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firstSheet="2" activeTab="2"/>
  </bookViews>
  <sheets>
    <sheet name="东昌镇" sheetId="1" r:id="rId1"/>
    <sheet name="新坪镇" sheetId="2" r:id="rId2"/>
    <sheet name="杜莫镇" sheetId="3" r:id="rId3"/>
    <sheet name="荔城镇" sheetId="4" r:id="rId4"/>
    <sheet name="青山镇" sheetId="5" r:id="rId5"/>
    <sheet name="龙怀乡" sheetId="6" r:id="rId6"/>
    <sheet name="修仁镇" sheetId="7" r:id="rId7"/>
    <sheet name="茶城乡" sheetId="8" r:id="rId8"/>
    <sheet name="蒲芦瑶族乡" sheetId="9" r:id="rId9"/>
    <sheet name="大塘镇" sheetId="10" r:id="rId10"/>
    <sheet name="花篢镇" sheetId="11" r:id="rId11"/>
    <sheet name="双江镇" sheetId="12" r:id="rId12"/>
    <sheet name="马岭镇" sheetId="13" r:id="rId13"/>
    <sheet name="全市汇总" sheetId="14" r:id="rId14"/>
  </sheets>
  <definedNames>
    <definedName name="_xlnm._FilterDatabase" localSheetId="0" hidden="1">东昌镇!$A$3:$O$18</definedName>
    <definedName name="_xlnm._FilterDatabase" localSheetId="1" hidden="1">新坪镇!$A$3:$O$17</definedName>
    <definedName name="_xlnm._FilterDatabase" localSheetId="2" hidden="1">杜莫镇!$A$3:$O$16</definedName>
    <definedName name="_xlnm._FilterDatabase" localSheetId="3" hidden="1">荔城镇!$A$3:$O$17</definedName>
    <definedName name="_xlnm._FilterDatabase" localSheetId="4" hidden="1">青山镇!$A$3:$O$16</definedName>
    <definedName name="_xlnm._FilterDatabase" localSheetId="5" hidden="1">龙怀乡!$A$3:$O$10</definedName>
    <definedName name="_xlnm._FilterDatabase" localSheetId="6" hidden="1">修仁镇!$A$3:$O$14</definedName>
    <definedName name="_xlnm._FilterDatabase" localSheetId="7" hidden="1">茶城乡!$A$3:$O$10</definedName>
    <definedName name="_xlnm._FilterDatabase" localSheetId="8" hidden="1">蒲芦瑶族乡!$A$3:$O$14</definedName>
    <definedName name="_xlnm._FilterDatabase" localSheetId="9" hidden="1">大塘镇!$A$3:$O$19</definedName>
    <definedName name="_xlnm._FilterDatabase" localSheetId="10" hidden="1">花篢镇!$A$3:$O$16</definedName>
    <definedName name="_xlnm._FilterDatabase" localSheetId="11" hidden="1">双江镇!$A$3:$O$16</definedName>
    <definedName name="_xlnm._FilterDatabase" localSheetId="12" hidden="1">马岭镇!$A$3:$O$20</definedName>
    <definedName name="_xlnm._FilterDatabase" localSheetId="13" hidden="1">全市汇总!$A$3:$M$18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<sst xmlns="http://schemas.openxmlformats.org/spreadsheetml/2006/main" count="678" uniqueCount="257">
  <si>
    <t>2025年荔浦市秋季重大动物疫病防控村级防疫员评估及劳务补助发放表</t>
  </si>
  <si>
    <t xml:space="preserve">  起止时间： 2025年6月1日至2025年11月20日                        单位：头（针）、只羽、%、元</t>
  </si>
  <si>
    <t>乡镇</t>
  </si>
  <si>
    <t>姓名</t>
  </si>
  <si>
    <t>负责区域</t>
  </si>
  <si>
    <t>家禽禽流感免疫数量（羽）</t>
  </si>
  <si>
    <t>猪口蹄疫免疫数量(头)</t>
  </si>
  <si>
    <t>牛口蹄疫免疫数量(头)</t>
  </si>
  <si>
    <t>犬免疫数量(头)</t>
  </si>
  <si>
    <t>羊口蹄疫、小反刍免疫(头)</t>
  </si>
  <si>
    <t>免疫户数(户)</t>
  </si>
  <si>
    <t>评估得分</t>
  </si>
  <si>
    <t>补助基数
（元/分）</t>
  </si>
  <si>
    <t>劳务费应补金额(元）</t>
  </si>
  <si>
    <t>实发比例</t>
  </si>
  <si>
    <t>实发金额（元）</t>
  </si>
  <si>
    <t>备注</t>
  </si>
  <si>
    <t>东昌镇</t>
  </si>
  <si>
    <t>万德方</t>
  </si>
  <si>
    <t>环河村</t>
  </si>
  <si>
    <t>刘光星</t>
  </si>
  <si>
    <t>滩头村</t>
  </si>
  <si>
    <t>罗积业</t>
  </si>
  <si>
    <t>思贡村</t>
  </si>
  <si>
    <t>韦文卫</t>
  </si>
  <si>
    <t>民强村</t>
  </si>
  <si>
    <t>栗木村</t>
  </si>
  <si>
    <t>黄华付</t>
  </si>
  <si>
    <t>龙田村</t>
  </si>
  <si>
    <t>盘瑶村</t>
  </si>
  <si>
    <t>何信友</t>
  </si>
  <si>
    <t>义敏村</t>
  </si>
  <si>
    <t>河北村</t>
  </si>
  <si>
    <t>覃智立</t>
  </si>
  <si>
    <t>安静村</t>
  </si>
  <si>
    <t>东阳村</t>
  </si>
  <si>
    <t>东昌镇合计</t>
  </si>
  <si>
    <t>备注: 1.补助基数为：秋补贴总额/评估总分所得。
      2.考核总分90分以上的，全额发放应补助金额；考核总分75分以上—90分以下的，发放应补助金额的80%；考核总分60以上—75分以下的，发放应补助金额的70%；
        考核总分60分以下的，发放应补助金额的60%。</t>
  </si>
  <si>
    <t>新坪镇</t>
  </si>
  <si>
    <t>叶召荣</t>
  </si>
  <si>
    <t>广福村</t>
  </si>
  <si>
    <t>桂东村</t>
  </si>
  <si>
    <t>韦玉海</t>
  </si>
  <si>
    <t>汉田村</t>
  </si>
  <si>
    <t>兴义村</t>
  </si>
  <si>
    <t>八鲁村</t>
  </si>
  <si>
    <t>蒋钦干</t>
  </si>
  <si>
    <t>兴坪社区</t>
  </si>
  <si>
    <t>刘本国</t>
  </si>
  <si>
    <t>大瑶村</t>
  </si>
  <si>
    <t>廖黎明</t>
  </si>
  <si>
    <t>廖荣均</t>
  </si>
  <si>
    <t>安民村</t>
  </si>
  <si>
    <t>江源福</t>
  </si>
  <si>
    <t>凤岗村</t>
  </si>
  <si>
    <t>覃凤志</t>
  </si>
  <si>
    <t>双和村</t>
  </si>
  <si>
    <t>新坪镇合计</t>
  </si>
  <si>
    <t>杜莫镇</t>
  </si>
  <si>
    <t>冯世亮</t>
  </si>
  <si>
    <t>张村村</t>
  </si>
  <si>
    <t>上龙村</t>
  </si>
  <si>
    <t>下樟村</t>
  </si>
  <si>
    <t>覃碧亮</t>
  </si>
  <si>
    <t>龙珠村</t>
  </si>
  <si>
    <t>刘祖军</t>
  </si>
  <si>
    <t>三保村</t>
  </si>
  <si>
    <t>谢林刚</t>
  </si>
  <si>
    <t>屯顿村</t>
  </si>
  <si>
    <t>廖植年</t>
  </si>
  <si>
    <t>金鸡村</t>
  </si>
  <si>
    <t>寨村村</t>
  </si>
  <si>
    <t>廖永忠</t>
  </si>
  <si>
    <t>六部村</t>
  </si>
  <si>
    <t>杜莫社区</t>
  </si>
  <si>
    <t>榕洞村</t>
  </si>
  <si>
    <t>杜莫镇合计</t>
  </si>
  <si>
    <t>荔城镇</t>
  </si>
  <si>
    <t>杨忠德</t>
  </si>
  <si>
    <t>五里村</t>
  </si>
  <si>
    <t>古城社区</t>
  </si>
  <si>
    <t>黄春玉</t>
  </si>
  <si>
    <t>南雄村</t>
  </si>
  <si>
    <t>沙街社区</t>
  </si>
  <si>
    <t>伍和松</t>
  </si>
  <si>
    <t>寨脚村</t>
  </si>
  <si>
    <t>张宜荣</t>
  </si>
  <si>
    <t>岭松村</t>
  </si>
  <si>
    <t>韦启祥</t>
  </si>
  <si>
    <t>田岭村</t>
  </si>
  <si>
    <t>黄厚枝</t>
  </si>
  <si>
    <t>黄寨村</t>
  </si>
  <si>
    <t>张培祥</t>
  </si>
  <si>
    <t>安疆村</t>
  </si>
  <si>
    <t>何培吕</t>
  </si>
  <si>
    <t>桥富村</t>
  </si>
  <si>
    <t>莫守强</t>
  </si>
  <si>
    <t>金雷村</t>
  </si>
  <si>
    <t>沙洞社区</t>
  </si>
  <si>
    <t>荔城镇合计</t>
  </si>
  <si>
    <t>青山镇</t>
  </si>
  <si>
    <t>黎建强</t>
  </si>
  <si>
    <t>满洞村</t>
  </si>
  <si>
    <t>邹香前</t>
  </si>
  <si>
    <t>永镇村</t>
  </si>
  <si>
    <t>永兴村</t>
  </si>
  <si>
    <t>黄少先</t>
  </si>
  <si>
    <t>青山社区</t>
  </si>
  <si>
    <t>青云村</t>
  </si>
  <si>
    <t>吴德勤</t>
  </si>
  <si>
    <t>三联村</t>
  </si>
  <si>
    <t>大明村</t>
  </si>
  <si>
    <t>叶龙芬</t>
  </si>
  <si>
    <t>拱秀村</t>
  </si>
  <si>
    <t>陈善昌</t>
  </si>
  <si>
    <t>荔江村</t>
  </si>
  <si>
    <t>钟星飞</t>
  </si>
  <si>
    <t>永华村</t>
  </si>
  <si>
    <t>赖茂兴</t>
  </si>
  <si>
    <t>松林村</t>
  </si>
  <si>
    <t>青山镇合计</t>
  </si>
  <si>
    <t>龙怀乡</t>
  </si>
  <si>
    <t>冯文强</t>
  </si>
  <si>
    <t>新安村</t>
  </si>
  <si>
    <t>杨允林</t>
  </si>
  <si>
    <t>庆云村</t>
  </si>
  <si>
    <t>东坪村</t>
  </si>
  <si>
    <t>三河村</t>
  </si>
  <si>
    <t>德庆村</t>
  </si>
  <si>
    <t>龙怀乡合计</t>
  </si>
  <si>
    <t>修仁镇</t>
  </si>
  <si>
    <t>张琼</t>
  </si>
  <si>
    <t>建陵村</t>
  </si>
  <si>
    <t>横水村</t>
  </si>
  <si>
    <t>三诰村</t>
  </si>
  <si>
    <t>潘慧康</t>
  </si>
  <si>
    <t>福旺村</t>
  </si>
  <si>
    <t>平村村</t>
  </si>
  <si>
    <t>罗家武</t>
  </si>
  <si>
    <t>大榕村</t>
  </si>
  <si>
    <t>莫春生</t>
  </si>
  <si>
    <t>塔石村</t>
  </si>
  <si>
    <t>四育村</t>
  </si>
  <si>
    <t>木山村</t>
  </si>
  <si>
    <t>修仁镇合计</t>
  </si>
  <si>
    <t>茶城乡</t>
  </si>
  <si>
    <t>李富江</t>
  </si>
  <si>
    <t>茶乡社区</t>
  </si>
  <si>
    <t>文德村</t>
  </si>
  <si>
    <t>屯留村</t>
  </si>
  <si>
    <t>赖克宣</t>
  </si>
  <si>
    <t>过村村</t>
  </si>
  <si>
    <t>坪社村</t>
  </si>
  <si>
    <t>茶城乡合计</t>
  </si>
  <si>
    <t>蒲芦瑶族乡</t>
  </si>
  <si>
    <t>陆德荣</t>
  </si>
  <si>
    <t>桥乐村</t>
  </si>
  <si>
    <t>下龙村</t>
  </si>
  <si>
    <t>莫荣超</t>
  </si>
  <si>
    <t>福文村</t>
  </si>
  <si>
    <t>万福村</t>
  </si>
  <si>
    <t>蒲芦社区</t>
  </si>
  <si>
    <t>甲板村</t>
  </si>
  <si>
    <t>古立村</t>
  </si>
  <si>
    <t>黎村村</t>
  </si>
  <si>
    <t>万全村</t>
  </si>
  <si>
    <t>蒲芦瑶族乡合计</t>
  </si>
  <si>
    <t>大塘镇</t>
  </si>
  <si>
    <t>蒙以逢</t>
  </si>
  <si>
    <t>绥福村</t>
  </si>
  <si>
    <t>花岗村</t>
  </si>
  <si>
    <t>苏结村</t>
  </si>
  <si>
    <t>莫利天</t>
  </si>
  <si>
    <t>福德村</t>
  </si>
  <si>
    <t>古屯村</t>
  </si>
  <si>
    <t>蒙以初</t>
  </si>
  <si>
    <t>西隆村</t>
  </si>
  <si>
    <t>高岸村</t>
  </si>
  <si>
    <t>覃天俊</t>
  </si>
  <si>
    <t>富德村</t>
  </si>
  <si>
    <t>廖吉发</t>
  </si>
  <si>
    <t>庆华村</t>
  </si>
  <si>
    <t>莫玉品</t>
  </si>
  <si>
    <t>兰洞村</t>
  </si>
  <si>
    <t>覃高英</t>
  </si>
  <si>
    <t>大莫村</t>
  </si>
  <si>
    <t>莫玉葵</t>
  </si>
  <si>
    <t>大塘社区</t>
  </si>
  <si>
    <t>覃乃亮</t>
  </si>
  <si>
    <t>盘村村</t>
  </si>
  <si>
    <t>潘培勇</t>
  </si>
  <si>
    <t>大塘镇合计</t>
  </si>
  <si>
    <t>花篢镇</t>
  </si>
  <si>
    <t>侯家仁</t>
  </si>
  <si>
    <t>相仕村</t>
  </si>
  <si>
    <t>凤联村</t>
  </si>
  <si>
    <t>邓福军</t>
  </si>
  <si>
    <t>南源村</t>
  </si>
  <si>
    <t>大江村</t>
  </si>
  <si>
    <t>莫建山</t>
  </si>
  <si>
    <t>大安村</t>
  </si>
  <si>
    <t>江华村</t>
  </si>
  <si>
    <t>李时涛</t>
  </si>
  <si>
    <t>何宇钧</t>
  </si>
  <si>
    <t>花篢社区</t>
  </si>
  <si>
    <t>蒙培斌</t>
  </si>
  <si>
    <t>大同村</t>
  </si>
  <si>
    <t>福灵村</t>
  </si>
  <si>
    <t>花篢镇合计</t>
  </si>
  <si>
    <t>双江镇</t>
  </si>
  <si>
    <t>龙金模</t>
  </si>
  <si>
    <t>龙坪村</t>
  </si>
  <si>
    <t>同福村</t>
  </si>
  <si>
    <t>永福村</t>
  </si>
  <si>
    <t>永吉村</t>
  </si>
  <si>
    <t>官相村</t>
  </si>
  <si>
    <t>钟声贵</t>
  </si>
  <si>
    <t>双安村</t>
  </si>
  <si>
    <t>何承保</t>
  </si>
  <si>
    <t>保安村</t>
  </si>
  <si>
    <t>李永强</t>
  </si>
  <si>
    <t>太和村</t>
  </si>
  <si>
    <t>永坪村</t>
  </si>
  <si>
    <t>何启松</t>
  </si>
  <si>
    <t>双江社区</t>
  </si>
  <si>
    <t>江埠村</t>
  </si>
  <si>
    <t>双江镇合计</t>
  </si>
  <si>
    <t>马岭镇</t>
  </si>
  <si>
    <t>李志涛</t>
  </si>
  <si>
    <t>新寨村</t>
  </si>
  <si>
    <t>罗家宣</t>
  </si>
  <si>
    <t>合安村</t>
  </si>
  <si>
    <t>黄桂国</t>
  </si>
  <si>
    <t>广安村</t>
  </si>
  <si>
    <t>韦先强</t>
  </si>
  <si>
    <t>同善村</t>
  </si>
  <si>
    <t>邓英亮</t>
  </si>
  <si>
    <t>永明村</t>
  </si>
  <si>
    <t>赖智永</t>
  </si>
  <si>
    <t>大地村</t>
  </si>
  <si>
    <t>黄春喜</t>
  </si>
  <si>
    <t>克新村</t>
  </si>
  <si>
    <t>沈义龙</t>
  </si>
  <si>
    <t>凤凰村</t>
  </si>
  <si>
    <t>王海平</t>
  </si>
  <si>
    <t>文华村</t>
  </si>
  <si>
    <t>马岭社区</t>
  </si>
  <si>
    <t>黄显林</t>
  </si>
  <si>
    <t>地狮村</t>
  </si>
  <si>
    <t>长安村</t>
  </si>
  <si>
    <t>何荣兴</t>
  </si>
  <si>
    <t>德安村</t>
  </si>
  <si>
    <t>洞田村</t>
  </si>
  <si>
    <t>马岭镇合计</t>
  </si>
  <si>
    <t>各乡镇小计</t>
  </si>
  <si>
    <t>全市合计</t>
  </si>
  <si>
    <t>备注： 1.100分基数为：秋补贴总额/评估总分所得。
       2.考核总分90分以上的，全额发放应补助金额，考核总分75分以上—90分以下的，发放应补助金额的80%，考核总分60以上—75分以下的，发放应补助金额的70%，考核总分60分以下的，
         发放应补助金额的60%。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</si>
</sst>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 3" xfId="51"/>
    <cellStyle name="常规 2" xfId="52"/>
    <cellStyle name="常规_Sheet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A2" sqref="A2:O2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1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1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30" customFormat="1" ht="23" customHeight="1" spans="1:15">
      <c r="A4" s="8" t="s">
        <v>17</v>
      </c>
      <c r="B4" s="14" t="s">
        <v>18</v>
      </c>
      <c r="C4" s="15" t="s">
        <v>19</v>
      </c>
      <c r="D4" s="16">
        <v>587</v>
      </c>
      <c r="E4" s="16">
        <v>724</v>
      </c>
      <c r="F4" s="16">
        <v>38</v>
      </c>
      <c r="G4" s="8"/>
      <c r="H4" s="8"/>
      <c r="I4" s="8">
        <v>42</v>
      </c>
      <c r="J4" s="8">
        <v>90</v>
      </c>
      <c r="K4" s="8">
        <v>54.7210398645247</v>
      </c>
      <c r="L4" s="9">
        <f t="shared" ref="L4:L16" si="0">J4*K4</f>
        <v>4924.89358780722</v>
      </c>
      <c r="M4" s="10">
        <v>1</v>
      </c>
      <c r="N4" s="9">
        <v>4924.89</v>
      </c>
      <c r="O4" s="8"/>
    </row>
    <row r="5" s="30" customFormat="1" ht="23" customHeight="1" spans="1:15">
      <c r="A5" s="8" t="s">
        <v>17</v>
      </c>
      <c r="B5" s="14" t="s">
        <v>20</v>
      </c>
      <c r="C5" s="15" t="s">
        <v>21</v>
      </c>
      <c r="D5" s="16">
        <v>1101</v>
      </c>
      <c r="E5" s="16">
        <v>2134</v>
      </c>
      <c r="F5" s="16">
        <v>18</v>
      </c>
      <c r="G5" s="8"/>
      <c r="H5" s="8">
        <v>10</v>
      </c>
      <c r="I5" s="8">
        <v>99</v>
      </c>
      <c r="J5" s="8">
        <v>95</v>
      </c>
      <c r="K5" s="8">
        <v>54.7210398645247</v>
      </c>
      <c r="L5" s="9">
        <f t="shared" si="0"/>
        <v>5198.49878712985</v>
      </c>
      <c r="M5" s="10">
        <v>1</v>
      </c>
      <c r="N5" s="9">
        <v>5198.5</v>
      </c>
      <c r="O5" s="8"/>
    </row>
    <row r="6" s="26" customFormat="1" ht="23" customHeight="1" spans="1:15">
      <c r="A6" s="8" t="s">
        <v>17</v>
      </c>
      <c r="B6" s="14" t="s">
        <v>22</v>
      </c>
      <c r="C6" s="15" t="s">
        <v>23</v>
      </c>
      <c r="D6" s="16">
        <v>654</v>
      </c>
      <c r="E6" s="16">
        <v>186</v>
      </c>
      <c r="F6" s="16">
        <v>17</v>
      </c>
      <c r="G6" s="8"/>
      <c r="H6" s="8"/>
      <c r="I6" s="8">
        <v>72</v>
      </c>
      <c r="J6" s="8">
        <v>74</v>
      </c>
      <c r="K6" s="8">
        <v>54.7210398645247</v>
      </c>
      <c r="L6" s="9">
        <f t="shared" si="0"/>
        <v>4049.35694997483</v>
      </c>
      <c r="M6" s="10">
        <v>0.7</v>
      </c>
      <c r="N6" s="9">
        <v>2834.55</v>
      </c>
      <c r="O6" s="8"/>
    </row>
    <row r="7" s="26" customFormat="1" ht="23" customHeight="1" spans="1:15">
      <c r="A7" s="8" t="s">
        <v>17</v>
      </c>
      <c r="B7" s="14" t="s">
        <v>24</v>
      </c>
      <c r="C7" s="15" t="s">
        <v>25</v>
      </c>
      <c r="D7" s="16">
        <v>3652</v>
      </c>
      <c r="E7" s="16">
        <v>849</v>
      </c>
      <c r="F7" s="16"/>
      <c r="G7" s="8"/>
      <c r="H7" s="8">
        <v>308</v>
      </c>
      <c r="I7" s="8">
        <v>99</v>
      </c>
      <c r="J7" s="8">
        <v>95</v>
      </c>
      <c r="K7" s="8">
        <v>54.7210398645247</v>
      </c>
      <c r="L7" s="9">
        <f t="shared" si="0"/>
        <v>5198.49878712985</v>
      </c>
      <c r="M7" s="10">
        <v>1</v>
      </c>
      <c r="N7" s="9">
        <v>5198.5</v>
      </c>
      <c r="O7" s="17"/>
    </row>
    <row r="8" s="26" customFormat="1" ht="23" customHeight="1" spans="1:15">
      <c r="A8" s="8" t="s">
        <v>17</v>
      </c>
      <c r="B8" s="14" t="s">
        <v>24</v>
      </c>
      <c r="C8" s="15" t="s">
        <v>26</v>
      </c>
      <c r="D8" s="16">
        <v>972</v>
      </c>
      <c r="E8" s="16">
        <v>48</v>
      </c>
      <c r="F8" s="16">
        <v>6</v>
      </c>
      <c r="G8" s="8"/>
      <c r="H8" s="8"/>
      <c r="I8" s="8">
        <v>60</v>
      </c>
      <c r="J8" s="8">
        <v>72</v>
      </c>
      <c r="K8" s="8">
        <v>54.7210398645247</v>
      </c>
      <c r="L8" s="9">
        <f t="shared" si="0"/>
        <v>3939.91487024578</v>
      </c>
      <c r="M8" s="10">
        <v>0.7</v>
      </c>
      <c r="N8" s="9">
        <v>2757.94</v>
      </c>
      <c r="O8" s="18"/>
    </row>
    <row r="9" s="30" customFormat="1" ht="23" customHeight="1" spans="1:15">
      <c r="A9" s="8" t="s">
        <v>17</v>
      </c>
      <c r="B9" s="14" t="s">
        <v>27</v>
      </c>
      <c r="C9" s="15" t="s">
        <v>28</v>
      </c>
      <c r="D9" s="16">
        <v>218</v>
      </c>
      <c r="E9" s="16">
        <v>117</v>
      </c>
      <c r="F9" s="16">
        <v>6</v>
      </c>
      <c r="G9" s="8"/>
      <c r="H9" s="8"/>
      <c r="I9" s="8">
        <v>17</v>
      </c>
      <c r="J9" s="8">
        <v>62</v>
      </c>
      <c r="K9" s="8">
        <v>54.7210398645247</v>
      </c>
      <c r="L9" s="9">
        <f t="shared" si="0"/>
        <v>3392.70447160053</v>
      </c>
      <c r="M9" s="10">
        <v>0.7</v>
      </c>
      <c r="N9" s="9">
        <v>2374.89</v>
      </c>
      <c r="O9" s="17"/>
    </row>
    <row r="10" s="30" customFormat="1" ht="23" customHeight="1" spans="1:15">
      <c r="A10" s="8" t="s">
        <v>17</v>
      </c>
      <c r="B10" s="14" t="s">
        <v>27</v>
      </c>
      <c r="C10" s="15" t="s">
        <v>26</v>
      </c>
      <c r="D10" s="16">
        <v>2305</v>
      </c>
      <c r="E10" s="16">
        <v>1177</v>
      </c>
      <c r="F10" s="16">
        <v>21</v>
      </c>
      <c r="G10" s="8"/>
      <c r="H10" s="8">
        <v>3</v>
      </c>
      <c r="I10" s="8">
        <v>78</v>
      </c>
      <c r="J10" s="8">
        <v>95</v>
      </c>
      <c r="K10" s="8">
        <v>54.7210398645247</v>
      </c>
      <c r="L10" s="9">
        <f t="shared" si="0"/>
        <v>5198.49878712985</v>
      </c>
      <c r="M10" s="10">
        <v>1</v>
      </c>
      <c r="N10" s="9">
        <v>5198.5</v>
      </c>
      <c r="O10" s="19"/>
    </row>
    <row r="11" s="26" customFormat="1" ht="23" customHeight="1" spans="1:15">
      <c r="A11" s="8" t="s">
        <v>17</v>
      </c>
      <c r="B11" s="8" t="s">
        <v>27</v>
      </c>
      <c r="C11" s="8" t="s">
        <v>29</v>
      </c>
      <c r="D11" s="16">
        <v>137</v>
      </c>
      <c r="E11" s="16">
        <v>1</v>
      </c>
      <c r="F11" s="8">
        <v>1</v>
      </c>
      <c r="G11" s="8"/>
      <c r="H11" s="8"/>
      <c r="I11" s="8">
        <v>14</v>
      </c>
      <c r="J11" s="8">
        <v>62</v>
      </c>
      <c r="K11" s="8">
        <v>54.7210398645247</v>
      </c>
      <c r="L11" s="9">
        <f t="shared" si="0"/>
        <v>3392.70447160053</v>
      </c>
      <c r="M11" s="10">
        <v>0.7</v>
      </c>
      <c r="N11" s="9">
        <v>2374.89</v>
      </c>
      <c r="O11" s="18"/>
    </row>
    <row r="12" s="26" customFormat="1" ht="23" customHeight="1" spans="1:15">
      <c r="A12" s="8" t="s">
        <v>17</v>
      </c>
      <c r="B12" s="8" t="s">
        <v>30</v>
      </c>
      <c r="C12" s="8" t="s">
        <v>31</v>
      </c>
      <c r="D12" s="16">
        <v>470</v>
      </c>
      <c r="E12" s="16"/>
      <c r="F12" s="8"/>
      <c r="G12" s="8"/>
      <c r="H12" s="8"/>
      <c r="I12" s="8">
        <v>16</v>
      </c>
      <c r="J12" s="8">
        <v>73</v>
      </c>
      <c r="K12" s="8">
        <v>54.7210398645247</v>
      </c>
      <c r="L12" s="9">
        <f t="shared" si="0"/>
        <v>3994.6359101103</v>
      </c>
      <c r="M12" s="10">
        <v>0.7</v>
      </c>
      <c r="N12" s="9">
        <v>2796.25</v>
      </c>
      <c r="O12" s="17"/>
    </row>
    <row r="13" s="26" customFormat="1" ht="23" customHeight="1" spans="1:15">
      <c r="A13" s="8" t="s">
        <v>17</v>
      </c>
      <c r="B13" s="8" t="s">
        <v>30</v>
      </c>
      <c r="C13" s="11" t="s">
        <v>32</v>
      </c>
      <c r="D13" s="16">
        <v>2182</v>
      </c>
      <c r="E13" s="16">
        <v>159</v>
      </c>
      <c r="F13" s="8"/>
      <c r="G13" s="8"/>
      <c r="H13" s="8"/>
      <c r="I13" s="8">
        <v>134</v>
      </c>
      <c r="J13" s="8">
        <v>100</v>
      </c>
      <c r="K13" s="8">
        <v>54.7210398645247</v>
      </c>
      <c r="L13" s="9">
        <f t="shared" si="0"/>
        <v>5472.10398645247</v>
      </c>
      <c r="M13" s="10">
        <v>1</v>
      </c>
      <c r="N13" s="9">
        <v>5472.1</v>
      </c>
      <c r="O13" s="18"/>
    </row>
    <row r="14" s="26" customFormat="1" ht="23" customHeight="1" spans="1:15">
      <c r="A14" s="8" t="s">
        <v>17</v>
      </c>
      <c r="B14" s="8" t="s">
        <v>33</v>
      </c>
      <c r="C14" s="8" t="s">
        <v>31</v>
      </c>
      <c r="D14" s="16">
        <v>775</v>
      </c>
      <c r="E14" s="16">
        <v>6</v>
      </c>
      <c r="F14" s="8">
        <v>22</v>
      </c>
      <c r="G14" s="8"/>
      <c r="H14" s="8"/>
      <c r="I14" s="8">
        <v>60</v>
      </c>
      <c r="J14" s="8">
        <v>88</v>
      </c>
      <c r="K14" s="8">
        <v>54.7210398645247</v>
      </c>
      <c r="L14" s="9">
        <f t="shared" si="0"/>
        <v>4815.45150807817</v>
      </c>
      <c r="M14" s="10">
        <v>0.8</v>
      </c>
      <c r="N14" s="9">
        <v>3852.36</v>
      </c>
      <c r="O14" s="17"/>
    </row>
    <row r="15" s="26" customFormat="1" ht="23" customHeight="1" spans="1:15">
      <c r="A15" s="8" t="s">
        <v>17</v>
      </c>
      <c r="B15" s="8" t="s">
        <v>33</v>
      </c>
      <c r="C15" s="8" t="s">
        <v>34</v>
      </c>
      <c r="D15" s="16">
        <v>1608</v>
      </c>
      <c r="E15" s="16">
        <v>7</v>
      </c>
      <c r="F15" s="16">
        <v>11</v>
      </c>
      <c r="G15" s="8"/>
      <c r="H15" s="8">
        <v>1</v>
      </c>
      <c r="I15" s="8">
        <v>87</v>
      </c>
      <c r="J15" s="8">
        <v>74</v>
      </c>
      <c r="K15" s="8">
        <v>54.7210398645247</v>
      </c>
      <c r="L15" s="9">
        <f t="shared" si="0"/>
        <v>4049.35694997483</v>
      </c>
      <c r="M15" s="10">
        <v>0.7</v>
      </c>
      <c r="N15" s="9">
        <v>2834.55</v>
      </c>
      <c r="O15" s="19"/>
    </row>
    <row r="16" s="26" customFormat="1" ht="23" customHeight="1" spans="1:15">
      <c r="A16" s="8" t="s">
        <v>17</v>
      </c>
      <c r="B16" s="8" t="s">
        <v>33</v>
      </c>
      <c r="C16" s="8" t="s">
        <v>35</v>
      </c>
      <c r="D16" s="16">
        <v>782</v>
      </c>
      <c r="E16" s="16">
        <v>2688</v>
      </c>
      <c r="F16" s="16">
        <v>27</v>
      </c>
      <c r="G16" s="8"/>
      <c r="H16" s="8"/>
      <c r="I16" s="8">
        <v>95</v>
      </c>
      <c r="J16" s="8">
        <v>100</v>
      </c>
      <c r="K16" s="8">
        <v>54.7210398645247</v>
      </c>
      <c r="L16" s="9">
        <f t="shared" si="0"/>
        <v>5472.10398645247</v>
      </c>
      <c r="M16" s="10">
        <v>1</v>
      </c>
      <c r="N16" s="9">
        <v>5472.1</v>
      </c>
      <c r="O16" s="18"/>
    </row>
    <row r="17" s="26" customFormat="1" ht="23" customHeight="1" spans="1:15">
      <c r="A17" s="8" t="s">
        <v>36</v>
      </c>
      <c r="B17" s="8"/>
      <c r="C17" s="8"/>
      <c r="D17" s="8">
        <f t="shared" ref="D17:J17" si="1">SUM(D4:D16)</f>
        <v>15443</v>
      </c>
      <c r="E17" s="8">
        <f t="shared" si="1"/>
        <v>8096</v>
      </c>
      <c r="F17" s="8">
        <f t="shared" si="1"/>
        <v>167</v>
      </c>
      <c r="G17" s="8">
        <f t="shared" si="1"/>
        <v>0</v>
      </c>
      <c r="H17" s="8">
        <f t="shared" si="1"/>
        <v>322</v>
      </c>
      <c r="I17" s="8">
        <f t="shared" si="1"/>
        <v>873</v>
      </c>
      <c r="J17" s="8">
        <f t="shared" si="1"/>
        <v>1080</v>
      </c>
      <c r="K17" s="8">
        <v>54.7210398645247</v>
      </c>
      <c r="L17" s="9">
        <f>SUM(L4:L16)</f>
        <v>59098.7230536867</v>
      </c>
      <c r="M17" s="10">
        <f>N17/L17</f>
        <v>0.867870189909297</v>
      </c>
      <c r="N17" s="9">
        <f>SUM(N4:N16)</f>
        <v>51290.02</v>
      </c>
      <c r="O17" s="11"/>
    </row>
    <row r="18" ht="66" customHeight="1" spans="1:15">
      <c r="A18" s="3" t="s">
        <v>37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</sheetData>
  <autoFilter xmlns:etc="http://www.wps.cn/officeDocument/2017/etCustomData" ref="A3:O18" etc:filterBottomFollowUsedRange="0">
    <extLst/>
  </autoFilter>
  <mergeCells count="8">
    <mergeCell ref="A1:O1"/>
    <mergeCell ref="A2:O2"/>
    <mergeCell ref="A17:C17"/>
    <mergeCell ref="A18:O18"/>
    <mergeCell ref="O7:O8"/>
    <mergeCell ref="O9:O11"/>
    <mergeCell ref="O12:O13"/>
    <mergeCell ref="O14:O1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9" sqref="A19:O19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1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2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26" customFormat="1" ht="23" customHeight="1" spans="1:15">
      <c r="A4" s="8" t="s">
        <v>167</v>
      </c>
      <c r="B4" s="8" t="s">
        <v>168</v>
      </c>
      <c r="C4" s="8" t="s">
        <v>169</v>
      </c>
      <c r="D4" s="16">
        <v>1680</v>
      </c>
      <c r="E4" s="16">
        <v>249</v>
      </c>
      <c r="F4" s="16"/>
      <c r="G4" s="8"/>
      <c r="H4" s="8"/>
      <c r="I4" s="8">
        <v>116</v>
      </c>
      <c r="J4" s="8">
        <v>90</v>
      </c>
      <c r="K4" s="8">
        <v>54.7210398645247</v>
      </c>
      <c r="L4" s="9">
        <f t="shared" ref="L4:L17" si="0">J4*K4</f>
        <v>4924.89358780722</v>
      </c>
      <c r="M4" s="10">
        <v>1</v>
      </c>
      <c r="N4" s="9">
        <v>4924.89</v>
      </c>
      <c r="O4" s="17"/>
    </row>
    <row r="5" s="26" customFormat="1" ht="23" customHeight="1" spans="1:15">
      <c r="A5" s="8" t="s">
        <v>167</v>
      </c>
      <c r="B5" s="8" t="s">
        <v>168</v>
      </c>
      <c r="C5" s="8" t="s">
        <v>170</v>
      </c>
      <c r="D5" s="16">
        <v>1449</v>
      </c>
      <c r="E5" s="16">
        <v>964</v>
      </c>
      <c r="F5" s="16"/>
      <c r="G5" s="8">
        <v>1</v>
      </c>
      <c r="H5" s="8"/>
      <c r="I5" s="8">
        <v>60</v>
      </c>
      <c r="J5" s="8">
        <v>95</v>
      </c>
      <c r="K5" s="8">
        <v>54.7210398645247</v>
      </c>
      <c r="L5" s="9">
        <f t="shared" si="0"/>
        <v>5198.49878712985</v>
      </c>
      <c r="M5" s="10">
        <v>1</v>
      </c>
      <c r="N5" s="9">
        <v>5198.5</v>
      </c>
      <c r="O5" s="19"/>
    </row>
    <row r="6" s="26" customFormat="1" ht="23" customHeight="1" spans="1:15">
      <c r="A6" s="8" t="s">
        <v>167</v>
      </c>
      <c r="B6" s="8" t="s">
        <v>168</v>
      </c>
      <c r="C6" s="8" t="s">
        <v>171</v>
      </c>
      <c r="D6" s="16">
        <v>2198</v>
      </c>
      <c r="E6" s="16">
        <v>1549</v>
      </c>
      <c r="F6" s="8"/>
      <c r="G6" s="8">
        <v>13</v>
      </c>
      <c r="H6" s="8"/>
      <c r="I6" s="8">
        <v>120</v>
      </c>
      <c r="J6" s="8">
        <v>100</v>
      </c>
      <c r="K6" s="8">
        <v>54.7210398645247</v>
      </c>
      <c r="L6" s="9">
        <f t="shared" si="0"/>
        <v>5472.10398645247</v>
      </c>
      <c r="M6" s="10">
        <v>1</v>
      </c>
      <c r="N6" s="9">
        <v>5472.1</v>
      </c>
      <c r="O6" s="18"/>
    </row>
    <row r="7" s="26" customFormat="1" ht="23" customHeight="1" spans="1:15">
      <c r="A7" s="8" t="s">
        <v>167</v>
      </c>
      <c r="B7" s="8" t="s">
        <v>172</v>
      </c>
      <c r="C7" s="8" t="s">
        <v>173</v>
      </c>
      <c r="D7" s="16">
        <v>1848</v>
      </c>
      <c r="E7" s="16">
        <v>633</v>
      </c>
      <c r="F7" s="8">
        <v>11</v>
      </c>
      <c r="G7" s="8">
        <v>4</v>
      </c>
      <c r="H7" s="8"/>
      <c r="I7" s="8">
        <v>95</v>
      </c>
      <c r="J7" s="8">
        <v>93</v>
      </c>
      <c r="K7" s="8">
        <v>54.7210398645247</v>
      </c>
      <c r="L7" s="9">
        <f t="shared" si="0"/>
        <v>5089.0567074008</v>
      </c>
      <c r="M7" s="10">
        <v>1</v>
      </c>
      <c r="N7" s="9">
        <v>5089.06</v>
      </c>
      <c r="O7" s="17"/>
    </row>
    <row r="8" s="26" customFormat="1" ht="23" customHeight="1" spans="1:15">
      <c r="A8" s="8" t="s">
        <v>167</v>
      </c>
      <c r="B8" s="8" t="s">
        <v>172</v>
      </c>
      <c r="C8" s="8" t="s">
        <v>174</v>
      </c>
      <c r="D8" s="16">
        <v>546</v>
      </c>
      <c r="E8" s="16">
        <v>105</v>
      </c>
      <c r="F8" s="16">
        <v>1</v>
      </c>
      <c r="G8" s="8">
        <v>1</v>
      </c>
      <c r="H8" s="8"/>
      <c r="I8" s="8">
        <v>39</v>
      </c>
      <c r="J8" s="8">
        <v>80</v>
      </c>
      <c r="K8" s="8">
        <v>54.7210398645247</v>
      </c>
      <c r="L8" s="9">
        <f t="shared" si="0"/>
        <v>4377.68318916197</v>
      </c>
      <c r="M8" s="10">
        <v>0.8</v>
      </c>
      <c r="N8" s="9">
        <v>3502.15</v>
      </c>
      <c r="O8" s="18"/>
    </row>
    <row r="9" s="26" customFormat="1" ht="23" customHeight="1" spans="1:15">
      <c r="A9" s="8" t="s">
        <v>167</v>
      </c>
      <c r="B9" s="8" t="s">
        <v>175</v>
      </c>
      <c r="C9" s="8" t="s">
        <v>176</v>
      </c>
      <c r="D9" s="16">
        <v>545</v>
      </c>
      <c r="E9" s="16">
        <v>45</v>
      </c>
      <c r="F9" s="16">
        <v>47</v>
      </c>
      <c r="G9" s="8"/>
      <c r="H9" s="8"/>
      <c r="I9" s="8">
        <v>35</v>
      </c>
      <c r="J9" s="8">
        <v>82</v>
      </c>
      <c r="K9" s="8">
        <v>54.7210398645247</v>
      </c>
      <c r="L9" s="9">
        <f t="shared" si="0"/>
        <v>4487.12526889102</v>
      </c>
      <c r="M9" s="10">
        <v>0.8</v>
      </c>
      <c r="N9" s="9">
        <v>3589.7</v>
      </c>
      <c r="O9" s="17"/>
    </row>
    <row r="10" s="26" customFormat="1" ht="23" customHeight="1" spans="1:15">
      <c r="A10" s="8" t="s">
        <v>167</v>
      </c>
      <c r="B10" s="8" t="s">
        <v>175</v>
      </c>
      <c r="C10" s="8" t="s">
        <v>177</v>
      </c>
      <c r="D10" s="16">
        <v>186</v>
      </c>
      <c r="E10" s="16">
        <v>21</v>
      </c>
      <c r="F10" s="16">
        <v>15</v>
      </c>
      <c r="G10" s="8"/>
      <c r="H10" s="8"/>
      <c r="I10" s="8">
        <v>15</v>
      </c>
      <c r="J10" s="8">
        <v>63</v>
      </c>
      <c r="K10" s="8">
        <v>54.7210398645247</v>
      </c>
      <c r="L10" s="9">
        <f t="shared" si="0"/>
        <v>3447.42551146506</v>
      </c>
      <c r="M10" s="10">
        <v>0.7</v>
      </c>
      <c r="N10" s="9">
        <v>2413.2</v>
      </c>
      <c r="O10" s="18"/>
    </row>
    <row r="11" s="26" customFormat="1" ht="23" customHeight="1" spans="1:15">
      <c r="A11" s="8" t="s">
        <v>167</v>
      </c>
      <c r="B11" s="8" t="s">
        <v>178</v>
      </c>
      <c r="C11" s="8" t="s">
        <v>179</v>
      </c>
      <c r="D11" s="16">
        <v>2362</v>
      </c>
      <c r="E11" s="16">
        <v>2309</v>
      </c>
      <c r="F11" s="16">
        <v>10</v>
      </c>
      <c r="G11" s="8"/>
      <c r="H11" s="8"/>
      <c r="I11" s="8">
        <v>53</v>
      </c>
      <c r="J11" s="8">
        <v>95</v>
      </c>
      <c r="K11" s="8">
        <v>54.7210398645247</v>
      </c>
      <c r="L11" s="9">
        <f t="shared" si="0"/>
        <v>5198.49878712985</v>
      </c>
      <c r="M11" s="10">
        <v>1</v>
      </c>
      <c r="N11" s="9">
        <v>5198.45</v>
      </c>
      <c r="O11" s="8"/>
    </row>
    <row r="12" s="26" customFormat="1" ht="23" customHeight="1" spans="1:15">
      <c r="A12" s="8" t="s">
        <v>167</v>
      </c>
      <c r="B12" s="8" t="s">
        <v>180</v>
      </c>
      <c r="C12" s="8" t="s">
        <v>181</v>
      </c>
      <c r="D12" s="16">
        <v>1218</v>
      </c>
      <c r="E12" s="16">
        <v>800</v>
      </c>
      <c r="F12" s="16">
        <v>6</v>
      </c>
      <c r="G12" s="8">
        <v>18</v>
      </c>
      <c r="H12" s="8"/>
      <c r="I12" s="8">
        <v>50</v>
      </c>
      <c r="J12" s="8">
        <v>95</v>
      </c>
      <c r="K12" s="8">
        <v>54.7210398645247</v>
      </c>
      <c r="L12" s="9">
        <f t="shared" si="0"/>
        <v>5198.49878712985</v>
      </c>
      <c r="M12" s="10">
        <v>1</v>
      </c>
      <c r="N12" s="9">
        <v>5198.5</v>
      </c>
      <c r="O12" s="8"/>
    </row>
    <row r="13" s="26" customFormat="1" ht="23" customHeight="1" spans="1:15">
      <c r="A13" s="8" t="s">
        <v>167</v>
      </c>
      <c r="B13" s="8" t="s">
        <v>182</v>
      </c>
      <c r="C13" s="8" t="s">
        <v>183</v>
      </c>
      <c r="D13" s="16">
        <v>1193</v>
      </c>
      <c r="E13" s="16">
        <v>502</v>
      </c>
      <c r="F13" s="16">
        <v>5</v>
      </c>
      <c r="G13" s="8"/>
      <c r="H13" s="8">
        <v>25</v>
      </c>
      <c r="I13" s="8">
        <v>57</v>
      </c>
      <c r="J13" s="8">
        <v>93</v>
      </c>
      <c r="K13" s="8">
        <v>54.7210398645247</v>
      </c>
      <c r="L13" s="9">
        <f t="shared" si="0"/>
        <v>5089.0567074008</v>
      </c>
      <c r="M13" s="10">
        <v>1</v>
      </c>
      <c r="N13" s="9">
        <v>5089.06</v>
      </c>
      <c r="O13" s="8"/>
    </row>
    <row r="14" s="26" customFormat="1" ht="23" customHeight="1" spans="1:15">
      <c r="A14" s="8" t="s">
        <v>167</v>
      </c>
      <c r="B14" s="8" t="s">
        <v>184</v>
      </c>
      <c r="C14" s="8" t="s">
        <v>185</v>
      </c>
      <c r="D14" s="16">
        <v>2692</v>
      </c>
      <c r="E14" s="16">
        <v>311</v>
      </c>
      <c r="F14" s="16">
        <v>27</v>
      </c>
      <c r="G14" s="8">
        <v>49</v>
      </c>
      <c r="H14" s="8">
        <v>4</v>
      </c>
      <c r="I14" s="8">
        <v>66</v>
      </c>
      <c r="J14" s="8">
        <v>98</v>
      </c>
      <c r="K14" s="8">
        <v>54.7210398645247</v>
      </c>
      <c r="L14" s="9">
        <f t="shared" si="0"/>
        <v>5362.66190672342</v>
      </c>
      <c r="M14" s="10">
        <v>1</v>
      </c>
      <c r="N14" s="9">
        <v>5362.66</v>
      </c>
      <c r="O14" s="8"/>
    </row>
    <row r="15" s="26" customFormat="1" ht="23" customHeight="1" spans="1:15">
      <c r="A15" s="8" t="s">
        <v>167</v>
      </c>
      <c r="B15" s="8" t="s">
        <v>186</v>
      </c>
      <c r="C15" s="8" t="s">
        <v>187</v>
      </c>
      <c r="D15" s="8">
        <v>501</v>
      </c>
      <c r="E15" s="8">
        <v>913</v>
      </c>
      <c r="F15" s="8">
        <v>3</v>
      </c>
      <c r="G15" s="8"/>
      <c r="H15" s="8"/>
      <c r="I15" s="8">
        <v>41</v>
      </c>
      <c r="J15" s="8">
        <v>90</v>
      </c>
      <c r="K15" s="8">
        <v>54.7210398645247</v>
      </c>
      <c r="L15" s="9">
        <f t="shared" si="0"/>
        <v>4924.89358780722</v>
      </c>
      <c r="M15" s="10">
        <v>1</v>
      </c>
      <c r="N15" s="9">
        <v>4924.89</v>
      </c>
      <c r="O15" s="8"/>
    </row>
    <row r="16" s="26" customFormat="1" ht="23" customHeight="1" spans="1:15">
      <c r="A16" s="8" t="s">
        <v>167</v>
      </c>
      <c r="B16" s="8" t="s">
        <v>188</v>
      </c>
      <c r="C16" s="8" t="s">
        <v>189</v>
      </c>
      <c r="D16" s="16">
        <v>4281</v>
      </c>
      <c r="E16" s="16">
        <v>848</v>
      </c>
      <c r="F16" s="16"/>
      <c r="G16" s="8"/>
      <c r="H16" s="8"/>
      <c r="I16" s="8">
        <v>120</v>
      </c>
      <c r="J16" s="8">
        <v>105</v>
      </c>
      <c r="K16" s="8">
        <v>54.7210398645247</v>
      </c>
      <c r="L16" s="9">
        <f t="shared" si="0"/>
        <v>5745.70918577509</v>
      </c>
      <c r="M16" s="10">
        <v>1</v>
      </c>
      <c r="N16" s="9">
        <v>5745.71</v>
      </c>
      <c r="O16" s="8"/>
    </row>
    <row r="17" s="26" customFormat="1" ht="23" customHeight="1" spans="1:15">
      <c r="A17" s="8" t="s">
        <v>167</v>
      </c>
      <c r="B17" s="8" t="s">
        <v>190</v>
      </c>
      <c r="C17" s="8" t="s">
        <v>169</v>
      </c>
      <c r="D17" s="16">
        <v>392</v>
      </c>
      <c r="E17" s="16">
        <v>549</v>
      </c>
      <c r="F17" s="16">
        <v>18</v>
      </c>
      <c r="G17" s="8"/>
      <c r="H17" s="8"/>
      <c r="I17" s="8">
        <v>33</v>
      </c>
      <c r="J17" s="8">
        <v>90</v>
      </c>
      <c r="K17" s="8">
        <v>54.7210398645247</v>
      </c>
      <c r="L17" s="9">
        <f t="shared" si="0"/>
        <v>4924.89358780722</v>
      </c>
      <c r="M17" s="10">
        <v>1</v>
      </c>
      <c r="N17" s="9">
        <v>4924.89</v>
      </c>
      <c r="O17" s="8"/>
    </row>
    <row r="18" s="2" customFormat="1" ht="23" customHeight="1" spans="1:15">
      <c r="A18" s="8" t="s">
        <v>191</v>
      </c>
      <c r="B18" s="8"/>
      <c r="C18" s="8"/>
      <c r="D18" s="8">
        <f t="shared" ref="D18:J18" si="1">SUM(D4:D17)</f>
        <v>21091</v>
      </c>
      <c r="E18" s="8">
        <f t="shared" si="1"/>
        <v>9798</v>
      </c>
      <c r="F18" s="8">
        <f t="shared" si="1"/>
        <v>143</v>
      </c>
      <c r="G18" s="8">
        <f t="shared" si="1"/>
        <v>86</v>
      </c>
      <c r="H18" s="8">
        <f t="shared" si="1"/>
        <v>29</v>
      </c>
      <c r="I18" s="8">
        <f t="shared" si="1"/>
        <v>900</v>
      </c>
      <c r="J18" s="8">
        <f t="shared" si="1"/>
        <v>1269</v>
      </c>
      <c r="K18" s="8">
        <v>54.7210398645247</v>
      </c>
      <c r="L18" s="9">
        <f>SUM(L4:L17)</f>
        <v>69440.9995880818</v>
      </c>
      <c r="M18" s="10">
        <f>N18/L18</f>
        <v>0.959573744549558</v>
      </c>
      <c r="N18" s="9">
        <f>SUM(N4:N17)</f>
        <v>66633.76</v>
      </c>
      <c r="O18" s="11"/>
    </row>
    <row r="19" ht="99" customHeight="1" spans="1:15">
      <c r="A19" s="3" t="s">
        <v>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autoFilter xmlns:etc="http://www.wps.cn/officeDocument/2017/etCustomData" ref="A3:O19" etc:filterBottomFollowUsedRange="0">
    <extLst/>
  </autoFilter>
  <mergeCells count="7">
    <mergeCell ref="A1:O1"/>
    <mergeCell ref="A2:O2"/>
    <mergeCell ref="A18:C18"/>
    <mergeCell ref="A19:O19"/>
    <mergeCell ref="O4:O6"/>
    <mergeCell ref="O7:O8"/>
    <mergeCell ref="O9:O10"/>
  </mergeCells>
  <pageMargins left="0.75" right="0.75" top="1" bottom="1" header="0.5" footer="0.5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6" sqref="A16:O16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37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customFormat="1" ht="23" customHeight="1" spans="1:15">
      <c r="A4" s="8" t="s">
        <v>192</v>
      </c>
      <c r="B4" s="22" t="s">
        <v>193</v>
      </c>
      <c r="C4" s="23" t="s">
        <v>194</v>
      </c>
      <c r="D4" s="16">
        <v>322</v>
      </c>
      <c r="E4" s="16">
        <v>801</v>
      </c>
      <c r="F4" s="8">
        <v>2</v>
      </c>
      <c r="G4" s="8"/>
      <c r="H4" s="8"/>
      <c r="I4" s="8">
        <v>25</v>
      </c>
      <c r="J4" s="22">
        <v>78</v>
      </c>
      <c r="K4" s="8">
        <v>54.7210398645247</v>
      </c>
      <c r="L4" s="9">
        <f t="shared" ref="L4:L14" si="0">J4*K4</f>
        <v>4268.24110943293</v>
      </c>
      <c r="M4" s="10">
        <v>0.8</v>
      </c>
      <c r="N4" s="9">
        <v>3414.59</v>
      </c>
      <c r="O4" s="17"/>
    </row>
    <row r="5" customFormat="1" ht="23" customHeight="1" spans="1:15">
      <c r="A5" s="8" t="s">
        <v>192</v>
      </c>
      <c r="B5" s="22" t="s">
        <v>193</v>
      </c>
      <c r="C5" s="23" t="s">
        <v>195</v>
      </c>
      <c r="D5" s="16">
        <v>634</v>
      </c>
      <c r="E5" s="16">
        <v>8</v>
      </c>
      <c r="F5" s="8">
        <v>4</v>
      </c>
      <c r="G5" s="8"/>
      <c r="H5" s="8"/>
      <c r="I5" s="8">
        <v>22</v>
      </c>
      <c r="J5" s="22">
        <v>73</v>
      </c>
      <c r="K5" s="8">
        <v>54.7210398645247</v>
      </c>
      <c r="L5" s="9">
        <f t="shared" si="0"/>
        <v>3994.6359101103</v>
      </c>
      <c r="M5" s="10">
        <v>0.7</v>
      </c>
      <c r="N5" s="9">
        <v>2796.25</v>
      </c>
      <c r="O5" s="18"/>
    </row>
    <row r="6" customFormat="1" ht="23" customHeight="1" spans="1:15">
      <c r="A6" s="8" t="s">
        <v>192</v>
      </c>
      <c r="B6" s="22" t="s">
        <v>196</v>
      </c>
      <c r="C6" s="23" t="s">
        <v>197</v>
      </c>
      <c r="D6" s="16">
        <v>256</v>
      </c>
      <c r="E6" s="16">
        <v>8</v>
      </c>
      <c r="F6" s="8"/>
      <c r="G6" s="8"/>
      <c r="H6" s="8"/>
      <c r="I6" s="8">
        <v>19</v>
      </c>
      <c r="J6" s="22">
        <v>61</v>
      </c>
      <c r="K6" s="8">
        <v>54.7210398645247</v>
      </c>
      <c r="L6" s="9">
        <f t="shared" si="0"/>
        <v>3337.98343173601</v>
      </c>
      <c r="M6" s="10">
        <v>0.7</v>
      </c>
      <c r="N6" s="9">
        <v>2336.59</v>
      </c>
      <c r="O6" s="17"/>
    </row>
    <row r="7" customFormat="1" ht="23" customHeight="1" spans="1:15">
      <c r="A7" s="8" t="s">
        <v>192</v>
      </c>
      <c r="B7" s="22" t="s">
        <v>196</v>
      </c>
      <c r="C7" s="23" t="s">
        <v>198</v>
      </c>
      <c r="D7" s="16">
        <v>251</v>
      </c>
      <c r="E7" s="16">
        <v>57</v>
      </c>
      <c r="F7" s="8">
        <v>2</v>
      </c>
      <c r="G7" s="8"/>
      <c r="H7" s="8">
        <v>150</v>
      </c>
      <c r="I7" s="8">
        <v>17</v>
      </c>
      <c r="J7" s="22">
        <v>88</v>
      </c>
      <c r="K7" s="8">
        <v>54.7210398645247</v>
      </c>
      <c r="L7" s="9">
        <f t="shared" si="0"/>
        <v>4815.45150807817</v>
      </c>
      <c r="M7" s="10">
        <v>0.8</v>
      </c>
      <c r="N7" s="9">
        <v>3852.36</v>
      </c>
      <c r="O7" s="18"/>
    </row>
    <row r="8" customFormat="1" ht="23" customHeight="1" spans="1:15">
      <c r="A8" s="8" t="s">
        <v>192</v>
      </c>
      <c r="B8" s="24" t="s">
        <v>199</v>
      </c>
      <c r="C8" s="25" t="s">
        <v>200</v>
      </c>
      <c r="D8" s="16">
        <v>161</v>
      </c>
      <c r="E8" s="16">
        <v>419</v>
      </c>
      <c r="F8" s="8"/>
      <c r="G8" s="8"/>
      <c r="H8" s="8"/>
      <c r="I8" s="8">
        <v>13</v>
      </c>
      <c r="J8" s="8">
        <v>83</v>
      </c>
      <c r="K8" s="8">
        <v>54.7210398645247</v>
      </c>
      <c r="L8" s="9">
        <f t="shared" si="0"/>
        <v>4541.84630875555</v>
      </c>
      <c r="M8" s="10">
        <v>0.8</v>
      </c>
      <c r="N8" s="9">
        <v>3633.48</v>
      </c>
      <c r="O8" s="17"/>
    </row>
    <row r="9" customFormat="1" ht="23" customHeight="1" spans="1:15">
      <c r="A9" s="8" t="s">
        <v>192</v>
      </c>
      <c r="B9" s="24" t="s">
        <v>199</v>
      </c>
      <c r="C9" s="25" t="s">
        <v>201</v>
      </c>
      <c r="D9" s="16">
        <v>3329</v>
      </c>
      <c r="E9" s="16">
        <v>800</v>
      </c>
      <c r="F9" s="8">
        <v>15</v>
      </c>
      <c r="G9" s="8"/>
      <c r="H9" s="8"/>
      <c r="I9" s="8">
        <v>27</v>
      </c>
      <c r="J9" s="8">
        <v>83</v>
      </c>
      <c r="K9" s="8">
        <v>54.7210398645247</v>
      </c>
      <c r="L9" s="9">
        <f t="shared" si="0"/>
        <v>4541.84630875555</v>
      </c>
      <c r="M9" s="10">
        <v>0.8</v>
      </c>
      <c r="N9" s="9">
        <v>3633.48</v>
      </c>
      <c r="O9" s="18"/>
    </row>
    <row r="10" customFormat="1" ht="23" customHeight="1" spans="1:15">
      <c r="A10" s="8" t="s">
        <v>192</v>
      </c>
      <c r="B10" s="24" t="s">
        <v>202</v>
      </c>
      <c r="C10" s="25" t="s">
        <v>201</v>
      </c>
      <c r="D10" s="16">
        <v>1768</v>
      </c>
      <c r="E10" s="16"/>
      <c r="F10" s="16"/>
      <c r="G10" s="8"/>
      <c r="H10" s="8"/>
      <c r="I10" s="8">
        <v>21</v>
      </c>
      <c r="J10" s="24">
        <v>73</v>
      </c>
      <c r="K10" s="8">
        <v>54.7210398645247</v>
      </c>
      <c r="L10" s="9">
        <f t="shared" si="0"/>
        <v>3994.6359101103</v>
      </c>
      <c r="M10" s="10">
        <v>0.7</v>
      </c>
      <c r="N10" s="9">
        <v>2796.25</v>
      </c>
      <c r="O10" s="8"/>
    </row>
    <row r="11" customFormat="1" ht="23" customHeight="1" spans="1:15">
      <c r="A11" s="8" t="s">
        <v>192</v>
      </c>
      <c r="B11" s="24" t="s">
        <v>203</v>
      </c>
      <c r="C11" s="25" t="s">
        <v>204</v>
      </c>
      <c r="D11" s="16">
        <v>1686</v>
      </c>
      <c r="E11" s="16">
        <v>140</v>
      </c>
      <c r="F11" s="16">
        <v>17</v>
      </c>
      <c r="G11" s="8"/>
      <c r="H11" s="8"/>
      <c r="I11" s="8">
        <v>56</v>
      </c>
      <c r="J11" s="8">
        <v>95</v>
      </c>
      <c r="K11" s="8">
        <v>54.7210398645247</v>
      </c>
      <c r="L11" s="9">
        <f t="shared" si="0"/>
        <v>5198.49878712985</v>
      </c>
      <c r="M11" s="10">
        <v>1</v>
      </c>
      <c r="N11" s="9">
        <v>5198.5</v>
      </c>
      <c r="O11" s="8"/>
    </row>
    <row r="12" customFormat="1" ht="23" customHeight="1" spans="1:15">
      <c r="A12" s="8" t="s">
        <v>192</v>
      </c>
      <c r="B12" s="24" t="s">
        <v>205</v>
      </c>
      <c r="C12" s="25" t="s">
        <v>206</v>
      </c>
      <c r="D12" s="16">
        <v>746</v>
      </c>
      <c r="E12" s="16">
        <v>4335</v>
      </c>
      <c r="F12" s="16">
        <v>29</v>
      </c>
      <c r="G12" s="8"/>
      <c r="H12" s="8">
        <v>15</v>
      </c>
      <c r="I12" s="8">
        <v>79</v>
      </c>
      <c r="J12" s="8">
        <v>100</v>
      </c>
      <c r="K12" s="8">
        <v>54.7210398645247</v>
      </c>
      <c r="L12" s="9">
        <f t="shared" si="0"/>
        <v>5472.10398645247</v>
      </c>
      <c r="M12" s="10">
        <v>1</v>
      </c>
      <c r="N12" s="9">
        <v>5472.1</v>
      </c>
      <c r="O12" s="17"/>
    </row>
    <row r="13" customFormat="1" ht="23" customHeight="1" spans="1:15">
      <c r="A13" s="8" t="s">
        <v>192</v>
      </c>
      <c r="B13" s="24" t="s">
        <v>205</v>
      </c>
      <c r="C13" s="25" t="s">
        <v>207</v>
      </c>
      <c r="D13" s="16">
        <v>916</v>
      </c>
      <c r="E13" s="16">
        <v>1139</v>
      </c>
      <c r="F13" s="16">
        <v>106</v>
      </c>
      <c r="G13" s="8"/>
      <c r="H13" s="8"/>
      <c r="I13" s="8">
        <v>60</v>
      </c>
      <c r="J13" s="8">
        <v>95</v>
      </c>
      <c r="K13" s="8">
        <v>54.7210398645247</v>
      </c>
      <c r="L13" s="9">
        <f t="shared" si="0"/>
        <v>5198.49878712985</v>
      </c>
      <c r="M13" s="10">
        <v>1</v>
      </c>
      <c r="N13" s="9">
        <v>5198.5</v>
      </c>
      <c r="O13" s="19"/>
    </row>
    <row r="14" customFormat="1" ht="23" customHeight="1" spans="1:15">
      <c r="A14" s="8" t="s">
        <v>192</v>
      </c>
      <c r="B14" s="24" t="s">
        <v>205</v>
      </c>
      <c r="C14" s="25" t="s">
        <v>195</v>
      </c>
      <c r="D14" s="16">
        <v>1356</v>
      </c>
      <c r="E14" s="16">
        <v>1582</v>
      </c>
      <c r="F14" s="16"/>
      <c r="G14" s="8"/>
      <c r="H14" s="8"/>
      <c r="I14" s="8">
        <v>82</v>
      </c>
      <c r="J14" s="8">
        <v>95</v>
      </c>
      <c r="K14" s="8">
        <v>54.7210398645247</v>
      </c>
      <c r="L14" s="9">
        <f t="shared" si="0"/>
        <v>5198.49878712985</v>
      </c>
      <c r="M14" s="10">
        <v>1</v>
      </c>
      <c r="N14" s="9">
        <v>5198.5</v>
      </c>
      <c r="O14" s="18"/>
    </row>
    <row r="15" ht="23" customHeight="1" spans="1:15">
      <c r="A15" s="8" t="s">
        <v>208</v>
      </c>
      <c r="B15" s="8"/>
      <c r="C15" s="8"/>
      <c r="D15" s="8">
        <f t="shared" ref="D15:J15" si="1">SUM(D4:D14)</f>
        <v>11425</v>
      </c>
      <c r="E15" s="8">
        <f t="shared" si="1"/>
        <v>9289</v>
      </c>
      <c r="F15" s="8">
        <f t="shared" si="1"/>
        <v>175</v>
      </c>
      <c r="G15" s="8">
        <f t="shared" si="1"/>
        <v>0</v>
      </c>
      <c r="H15" s="8">
        <f t="shared" si="1"/>
        <v>165</v>
      </c>
      <c r="I15" s="8">
        <f t="shared" si="1"/>
        <v>421</v>
      </c>
      <c r="J15" s="8">
        <f t="shared" si="1"/>
        <v>924</v>
      </c>
      <c r="K15" s="8">
        <v>54.7210398645247</v>
      </c>
      <c r="L15" s="9">
        <f>SUM(L4:L14)</f>
        <v>50562.2408348208</v>
      </c>
      <c r="M15" s="10">
        <f>N15/L15</f>
        <v>0.860930988842205</v>
      </c>
      <c r="N15" s="9">
        <f>SUM(N4:N14)</f>
        <v>43530.6</v>
      </c>
      <c r="O15" s="11"/>
    </row>
    <row r="16" ht="99" customHeight="1" spans="1:15">
      <c r="A16" s="3" t="s">
        <v>37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autoFilter xmlns:etc="http://www.wps.cn/officeDocument/2017/etCustomData" ref="A3:O16" etc:filterBottomFollowUsedRange="0">
    <extLst/>
  </autoFilter>
  <mergeCells count="8">
    <mergeCell ref="A1:O1"/>
    <mergeCell ref="A2:O2"/>
    <mergeCell ref="A15:C15"/>
    <mergeCell ref="A16:O16"/>
    <mergeCell ref="O4:O5"/>
    <mergeCell ref="O6:O7"/>
    <mergeCell ref="O8:O9"/>
    <mergeCell ref="O12:O14"/>
  </mergeCells>
  <pageMargins left="0.75" right="0.75" top="1" bottom="1" header="0.5" footer="0.5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6" sqref="A16:O16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5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20" customFormat="1" ht="23" customHeight="1" spans="1:15">
      <c r="A4" s="8" t="s">
        <v>209</v>
      </c>
      <c r="B4" s="8" t="s">
        <v>210</v>
      </c>
      <c r="C4" s="8" t="s">
        <v>211</v>
      </c>
      <c r="D4" s="8"/>
      <c r="E4" s="16">
        <v>207</v>
      </c>
      <c r="F4" s="8">
        <v>52</v>
      </c>
      <c r="G4" s="8"/>
      <c r="H4" s="8">
        <v>87</v>
      </c>
      <c r="I4" s="8">
        <v>14</v>
      </c>
      <c r="J4" s="8">
        <v>74</v>
      </c>
      <c r="K4" s="8">
        <v>54.7210398645247</v>
      </c>
      <c r="L4" s="9">
        <f t="shared" ref="L4:L14" si="0">J4*K4</f>
        <v>4049.35694997483</v>
      </c>
      <c r="M4" s="10">
        <v>0.7</v>
      </c>
      <c r="N4" s="9">
        <v>2834.55</v>
      </c>
      <c r="O4" s="17"/>
    </row>
    <row r="5" s="20" customFormat="1" ht="23" customHeight="1" spans="1:15">
      <c r="A5" s="8" t="s">
        <v>209</v>
      </c>
      <c r="B5" s="8" t="s">
        <v>210</v>
      </c>
      <c r="C5" s="8" t="s">
        <v>212</v>
      </c>
      <c r="D5" s="16"/>
      <c r="E5" s="16">
        <v>98</v>
      </c>
      <c r="F5" s="16"/>
      <c r="G5" s="8"/>
      <c r="H5" s="8">
        <v>67</v>
      </c>
      <c r="I5" s="8">
        <v>6</v>
      </c>
      <c r="J5" s="8">
        <v>59</v>
      </c>
      <c r="K5" s="8">
        <v>54.7210398645247</v>
      </c>
      <c r="L5" s="9">
        <f t="shared" si="0"/>
        <v>3228.54135200696</v>
      </c>
      <c r="M5" s="10">
        <v>0.6</v>
      </c>
      <c r="N5" s="9">
        <v>1937.12</v>
      </c>
      <c r="O5" s="19"/>
    </row>
    <row r="6" s="20" customFormat="1" ht="23" customHeight="1" spans="1:15">
      <c r="A6" s="8" t="s">
        <v>209</v>
      </c>
      <c r="B6" s="8" t="s">
        <v>210</v>
      </c>
      <c r="C6" s="8" t="s">
        <v>213</v>
      </c>
      <c r="D6" s="16"/>
      <c r="E6" s="16">
        <v>564</v>
      </c>
      <c r="F6" s="16">
        <v>3</v>
      </c>
      <c r="G6" s="8"/>
      <c r="H6" s="8">
        <v>148</v>
      </c>
      <c r="I6" s="8">
        <v>8</v>
      </c>
      <c r="J6" s="8">
        <v>74</v>
      </c>
      <c r="K6" s="8">
        <v>54.7210398645247</v>
      </c>
      <c r="L6" s="9">
        <f t="shared" si="0"/>
        <v>4049.35694997483</v>
      </c>
      <c r="M6" s="10">
        <v>0.7</v>
      </c>
      <c r="N6" s="9">
        <v>2834.55</v>
      </c>
      <c r="O6" s="19"/>
    </row>
    <row r="7" s="20" customFormat="1" ht="23" customHeight="1" spans="1:15">
      <c r="A7" s="8" t="s">
        <v>209</v>
      </c>
      <c r="B7" s="8" t="s">
        <v>210</v>
      </c>
      <c r="C7" s="8" t="s">
        <v>214</v>
      </c>
      <c r="D7" s="16">
        <v>112</v>
      </c>
      <c r="E7" s="16">
        <v>1</v>
      </c>
      <c r="F7" s="16">
        <v>9</v>
      </c>
      <c r="G7" s="8"/>
      <c r="H7" s="8">
        <v>89</v>
      </c>
      <c r="I7" s="8">
        <v>14</v>
      </c>
      <c r="J7" s="8">
        <v>60</v>
      </c>
      <c r="K7" s="8">
        <v>54.7210398645247</v>
      </c>
      <c r="L7" s="9">
        <f t="shared" si="0"/>
        <v>3283.26239187148</v>
      </c>
      <c r="M7" s="10">
        <v>0.7</v>
      </c>
      <c r="N7" s="9">
        <v>2298.28</v>
      </c>
      <c r="O7" s="19"/>
    </row>
    <row r="8" s="20" customFormat="1" ht="23" customHeight="1" spans="1:15">
      <c r="A8" s="8" t="s">
        <v>209</v>
      </c>
      <c r="B8" s="8" t="s">
        <v>210</v>
      </c>
      <c r="C8" s="8" t="s">
        <v>215</v>
      </c>
      <c r="D8" s="16">
        <v>423</v>
      </c>
      <c r="E8" s="16">
        <v>75</v>
      </c>
      <c r="F8" s="16">
        <v>11</v>
      </c>
      <c r="G8" s="8"/>
      <c r="H8" s="8">
        <v>2</v>
      </c>
      <c r="I8" s="8">
        <v>38</v>
      </c>
      <c r="J8" s="8">
        <v>64</v>
      </c>
      <c r="K8" s="8">
        <v>54.7210398645247</v>
      </c>
      <c r="L8" s="9">
        <f t="shared" si="0"/>
        <v>3502.14655132958</v>
      </c>
      <c r="M8" s="10">
        <v>0.7</v>
      </c>
      <c r="N8" s="9">
        <v>2451.5</v>
      </c>
      <c r="O8" s="18"/>
    </row>
    <row r="9" s="20" customFormat="1" ht="23" customHeight="1" spans="1:15">
      <c r="A9" s="8" t="s">
        <v>209</v>
      </c>
      <c r="B9" s="8" t="s">
        <v>216</v>
      </c>
      <c r="C9" s="8" t="s">
        <v>217</v>
      </c>
      <c r="D9" s="16">
        <v>104</v>
      </c>
      <c r="E9" s="16">
        <v>481</v>
      </c>
      <c r="F9" s="16">
        <v>61</v>
      </c>
      <c r="G9" s="8"/>
      <c r="H9" s="8"/>
      <c r="I9" s="8">
        <v>11</v>
      </c>
      <c r="J9" s="8">
        <v>79</v>
      </c>
      <c r="K9" s="8">
        <v>54.7210398645247</v>
      </c>
      <c r="L9" s="9">
        <f t="shared" si="0"/>
        <v>4322.96214929745</v>
      </c>
      <c r="M9" s="10">
        <v>0.8</v>
      </c>
      <c r="N9" s="9">
        <v>3458.37</v>
      </c>
      <c r="O9" s="8"/>
    </row>
    <row r="10" s="20" customFormat="1" ht="23" customHeight="1" spans="1:15">
      <c r="A10" s="8" t="s">
        <v>209</v>
      </c>
      <c r="B10" s="8" t="s">
        <v>218</v>
      </c>
      <c r="C10" s="8" t="s">
        <v>219</v>
      </c>
      <c r="D10" s="16">
        <v>513</v>
      </c>
      <c r="E10" s="16">
        <v>177</v>
      </c>
      <c r="F10" s="16">
        <v>19</v>
      </c>
      <c r="G10" s="8"/>
      <c r="H10" s="8"/>
      <c r="I10" s="8">
        <v>18</v>
      </c>
      <c r="J10" s="8">
        <v>62</v>
      </c>
      <c r="K10" s="8">
        <v>54.7210398645247</v>
      </c>
      <c r="L10" s="9">
        <f t="shared" si="0"/>
        <v>3392.70447160053</v>
      </c>
      <c r="M10" s="10">
        <v>0.7</v>
      </c>
      <c r="N10" s="9">
        <v>2374.89</v>
      </c>
      <c r="O10" s="8"/>
    </row>
    <row r="11" s="20" customFormat="1" ht="23" customHeight="1" spans="1:15">
      <c r="A11" s="8" t="s">
        <v>209</v>
      </c>
      <c r="B11" s="21" t="s">
        <v>220</v>
      </c>
      <c r="C11" s="15" t="s">
        <v>221</v>
      </c>
      <c r="D11" s="16">
        <v>72</v>
      </c>
      <c r="E11" s="16">
        <v>1165</v>
      </c>
      <c r="F11" s="16">
        <v>7</v>
      </c>
      <c r="G11" s="8"/>
      <c r="H11" s="8"/>
      <c r="I11" s="8">
        <v>15</v>
      </c>
      <c r="J11" s="8">
        <v>81</v>
      </c>
      <c r="K11" s="8">
        <v>54.7210398645247</v>
      </c>
      <c r="L11" s="9">
        <f t="shared" si="0"/>
        <v>4432.4042290265</v>
      </c>
      <c r="M11" s="10">
        <v>0.8</v>
      </c>
      <c r="N11" s="9">
        <v>3545.92</v>
      </c>
      <c r="O11" s="17"/>
    </row>
    <row r="12" s="20" customFormat="1" ht="23" customHeight="1" spans="1:15">
      <c r="A12" s="8" t="s">
        <v>209</v>
      </c>
      <c r="B12" s="14" t="s">
        <v>220</v>
      </c>
      <c r="C12" s="15" t="s">
        <v>222</v>
      </c>
      <c r="D12" s="16">
        <v>175</v>
      </c>
      <c r="E12" s="16">
        <v>611</v>
      </c>
      <c r="F12" s="16">
        <v>46</v>
      </c>
      <c r="G12" s="8"/>
      <c r="H12" s="8"/>
      <c r="I12" s="8">
        <v>30</v>
      </c>
      <c r="J12" s="8">
        <v>68</v>
      </c>
      <c r="K12" s="8">
        <v>54.7210398645247</v>
      </c>
      <c r="L12" s="9">
        <f t="shared" si="0"/>
        <v>3721.03071078768</v>
      </c>
      <c r="M12" s="10">
        <v>0.7</v>
      </c>
      <c r="N12" s="9">
        <v>2604.72</v>
      </c>
      <c r="O12" s="18"/>
    </row>
    <row r="13" s="20" customFormat="1" ht="23" customHeight="1" spans="1:15">
      <c r="A13" s="8" t="s">
        <v>209</v>
      </c>
      <c r="B13" s="14" t="s">
        <v>223</v>
      </c>
      <c r="C13" s="15" t="s">
        <v>224</v>
      </c>
      <c r="D13" s="16">
        <v>718</v>
      </c>
      <c r="E13" s="16">
        <v>64</v>
      </c>
      <c r="F13" s="16">
        <v>30</v>
      </c>
      <c r="G13" s="8"/>
      <c r="H13" s="8"/>
      <c r="I13" s="8">
        <v>41</v>
      </c>
      <c r="J13" s="8">
        <v>70.5</v>
      </c>
      <c r="K13" s="8">
        <v>54.7210398645247</v>
      </c>
      <c r="L13" s="9">
        <f t="shared" si="0"/>
        <v>3857.83331044899</v>
      </c>
      <c r="M13" s="10">
        <v>0.7</v>
      </c>
      <c r="N13" s="9">
        <v>2700.48</v>
      </c>
      <c r="O13" s="17"/>
    </row>
    <row r="14" s="20" customFormat="1" ht="23" customHeight="1" spans="1:15">
      <c r="A14" s="8" t="s">
        <v>209</v>
      </c>
      <c r="B14" s="14" t="s">
        <v>223</v>
      </c>
      <c r="C14" s="15" t="s">
        <v>225</v>
      </c>
      <c r="D14" s="16">
        <v>66</v>
      </c>
      <c r="E14" s="16">
        <v>67</v>
      </c>
      <c r="F14" s="16"/>
      <c r="G14" s="8"/>
      <c r="H14" s="8">
        <v>24</v>
      </c>
      <c r="I14" s="8">
        <v>8</v>
      </c>
      <c r="J14" s="8">
        <v>57</v>
      </c>
      <c r="K14" s="8">
        <v>54.7210398645247</v>
      </c>
      <c r="L14" s="9">
        <f t="shared" si="0"/>
        <v>3119.09927227791</v>
      </c>
      <c r="M14" s="10">
        <v>0.6</v>
      </c>
      <c r="N14" s="9">
        <v>1871.46</v>
      </c>
      <c r="O14" s="18"/>
    </row>
    <row r="15" ht="23" customHeight="1" spans="1:15">
      <c r="A15" s="8" t="s">
        <v>226</v>
      </c>
      <c r="B15" s="8"/>
      <c r="C15" s="8"/>
      <c r="D15" s="8">
        <f t="shared" ref="D15:J15" si="1">SUM(D4:D14)</f>
        <v>2183</v>
      </c>
      <c r="E15" s="8">
        <f t="shared" si="1"/>
        <v>3510</v>
      </c>
      <c r="F15" s="8">
        <f t="shared" si="1"/>
        <v>238</v>
      </c>
      <c r="G15" s="8">
        <f t="shared" si="1"/>
        <v>0</v>
      </c>
      <c r="H15" s="8">
        <f t="shared" si="1"/>
        <v>417</v>
      </c>
      <c r="I15" s="8">
        <f t="shared" si="1"/>
        <v>203</v>
      </c>
      <c r="J15" s="8">
        <f t="shared" si="1"/>
        <v>748.5</v>
      </c>
      <c r="K15" s="8">
        <v>54.7210398645247</v>
      </c>
      <c r="L15" s="9">
        <f>SUM(L4:L14)</f>
        <v>40958.6983385967</v>
      </c>
      <c r="M15" s="10">
        <f>N15/L15</f>
        <v>0.705877900732881</v>
      </c>
      <c r="N15" s="9">
        <f>SUM(N4:N14)</f>
        <v>28911.84</v>
      </c>
      <c r="O15" s="11"/>
    </row>
    <row r="16" ht="99" customHeight="1" spans="1:15">
      <c r="A16" s="3" t="s">
        <v>37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autoFilter xmlns:etc="http://www.wps.cn/officeDocument/2017/etCustomData" ref="A3:O16" etc:filterBottomFollowUsedRange="0">
    <extLst/>
  </autoFilter>
  <mergeCells count="7">
    <mergeCell ref="A1:O1"/>
    <mergeCell ref="A2:O2"/>
    <mergeCell ref="A15:C15"/>
    <mergeCell ref="A16:O16"/>
    <mergeCell ref="O4:O8"/>
    <mergeCell ref="O11:O12"/>
    <mergeCell ref="O13:O14"/>
  </mergeCells>
  <pageMargins left="0.75" right="0.75" top="1" bottom="1" header="0.5" footer="0.5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opLeftCell="A3" workbookViewId="0">
      <selection activeCell="A20" sqref="A20:O20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customFormat="1" ht="23" customHeight="1" spans="1:15">
      <c r="A4" s="8" t="s">
        <v>227</v>
      </c>
      <c r="B4" s="14" t="s">
        <v>228</v>
      </c>
      <c r="C4" s="15" t="s">
        <v>229</v>
      </c>
      <c r="D4" s="16">
        <v>343</v>
      </c>
      <c r="E4" s="16">
        <v>180</v>
      </c>
      <c r="F4" s="8">
        <v>2</v>
      </c>
      <c r="G4" s="8">
        <v>2</v>
      </c>
      <c r="H4" s="8">
        <v>28</v>
      </c>
      <c r="I4" s="8">
        <v>32</v>
      </c>
      <c r="J4" s="14">
        <v>72</v>
      </c>
      <c r="K4" s="8">
        <v>54.7210398645247</v>
      </c>
      <c r="L4" s="9">
        <f t="shared" ref="L4:L18" si="0">J4*K4</f>
        <v>3939.91487024578</v>
      </c>
      <c r="M4" s="10">
        <v>0.7</v>
      </c>
      <c r="N4" s="9">
        <v>2757.94</v>
      </c>
      <c r="O4" s="8"/>
    </row>
    <row r="5" customFormat="1" ht="23" customHeight="1" spans="1:15">
      <c r="A5" s="8" t="s">
        <v>227</v>
      </c>
      <c r="B5" s="14" t="s">
        <v>230</v>
      </c>
      <c r="C5" s="15" t="s">
        <v>231</v>
      </c>
      <c r="D5" s="16">
        <v>260</v>
      </c>
      <c r="E5" s="16">
        <v>359</v>
      </c>
      <c r="F5" s="8">
        <v>14</v>
      </c>
      <c r="G5" s="8"/>
      <c r="H5" s="8"/>
      <c r="I5" s="8">
        <v>21</v>
      </c>
      <c r="J5" s="14">
        <v>65</v>
      </c>
      <c r="K5" s="8">
        <v>54.7210398645247</v>
      </c>
      <c r="L5" s="9">
        <f t="shared" si="0"/>
        <v>3556.8675911941</v>
      </c>
      <c r="M5" s="10">
        <v>0.7</v>
      </c>
      <c r="N5" s="9">
        <v>2489.81</v>
      </c>
      <c r="O5" s="8"/>
    </row>
    <row r="6" customFormat="1" ht="23" customHeight="1" spans="1:15">
      <c r="A6" s="8" t="s">
        <v>227</v>
      </c>
      <c r="B6" s="14" t="s">
        <v>232</v>
      </c>
      <c r="C6" s="15" t="s">
        <v>233</v>
      </c>
      <c r="D6" s="16">
        <v>474</v>
      </c>
      <c r="E6" s="16"/>
      <c r="F6" s="8">
        <v>4</v>
      </c>
      <c r="G6" s="8"/>
      <c r="H6" s="8"/>
      <c r="I6" s="8">
        <v>12</v>
      </c>
      <c r="J6" s="14">
        <v>42</v>
      </c>
      <c r="K6" s="8">
        <v>54.7210398645247</v>
      </c>
      <c r="L6" s="9">
        <f t="shared" si="0"/>
        <v>2298.28367431004</v>
      </c>
      <c r="M6" s="10">
        <v>0.6</v>
      </c>
      <c r="N6" s="9">
        <v>1378.97</v>
      </c>
      <c r="O6" s="8"/>
    </row>
    <row r="7" customFormat="1" ht="23" customHeight="1" spans="1:15">
      <c r="A7" s="8" t="s">
        <v>227</v>
      </c>
      <c r="B7" s="14" t="s">
        <v>234</v>
      </c>
      <c r="C7" s="15" t="s">
        <v>235</v>
      </c>
      <c r="D7" s="16">
        <v>951</v>
      </c>
      <c r="E7" s="16">
        <v>76</v>
      </c>
      <c r="F7" s="16">
        <v>46</v>
      </c>
      <c r="G7" s="8">
        <v>33</v>
      </c>
      <c r="H7" s="8"/>
      <c r="I7" s="8">
        <v>33</v>
      </c>
      <c r="J7" s="14">
        <v>59</v>
      </c>
      <c r="K7" s="8">
        <v>54.7210398645247</v>
      </c>
      <c r="L7" s="9">
        <f t="shared" si="0"/>
        <v>3228.54135200696</v>
      </c>
      <c r="M7" s="10">
        <v>0.6</v>
      </c>
      <c r="N7" s="9">
        <v>1937.12</v>
      </c>
      <c r="O7" s="8"/>
    </row>
    <row r="8" customFormat="1" ht="23" customHeight="1" spans="1:15">
      <c r="A8" s="8" t="s">
        <v>227</v>
      </c>
      <c r="B8" s="14" t="s">
        <v>236</v>
      </c>
      <c r="C8" s="15" t="s">
        <v>237</v>
      </c>
      <c r="D8" s="8">
        <v>2334</v>
      </c>
      <c r="E8" s="16">
        <v>16</v>
      </c>
      <c r="F8" s="8">
        <v>20</v>
      </c>
      <c r="G8" s="8">
        <v>54</v>
      </c>
      <c r="H8" s="8">
        <v>92</v>
      </c>
      <c r="I8" s="8">
        <v>120</v>
      </c>
      <c r="J8" s="14">
        <v>88</v>
      </c>
      <c r="K8" s="8">
        <v>54.7210398645247</v>
      </c>
      <c r="L8" s="9">
        <f t="shared" si="0"/>
        <v>4815.45150807817</v>
      </c>
      <c r="M8" s="10">
        <v>0.8</v>
      </c>
      <c r="N8" s="9">
        <v>3852.36</v>
      </c>
      <c r="O8" s="8"/>
    </row>
    <row r="9" customFormat="1" ht="23" customHeight="1" spans="1:15">
      <c r="A9" s="8" t="s">
        <v>227</v>
      </c>
      <c r="B9" s="14" t="s">
        <v>238</v>
      </c>
      <c r="C9" s="15" t="s">
        <v>239</v>
      </c>
      <c r="D9" s="16">
        <v>1087</v>
      </c>
      <c r="E9" s="8">
        <v>28</v>
      </c>
      <c r="F9" s="8">
        <v>22</v>
      </c>
      <c r="G9" s="8">
        <v>20</v>
      </c>
      <c r="H9" s="8"/>
      <c r="I9" s="8">
        <v>53</v>
      </c>
      <c r="J9" s="14">
        <v>62</v>
      </c>
      <c r="K9" s="8">
        <v>54.7210398645247</v>
      </c>
      <c r="L9" s="9">
        <f t="shared" si="0"/>
        <v>3392.70447160053</v>
      </c>
      <c r="M9" s="10">
        <v>0.7</v>
      </c>
      <c r="N9" s="9">
        <v>2374.89</v>
      </c>
      <c r="O9" s="8"/>
    </row>
    <row r="10" customFormat="1" ht="23" customHeight="1" spans="1:15">
      <c r="A10" s="8" t="s">
        <v>227</v>
      </c>
      <c r="B10" s="14" t="s">
        <v>240</v>
      </c>
      <c r="C10" s="15" t="s">
        <v>241</v>
      </c>
      <c r="D10" s="16">
        <v>2061</v>
      </c>
      <c r="E10" s="16">
        <v>594</v>
      </c>
      <c r="F10" s="8">
        <v>37</v>
      </c>
      <c r="G10" s="8">
        <v>31</v>
      </c>
      <c r="H10" s="8">
        <v>230</v>
      </c>
      <c r="I10" s="8">
        <v>83</v>
      </c>
      <c r="J10" s="14">
        <v>85</v>
      </c>
      <c r="K10" s="8">
        <v>54.7210398645247</v>
      </c>
      <c r="L10" s="9">
        <f t="shared" si="0"/>
        <v>4651.2883884846</v>
      </c>
      <c r="M10" s="10">
        <v>0.8</v>
      </c>
      <c r="N10" s="9">
        <v>3721.03</v>
      </c>
      <c r="O10" s="8"/>
    </row>
    <row r="11" customFormat="1" ht="23" customHeight="1" spans="1:15">
      <c r="A11" s="8" t="s">
        <v>227</v>
      </c>
      <c r="B11" s="14" t="s">
        <v>242</v>
      </c>
      <c r="C11" s="15" t="s">
        <v>243</v>
      </c>
      <c r="D11" s="8">
        <v>646</v>
      </c>
      <c r="E11" s="8">
        <v>44</v>
      </c>
      <c r="F11" s="8">
        <v>70</v>
      </c>
      <c r="G11" s="8">
        <v>16</v>
      </c>
      <c r="H11" s="8">
        <v>80</v>
      </c>
      <c r="I11" s="8">
        <v>33</v>
      </c>
      <c r="J11" s="14">
        <v>79</v>
      </c>
      <c r="K11" s="8">
        <v>54.7210398645247</v>
      </c>
      <c r="L11" s="9">
        <f t="shared" si="0"/>
        <v>4322.96214929745</v>
      </c>
      <c r="M11" s="10">
        <v>0.8</v>
      </c>
      <c r="N11" s="9">
        <v>3458.37</v>
      </c>
      <c r="O11" s="8"/>
    </row>
    <row r="12" customFormat="1" ht="23" customHeight="1" spans="1:15">
      <c r="A12" s="8" t="s">
        <v>227</v>
      </c>
      <c r="B12" s="14" t="s">
        <v>244</v>
      </c>
      <c r="C12" s="15" t="s">
        <v>245</v>
      </c>
      <c r="D12" s="16">
        <v>1256</v>
      </c>
      <c r="E12" s="16"/>
      <c r="F12" s="8">
        <v>14</v>
      </c>
      <c r="G12" s="8">
        <v>8</v>
      </c>
      <c r="H12" s="8"/>
      <c r="I12" s="8">
        <v>32</v>
      </c>
      <c r="J12" s="14">
        <v>63</v>
      </c>
      <c r="K12" s="8">
        <v>54.7210398645247</v>
      </c>
      <c r="L12" s="9">
        <f t="shared" si="0"/>
        <v>3447.42551146506</v>
      </c>
      <c r="M12" s="10">
        <v>0.7</v>
      </c>
      <c r="N12" s="9">
        <v>2413.2</v>
      </c>
      <c r="O12" s="17"/>
    </row>
    <row r="13" customFormat="1" ht="23" customHeight="1" spans="1:15">
      <c r="A13" s="8" t="s">
        <v>227</v>
      </c>
      <c r="B13" s="14" t="s">
        <v>244</v>
      </c>
      <c r="C13" s="15" t="s">
        <v>246</v>
      </c>
      <c r="D13" s="16">
        <v>413</v>
      </c>
      <c r="E13" s="16">
        <v>230</v>
      </c>
      <c r="F13" s="8"/>
      <c r="G13" s="8">
        <v>3</v>
      </c>
      <c r="H13" s="8"/>
      <c r="I13" s="8">
        <v>41</v>
      </c>
      <c r="J13" s="14">
        <v>61</v>
      </c>
      <c r="K13" s="8">
        <v>54.7210398645247</v>
      </c>
      <c r="L13" s="9">
        <f t="shared" si="0"/>
        <v>3337.98343173601</v>
      </c>
      <c r="M13" s="10">
        <v>0.7</v>
      </c>
      <c r="N13" s="9">
        <v>2336.59</v>
      </c>
      <c r="O13" s="18"/>
    </row>
    <row r="14" customFormat="1" ht="23" customHeight="1" spans="1:15">
      <c r="A14" s="8" t="s">
        <v>227</v>
      </c>
      <c r="B14" s="14" t="s">
        <v>247</v>
      </c>
      <c r="C14" s="15" t="s">
        <v>248</v>
      </c>
      <c r="D14" s="16">
        <v>1196</v>
      </c>
      <c r="E14" s="16"/>
      <c r="F14" s="16">
        <v>28</v>
      </c>
      <c r="G14" s="8">
        <v>16</v>
      </c>
      <c r="H14" s="8">
        <v>2</v>
      </c>
      <c r="I14" s="8">
        <v>60</v>
      </c>
      <c r="J14" s="14">
        <v>64</v>
      </c>
      <c r="K14" s="8">
        <v>54.7210398645247</v>
      </c>
      <c r="L14" s="9">
        <f t="shared" si="0"/>
        <v>3502.14655132958</v>
      </c>
      <c r="M14" s="10">
        <v>0.7</v>
      </c>
      <c r="N14" s="9">
        <v>2451.5</v>
      </c>
      <c r="O14" s="17"/>
    </row>
    <row r="15" customFormat="1" ht="23" customHeight="1" spans="1:15">
      <c r="A15" s="8" t="s">
        <v>227</v>
      </c>
      <c r="B15" s="14" t="s">
        <v>247</v>
      </c>
      <c r="C15" s="15" t="s">
        <v>249</v>
      </c>
      <c r="D15" s="8">
        <v>8775</v>
      </c>
      <c r="E15" s="8"/>
      <c r="F15" s="8">
        <v>3</v>
      </c>
      <c r="G15" s="8">
        <v>35</v>
      </c>
      <c r="H15" s="8"/>
      <c r="I15" s="8">
        <v>60</v>
      </c>
      <c r="J15" s="14">
        <v>80</v>
      </c>
      <c r="K15" s="8">
        <v>54.7210398645247</v>
      </c>
      <c r="L15" s="9">
        <f t="shared" si="0"/>
        <v>4377.68318916197</v>
      </c>
      <c r="M15" s="10">
        <v>0.8</v>
      </c>
      <c r="N15" s="9">
        <v>3502.15</v>
      </c>
      <c r="O15" s="18"/>
    </row>
    <row r="16" customFormat="1" ht="23" customHeight="1" spans="1:15">
      <c r="A16" s="8" t="s">
        <v>227</v>
      </c>
      <c r="B16" s="14" t="s">
        <v>250</v>
      </c>
      <c r="C16" s="15" t="s">
        <v>173</v>
      </c>
      <c r="D16" s="16">
        <v>2344</v>
      </c>
      <c r="E16" s="16"/>
      <c r="F16" s="16"/>
      <c r="G16" s="8">
        <v>65</v>
      </c>
      <c r="H16" s="8"/>
      <c r="I16" s="8">
        <v>61</v>
      </c>
      <c r="J16" s="14">
        <v>78</v>
      </c>
      <c r="K16" s="8">
        <v>54.7210398645247</v>
      </c>
      <c r="L16" s="9">
        <f t="shared" si="0"/>
        <v>4268.24110943293</v>
      </c>
      <c r="M16" s="10">
        <v>0.8</v>
      </c>
      <c r="N16" s="9">
        <v>3414.59</v>
      </c>
      <c r="O16" s="17"/>
    </row>
    <row r="17" customFormat="1" ht="23" customHeight="1" spans="1:15">
      <c r="A17" s="8" t="s">
        <v>227</v>
      </c>
      <c r="B17" s="14" t="s">
        <v>250</v>
      </c>
      <c r="C17" s="8" t="s">
        <v>251</v>
      </c>
      <c r="D17" s="16">
        <v>983</v>
      </c>
      <c r="E17" s="16">
        <v>941</v>
      </c>
      <c r="F17" s="8">
        <v>2</v>
      </c>
      <c r="G17" s="8">
        <v>38</v>
      </c>
      <c r="H17" s="8"/>
      <c r="I17" s="8">
        <v>60</v>
      </c>
      <c r="J17" s="8">
        <v>90</v>
      </c>
      <c r="K17" s="8">
        <v>54.7210398645247</v>
      </c>
      <c r="L17" s="9">
        <f t="shared" si="0"/>
        <v>4924.89358780722</v>
      </c>
      <c r="M17" s="10">
        <v>1</v>
      </c>
      <c r="N17" s="9">
        <v>4924.89</v>
      </c>
      <c r="O17" s="19"/>
    </row>
    <row r="18" customFormat="1" ht="23" customHeight="1" spans="1:15">
      <c r="A18" s="8" t="s">
        <v>227</v>
      </c>
      <c r="B18" s="14" t="s">
        <v>250</v>
      </c>
      <c r="C18" s="15" t="s">
        <v>252</v>
      </c>
      <c r="D18" s="16">
        <v>764</v>
      </c>
      <c r="E18" s="16">
        <v>242</v>
      </c>
      <c r="F18" s="16">
        <v>1</v>
      </c>
      <c r="G18" s="8">
        <v>9</v>
      </c>
      <c r="H18" s="8"/>
      <c r="I18" s="8">
        <v>60</v>
      </c>
      <c r="J18" s="8">
        <v>80</v>
      </c>
      <c r="K18" s="8">
        <v>54.7210398645247</v>
      </c>
      <c r="L18" s="9">
        <f t="shared" si="0"/>
        <v>4377.68318916197</v>
      </c>
      <c r="M18" s="10">
        <v>0.8</v>
      </c>
      <c r="N18" s="9">
        <v>3502.15</v>
      </c>
      <c r="O18" s="18"/>
    </row>
    <row r="19" ht="23" customHeight="1" spans="1:15">
      <c r="A19" s="8" t="s">
        <v>253</v>
      </c>
      <c r="B19" s="8"/>
      <c r="C19" s="8"/>
      <c r="D19" s="8">
        <f t="shared" ref="D19:J19" si="1">SUM(D4:D18)</f>
        <v>23887</v>
      </c>
      <c r="E19" s="8">
        <f t="shared" si="1"/>
        <v>2710</v>
      </c>
      <c r="F19" s="8">
        <f t="shared" si="1"/>
        <v>263</v>
      </c>
      <c r="G19" s="8">
        <f t="shared" si="1"/>
        <v>330</v>
      </c>
      <c r="H19" s="8">
        <f t="shared" si="1"/>
        <v>432</v>
      </c>
      <c r="I19" s="8">
        <f t="shared" si="1"/>
        <v>761</v>
      </c>
      <c r="J19" s="8">
        <f t="shared" si="1"/>
        <v>1068</v>
      </c>
      <c r="K19" s="8">
        <v>54.7210398645247</v>
      </c>
      <c r="L19" s="9">
        <f>SUM(L4:L18)</f>
        <v>58442.0705753124</v>
      </c>
      <c r="M19" s="10">
        <f>N19/L19</f>
        <v>0.761704018385766</v>
      </c>
      <c r="N19" s="9">
        <f>SUM(N4:N18)</f>
        <v>44515.56</v>
      </c>
      <c r="O19" s="11"/>
    </row>
    <row r="20" ht="67" customHeight="1" spans="1:15">
      <c r="A20" s="3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autoFilter xmlns:etc="http://www.wps.cn/officeDocument/2017/etCustomData" ref="A3:O20" etc:filterBottomFollowUsedRange="0">
    <extLst/>
  </autoFilter>
  <mergeCells count="7">
    <mergeCell ref="A1:O1"/>
    <mergeCell ref="A2:O2"/>
    <mergeCell ref="A19:C19"/>
    <mergeCell ref="A20:O20"/>
    <mergeCell ref="O12:O13"/>
    <mergeCell ref="O14:O15"/>
    <mergeCell ref="O16:O18"/>
  </mergeCells>
  <pageMargins left="0.75" right="0.75" top="1" bottom="1" header="0.5" footer="0.5"/>
  <pageSetup paperSize="9" scale="7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3" workbookViewId="0">
      <selection activeCell="E20" sqref="E20"/>
    </sheetView>
  </sheetViews>
  <sheetFormatPr defaultColWidth="9" defaultRowHeight="21" customHeight="1"/>
  <cols>
    <col min="1" max="1" width="15.375" style="3" customWidth="1"/>
    <col min="2" max="7" width="11.75" style="4" customWidth="1"/>
    <col min="8" max="8" width="13.375" style="3" customWidth="1"/>
    <col min="9" max="9" width="9.875" style="3" customWidth="1"/>
    <col min="10" max="12" width="14.375" style="3" customWidth="1"/>
    <col min="13" max="13" width="18.375" style="3" customWidth="1"/>
    <col min="14" max="14" width="12.625" style="1"/>
    <col min="15" max="15" width="11.5" style="1"/>
    <col min="16" max="16384" width="9" style="1"/>
  </cols>
  <sheetData>
    <row r="1" ht="51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44.1" customHeight="1" spans="1:13">
      <c r="A3" s="7" t="s">
        <v>254</v>
      </c>
      <c r="B3" s="8" t="s">
        <v>5</v>
      </c>
      <c r="C3" s="9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  <c r="K3" s="9" t="s">
        <v>14</v>
      </c>
      <c r="L3" s="9" t="s">
        <v>15</v>
      </c>
      <c r="M3" s="8" t="s">
        <v>16</v>
      </c>
    </row>
    <row r="4" s="2" customFormat="1" ht="24" customHeight="1" spans="1:13">
      <c r="A4" s="7" t="str">
        <f>东昌镇!A17</f>
        <v>东昌镇合计</v>
      </c>
      <c r="B4" s="8">
        <f>东昌镇!D17</f>
        <v>15443</v>
      </c>
      <c r="C4" s="8">
        <f>东昌镇!E17</f>
        <v>8096</v>
      </c>
      <c r="D4" s="8">
        <f>东昌镇!F17</f>
        <v>167</v>
      </c>
      <c r="E4" s="8">
        <f>东昌镇!G17</f>
        <v>0</v>
      </c>
      <c r="F4" s="8">
        <f>东昌镇!H17</f>
        <v>322</v>
      </c>
      <c r="G4" s="8">
        <f>东昌镇!I17</f>
        <v>873</v>
      </c>
      <c r="H4" s="8">
        <f>东昌镇!J17</f>
        <v>1080</v>
      </c>
      <c r="I4" s="8">
        <f>东昌镇!K17</f>
        <v>54.7210398645247</v>
      </c>
      <c r="J4" s="9">
        <f>东昌镇!L17</f>
        <v>59098.7230536867</v>
      </c>
      <c r="K4" s="10">
        <f>东昌镇!M17</f>
        <v>0.867870189909297</v>
      </c>
      <c r="L4" s="9">
        <f>东昌镇!N17</f>
        <v>51290.02</v>
      </c>
      <c r="M4" s="8"/>
    </row>
    <row r="5" s="2" customFormat="1" ht="24" customHeight="1" spans="1:13">
      <c r="A5" s="7" t="str">
        <f>新坪镇!A16</f>
        <v>新坪镇合计</v>
      </c>
      <c r="B5" s="8">
        <f>新坪镇!D16</f>
        <v>12018</v>
      </c>
      <c r="C5" s="8">
        <f>新坪镇!E16</f>
        <v>6466</v>
      </c>
      <c r="D5" s="8">
        <f>新坪镇!F16</f>
        <v>358</v>
      </c>
      <c r="E5" s="8">
        <f>新坪镇!G16</f>
        <v>20</v>
      </c>
      <c r="F5" s="8">
        <f>新坪镇!H16</f>
        <v>100</v>
      </c>
      <c r="G5" s="8">
        <f>新坪镇!I16</f>
        <v>713</v>
      </c>
      <c r="H5" s="8">
        <f>新坪镇!J16</f>
        <v>940.5</v>
      </c>
      <c r="I5" s="8">
        <f>新坪镇!K16</f>
        <v>54.7210398645247</v>
      </c>
      <c r="J5" s="9">
        <f>新坪镇!L16</f>
        <v>51465.1379925855</v>
      </c>
      <c r="K5" s="10">
        <f>新坪镇!M16</f>
        <v>0.811908636211564</v>
      </c>
      <c r="L5" s="9">
        <f>新坪镇!N16</f>
        <v>41784.99</v>
      </c>
      <c r="M5" s="8"/>
    </row>
    <row r="6" s="2" customFormat="1" ht="24" customHeight="1" spans="1:13">
      <c r="A6" s="7" t="str">
        <f>杜莫镇!A15</f>
        <v>杜莫镇合计</v>
      </c>
      <c r="B6" s="8">
        <f>杜莫镇!D15</f>
        <v>33310</v>
      </c>
      <c r="C6" s="8">
        <f>杜莫镇!E15</f>
        <v>9619</v>
      </c>
      <c r="D6" s="8">
        <f>杜莫镇!F15</f>
        <v>320</v>
      </c>
      <c r="E6" s="8">
        <f>杜莫镇!G15</f>
        <v>0</v>
      </c>
      <c r="F6" s="8">
        <f>杜莫镇!H15</f>
        <v>343</v>
      </c>
      <c r="G6" s="8">
        <f>杜莫镇!I15</f>
        <v>983</v>
      </c>
      <c r="H6" s="8">
        <f>杜莫镇!J15</f>
        <v>920</v>
      </c>
      <c r="I6" s="8">
        <f>杜莫镇!K15</f>
        <v>54.7210398645247</v>
      </c>
      <c r="J6" s="9">
        <f>杜莫镇!L15</f>
        <v>50343.3566753627</v>
      </c>
      <c r="K6" s="10">
        <f>杜莫镇!M15</f>
        <v>0.878260468111336</v>
      </c>
      <c r="L6" s="9">
        <f>杜莫镇!N15</f>
        <v>44214.58</v>
      </c>
      <c r="M6" s="8"/>
    </row>
    <row r="7" s="2" customFormat="1" ht="24" customHeight="1" spans="1:13">
      <c r="A7" s="7" t="str">
        <f>荔城镇!A16</f>
        <v>荔城镇合计</v>
      </c>
      <c r="B7" s="8">
        <f>荔城镇!D16</f>
        <v>19465</v>
      </c>
      <c r="C7" s="8">
        <f>荔城镇!E16</f>
        <v>11617</v>
      </c>
      <c r="D7" s="8">
        <f>荔城镇!F16</f>
        <v>613</v>
      </c>
      <c r="E7" s="8">
        <f>荔城镇!G16</f>
        <v>0</v>
      </c>
      <c r="F7" s="8">
        <f>荔城镇!H16</f>
        <v>531</v>
      </c>
      <c r="G7" s="8">
        <f>荔城镇!I16</f>
        <v>452</v>
      </c>
      <c r="H7" s="8">
        <f>荔城镇!J16</f>
        <v>1036</v>
      </c>
      <c r="I7" s="8">
        <f>荔城镇!K16</f>
        <v>54.7210398645247</v>
      </c>
      <c r="J7" s="9">
        <f>荔城镇!L16</f>
        <v>56690.9972996476</v>
      </c>
      <c r="K7" s="10">
        <f>荔城镇!M16</f>
        <v>0.84884147910905</v>
      </c>
      <c r="L7" s="9">
        <f>荔城镇!N16</f>
        <v>48121.67</v>
      </c>
      <c r="M7" s="8"/>
    </row>
    <row r="8" s="2" customFormat="1" ht="24" customHeight="1" spans="1:13">
      <c r="A8" s="7" t="str">
        <f>青山镇!A15</f>
        <v>青山镇合计</v>
      </c>
      <c r="B8" s="8">
        <f>青山镇!D15</f>
        <v>13401</v>
      </c>
      <c r="C8" s="8">
        <f>青山镇!E15</f>
        <v>7404</v>
      </c>
      <c r="D8" s="8">
        <f>青山镇!F15</f>
        <v>256</v>
      </c>
      <c r="E8" s="8">
        <f>青山镇!G15</f>
        <v>5</v>
      </c>
      <c r="F8" s="8">
        <f>青山镇!H15</f>
        <v>110</v>
      </c>
      <c r="G8" s="8">
        <f>青山镇!I15</f>
        <v>878</v>
      </c>
      <c r="H8" s="8">
        <f>青山镇!J15</f>
        <v>926</v>
      </c>
      <c r="I8" s="8">
        <f>青山镇!K15</f>
        <v>54.7210398645247</v>
      </c>
      <c r="J8" s="9">
        <f>青山镇!L15</f>
        <v>50671.6829145499</v>
      </c>
      <c r="K8" s="10">
        <f>青山镇!M15</f>
        <v>0.882505325023647</v>
      </c>
      <c r="L8" s="9">
        <f>青山镇!N15</f>
        <v>44718.03</v>
      </c>
      <c r="M8" s="8"/>
    </row>
    <row r="9" s="2" customFormat="1" ht="24" customHeight="1" spans="1:13">
      <c r="A9" s="7" t="str">
        <f>龙怀乡!A9</f>
        <v>龙怀乡合计</v>
      </c>
      <c r="B9" s="8">
        <f>龙怀乡!D9</f>
        <v>3715</v>
      </c>
      <c r="C9" s="8">
        <f>龙怀乡!E9</f>
        <v>1064</v>
      </c>
      <c r="D9" s="8">
        <f>龙怀乡!F9</f>
        <v>116</v>
      </c>
      <c r="E9" s="8">
        <f>龙怀乡!G9</f>
        <v>33</v>
      </c>
      <c r="F9" s="8">
        <f>龙怀乡!H9</f>
        <v>274</v>
      </c>
      <c r="G9" s="8">
        <f>龙怀乡!I9</f>
        <v>227</v>
      </c>
      <c r="H9" s="8">
        <f>龙怀乡!J9</f>
        <v>402.5</v>
      </c>
      <c r="I9" s="8">
        <f>龙怀乡!K9</f>
        <v>54.7210398645247</v>
      </c>
      <c r="J9" s="9">
        <f>龙怀乡!L9</f>
        <v>22025.2185454712</v>
      </c>
      <c r="K9" s="10">
        <f>龙怀乡!M9</f>
        <v>0.800000234441399</v>
      </c>
      <c r="L9" s="9">
        <f>龙怀乡!N9</f>
        <v>17620.18</v>
      </c>
      <c r="M9" s="8"/>
    </row>
    <row r="10" s="2" customFormat="1" ht="24" customHeight="1" spans="1:13">
      <c r="A10" s="7" t="str">
        <f>修仁镇!A13</f>
        <v>修仁镇合计</v>
      </c>
      <c r="B10" s="8">
        <f>修仁镇!D13</f>
        <v>5434</v>
      </c>
      <c r="C10" s="8">
        <f>修仁镇!E13</f>
        <v>761</v>
      </c>
      <c r="D10" s="8">
        <f>修仁镇!F13</f>
        <v>172</v>
      </c>
      <c r="E10" s="8">
        <f>修仁镇!G13</f>
        <v>0</v>
      </c>
      <c r="F10" s="8">
        <f>修仁镇!H13</f>
        <v>69</v>
      </c>
      <c r="G10" s="8">
        <f>修仁镇!I13</f>
        <v>442</v>
      </c>
      <c r="H10" s="8">
        <f>修仁镇!J13</f>
        <v>689</v>
      </c>
      <c r="I10" s="8">
        <f>修仁镇!K13</f>
        <v>54.7210398645247</v>
      </c>
      <c r="J10" s="9">
        <f>修仁镇!L13</f>
        <v>37702.7964666575</v>
      </c>
      <c r="K10" s="10">
        <f>修仁镇!M13</f>
        <v>0.839622600090025</v>
      </c>
      <c r="L10" s="9">
        <f>修仁镇!N13</f>
        <v>31656.12</v>
      </c>
      <c r="M10" s="8"/>
    </row>
    <row r="11" s="2" customFormat="1" ht="24" customHeight="1" spans="1:13">
      <c r="A11" s="7" t="str">
        <f>茶城乡!A9</f>
        <v>茶城乡合计</v>
      </c>
      <c r="B11" s="8">
        <f>茶城乡!D9</f>
        <v>1100</v>
      </c>
      <c r="C11" s="8">
        <f>茶城乡!E9</f>
        <v>404</v>
      </c>
      <c r="D11" s="8">
        <f>茶城乡!F9</f>
        <v>0</v>
      </c>
      <c r="E11" s="8">
        <f>茶城乡!G9</f>
        <v>0</v>
      </c>
      <c r="F11" s="8">
        <f>茶城乡!H9</f>
        <v>0</v>
      </c>
      <c r="G11" s="8">
        <f>茶城乡!I9</f>
        <v>77</v>
      </c>
      <c r="H11" s="8">
        <f>茶城乡!J9</f>
        <v>280</v>
      </c>
      <c r="I11" s="8">
        <f>茶城乡!K9</f>
        <v>54.7210398645247</v>
      </c>
      <c r="J11" s="9">
        <f>茶城乡!L9</f>
        <v>15321.8911620669</v>
      </c>
      <c r="K11" s="10">
        <f>茶城乡!M9</f>
        <v>0.649107208424939</v>
      </c>
      <c r="L11" s="9">
        <f>茶城乡!N9</f>
        <v>9945.55</v>
      </c>
      <c r="M11" s="8"/>
    </row>
    <row r="12" s="2" customFormat="1" ht="24" customHeight="1" spans="1:13">
      <c r="A12" s="7" t="str">
        <f>蒲芦瑶族乡!A13</f>
        <v>蒲芦瑶族乡合计</v>
      </c>
      <c r="B12" s="8">
        <f>蒲芦瑶族乡!D13</f>
        <v>4028</v>
      </c>
      <c r="C12" s="8">
        <f>蒲芦瑶族乡!E13</f>
        <v>662</v>
      </c>
      <c r="D12" s="8">
        <f>蒲芦瑶族乡!F13</f>
        <v>17</v>
      </c>
      <c r="E12" s="8">
        <f>蒲芦瑶族乡!G13</f>
        <v>14</v>
      </c>
      <c r="F12" s="8">
        <f>蒲芦瑶族乡!H13</f>
        <v>126</v>
      </c>
      <c r="G12" s="8">
        <f>蒲芦瑶族乡!I13</f>
        <v>440</v>
      </c>
      <c r="H12" s="8">
        <f>蒲芦瑶族乡!J13</f>
        <v>641</v>
      </c>
      <c r="I12" s="8">
        <f>蒲芦瑶族乡!K13</f>
        <v>54.7210398645247</v>
      </c>
      <c r="J12" s="9">
        <f>蒲芦瑶族乡!L13</f>
        <v>35076.1865531603</v>
      </c>
      <c r="K12" s="10">
        <f>蒲芦瑶族乡!M13</f>
        <v>0.757254211763987</v>
      </c>
      <c r="L12" s="9">
        <f>蒲芦瑶族乡!N13</f>
        <v>26561.59</v>
      </c>
      <c r="M12" s="8"/>
    </row>
    <row r="13" s="2" customFormat="1" ht="24" customHeight="1" spans="1:13">
      <c r="A13" s="7" t="str">
        <f>大塘镇!A18</f>
        <v>大塘镇合计</v>
      </c>
      <c r="B13" s="8">
        <f>大塘镇!D18</f>
        <v>21091</v>
      </c>
      <c r="C13" s="8">
        <f>大塘镇!E18</f>
        <v>9798</v>
      </c>
      <c r="D13" s="8">
        <f>大塘镇!F18</f>
        <v>143</v>
      </c>
      <c r="E13" s="8">
        <f>大塘镇!G18</f>
        <v>86</v>
      </c>
      <c r="F13" s="8">
        <f>大塘镇!H18</f>
        <v>29</v>
      </c>
      <c r="G13" s="8">
        <f>大塘镇!I18</f>
        <v>900</v>
      </c>
      <c r="H13" s="8">
        <f>大塘镇!J18</f>
        <v>1269</v>
      </c>
      <c r="I13" s="8">
        <f>大塘镇!K18</f>
        <v>54.7210398645247</v>
      </c>
      <c r="J13" s="9">
        <f>大塘镇!L18</f>
        <v>69440.9995880818</v>
      </c>
      <c r="K13" s="10">
        <f>大塘镇!M18</f>
        <v>0.959573744549558</v>
      </c>
      <c r="L13" s="9">
        <f>大塘镇!N18</f>
        <v>66633.76</v>
      </c>
      <c r="M13" s="8"/>
    </row>
    <row r="14" s="2" customFormat="1" ht="24" customHeight="1" spans="1:13">
      <c r="A14" s="7" t="str">
        <f>花篢镇!A15</f>
        <v>花篢镇合计</v>
      </c>
      <c r="B14" s="8">
        <f>花篢镇!D15</f>
        <v>11425</v>
      </c>
      <c r="C14" s="8">
        <f>花篢镇!E15</f>
        <v>9289</v>
      </c>
      <c r="D14" s="8">
        <f>花篢镇!F15</f>
        <v>175</v>
      </c>
      <c r="E14" s="8">
        <f>花篢镇!G15</f>
        <v>0</v>
      </c>
      <c r="F14" s="8">
        <f>花篢镇!H15</f>
        <v>165</v>
      </c>
      <c r="G14" s="8">
        <f>花篢镇!I15</f>
        <v>421</v>
      </c>
      <c r="H14" s="8">
        <f>花篢镇!J15</f>
        <v>924</v>
      </c>
      <c r="I14" s="8">
        <f>花篢镇!K15</f>
        <v>54.7210398645247</v>
      </c>
      <c r="J14" s="9">
        <f>花篢镇!L15</f>
        <v>50562.2408348208</v>
      </c>
      <c r="K14" s="10">
        <f>花篢镇!M15</f>
        <v>0.860930988842205</v>
      </c>
      <c r="L14" s="9">
        <f>花篢镇!N15</f>
        <v>43530.6</v>
      </c>
      <c r="M14" s="8"/>
    </row>
    <row r="15" s="2" customFormat="1" ht="24" customHeight="1" spans="1:13">
      <c r="A15" s="7" t="str">
        <f>双江镇!A15</f>
        <v>双江镇合计</v>
      </c>
      <c r="B15" s="8">
        <f>双江镇!D15</f>
        <v>2183</v>
      </c>
      <c r="C15" s="8">
        <f>双江镇!E15</f>
        <v>3510</v>
      </c>
      <c r="D15" s="8">
        <f>双江镇!F15</f>
        <v>238</v>
      </c>
      <c r="E15" s="8">
        <f>双江镇!G15</f>
        <v>0</v>
      </c>
      <c r="F15" s="8">
        <f>双江镇!H15</f>
        <v>417</v>
      </c>
      <c r="G15" s="8">
        <f>双江镇!I15</f>
        <v>203</v>
      </c>
      <c r="H15" s="8">
        <f>双江镇!J15</f>
        <v>748.5</v>
      </c>
      <c r="I15" s="8">
        <f>双江镇!K15</f>
        <v>54.7210398645247</v>
      </c>
      <c r="J15" s="9">
        <f>双江镇!L15</f>
        <v>40958.6983385967</v>
      </c>
      <c r="K15" s="10">
        <f>双江镇!M15</f>
        <v>0.705877900732881</v>
      </c>
      <c r="L15" s="9">
        <f>双江镇!N15</f>
        <v>28911.84</v>
      </c>
      <c r="M15" s="8"/>
    </row>
    <row r="16" s="2" customFormat="1" ht="24" customHeight="1" spans="1:13">
      <c r="A16" s="7" t="str">
        <f>马岭镇!A19</f>
        <v>马岭镇合计</v>
      </c>
      <c r="B16" s="8">
        <f>马岭镇!D19</f>
        <v>23887</v>
      </c>
      <c r="C16" s="8">
        <f>马岭镇!E19</f>
        <v>2710</v>
      </c>
      <c r="D16" s="8">
        <f>马岭镇!F19</f>
        <v>263</v>
      </c>
      <c r="E16" s="8">
        <f>马岭镇!G19</f>
        <v>330</v>
      </c>
      <c r="F16" s="8">
        <f>马岭镇!H19</f>
        <v>432</v>
      </c>
      <c r="G16" s="8">
        <f>马岭镇!I19</f>
        <v>761</v>
      </c>
      <c r="H16" s="8">
        <f>马岭镇!J19</f>
        <v>1068</v>
      </c>
      <c r="I16" s="8">
        <f>马岭镇!K19</f>
        <v>54.7210398645247</v>
      </c>
      <c r="J16" s="9">
        <f>马岭镇!L19</f>
        <v>58442.0705753124</v>
      </c>
      <c r="K16" s="10">
        <f>马岭镇!M19</f>
        <v>0.761704018385766</v>
      </c>
      <c r="L16" s="9">
        <f>马岭镇!N19</f>
        <v>44515.56</v>
      </c>
      <c r="M16" s="8"/>
    </row>
    <row r="17" s="2" customFormat="1" ht="24" customHeight="1" spans="1:13">
      <c r="A17" s="8" t="s">
        <v>255</v>
      </c>
      <c r="B17" s="8">
        <f t="shared" ref="B17:H17" si="0">SUM(B4:B16)</f>
        <v>166500</v>
      </c>
      <c r="C17" s="8">
        <f t="shared" si="0"/>
        <v>71400</v>
      </c>
      <c r="D17" s="8">
        <f t="shared" si="0"/>
        <v>2838</v>
      </c>
      <c r="E17" s="8">
        <f t="shared" si="0"/>
        <v>488</v>
      </c>
      <c r="F17" s="8">
        <f t="shared" si="0"/>
        <v>2918</v>
      </c>
      <c r="G17" s="8">
        <f t="shared" si="0"/>
        <v>7370</v>
      </c>
      <c r="H17" s="8">
        <f t="shared" si="0"/>
        <v>10924.5</v>
      </c>
      <c r="I17" s="8">
        <f>J17/H17</f>
        <v>54.7210398645247</v>
      </c>
      <c r="J17" s="9">
        <f>SUM(J4:J16)</f>
        <v>597800</v>
      </c>
      <c r="K17" s="10">
        <f>L17/J17</f>
        <v>0.835571244563399</v>
      </c>
      <c r="L17" s="9">
        <f>SUM(L4:L16)</f>
        <v>499504.49</v>
      </c>
      <c r="M17" s="11"/>
    </row>
    <row r="18" ht="74" customHeight="1" spans="1:13">
      <c r="A18" s="12" t="s">
        <v>256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</sheetData>
  <autoFilter xmlns:etc="http://www.wps.cn/officeDocument/2017/etCustomData" ref="A3:M18" etc:filterBottomFollowUsedRange="0">
    <extLst/>
  </autoFilter>
  <mergeCells count="3">
    <mergeCell ref="A1:M1"/>
    <mergeCell ref="A2:M2"/>
    <mergeCell ref="A18:M18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C20" sqref="C20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37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40" customFormat="1" ht="23" customHeight="1" spans="1:15">
      <c r="A4" s="8" t="s">
        <v>38</v>
      </c>
      <c r="B4" s="14" t="s">
        <v>39</v>
      </c>
      <c r="C4" s="15" t="s">
        <v>40</v>
      </c>
      <c r="D4" s="16">
        <v>2399</v>
      </c>
      <c r="E4" s="16">
        <v>54</v>
      </c>
      <c r="F4" s="16">
        <v>31</v>
      </c>
      <c r="G4" s="8">
        <v>2</v>
      </c>
      <c r="H4" s="8"/>
      <c r="I4" s="8">
        <v>76</v>
      </c>
      <c r="J4" s="8">
        <v>90</v>
      </c>
      <c r="K4" s="8">
        <v>54.7210398645247</v>
      </c>
      <c r="L4" s="9">
        <f t="shared" ref="L4:L15" si="0">J4*K4</f>
        <v>4924.89358780722</v>
      </c>
      <c r="M4" s="10">
        <v>1</v>
      </c>
      <c r="N4" s="9">
        <v>4924.89</v>
      </c>
      <c r="O4" s="17"/>
    </row>
    <row r="5" s="40" customFormat="1" ht="23" customHeight="1" spans="1:15">
      <c r="A5" s="8" t="s">
        <v>38</v>
      </c>
      <c r="B5" s="14" t="s">
        <v>39</v>
      </c>
      <c r="C5" s="15" t="s">
        <v>41</v>
      </c>
      <c r="D5" s="16">
        <v>1592</v>
      </c>
      <c r="E5" s="16">
        <v>326</v>
      </c>
      <c r="F5" s="16">
        <v>27</v>
      </c>
      <c r="G5" s="8">
        <v>6</v>
      </c>
      <c r="H5" s="8"/>
      <c r="I5" s="8">
        <v>83</v>
      </c>
      <c r="J5" s="8">
        <v>76.5</v>
      </c>
      <c r="K5" s="8">
        <v>54.7210398645247</v>
      </c>
      <c r="L5" s="9">
        <f t="shared" si="0"/>
        <v>4186.15954963614</v>
      </c>
      <c r="M5" s="10">
        <v>0.8</v>
      </c>
      <c r="N5" s="9">
        <v>3348.93</v>
      </c>
      <c r="O5" s="18"/>
    </row>
    <row r="6" s="40" customFormat="1" ht="23" customHeight="1" spans="1:15">
      <c r="A6" s="8" t="s">
        <v>38</v>
      </c>
      <c r="B6" s="14" t="s">
        <v>42</v>
      </c>
      <c r="C6" s="15" t="s">
        <v>43</v>
      </c>
      <c r="D6" s="16">
        <v>1706</v>
      </c>
      <c r="E6" s="16">
        <v>323</v>
      </c>
      <c r="F6" s="16">
        <v>5</v>
      </c>
      <c r="G6" s="8"/>
      <c r="H6" s="8"/>
      <c r="I6" s="8">
        <v>107</v>
      </c>
      <c r="J6" s="8">
        <v>84</v>
      </c>
      <c r="K6" s="8">
        <v>54.7210398645247</v>
      </c>
      <c r="L6" s="9">
        <f t="shared" si="0"/>
        <v>4596.56734862007</v>
      </c>
      <c r="M6" s="10">
        <v>0.8</v>
      </c>
      <c r="N6" s="9">
        <v>3677.25</v>
      </c>
      <c r="O6" s="17"/>
    </row>
    <row r="7" s="26" customFormat="1" ht="23" customHeight="1" spans="1:15">
      <c r="A7" s="8" t="s">
        <v>38</v>
      </c>
      <c r="B7" s="14" t="s">
        <v>42</v>
      </c>
      <c r="C7" s="15" t="s">
        <v>44</v>
      </c>
      <c r="D7" s="16">
        <v>1525</v>
      </c>
      <c r="E7" s="16">
        <v>505</v>
      </c>
      <c r="F7" s="8">
        <v>23</v>
      </c>
      <c r="G7" s="8"/>
      <c r="H7" s="8"/>
      <c r="I7" s="8">
        <v>124</v>
      </c>
      <c r="J7" s="8">
        <v>82</v>
      </c>
      <c r="K7" s="8">
        <v>54.7210398645247</v>
      </c>
      <c r="L7" s="9">
        <f t="shared" si="0"/>
        <v>4487.12526889102</v>
      </c>
      <c r="M7" s="10">
        <v>0.8</v>
      </c>
      <c r="N7" s="9">
        <v>3589.7</v>
      </c>
      <c r="O7" s="19"/>
    </row>
    <row r="8" s="26" customFormat="1" ht="23" customHeight="1" spans="1:15">
      <c r="A8" s="8" t="s">
        <v>38</v>
      </c>
      <c r="B8" s="14" t="s">
        <v>42</v>
      </c>
      <c r="C8" s="15" t="s">
        <v>45</v>
      </c>
      <c r="D8" s="8">
        <v>806</v>
      </c>
      <c r="E8" s="8">
        <v>487</v>
      </c>
      <c r="F8" s="8">
        <v>15</v>
      </c>
      <c r="G8" s="8"/>
      <c r="H8" s="8"/>
      <c r="I8" s="8">
        <v>78</v>
      </c>
      <c r="J8" s="8">
        <v>77</v>
      </c>
      <c r="K8" s="8">
        <v>54.7210398645247</v>
      </c>
      <c r="L8" s="9">
        <f t="shared" si="0"/>
        <v>4213.5200695684</v>
      </c>
      <c r="M8" s="10">
        <v>0.8</v>
      </c>
      <c r="N8" s="9">
        <v>3370.82</v>
      </c>
      <c r="O8" s="18"/>
    </row>
    <row r="9" s="26" customFormat="1" ht="23" customHeight="1" spans="1:15">
      <c r="A9" s="8" t="s">
        <v>38</v>
      </c>
      <c r="B9" s="14" t="s">
        <v>46</v>
      </c>
      <c r="C9" s="15" t="s">
        <v>47</v>
      </c>
      <c r="D9" s="14"/>
      <c r="E9" s="14">
        <v>1161</v>
      </c>
      <c r="F9" s="14">
        <v>60</v>
      </c>
      <c r="G9" s="8"/>
      <c r="H9" s="8">
        <v>47</v>
      </c>
      <c r="I9" s="8">
        <v>24</v>
      </c>
      <c r="J9" s="14">
        <v>85</v>
      </c>
      <c r="K9" s="8">
        <v>54.7210398645247</v>
      </c>
      <c r="L9" s="9">
        <f t="shared" si="0"/>
        <v>4651.2883884846</v>
      </c>
      <c r="M9" s="10">
        <v>0.8</v>
      </c>
      <c r="N9" s="9">
        <v>3721.03</v>
      </c>
      <c r="O9" s="8"/>
    </row>
    <row r="10" s="26" customFormat="1" ht="23" customHeight="1" spans="1:15">
      <c r="A10" s="8" t="s">
        <v>38</v>
      </c>
      <c r="B10" s="14" t="s">
        <v>48</v>
      </c>
      <c r="C10" s="15" t="s">
        <v>49</v>
      </c>
      <c r="D10" s="14">
        <v>504</v>
      </c>
      <c r="E10" s="14">
        <v>334</v>
      </c>
      <c r="F10" s="14">
        <v>48</v>
      </c>
      <c r="G10" s="8"/>
      <c r="H10" s="8"/>
      <c r="I10" s="8">
        <v>39</v>
      </c>
      <c r="J10" s="14">
        <v>72</v>
      </c>
      <c r="K10" s="8">
        <v>54.7210398645247</v>
      </c>
      <c r="L10" s="9">
        <f t="shared" si="0"/>
        <v>3939.91487024578</v>
      </c>
      <c r="M10" s="10">
        <v>0.7</v>
      </c>
      <c r="N10" s="9">
        <v>2757.94</v>
      </c>
      <c r="O10" s="8"/>
    </row>
    <row r="11" s="26" customFormat="1" ht="23" customHeight="1" spans="1:15">
      <c r="A11" s="8" t="s">
        <v>38</v>
      </c>
      <c r="B11" s="14" t="s">
        <v>50</v>
      </c>
      <c r="C11" s="15" t="s">
        <v>40</v>
      </c>
      <c r="D11" s="16">
        <v>447</v>
      </c>
      <c r="E11" s="16">
        <v>67</v>
      </c>
      <c r="F11" s="16">
        <v>31</v>
      </c>
      <c r="G11" s="8"/>
      <c r="H11" s="8"/>
      <c r="I11" s="8">
        <v>41</v>
      </c>
      <c r="J11" s="14">
        <v>82</v>
      </c>
      <c r="K11" s="8">
        <v>54.7210398645247</v>
      </c>
      <c r="L11" s="9">
        <f t="shared" si="0"/>
        <v>4487.12526889102</v>
      </c>
      <c r="M11" s="10">
        <v>0.8</v>
      </c>
      <c r="N11" s="9">
        <v>3589.7</v>
      </c>
      <c r="O11" s="8"/>
    </row>
    <row r="12" s="26" customFormat="1" ht="23" customHeight="1" spans="1:15">
      <c r="A12" s="8" t="s">
        <v>38</v>
      </c>
      <c r="B12" s="14" t="s">
        <v>51</v>
      </c>
      <c r="C12" s="15" t="s">
        <v>52</v>
      </c>
      <c r="D12" s="16">
        <v>2156</v>
      </c>
      <c r="E12" s="16">
        <v>226</v>
      </c>
      <c r="F12" s="8">
        <v>31</v>
      </c>
      <c r="G12" s="8"/>
      <c r="H12" s="8">
        <v>42</v>
      </c>
      <c r="I12" s="8">
        <v>60</v>
      </c>
      <c r="J12" s="8">
        <v>77</v>
      </c>
      <c r="K12" s="8">
        <v>54.7210398645247</v>
      </c>
      <c r="L12" s="9">
        <f t="shared" si="0"/>
        <v>4213.5200695684</v>
      </c>
      <c r="M12" s="10">
        <v>0.8</v>
      </c>
      <c r="N12" s="9">
        <v>3370.82</v>
      </c>
      <c r="O12" s="8"/>
    </row>
    <row r="13" s="26" customFormat="1" ht="23" customHeight="1" spans="1:15">
      <c r="A13" s="8" t="s">
        <v>38</v>
      </c>
      <c r="B13" s="14" t="s">
        <v>53</v>
      </c>
      <c r="C13" s="15" t="s">
        <v>54</v>
      </c>
      <c r="D13" s="16">
        <v>599</v>
      </c>
      <c r="E13" s="16">
        <v>2686</v>
      </c>
      <c r="F13" s="8">
        <v>25</v>
      </c>
      <c r="G13" s="8">
        <v>12</v>
      </c>
      <c r="H13" s="8">
        <v>11</v>
      </c>
      <c r="I13" s="8">
        <v>42</v>
      </c>
      <c r="J13" s="8">
        <v>92</v>
      </c>
      <c r="K13" s="8">
        <v>54.7210398645247</v>
      </c>
      <c r="L13" s="9">
        <f t="shared" si="0"/>
        <v>5034.33566753627</v>
      </c>
      <c r="M13" s="10">
        <v>1</v>
      </c>
      <c r="N13" s="9">
        <v>5034.34</v>
      </c>
      <c r="O13" s="8"/>
    </row>
    <row r="14" s="26" customFormat="1" ht="23" customHeight="1" spans="1:15">
      <c r="A14" s="8" t="s">
        <v>38</v>
      </c>
      <c r="B14" s="14" t="s">
        <v>55</v>
      </c>
      <c r="C14" s="15" t="s">
        <v>56</v>
      </c>
      <c r="D14" s="16">
        <v>36</v>
      </c>
      <c r="E14" s="16">
        <v>58</v>
      </c>
      <c r="F14" s="16">
        <v>4</v>
      </c>
      <c r="G14" s="8"/>
      <c r="H14" s="8"/>
      <c r="I14" s="8">
        <v>5</v>
      </c>
      <c r="J14" s="14">
        <v>57</v>
      </c>
      <c r="K14" s="8">
        <v>54.7210398645247</v>
      </c>
      <c r="L14" s="9">
        <f t="shared" si="0"/>
        <v>3119.09927227791</v>
      </c>
      <c r="M14" s="10">
        <v>0.6</v>
      </c>
      <c r="N14" s="9">
        <v>1871.46</v>
      </c>
      <c r="O14" s="17"/>
    </row>
    <row r="15" s="26" customFormat="1" ht="23" customHeight="1" spans="1:15">
      <c r="A15" s="8" t="s">
        <v>38</v>
      </c>
      <c r="B15" s="14" t="s">
        <v>55</v>
      </c>
      <c r="C15" s="15" t="s">
        <v>41</v>
      </c>
      <c r="D15" s="16">
        <v>248</v>
      </c>
      <c r="E15" s="16">
        <v>239</v>
      </c>
      <c r="F15" s="16">
        <v>58</v>
      </c>
      <c r="G15" s="8"/>
      <c r="H15" s="8"/>
      <c r="I15" s="8">
        <v>34</v>
      </c>
      <c r="J15" s="14">
        <v>66</v>
      </c>
      <c r="K15" s="8">
        <v>54.7210398645247</v>
      </c>
      <c r="L15" s="9">
        <f t="shared" si="0"/>
        <v>3611.58863105863</v>
      </c>
      <c r="M15" s="10">
        <v>0.7</v>
      </c>
      <c r="N15" s="9">
        <v>2528.11</v>
      </c>
      <c r="O15" s="18"/>
    </row>
    <row r="16" s="2" customFormat="1" ht="23" customHeight="1" spans="1:15">
      <c r="A16" s="8" t="s">
        <v>57</v>
      </c>
      <c r="B16" s="8"/>
      <c r="C16" s="8"/>
      <c r="D16" s="8">
        <f t="shared" ref="D16:J16" si="1">SUM(D4:D15)</f>
        <v>12018</v>
      </c>
      <c r="E16" s="8">
        <f t="shared" si="1"/>
        <v>6466</v>
      </c>
      <c r="F16" s="8">
        <f t="shared" si="1"/>
        <v>358</v>
      </c>
      <c r="G16" s="8">
        <f t="shared" si="1"/>
        <v>20</v>
      </c>
      <c r="H16" s="8">
        <f t="shared" si="1"/>
        <v>100</v>
      </c>
      <c r="I16" s="8">
        <f t="shared" si="1"/>
        <v>713</v>
      </c>
      <c r="J16" s="8">
        <f t="shared" si="1"/>
        <v>940.5</v>
      </c>
      <c r="K16" s="8">
        <v>54.7210398645247</v>
      </c>
      <c r="L16" s="9">
        <f>SUM(L4:L15)</f>
        <v>51465.1379925855</v>
      </c>
      <c r="M16" s="10">
        <f>N16/L16</f>
        <v>0.811908636211564</v>
      </c>
      <c r="N16" s="9">
        <f>SUM(N4:N15)</f>
        <v>41784.99</v>
      </c>
      <c r="O16" s="10"/>
    </row>
    <row r="17" ht="73" customHeight="1" spans="1:15">
      <c r="A17" s="3" t="s">
        <v>37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autoFilter xmlns:etc="http://www.wps.cn/officeDocument/2017/etCustomData" ref="A3:O17" etc:filterBottomFollowUsedRange="0">
    <extLst/>
  </autoFilter>
  <mergeCells count="7">
    <mergeCell ref="A1:O1"/>
    <mergeCell ref="A2:O2"/>
    <mergeCell ref="A16:C16"/>
    <mergeCell ref="A17:O17"/>
    <mergeCell ref="O4:O5"/>
    <mergeCell ref="O6:O8"/>
    <mergeCell ref="O14:O15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A16" sqref="A16:O16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1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2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30" customFormat="1" ht="23" customHeight="1" spans="1:15">
      <c r="A4" s="8" t="s">
        <v>58</v>
      </c>
      <c r="B4" s="28" t="s">
        <v>59</v>
      </c>
      <c r="C4" s="27" t="s">
        <v>60</v>
      </c>
      <c r="D4" s="16">
        <v>1120</v>
      </c>
      <c r="E4" s="16">
        <v>4967</v>
      </c>
      <c r="F4" s="16"/>
      <c r="G4" s="8"/>
      <c r="H4" s="8"/>
      <c r="I4" s="8">
        <v>68</v>
      </c>
      <c r="J4" s="28">
        <v>90</v>
      </c>
      <c r="K4" s="8">
        <v>54.7210398645247</v>
      </c>
      <c r="L4" s="9">
        <f t="shared" ref="L4:L14" si="0">J4*K4</f>
        <v>4924.89358780722</v>
      </c>
      <c r="M4" s="10">
        <v>1</v>
      </c>
      <c r="N4" s="9">
        <v>4924.89</v>
      </c>
      <c r="O4" s="17"/>
    </row>
    <row r="5" s="26" customFormat="1" ht="23" customHeight="1" spans="1:15">
      <c r="A5" s="8" t="s">
        <v>58</v>
      </c>
      <c r="B5" s="28" t="s">
        <v>59</v>
      </c>
      <c r="C5" s="27" t="s">
        <v>61</v>
      </c>
      <c r="D5" s="16">
        <v>6158</v>
      </c>
      <c r="E5" s="16">
        <v>312</v>
      </c>
      <c r="F5" s="28">
        <v>14</v>
      </c>
      <c r="G5" s="8"/>
      <c r="H5" s="8">
        <v>8</v>
      </c>
      <c r="I5" s="28">
        <v>118</v>
      </c>
      <c r="J5" s="28">
        <v>90</v>
      </c>
      <c r="K5" s="8">
        <v>54.7210398645247</v>
      </c>
      <c r="L5" s="9">
        <f t="shared" si="0"/>
        <v>4924.89358780722</v>
      </c>
      <c r="M5" s="10">
        <v>1</v>
      </c>
      <c r="N5" s="9">
        <v>4924.89</v>
      </c>
      <c r="O5" s="19"/>
    </row>
    <row r="6" s="26" customFormat="1" ht="23" customHeight="1" spans="1:15">
      <c r="A6" s="8" t="s">
        <v>58</v>
      </c>
      <c r="B6" s="28" t="s">
        <v>59</v>
      </c>
      <c r="C6" s="27" t="s">
        <v>62</v>
      </c>
      <c r="D6" s="8">
        <v>3467</v>
      </c>
      <c r="E6" s="8">
        <v>1185</v>
      </c>
      <c r="F6" s="8">
        <v>49</v>
      </c>
      <c r="G6" s="8"/>
      <c r="H6" s="8"/>
      <c r="I6" s="8">
        <v>143</v>
      </c>
      <c r="J6" s="28">
        <v>90</v>
      </c>
      <c r="K6" s="8">
        <v>54.7210398645247</v>
      </c>
      <c r="L6" s="9">
        <f t="shared" si="0"/>
        <v>4924.89358780722</v>
      </c>
      <c r="M6" s="10">
        <v>1</v>
      </c>
      <c r="N6" s="9">
        <v>4924.89</v>
      </c>
      <c r="O6" s="18"/>
    </row>
    <row r="7" s="26" customFormat="1" ht="23" customHeight="1" spans="1:15">
      <c r="A7" s="8" t="s">
        <v>58</v>
      </c>
      <c r="B7" s="28" t="s">
        <v>63</v>
      </c>
      <c r="C7" s="27" t="s">
        <v>64</v>
      </c>
      <c r="D7" s="16">
        <v>4688</v>
      </c>
      <c r="E7" s="16">
        <v>574</v>
      </c>
      <c r="F7" s="16">
        <v>11</v>
      </c>
      <c r="G7" s="8"/>
      <c r="H7" s="8"/>
      <c r="I7" s="8">
        <v>213</v>
      </c>
      <c r="J7" s="28">
        <v>90</v>
      </c>
      <c r="K7" s="8">
        <v>54.7210398645247</v>
      </c>
      <c r="L7" s="9">
        <f t="shared" si="0"/>
        <v>4924.89358780722</v>
      </c>
      <c r="M7" s="10">
        <v>1</v>
      </c>
      <c r="N7" s="9">
        <v>4924.89</v>
      </c>
      <c r="O7" s="8"/>
    </row>
    <row r="8" s="30" customFormat="1" ht="23" customHeight="1" spans="1:15">
      <c r="A8" s="8" t="s">
        <v>58</v>
      </c>
      <c r="B8" s="22" t="s">
        <v>65</v>
      </c>
      <c r="C8" s="23" t="s">
        <v>66</v>
      </c>
      <c r="D8" s="16">
        <v>804</v>
      </c>
      <c r="E8" s="16">
        <v>37</v>
      </c>
      <c r="F8" s="8">
        <v>32</v>
      </c>
      <c r="G8" s="8"/>
      <c r="H8" s="8"/>
      <c r="I8" s="8">
        <v>64</v>
      </c>
      <c r="J8" s="8">
        <v>80</v>
      </c>
      <c r="K8" s="8">
        <v>54.7210398645247</v>
      </c>
      <c r="L8" s="9">
        <f t="shared" si="0"/>
        <v>4377.68318916197</v>
      </c>
      <c r="M8" s="10">
        <v>0.8</v>
      </c>
      <c r="N8" s="9">
        <v>3502.15</v>
      </c>
      <c r="O8" s="8"/>
    </row>
    <row r="9" s="30" customFormat="1" ht="23" customHeight="1" spans="1:15">
      <c r="A9" s="8" t="s">
        <v>58</v>
      </c>
      <c r="B9" s="22" t="s">
        <v>67</v>
      </c>
      <c r="C9" s="23" t="s">
        <v>68</v>
      </c>
      <c r="D9" s="16">
        <v>1058</v>
      </c>
      <c r="E9" s="16">
        <v>105</v>
      </c>
      <c r="F9" s="8"/>
      <c r="G9" s="8"/>
      <c r="H9" s="8"/>
      <c r="I9" s="8">
        <v>66</v>
      </c>
      <c r="J9" s="8">
        <v>77</v>
      </c>
      <c r="K9" s="8">
        <v>54.7210398645247</v>
      </c>
      <c r="L9" s="9">
        <f t="shared" si="0"/>
        <v>4213.5200695684</v>
      </c>
      <c r="M9" s="10">
        <v>0.8</v>
      </c>
      <c r="N9" s="9">
        <v>3370.81</v>
      </c>
      <c r="O9" s="8"/>
    </row>
    <row r="10" s="30" customFormat="1" ht="23" customHeight="1" spans="1:15">
      <c r="A10" s="8" t="s">
        <v>58</v>
      </c>
      <c r="B10" s="22" t="s">
        <v>69</v>
      </c>
      <c r="C10" s="23" t="s">
        <v>70</v>
      </c>
      <c r="D10" s="16">
        <v>8070</v>
      </c>
      <c r="E10" s="16">
        <v>1347</v>
      </c>
      <c r="F10" s="8">
        <v>14</v>
      </c>
      <c r="G10" s="8"/>
      <c r="H10" s="8">
        <v>90</v>
      </c>
      <c r="I10" s="8">
        <v>71</v>
      </c>
      <c r="J10" s="8">
        <v>85</v>
      </c>
      <c r="K10" s="8">
        <v>54.7210398645247</v>
      </c>
      <c r="L10" s="9">
        <f t="shared" si="0"/>
        <v>4651.2883884846</v>
      </c>
      <c r="M10" s="10">
        <v>0.8</v>
      </c>
      <c r="N10" s="9">
        <v>3721.03</v>
      </c>
      <c r="O10" s="17"/>
    </row>
    <row r="11" s="30" customFormat="1" ht="23" customHeight="1" spans="1:15">
      <c r="A11" s="8" t="s">
        <v>58</v>
      </c>
      <c r="B11" s="22" t="s">
        <v>69</v>
      </c>
      <c r="C11" s="23" t="s">
        <v>71</v>
      </c>
      <c r="D11" s="8">
        <v>3148</v>
      </c>
      <c r="E11" s="8">
        <v>252</v>
      </c>
      <c r="F11" s="8">
        <v>69</v>
      </c>
      <c r="G11" s="8"/>
      <c r="H11" s="8">
        <v>120</v>
      </c>
      <c r="I11" s="8">
        <v>57</v>
      </c>
      <c r="J11" s="22">
        <v>85</v>
      </c>
      <c r="K11" s="8">
        <v>54.7210398645247</v>
      </c>
      <c r="L11" s="9">
        <f t="shared" si="0"/>
        <v>4651.2883884846</v>
      </c>
      <c r="M11" s="10">
        <v>0.8</v>
      </c>
      <c r="N11" s="9">
        <v>3721.03</v>
      </c>
      <c r="O11" s="18"/>
    </row>
    <row r="12" s="30" customFormat="1" ht="23" customHeight="1" spans="1:15">
      <c r="A12" s="8" t="s">
        <v>58</v>
      </c>
      <c r="B12" s="22" t="s">
        <v>72</v>
      </c>
      <c r="C12" s="23" t="s">
        <v>73</v>
      </c>
      <c r="D12" s="16">
        <v>1079</v>
      </c>
      <c r="E12" s="16">
        <v>660</v>
      </c>
      <c r="F12" s="8">
        <v>4</v>
      </c>
      <c r="G12" s="8"/>
      <c r="H12" s="8"/>
      <c r="I12" s="8">
        <v>51</v>
      </c>
      <c r="J12" s="22">
        <v>76</v>
      </c>
      <c r="K12" s="8">
        <v>54.7210398645247</v>
      </c>
      <c r="L12" s="9">
        <f t="shared" si="0"/>
        <v>4158.79902970388</v>
      </c>
      <c r="M12" s="10">
        <v>0.8</v>
      </c>
      <c r="N12" s="9">
        <v>3327.04</v>
      </c>
      <c r="O12" s="17"/>
    </row>
    <row r="13" s="26" customFormat="1" ht="23" customHeight="1" spans="1:15">
      <c r="A13" s="8" t="s">
        <v>58</v>
      </c>
      <c r="B13" s="22" t="s">
        <v>72</v>
      </c>
      <c r="C13" s="23" t="s">
        <v>74</v>
      </c>
      <c r="D13" s="16">
        <v>2363</v>
      </c>
      <c r="E13" s="16">
        <v>106</v>
      </c>
      <c r="F13" s="8">
        <v>41</v>
      </c>
      <c r="G13" s="8"/>
      <c r="H13" s="8">
        <v>125</v>
      </c>
      <c r="I13" s="8">
        <v>76</v>
      </c>
      <c r="J13" s="22">
        <v>81</v>
      </c>
      <c r="K13" s="8">
        <v>54.7210398645247</v>
      </c>
      <c r="L13" s="9">
        <f t="shared" si="0"/>
        <v>4432.4042290265</v>
      </c>
      <c r="M13" s="10">
        <v>0.8</v>
      </c>
      <c r="N13" s="9">
        <v>3545.92</v>
      </c>
      <c r="O13" s="19"/>
    </row>
    <row r="14" s="26" customFormat="1" ht="23" customHeight="1" spans="1:15">
      <c r="A14" s="8" t="s">
        <v>58</v>
      </c>
      <c r="B14" s="22" t="s">
        <v>72</v>
      </c>
      <c r="C14" s="23" t="s">
        <v>75</v>
      </c>
      <c r="D14" s="16">
        <v>1355</v>
      </c>
      <c r="E14" s="16">
        <v>74</v>
      </c>
      <c r="F14" s="8">
        <v>86</v>
      </c>
      <c r="G14" s="8"/>
      <c r="H14" s="8"/>
      <c r="I14" s="8">
        <v>56</v>
      </c>
      <c r="J14" s="22">
        <v>76</v>
      </c>
      <c r="K14" s="8">
        <v>54.7210398645247</v>
      </c>
      <c r="L14" s="9">
        <f t="shared" si="0"/>
        <v>4158.79902970388</v>
      </c>
      <c r="M14" s="10">
        <v>0.8</v>
      </c>
      <c r="N14" s="9">
        <v>3327.04</v>
      </c>
      <c r="O14" s="18"/>
    </row>
    <row r="15" s="2" customFormat="1" ht="23" customHeight="1" spans="1:15">
      <c r="A15" s="8" t="s">
        <v>76</v>
      </c>
      <c r="B15" s="8"/>
      <c r="C15" s="8"/>
      <c r="D15" s="8">
        <f t="shared" ref="D15:J15" si="1">SUM(D4:D14)</f>
        <v>33310</v>
      </c>
      <c r="E15" s="8">
        <f t="shared" si="1"/>
        <v>9619</v>
      </c>
      <c r="F15" s="8">
        <f t="shared" si="1"/>
        <v>320</v>
      </c>
      <c r="G15" s="8">
        <f t="shared" si="1"/>
        <v>0</v>
      </c>
      <c r="H15" s="8">
        <f t="shared" si="1"/>
        <v>343</v>
      </c>
      <c r="I15" s="8">
        <f t="shared" si="1"/>
        <v>983</v>
      </c>
      <c r="J15" s="8">
        <f t="shared" si="1"/>
        <v>920</v>
      </c>
      <c r="K15" s="8">
        <v>54.7210398645247</v>
      </c>
      <c r="L15" s="9">
        <f>SUM(L4:L14)</f>
        <v>50343.3566753627</v>
      </c>
      <c r="M15" s="10">
        <f>N15/L15</f>
        <v>0.878260468111336</v>
      </c>
      <c r="N15" s="9">
        <f>SUM(N4:N14)</f>
        <v>44214.58</v>
      </c>
      <c r="O15" s="10"/>
    </row>
    <row r="16" ht="77" customHeight="1" spans="1:15">
      <c r="A16" s="3" t="s">
        <v>37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autoFilter xmlns:etc="http://www.wps.cn/officeDocument/2017/etCustomData" ref="A3:O16" etc:filterBottomFollowUsedRange="0">
    <extLst/>
  </autoFilter>
  <mergeCells count="7">
    <mergeCell ref="A1:O1"/>
    <mergeCell ref="A2:O2"/>
    <mergeCell ref="A15:C15"/>
    <mergeCell ref="A16:O16"/>
    <mergeCell ref="O4:O6"/>
    <mergeCell ref="O10:O11"/>
    <mergeCell ref="O12:O14"/>
  </mergeCells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7" sqref="A17:O17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1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4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26" customFormat="1" ht="23" customHeight="1" spans="1:15">
      <c r="A4" s="8" t="s">
        <v>77</v>
      </c>
      <c r="B4" s="8" t="s">
        <v>78</v>
      </c>
      <c r="C4" s="8" t="s">
        <v>79</v>
      </c>
      <c r="D4" s="16">
        <v>204</v>
      </c>
      <c r="E4" s="16">
        <v>284</v>
      </c>
      <c r="F4" s="8">
        <v>11</v>
      </c>
      <c r="G4" s="8"/>
      <c r="H4" s="8">
        <v>216</v>
      </c>
      <c r="I4" s="8">
        <v>23</v>
      </c>
      <c r="J4" s="8">
        <v>83</v>
      </c>
      <c r="K4" s="8">
        <v>54.7210398645247</v>
      </c>
      <c r="L4" s="9">
        <f t="shared" ref="L4:L15" si="0">J4*K4</f>
        <v>4541.84630875555</v>
      </c>
      <c r="M4" s="10">
        <v>0.7</v>
      </c>
      <c r="N4" s="9">
        <v>3179.29</v>
      </c>
      <c r="O4" s="31"/>
    </row>
    <row r="5" s="26" customFormat="1" ht="23" customHeight="1" spans="1:15">
      <c r="A5" s="8" t="s">
        <v>77</v>
      </c>
      <c r="B5" s="8" t="s">
        <v>78</v>
      </c>
      <c r="C5" s="8" t="s">
        <v>80</v>
      </c>
      <c r="D5" s="16">
        <v>30</v>
      </c>
      <c r="E5" s="16">
        <v>698</v>
      </c>
      <c r="F5" s="16">
        <v>30</v>
      </c>
      <c r="G5" s="8"/>
      <c r="H5" s="8"/>
      <c r="I5" s="8">
        <v>11</v>
      </c>
      <c r="J5" s="8">
        <v>83</v>
      </c>
      <c r="K5" s="8">
        <v>54.7210398645247</v>
      </c>
      <c r="L5" s="9">
        <f t="shared" si="0"/>
        <v>4541.84630875555</v>
      </c>
      <c r="M5" s="10">
        <v>0.7</v>
      </c>
      <c r="N5" s="9">
        <v>3179.29</v>
      </c>
      <c r="O5" s="32"/>
    </row>
    <row r="6" s="26" customFormat="1" ht="23" customHeight="1" spans="1:15">
      <c r="A6" s="8" t="s">
        <v>77</v>
      </c>
      <c r="B6" s="8" t="s">
        <v>81</v>
      </c>
      <c r="C6" s="8" t="s">
        <v>82</v>
      </c>
      <c r="D6" s="16">
        <v>1100</v>
      </c>
      <c r="E6" s="16">
        <v>157</v>
      </c>
      <c r="F6" s="8">
        <v>157</v>
      </c>
      <c r="G6" s="8"/>
      <c r="H6" s="8"/>
      <c r="I6" s="8">
        <v>60</v>
      </c>
      <c r="J6" s="8">
        <v>95</v>
      </c>
      <c r="K6" s="8">
        <v>54.7210398645247</v>
      </c>
      <c r="L6" s="9">
        <f t="shared" si="0"/>
        <v>5198.49878712985</v>
      </c>
      <c r="M6" s="10">
        <v>1</v>
      </c>
      <c r="N6" s="9">
        <v>5198.5</v>
      </c>
      <c r="O6" s="17"/>
    </row>
    <row r="7" s="26" customFormat="1" ht="23" customHeight="1" spans="1:15">
      <c r="A7" s="8" t="s">
        <v>77</v>
      </c>
      <c r="B7" s="8" t="s">
        <v>81</v>
      </c>
      <c r="C7" s="8" t="s">
        <v>83</v>
      </c>
      <c r="D7" s="16">
        <v>113</v>
      </c>
      <c r="E7" s="16">
        <v>1352</v>
      </c>
      <c r="F7" s="8">
        <v>6</v>
      </c>
      <c r="G7" s="8"/>
      <c r="H7" s="8"/>
      <c r="I7" s="8">
        <v>37</v>
      </c>
      <c r="J7" s="8">
        <v>87</v>
      </c>
      <c r="K7" s="8">
        <v>54.7210398645247</v>
      </c>
      <c r="L7" s="9">
        <f t="shared" si="0"/>
        <v>4760.73046821365</v>
      </c>
      <c r="M7" s="10">
        <v>0.8</v>
      </c>
      <c r="N7" s="9">
        <v>3808.58</v>
      </c>
      <c r="O7" s="18"/>
    </row>
    <row r="8" s="26" customFormat="1" ht="23" customHeight="1" spans="1:15">
      <c r="A8" s="8" t="s">
        <v>77</v>
      </c>
      <c r="B8" s="8" t="s">
        <v>84</v>
      </c>
      <c r="C8" s="8" t="s">
        <v>85</v>
      </c>
      <c r="D8" s="16">
        <v>5190</v>
      </c>
      <c r="E8" s="16">
        <v>248</v>
      </c>
      <c r="F8" s="8">
        <v>49</v>
      </c>
      <c r="G8" s="8"/>
      <c r="H8" s="8"/>
      <c r="I8" s="8">
        <v>9</v>
      </c>
      <c r="J8" s="8">
        <v>72</v>
      </c>
      <c r="K8" s="8">
        <v>54.7210398645247</v>
      </c>
      <c r="L8" s="9">
        <f t="shared" si="0"/>
        <v>3939.91487024578</v>
      </c>
      <c r="M8" s="10">
        <v>0.7</v>
      </c>
      <c r="N8" s="9">
        <v>2757.94</v>
      </c>
      <c r="O8" s="8"/>
    </row>
    <row r="9" s="26" customFormat="1" ht="23" customHeight="1" spans="1:15">
      <c r="A9" s="8" t="s">
        <v>77</v>
      </c>
      <c r="B9" s="8" t="s">
        <v>86</v>
      </c>
      <c r="C9" s="8" t="s">
        <v>87</v>
      </c>
      <c r="D9" s="16">
        <v>8740</v>
      </c>
      <c r="E9" s="16">
        <v>1323</v>
      </c>
      <c r="F9" s="16">
        <v>71</v>
      </c>
      <c r="G9" s="8"/>
      <c r="H9" s="8"/>
      <c r="I9" s="8">
        <v>42</v>
      </c>
      <c r="J9" s="8">
        <v>87</v>
      </c>
      <c r="K9" s="8">
        <v>54.7210398645247</v>
      </c>
      <c r="L9" s="9">
        <f t="shared" si="0"/>
        <v>4760.73046821365</v>
      </c>
      <c r="M9" s="10">
        <v>0.8</v>
      </c>
      <c r="N9" s="9">
        <v>3808.58</v>
      </c>
      <c r="O9" s="8"/>
    </row>
    <row r="10" s="26" customFormat="1" ht="23" customHeight="1" spans="1:15">
      <c r="A10" s="8" t="s">
        <v>77</v>
      </c>
      <c r="B10" s="41" t="s">
        <v>88</v>
      </c>
      <c r="C10" s="41" t="s">
        <v>89</v>
      </c>
      <c r="D10" s="16">
        <v>1808</v>
      </c>
      <c r="E10" s="16">
        <v>230</v>
      </c>
      <c r="F10" s="41">
        <v>5</v>
      </c>
      <c r="G10" s="41"/>
      <c r="H10" s="41"/>
      <c r="I10" s="41">
        <v>80</v>
      </c>
      <c r="J10" s="41">
        <v>90</v>
      </c>
      <c r="K10" s="8">
        <v>54.7210398645247</v>
      </c>
      <c r="L10" s="9">
        <f t="shared" si="0"/>
        <v>4924.89358780722</v>
      </c>
      <c r="M10" s="10">
        <v>1</v>
      </c>
      <c r="N10" s="9">
        <v>4924.89</v>
      </c>
      <c r="O10" s="41"/>
    </row>
    <row r="11" s="26" customFormat="1" ht="23" customHeight="1" spans="1:15">
      <c r="A11" s="8" t="s">
        <v>77</v>
      </c>
      <c r="B11" s="41" t="s">
        <v>90</v>
      </c>
      <c r="C11" s="41" t="s">
        <v>91</v>
      </c>
      <c r="D11" s="41">
        <v>151</v>
      </c>
      <c r="E11" s="41">
        <v>160</v>
      </c>
      <c r="F11" s="41">
        <v>20</v>
      </c>
      <c r="G11" s="41"/>
      <c r="H11" s="41">
        <v>61</v>
      </c>
      <c r="I11" s="41">
        <v>26</v>
      </c>
      <c r="J11" s="41">
        <v>80</v>
      </c>
      <c r="K11" s="8">
        <v>54.7210398645247</v>
      </c>
      <c r="L11" s="9">
        <f t="shared" si="0"/>
        <v>4377.68318916197</v>
      </c>
      <c r="M11" s="10">
        <v>0.8</v>
      </c>
      <c r="N11" s="9">
        <v>3502.15</v>
      </c>
      <c r="O11" s="41"/>
    </row>
    <row r="12" s="26" customFormat="1" ht="23" customHeight="1" spans="1:15">
      <c r="A12" s="8" t="s">
        <v>77</v>
      </c>
      <c r="B12" s="8" t="s">
        <v>92</v>
      </c>
      <c r="C12" s="8" t="s">
        <v>93</v>
      </c>
      <c r="D12" s="16">
        <v>1042</v>
      </c>
      <c r="E12" s="16">
        <v>1053</v>
      </c>
      <c r="F12" s="16">
        <v>19</v>
      </c>
      <c r="G12" s="8"/>
      <c r="H12" s="8">
        <v>4</v>
      </c>
      <c r="I12" s="8">
        <v>75</v>
      </c>
      <c r="J12" s="8">
        <v>95</v>
      </c>
      <c r="K12" s="8">
        <v>54.7210398645247</v>
      </c>
      <c r="L12" s="9">
        <f t="shared" si="0"/>
        <v>5198.49878712985</v>
      </c>
      <c r="M12" s="10">
        <v>1</v>
      </c>
      <c r="N12" s="9">
        <v>5198.5</v>
      </c>
      <c r="O12" s="8"/>
    </row>
    <row r="13" s="30" customFormat="1" ht="23" customHeight="1" spans="1:15">
      <c r="A13" s="8" t="s">
        <v>77</v>
      </c>
      <c r="B13" s="8" t="s">
        <v>94</v>
      </c>
      <c r="C13" s="8" t="s">
        <v>95</v>
      </c>
      <c r="D13" s="16">
        <v>313</v>
      </c>
      <c r="E13" s="16">
        <v>2739</v>
      </c>
      <c r="F13" s="8">
        <v>21</v>
      </c>
      <c r="G13" s="8"/>
      <c r="H13" s="8"/>
      <c r="I13" s="8">
        <v>45</v>
      </c>
      <c r="J13" s="8">
        <v>87</v>
      </c>
      <c r="K13" s="8">
        <v>54.7210398645247</v>
      </c>
      <c r="L13" s="9">
        <f t="shared" si="0"/>
        <v>4760.73046821365</v>
      </c>
      <c r="M13" s="10">
        <v>0.8</v>
      </c>
      <c r="N13" s="9">
        <v>3808.58</v>
      </c>
      <c r="O13" s="8"/>
    </row>
    <row r="14" s="30" customFormat="1" ht="23" customHeight="1" spans="1:15">
      <c r="A14" s="8" t="s">
        <v>77</v>
      </c>
      <c r="B14" s="8" t="s">
        <v>96</v>
      </c>
      <c r="C14" s="8" t="s">
        <v>97</v>
      </c>
      <c r="D14" s="16">
        <v>567</v>
      </c>
      <c r="E14" s="16">
        <v>2521</v>
      </c>
      <c r="F14" s="16">
        <v>186</v>
      </c>
      <c r="G14" s="8"/>
      <c r="H14" s="8"/>
      <c r="I14" s="8">
        <v>30</v>
      </c>
      <c r="J14" s="8">
        <v>92</v>
      </c>
      <c r="K14" s="8">
        <v>54.7210398645247</v>
      </c>
      <c r="L14" s="9">
        <f t="shared" si="0"/>
        <v>5034.33566753627</v>
      </c>
      <c r="M14" s="10">
        <v>1</v>
      </c>
      <c r="N14" s="9">
        <v>5034.34</v>
      </c>
      <c r="O14" s="17"/>
    </row>
    <row r="15" s="26" customFormat="1" ht="23" customHeight="1" spans="1:15">
      <c r="A15" s="8" t="s">
        <v>77</v>
      </c>
      <c r="B15" s="8" t="s">
        <v>96</v>
      </c>
      <c r="C15" s="8" t="s">
        <v>98</v>
      </c>
      <c r="D15" s="16">
        <v>207</v>
      </c>
      <c r="E15" s="16">
        <v>852</v>
      </c>
      <c r="F15" s="16">
        <v>38</v>
      </c>
      <c r="G15" s="8"/>
      <c r="H15" s="8">
        <v>250</v>
      </c>
      <c r="I15" s="8">
        <v>14</v>
      </c>
      <c r="J15" s="8">
        <v>85</v>
      </c>
      <c r="K15" s="8">
        <v>54.7210398645247</v>
      </c>
      <c r="L15" s="9">
        <f t="shared" si="0"/>
        <v>4651.2883884846</v>
      </c>
      <c r="M15" s="10">
        <v>0.8</v>
      </c>
      <c r="N15" s="9">
        <v>3721.03</v>
      </c>
      <c r="O15" s="18"/>
    </row>
    <row r="16" ht="23" customHeight="1" spans="1:15">
      <c r="A16" s="8" t="s">
        <v>99</v>
      </c>
      <c r="B16" s="8"/>
      <c r="C16" s="8"/>
      <c r="D16" s="8">
        <f t="shared" ref="D16:J16" si="1">SUM(D4:D15)</f>
        <v>19465</v>
      </c>
      <c r="E16" s="8">
        <f t="shared" si="1"/>
        <v>11617</v>
      </c>
      <c r="F16" s="8">
        <f t="shared" si="1"/>
        <v>613</v>
      </c>
      <c r="G16" s="8">
        <f t="shared" si="1"/>
        <v>0</v>
      </c>
      <c r="H16" s="8">
        <f t="shared" si="1"/>
        <v>531</v>
      </c>
      <c r="I16" s="8">
        <f t="shared" si="1"/>
        <v>452</v>
      </c>
      <c r="J16" s="42">
        <f t="shared" si="1"/>
        <v>1036</v>
      </c>
      <c r="K16" s="8">
        <v>54.7210398645247</v>
      </c>
      <c r="L16" s="9">
        <f>SUM(L4:L15)</f>
        <v>56690.9972996476</v>
      </c>
      <c r="M16" s="10">
        <f>N16/L16</f>
        <v>0.84884147910905</v>
      </c>
      <c r="N16" s="9">
        <f>SUM(N4:N15)</f>
        <v>48121.67</v>
      </c>
      <c r="O16" s="10"/>
    </row>
    <row r="17" ht="99" customHeight="1" spans="1:15">
      <c r="A17" s="3" t="s">
        <v>37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autoFilter xmlns:etc="http://www.wps.cn/officeDocument/2017/etCustomData" ref="A3:O17" etc:filterBottomFollowUsedRange="0">
    <extLst/>
  </autoFilter>
  <mergeCells count="7">
    <mergeCell ref="A1:O1"/>
    <mergeCell ref="A2:O2"/>
    <mergeCell ref="A16:C16"/>
    <mergeCell ref="A17:O17"/>
    <mergeCell ref="O4:O5"/>
    <mergeCell ref="O6:O7"/>
    <mergeCell ref="O14:O15"/>
  </mergeCells>
  <pageMargins left="0.75" right="0.75" top="1" bottom="1" header="0.5" footer="0.5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6" sqref="A16:O16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26" customFormat="1" ht="23" customHeight="1" spans="1:15">
      <c r="A4" s="8" t="s">
        <v>100</v>
      </c>
      <c r="B4" s="24" t="s">
        <v>101</v>
      </c>
      <c r="C4" s="25" t="s">
        <v>102</v>
      </c>
      <c r="D4" s="16">
        <v>1079</v>
      </c>
      <c r="E4" s="16">
        <v>12</v>
      </c>
      <c r="F4" s="16">
        <v>19</v>
      </c>
      <c r="G4" s="8"/>
      <c r="H4" s="8">
        <v>18</v>
      </c>
      <c r="I4" s="8">
        <v>52</v>
      </c>
      <c r="J4" s="8">
        <v>85</v>
      </c>
      <c r="K4" s="8">
        <v>54.7210398645247</v>
      </c>
      <c r="L4" s="9">
        <f t="shared" ref="L4:L14" si="0">J4*K4</f>
        <v>4651.2883884846</v>
      </c>
      <c r="M4" s="10">
        <v>0.8</v>
      </c>
      <c r="N4" s="9">
        <v>3721.03</v>
      </c>
      <c r="O4" s="8"/>
    </row>
    <row r="5" s="26" customFormat="1" ht="23" customHeight="1" spans="1:15">
      <c r="A5" s="8" t="s">
        <v>100</v>
      </c>
      <c r="B5" s="24" t="s">
        <v>103</v>
      </c>
      <c r="C5" s="25" t="s">
        <v>104</v>
      </c>
      <c r="D5" s="16">
        <v>760</v>
      </c>
      <c r="E5" s="16">
        <v>2672</v>
      </c>
      <c r="F5" s="8">
        <v>1</v>
      </c>
      <c r="G5" s="8"/>
      <c r="H5" s="8"/>
      <c r="I5" s="8">
        <v>40</v>
      </c>
      <c r="J5" s="8">
        <v>92</v>
      </c>
      <c r="K5" s="8">
        <v>54.7210398645247</v>
      </c>
      <c r="L5" s="9">
        <f t="shared" si="0"/>
        <v>5034.33566753627</v>
      </c>
      <c r="M5" s="10">
        <v>1</v>
      </c>
      <c r="N5" s="9">
        <v>5034.34</v>
      </c>
      <c r="O5" s="17"/>
    </row>
    <row r="6" s="26" customFormat="1" ht="23" customHeight="1" spans="1:15">
      <c r="A6" s="8" t="s">
        <v>100</v>
      </c>
      <c r="B6" s="24" t="s">
        <v>103</v>
      </c>
      <c r="C6" s="25" t="s">
        <v>105</v>
      </c>
      <c r="D6" s="16">
        <v>200</v>
      </c>
      <c r="E6" s="16">
        <v>377</v>
      </c>
      <c r="F6" s="16">
        <v>26</v>
      </c>
      <c r="G6" s="8"/>
      <c r="H6" s="8">
        <v>31</v>
      </c>
      <c r="I6" s="8">
        <v>8</v>
      </c>
      <c r="J6" s="24">
        <v>66</v>
      </c>
      <c r="K6" s="8">
        <v>54.7210398645247</v>
      </c>
      <c r="L6" s="9">
        <f t="shared" si="0"/>
        <v>3611.58863105863</v>
      </c>
      <c r="M6" s="10">
        <v>0.7</v>
      </c>
      <c r="N6" s="9">
        <v>2528.11</v>
      </c>
      <c r="O6" s="18"/>
    </row>
    <row r="7" s="26" customFormat="1" ht="23" customHeight="1" spans="1:15">
      <c r="A7" s="8" t="s">
        <v>100</v>
      </c>
      <c r="B7" s="14" t="s">
        <v>106</v>
      </c>
      <c r="C7" s="14" t="s">
        <v>107</v>
      </c>
      <c r="D7" s="33">
        <v>1544</v>
      </c>
      <c r="E7" s="33">
        <v>454</v>
      </c>
      <c r="F7" s="33">
        <v>64</v>
      </c>
      <c r="G7" s="33"/>
      <c r="H7" s="33">
        <v>8</v>
      </c>
      <c r="I7" s="33">
        <v>136</v>
      </c>
      <c r="J7" s="8">
        <v>99</v>
      </c>
      <c r="K7" s="8">
        <v>54.7210398645247</v>
      </c>
      <c r="L7" s="9">
        <f t="shared" si="0"/>
        <v>5417.38294658794</v>
      </c>
      <c r="M7" s="10">
        <v>1</v>
      </c>
      <c r="N7" s="9">
        <v>5417.38</v>
      </c>
      <c r="O7" s="34"/>
    </row>
    <row r="8" s="26" customFormat="1" ht="23" customHeight="1" spans="1:15">
      <c r="A8" s="8" t="s">
        <v>100</v>
      </c>
      <c r="B8" s="14" t="s">
        <v>106</v>
      </c>
      <c r="C8" s="14" t="s">
        <v>108</v>
      </c>
      <c r="D8" s="33">
        <v>2060</v>
      </c>
      <c r="E8" s="33">
        <v>777</v>
      </c>
      <c r="F8" s="33">
        <v>38</v>
      </c>
      <c r="G8" s="33"/>
      <c r="H8" s="33"/>
      <c r="I8" s="33">
        <v>214</v>
      </c>
      <c r="J8" s="8">
        <v>97</v>
      </c>
      <c r="K8" s="8">
        <v>54.7210398645247</v>
      </c>
      <c r="L8" s="9">
        <f t="shared" si="0"/>
        <v>5307.94086685889</v>
      </c>
      <c r="M8" s="10">
        <v>1</v>
      </c>
      <c r="N8" s="9">
        <v>5307.94</v>
      </c>
      <c r="O8" s="37"/>
    </row>
    <row r="9" s="26" customFormat="1" ht="23" customHeight="1" spans="1:15">
      <c r="A9" s="8" t="s">
        <v>100</v>
      </c>
      <c r="B9" s="14" t="s">
        <v>109</v>
      </c>
      <c r="C9" s="14" t="s">
        <v>110</v>
      </c>
      <c r="D9" s="33">
        <v>131</v>
      </c>
      <c r="E9" s="33">
        <v>432</v>
      </c>
      <c r="F9" s="33"/>
      <c r="G9" s="33">
        <v>5</v>
      </c>
      <c r="H9" s="33"/>
      <c r="I9" s="8">
        <v>22</v>
      </c>
      <c r="J9" s="8">
        <v>72</v>
      </c>
      <c r="K9" s="8">
        <v>54.7210398645247</v>
      </c>
      <c r="L9" s="9">
        <f t="shared" si="0"/>
        <v>3939.91487024578</v>
      </c>
      <c r="M9" s="10">
        <v>0.7</v>
      </c>
      <c r="N9" s="9">
        <v>2757.94</v>
      </c>
      <c r="O9" s="17"/>
    </row>
    <row r="10" s="26" customFormat="1" ht="23" customHeight="1" spans="1:15">
      <c r="A10" s="8" t="s">
        <v>100</v>
      </c>
      <c r="B10" s="14" t="s">
        <v>109</v>
      </c>
      <c r="C10" s="14" t="s">
        <v>111</v>
      </c>
      <c r="D10" s="8">
        <v>160</v>
      </c>
      <c r="E10" s="8">
        <v>149</v>
      </c>
      <c r="F10" s="8">
        <v>13</v>
      </c>
      <c r="G10" s="8"/>
      <c r="H10" s="8"/>
      <c r="I10" s="33">
        <v>15</v>
      </c>
      <c r="J10" s="8">
        <v>60</v>
      </c>
      <c r="K10" s="8">
        <v>54.7210398645247</v>
      </c>
      <c r="L10" s="9">
        <f t="shared" si="0"/>
        <v>3283.26239187148</v>
      </c>
      <c r="M10" s="10">
        <v>0.7</v>
      </c>
      <c r="N10" s="9">
        <v>2298.28</v>
      </c>
      <c r="O10" s="18"/>
    </row>
    <row r="11" s="26" customFormat="1" ht="23" customHeight="1" spans="1:15">
      <c r="A11" s="8" t="s">
        <v>100</v>
      </c>
      <c r="B11" s="14" t="s">
        <v>112</v>
      </c>
      <c r="C11" s="14" t="s">
        <v>113</v>
      </c>
      <c r="D11" s="8">
        <v>4325</v>
      </c>
      <c r="E11" s="8">
        <v>1159</v>
      </c>
      <c r="F11" s="8">
        <v>7</v>
      </c>
      <c r="G11" s="8"/>
      <c r="H11" s="8"/>
      <c r="I11" s="33">
        <v>142</v>
      </c>
      <c r="J11" s="8">
        <v>100</v>
      </c>
      <c r="K11" s="8">
        <v>54.7210398645247</v>
      </c>
      <c r="L11" s="9">
        <f t="shared" si="0"/>
        <v>5472.10398645247</v>
      </c>
      <c r="M11" s="10">
        <v>1</v>
      </c>
      <c r="N11" s="9">
        <v>5472.1</v>
      </c>
      <c r="O11" s="33"/>
    </row>
    <row r="12" s="26" customFormat="1" ht="23" customHeight="1" spans="1:15">
      <c r="A12" s="8" t="s">
        <v>100</v>
      </c>
      <c r="B12" s="14" t="s">
        <v>114</v>
      </c>
      <c r="C12" s="14" t="s">
        <v>115</v>
      </c>
      <c r="D12" s="33">
        <v>1841</v>
      </c>
      <c r="E12" s="33">
        <v>111</v>
      </c>
      <c r="F12" s="33">
        <v>11</v>
      </c>
      <c r="G12" s="33"/>
      <c r="H12" s="33"/>
      <c r="I12" s="33">
        <v>186</v>
      </c>
      <c r="J12" s="8">
        <v>93</v>
      </c>
      <c r="K12" s="8">
        <v>54.7210398645247</v>
      </c>
      <c r="L12" s="9">
        <f t="shared" si="0"/>
        <v>5089.0567074008</v>
      </c>
      <c r="M12" s="10">
        <v>1</v>
      </c>
      <c r="N12" s="9">
        <v>5089.06</v>
      </c>
      <c r="O12" s="8"/>
    </row>
    <row r="13" s="26" customFormat="1" ht="23" customHeight="1" spans="1:15">
      <c r="A13" s="8" t="s">
        <v>100</v>
      </c>
      <c r="B13" s="14" t="s">
        <v>116</v>
      </c>
      <c r="C13" s="14" t="s">
        <v>117</v>
      </c>
      <c r="D13" s="33">
        <v>77</v>
      </c>
      <c r="E13" s="33">
        <v>674</v>
      </c>
      <c r="F13" s="33">
        <v>77</v>
      </c>
      <c r="G13" s="33"/>
      <c r="H13" s="33">
        <v>41</v>
      </c>
      <c r="I13" s="33">
        <v>22</v>
      </c>
      <c r="J13" s="8">
        <v>79</v>
      </c>
      <c r="K13" s="8">
        <v>54.7210398645247</v>
      </c>
      <c r="L13" s="9">
        <f t="shared" si="0"/>
        <v>4322.96214929745</v>
      </c>
      <c r="M13" s="10">
        <v>0.8</v>
      </c>
      <c r="N13" s="9">
        <v>3458.37</v>
      </c>
      <c r="O13" s="8"/>
    </row>
    <row r="14" s="26" customFormat="1" ht="23" customHeight="1" spans="1:15">
      <c r="A14" s="8" t="s">
        <v>100</v>
      </c>
      <c r="B14" s="14" t="s">
        <v>118</v>
      </c>
      <c r="C14" s="14" t="s">
        <v>119</v>
      </c>
      <c r="D14" s="33">
        <v>1224</v>
      </c>
      <c r="E14" s="33">
        <v>587</v>
      </c>
      <c r="F14" s="33"/>
      <c r="G14" s="33"/>
      <c r="H14" s="33">
        <v>12</v>
      </c>
      <c r="I14" s="33">
        <v>41</v>
      </c>
      <c r="J14" s="8">
        <v>83</v>
      </c>
      <c r="K14" s="8">
        <v>54.7210398645247</v>
      </c>
      <c r="L14" s="9">
        <f t="shared" si="0"/>
        <v>4541.84630875555</v>
      </c>
      <c r="M14" s="10">
        <v>0.8</v>
      </c>
      <c r="N14" s="9">
        <v>3633.48</v>
      </c>
      <c r="O14" s="8"/>
    </row>
    <row r="15" s="2" customFormat="1" ht="23" customHeight="1" spans="1:15">
      <c r="A15" s="8" t="s">
        <v>120</v>
      </c>
      <c r="B15" s="8"/>
      <c r="C15" s="8"/>
      <c r="D15" s="8">
        <f t="shared" ref="D15:J15" si="1">SUM(D4:D14)</f>
        <v>13401</v>
      </c>
      <c r="E15" s="8">
        <f t="shared" si="1"/>
        <v>7404</v>
      </c>
      <c r="F15" s="8">
        <f t="shared" si="1"/>
        <v>256</v>
      </c>
      <c r="G15" s="8">
        <f t="shared" si="1"/>
        <v>5</v>
      </c>
      <c r="H15" s="8">
        <f t="shared" si="1"/>
        <v>110</v>
      </c>
      <c r="I15" s="8">
        <f t="shared" si="1"/>
        <v>878</v>
      </c>
      <c r="J15" s="8">
        <f t="shared" si="1"/>
        <v>926</v>
      </c>
      <c r="K15" s="8">
        <v>54.7210398645247</v>
      </c>
      <c r="L15" s="9">
        <f>K15*J15</f>
        <v>50671.6829145499</v>
      </c>
      <c r="M15" s="10">
        <f>N15/L15</f>
        <v>0.882505325023647</v>
      </c>
      <c r="N15" s="9">
        <f>SUM(N4:N14)</f>
        <v>44718.03</v>
      </c>
      <c r="O15" s="10"/>
    </row>
    <row r="16" ht="99" customHeight="1" spans="1:15">
      <c r="A16" s="3" t="s">
        <v>37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autoFilter xmlns:etc="http://www.wps.cn/officeDocument/2017/etCustomData" ref="A3:O16" etc:filterBottomFollowUsedRange="0">
    <extLst/>
  </autoFilter>
  <mergeCells count="7">
    <mergeCell ref="A1:O1"/>
    <mergeCell ref="A2:O2"/>
    <mergeCell ref="A15:C15"/>
    <mergeCell ref="A16:O16"/>
    <mergeCell ref="O5:O6"/>
    <mergeCell ref="O7:O8"/>
    <mergeCell ref="O9:O10"/>
  </mergeCells>
  <pageMargins left="0.75" right="0.75" top="1" bottom="1" header="0.5" footer="0.5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:O10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5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26" customFormat="1" ht="23" customHeight="1" spans="1:15">
      <c r="A4" s="8" t="s">
        <v>121</v>
      </c>
      <c r="B4" s="14" t="s">
        <v>122</v>
      </c>
      <c r="C4" s="14" t="s">
        <v>123</v>
      </c>
      <c r="D4" s="33">
        <v>505</v>
      </c>
      <c r="E4" s="33">
        <v>475</v>
      </c>
      <c r="F4" s="33">
        <v>30</v>
      </c>
      <c r="G4" s="33"/>
      <c r="H4" s="33">
        <v>12</v>
      </c>
      <c r="I4" s="33">
        <v>31</v>
      </c>
      <c r="J4" s="8">
        <v>88.5</v>
      </c>
      <c r="K4" s="8">
        <v>54.7210398645247</v>
      </c>
      <c r="L4" s="9">
        <f t="shared" ref="L4:L8" si="0">J4*K4</f>
        <v>4842.81202801043</v>
      </c>
      <c r="M4" s="10">
        <v>0.8</v>
      </c>
      <c r="N4" s="9">
        <v>3874.25</v>
      </c>
      <c r="O4" s="33"/>
    </row>
    <row r="5" s="26" customFormat="1" ht="23" customHeight="1" spans="1:15">
      <c r="A5" s="8" t="s">
        <v>121</v>
      </c>
      <c r="B5" s="14" t="s">
        <v>124</v>
      </c>
      <c r="C5" s="14" t="s">
        <v>125</v>
      </c>
      <c r="D5" s="33">
        <v>1034</v>
      </c>
      <c r="E5" s="33">
        <v>142</v>
      </c>
      <c r="F5" s="33">
        <v>3</v>
      </c>
      <c r="G5" s="33">
        <v>6</v>
      </c>
      <c r="H5" s="33"/>
      <c r="I5" s="33">
        <v>57</v>
      </c>
      <c r="J5" s="8">
        <v>78</v>
      </c>
      <c r="K5" s="8">
        <v>54.7210398645247</v>
      </c>
      <c r="L5" s="9">
        <f t="shared" si="0"/>
        <v>4268.24110943293</v>
      </c>
      <c r="M5" s="10">
        <v>0.8</v>
      </c>
      <c r="N5" s="9">
        <v>3414.59</v>
      </c>
      <c r="O5" s="17"/>
    </row>
    <row r="6" s="40" customFormat="1" ht="23" customHeight="1" spans="1:15">
      <c r="A6" s="8" t="s">
        <v>121</v>
      </c>
      <c r="B6" s="14" t="s">
        <v>124</v>
      </c>
      <c r="C6" s="14" t="s">
        <v>126</v>
      </c>
      <c r="D6" s="39">
        <v>841</v>
      </c>
      <c r="E6" s="39">
        <v>152</v>
      </c>
      <c r="F6" s="33">
        <v>43</v>
      </c>
      <c r="G6" s="33">
        <v>21</v>
      </c>
      <c r="H6" s="33"/>
      <c r="I6" s="33">
        <v>59</v>
      </c>
      <c r="J6" s="8">
        <v>83</v>
      </c>
      <c r="K6" s="8">
        <v>54.7210398645247</v>
      </c>
      <c r="L6" s="9">
        <f t="shared" si="0"/>
        <v>4541.84630875555</v>
      </c>
      <c r="M6" s="10">
        <v>0.8</v>
      </c>
      <c r="N6" s="9">
        <v>3633.48</v>
      </c>
      <c r="O6" s="19"/>
    </row>
    <row r="7" s="40" customFormat="1" ht="23" customHeight="1" spans="1:15">
      <c r="A7" s="8" t="s">
        <v>121</v>
      </c>
      <c r="B7" s="14" t="s">
        <v>124</v>
      </c>
      <c r="C7" s="14" t="s">
        <v>127</v>
      </c>
      <c r="D7" s="33">
        <v>842</v>
      </c>
      <c r="E7" s="33">
        <v>221</v>
      </c>
      <c r="F7" s="33">
        <v>4</v>
      </c>
      <c r="G7" s="33">
        <v>6</v>
      </c>
      <c r="H7" s="33">
        <v>96</v>
      </c>
      <c r="I7" s="33">
        <v>40</v>
      </c>
      <c r="J7" s="8">
        <v>76.5</v>
      </c>
      <c r="K7" s="8">
        <v>54.7210398645247</v>
      </c>
      <c r="L7" s="9">
        <f t="shared" si="0"/>
        <v>4186.15954963614</v>
      </c>
      <c r="M7" s="10">
        <v>0.8</v>
      </c>
      <c r="N7" s="9">
        <v>3348.93</v>
      </c>
      <c r="O7" s="19"/>
    </row>
    <row r="8" s="40" customFormat="1" ht="23" customHeight="1" spans="1:15">
      <c r="A8" s="8" t="s">
        <v>121</v>
      </c>
      <c r="B8" s="14" t="s">
        <v>124</v>
      </c>
      <c r="C8" s="14" t="s">
        <v>128</v>
      </c>
      <c r="D8" s="33">
        <v>493</v>
      </c>
      <c r="E8" s="33">
        <v>74</v>
      </c>
      <c r="F8" s="33">
        <v>36</v>
      </c>
      <c r="G8" s="33"/>
      <c r="H8" s="33">
        <v>166</v>
      </c>
      <c r="I8" s="33">
        <v>40</v>
      </c>
      <c r="J8" s="8">
        <v>76.5</v>
      </c>
      <c r="K8" s="8">
        <v>54.7210398645247</v>
      </c>
      <c r="L8" s="9">
        <f t="shared" si="0"/>
        <v>4186.15954963614</v>
      </c>
      <c r="M8" s="10">
        <v>0.8</v>
      </c>
      <c r="N8" s="9">
        <v>3348.93</v>
      </c>
      <c r="O8" s="18"/>
    </row>
    <row r="9" s="2" customFormat="1" ht="23" customHeight="1" spans="1:15">
      <c r="A9" s="8" t="s">
        <v>129</v>
      </c>
      <c r="B9" s="8"/>
      <c r="C9" s="8"/>
      <c r="D9" s="8">
        <f t="shared" ref="D9:J9" si="1">SUM(D4:D8)</f>
        <v>3715</v>
      </c>
      <c r="E9" s="8">
        <f t="shared" si="1"/>
        <v>1064</v>
      </c>
      <c r="F9" s="8">
        <f t="shared" si="1"/>
        <v>116</v>
      </c>
      <c r="G9" s="8">
        <f t="shared" si="1"/>
        <v>33</v>
      </c>
      <c r="H9" s="8">
        <f t="shared" si="1"/>
        <v>274</v>
      </c>
      <c r="I9" s="8">
        <f t="shared" si="1"/>
        <v>227</v>
      </c>
      <c r="J9" s="8">
        <f t="shared" si="1"/>
        <v>402.5</v>
      </c>
      <c r="K9" s="8">
        <v>54.7210398645247</v>
      </c>
      <c r="L9" s="9">
        <f>SUM(L4:L8)</f>
        <v>22025.2185454712</v>
      </c>
      <c r="M9" s="10">
        <f>N9/L9</f>
        <v>0.800000234441399</v>
      </c>
      <c r="N9" s="9">
        <f>SUM(N4:N8)</f>
        <v>17620.18</v>
      </c>
      <c r="O9" s="10"/>
    </row>
    <row r="10" ht="99" customHeight="1" spans="1:15">
      <c r="A10" s="3" t="s">
        <v>37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</sheetData>
  <autoFilter xmlns:etc="http://www.wps.cn/officeDocument/2017/etCustomData" ref="A3:O10" etc:filterBottomFollowUsedRange="0">
    <extLst/>
  </autoFilter>
  <mergeCells count="5">
    <mergeCell ref="A1:O1"/>
    <mergeCell ref="A2:O2"/>
    <mergeCell ref="A9:C9"/>
    <mergeCell ref="A10:O10"/>
    <mergeCell ref="O5:O8"/>
  </mergeCells>
  <pageMargins left="0.75" right="0.75" top="1" bottom="1" header="0.5" footer="0.5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A2" sqref="A2:O2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.25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26" customFormat="1" ht="23" customHeight="1" spans="1:15">
      <c r="A4" s="8" t="s">
        <v>130</v>
      </c>
      <c r="B4" s="21" t="s">
        <v>131</v>
      </c>
      <c r="C4" s="14" t="s">
        <v>132</v>
      </c>
      <c r="D4" s="33">
        <v>224</v>
      </c>
      <c r="E4" s="33">
        <v>55</v>
      </c>
      <c r="F4" s="33">
        <v>5</v>
      </c>
      <c r="G4" s="33"/>
      <c r="H4" s="33"/>
      <c r="I4" s="33">
        <v>22</v>
      </c>
      <c r="J4" s="8">
        <v>73</v>
      </c>
      <c r="K4" s="8">
        <v>54.7210398645247</v>
      </c>
      <c r="L4" s="9">
        <f t="shared" ref="L4:L12" si="0">J4*K4</f>
        <v>3994.6359101103</v>
      </c>
      <c r="M4" s="10">
        <v>0.7</v>
      </c>
      <c r="N4" s="9">
        <v>2796.25</v>
      </c>
      <c r="O4" s="34"/>
    </row>
    <row r="5" s="26" customFormat="1" ht="23" customHeight="1" spans="1:15">
      <c r="A5" s="8" t="s">
        <v>130</v>
      </c>
      <c r="B5" s="14" t="s">
        <v>131</v>
      </c>
      <c r="C5" s="14" t="s">
        <v>133</v>
      </c>
      <c r="D5" s="33">
        <v>653</v>
      </c>
      <c r="E5" s="33"/>
      <c r="F5" s="33"/>
      <c r="G5" s="35"/>
      <c r="H5" s="8"/>
      <c r="I5" s="33">
        <v>65</v>
      </c>
      <c r="J5" s="8">
        <v>93</v>
      </c>
      <c r="K5" s="8">
        <v>54.7210398645247</v>
      </c>
      <c r="L5" s="9">
        <f t="shared" si="0"/>
        <v>5089.0567074008</v>
      </c>
      <c r="M5" s="10">
        <v>1</v>
      </c>
      <c r="N5" s="9">
        <v>5089.06</v>
      </c>
      <c r="O5" s="36"/>
    </row>
    <row r="6" s="30" customFormat="1" ht="23" customHeight="1" spans="1:15">
      <c r="A6" s="8" t="s">
        <v>130</v>
      </c>
      <c r="B6" s="14" t="s">
        <v>131</v>
      </c>
      <c r="C6" s="14" t="s">
        <v>134</v>
      </c>
      <c r="D6" s="33">
        <v>265</v>
      </c>
      <c r="E6" s="33"/>
      <c r="F6" s="33">
        <v>4</v>
      </c>
      <c r="G6" s="35"/>
      <c r="H6" s="8"/>
      <c r="I6" s="33">
        <v>21</v>
      </c>
      <c r="J6" s="8">
        <v>62</v>
      </c>
      <c r="K6" s="8">
        <v>54.7210398645247</v>
      </c>
      <c r="L6" s="9">
        <f t="shared" si="0"/>
        <v>3392.70447160053</v>
      </c>
      <c r="M6" s="10">
        <v>0.7</v>
      </c>
      <c r="N6" s="9">
        <v>2374.89</v>
      </c>
      <c r="O6" s="37"/>
    </row>
    <row r="7" s="26" customFormat="1" ht="23" customHeight="1" spans="1:15">
      <c r="A7" s="8" t="s">
        <v>130</v>
      </c>
      <c r="B7" s="38" t="s">
        <v>135</v>
      </c>
      <c r="C7" s="11" t="s">
        <v>136</v>
      </c>
      <c r="D7" s="33">
        <v>1353</v>
      </c>
      <c r="E7" s="33">
        <v>220</v>
      </c>
      <c r="F7" s="8">
        <v>1</v>
      </c>
      <c r="G7" s="8"/>
      <c r="H7" s="8">
        <v>60</v>
      </c>
      <c r="I7" s="39">
        <v>83</v>
      </c>
      <c r="J7" s="8">
        <v>98</v>
      </c>
      <c r="K7" s="8">
        <v>54.7210398645247</v>
      </c>
      <c r="L7" s="9">
        <f t="shared" si="0"/>
        <v>5362.66190672342</v>
      </c>
      <c r="M7" s="10">
        <v>1</v>
      </c>
      <c r="N7" s="9">
        <v>5362.66</v>
      </c>
      <c r="O7" s="34"/>
    </row>
    <row r="8" s="26" customFormat="1" ht="23" customHeight="1" spans="1:15">
      <c r="A8" s="8" t="s">
        <v>130</v>
      </c>
      <c r="B8" s="11" t="s">
        <v>135</v>
      </c>
      <c r="C8" s="11" t="s">
        <v>137</v>
      </c>
      <c r="D8" s="33">
        <v>642</v>
      </c>
      <c r="E8" s="33">
        <v>171</v>
      </c>
      <c r="F8" s="8">
        <v>52</v>
      </c>
      <c r="G8" s="8"/>
      <c r="H8" s="8">
        <v>9</v>
      </c>
      <c r="I8" s="33">
        <v>54</v>
      </c>
      <c r="J8" s="8">
        <v>93</v>
      </c>
      <c r="K8" s="8">
        <v>54.7210398645247</v>
      </c>
      <c r="L8" s="9">
        <f t="shared" si="0"/>
        <v>5089.0567074008</v>
      </c>
      <c r="M8" s="10">
        <v>1</v>
      </c>
      <c r="N8" s="9">
        <v>5089.06</v>
      </c>
      <c r="O8" s="37"/>
    </row>
    <row r="9" s="26" customFormat="1" ht="23" customHeight="1" spans="1:15">
      <c r="A9" s="8" t="s">
        <v>130</v>
      </c>
      <c r="B9" s="11" t="s">
        <v>138</v>
      </c>
      <c r="C9" s="11" t="s">
        <v>139</v>
      </c>
      <c r="D9" s="33">
        <v>235</v>
      </c>
      <c r="E9" s="33">
        <v>50</v>
      </c>
      <c r="F9" s="8">
        <v>42</v>
      </c>
      <c r="G9" s="8"/>
      <c r="H9" s="8"/>
      <c r="I9" s="33">
        <v>32</v>
      </c>
      <c r="J9" s="8">
        <v>47</v>
      </c>
      <c r="K9" s="8">
        <v>54.7210398645247</v>
      </c>
      <c r="L9" s="9">
        <f t="shared" si="0"/>
        <v>2571.88887363266</v>
      </c>
      <c r="M9" s="10">
        <v>0.6</v>
      </c>
      <c r="N9" s="9">
        <v>1543.13</v>
      </c>
      <c r="O9" s="8"/>
    </row>
    <row r="10" s="26" customFormat="1" ht="23" customHeight="1" spans="1:15">
      <c r="A10" s="8" t="s">
        <v>130</v>
      </c>
      <c r="B10" s="11" t="s">
        <v>140</v>
      </c>
      <c r="C10" s="11" t="s">
        <v>141</v>
      </c>
      <c r="D10" s="33">
        <v>1375</v>
      </c>
      <c r="E10" s="33">
        <v>105</v>
      </c>
      <c r="F10" s="8">
        <v>29</v>
      </c>
      <c r="G10" s="8"/>
      <c r="H10" s="8"/>
      <c r="I10" s="33">
        <v>114</v>
      </c>
      <c r="J10" s="8">
        <v>79</v>
      </c>
      <c r="K10" s="8">
        <v>54.7210398645247</v>
      </c>
      <c r="L10" s="9">
        <f t="shared" si="0"/>
        <v>4322.96214929745</v>
      </c>
      <c r="M10" s="10">
        <v>0.8</v>
      </c>
      <c r="N10" s="9">
        <v>3458.37</v>
      </c>
      <c r="O10" s="17"/>
    </row>
    <row r="11" s="26" customFormat="1" ht="23" customHeight="1" spans="1:15">
      <c r="A11" s="8" t="s">
        <v>130</v>
      </c>
      <c r="B11" s="11" t="s">
        <v>140</v>
      </c>
      <c r="C11" s="11" t="s">
        <v>142</v>
      </c>
      <c r="D11" s="33">
        <v>270</v>
      </c>
      <c r="E11" s="33">
        <v>90</v>
      </c>
      <c r="F11" s="8">
        <v>12</v>
      </c>
      <c r="G11" s="8"/>
      <c r="H11" s="8"/>
      <c r="I11" s="33">
        <v>23</v>
      </c>
      <c r="J11" s="8">
        <v>78</v>
      </c>
      <c r="K11" s="8">
        <v>54.7210398645247</v>
      </c>
      <c r="L11" s="9">
        <f t="shared" si="0"/>
        <v>4268.24110943293</v>
      </c>
      <c r="M11" s="10">
        <v>0.8</v>
      </c>
      <c r="N11" s="9">
        <v>3414.59</v>
      </c>
      <c r="O11" s="19"/>
    </row>
    <row r="12" s="26" customFormat="1" ht="23" customHeight="1" spans="1:15">
      <c r="A12" s="8" t="s">
        <v>130</v>
      </c>
      <c r="B12" s="11" t="s">
        <v>140</v>
      </c>
      <c r="C12" s="11" t="s">
        <v>143</v>
      </c>
      <c r="D12" s="33">
        <v>417</v>
      </c>
      <c r="E12" s="33">
        <v>70</v>
      </c>
      <c r="F12" s="8">
        <v>27</v>
      </c>
      <c r="G12" s="8"/>
      <c r="H12" s="8"/>
      <c r="I12" s="33">
        <v>28</v>
      </c>
      <c r="J12" s="8">
        <v>66</v>
      </c>
      <c r="K12" s="8">
        <v>54.7210398645247</v>
      </c>
      <c r="L12" s="9">
        <f t="shared" si="0"/>
        <v>3611.58863105863</v>
      </c>
      <c r="M12" s="10">
        <v>0.7</v>
      </c>
      <c r="N12" s="9">
        <v>2528.11</v>
      </c>
      <c r="O12" s="18"/>
    </row>
    <row r="13" s="2" customFormat="1" ht="23" customHeight="1" spans="1:15">
      <c r="A13" s="8" t="s">
        <v>144</v>
      </c>
      <c r="B13" s="8"/>
      <c r="C13" s="8"/>
      <c r="D13" s="8">
        <f t="shared" ref="D13:J13" si="1">SUM(D4:D12)</f>
        <v>5434</v>
      </c>
      <c r="E13" s="8">
        <f t="shared" si="1"/>
        <v>761</v>
      </c>
      <c r="F13" s="8">
        <f t="shared" si="1"/>
        <v>172</v>
      </c>
      <c r="G13" s="8">
        <f t="shared" si="1"/>
        <v>0</v>
      </c>
      <c r="H13" s="8">
        <f t="shared" si="1"/>
        <v>69</v>
      </c>
      <c r="I13" s="8">
        <f t="shared" si="1"/>
        <v>442</v>
      </c>
      <c r="J13" s="8">
        <f t="shared" si="1"/>
        <v>689</v>
      </c>
      <c r="K13" s="8">
        <v>54.7210398645247</v>
      </c>
      <c r="L13" s="9">
        <f>SUM(L4:L12)</f>
        <v>37702.7964666575</v>
      </c>
      <c r="M13" s="10">
        <f>N13/L13</f>
        <v>0.839622600090025</v>
      </c>
      <c r="N13" s="9">
        <f>SUM(N4:N12)</f>
        <v>31656.12</v>
      </c>
      <c r="O13" s="11"/>
    </row>
    <row r="14" ht="99" customHeight="1" spans="1:15">
      <c r="A14" s="3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</sheetData>
  <autoFilter xmlns:etc="http://www.wps.cn/officeDocument/2017/etCustomData" ref="A3:O14" etc:filterBottomFollowUsedRange="0">
    <extLst/>
  </autoFilter>
  <mergeCells count="7">
    <mergeCell ref="A1:O1"/>
    <mergeCell ref="A2:O2"/>
    <mergeCell ref="A13:C13"/>
    <mergeCell ref="A14:O14"/>
    <mergeCell ref="O4:O6"/>
    <mergeCell ref="O7:O8"/>
    <mergeCell ref="O10:O12"/>
  </mergeCells>
  <pageMargins left="0.75" right="0.75" top="1" bottom="1" header="0.5" footer="0.5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:O10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5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s="26" customFormat="1" ht="23" customHeight="1" spans="1:15">
      <c r="A4" s="8" t="s">
        <v>145</v>
      </c>
      <c r="B4" s="28" t="s">
        <v>146</v>
      </c>
      <c r="C4" s="27" t="s">
        <v>147</v>
      </c>
      <c r="D4" s="16">
        <v>296</v>
      </c>
      <c r="E4" s="16">
        <v>20</v>
      </c>
      <c r="F4" s="16"/>
      <c r="G4" s="8"/>
      <c r="H4" s="8"/>
      <c r="I4" s="8">
        <v>18</v>
      </c>
      <c r="J4" s="28">
        <v>68</v>
      </c>
      <c r="K4" s="8">
        <v>54.7210398645247</v>
      </c>
      <c r="L4" s="9">
        <f t="shared" ref="L4:L8" si="0">J4*K4</f>
        <v>3721.03071078768</v>
      </c>
      <c r="M4" s="10">
        <v>0.7</v>
      </c>
      <c r="N4" s="9">
        <v>2604.72</v>
      </c>
      <c r="O4" s="17"/>
    </row>
    <row r="5" s="30" customFormat="1" ht="23" customHeight="1" spans="1:15">
      <c r="A5" s="8" t="s">
        <v>145</v>
      </c>
      <c r="B5" s="28" t="s">
        <v>146</v>
      </c>
      <c r="C5" s="27" t="s">
        <v>148</v>
      </c>
      <c r="D5" s="16"/>
      <c r="E5" s="16">
        <v>299</v>
      </c>
      <c r="F5" s="16"/>
      <c r="G5" s="8"/>
      <c r="H5" s="8"/>
      <c r="I5" s="8">
        <v>8</v>
      </c>
      <c r="J5" s="28">
        <v>49</v>
      </c>
      <c r="K5" s="8">
        <v>54.7210398645247</v>
      </c>
      <c r="L5" s="9">
        <f t="shared" si="0"/>
        <v>2681.33095336171</v>
      </c>
      <c r="M5" s="10">
        <v>0.6</v>
      </c>
      <c r="N5" s="9">
        <v>1608.8</v>
      </c>
      <c r="O5" s="19"/>
    </row>
    <row r="6" s="30" customFormat="1" ht="23" customHeight="1" spans="1:15">
      <c r="A6" s="8" t="s">
        <v>145</v>
      </c>
      <c r="B6" s="28" t="s">
        <v>146</v>
      </c>
      <c r="C6" s="27" t="s">
        <v>149</v>
      </c>
      <c r="D6" s="16">
        <v>173</v>
      </c>
      <c r="E6" s="16"/>
      <c r="F6" s="16"/>
      <c r="G6" s="8"/>
      <c r="H6" s="8"/>
      <c r="I6" s="8">
        <v>12</v>
      </c>
      <c r="J6" s="28">
        <v>42</v>
      </c>
      <c r="K6" s="8">
        <v>54.7210398645247</v>
      </c>
      <c r="L6" s="9">
        <f t="shared" si="0"/>
        <v>2298.28367431004</v>
      </c>
      <c r="M6" s="10">
        <v>0.6</v>
      </c>
      <c r="N6" s="9">
        <v>1378.97</v>
      </c>
      <c r="O6" s="18"/>
    </row>
    <row r="7" s="30" customFormat="1" ht="23" customHeight="1" spans="1:15">
      <c r="A7" s="8" t="s">
        <v>145</v>
      </c>
      <c r="B7" s="28" t="s">
        <v>150</v>
      </c>
      <c r="C7" s="27" t="s">
        <v>151</v>
      </c>
      <c r="D7" s="16">
        <v>499</v>
      </c>
      <c r="E7" s="16"/>
      <c r="F7" s="16"/>
      <c r="G7" s="8"/>
      <c r="H7" s="8"/>
      <c r="I7" s="8">
        <v>32</v>
      </c>
      <c r="J7" s="28">
        <v>69.5</v>
      </c>
      <c r="K7" s="8">
        <v>54.7210398645247</v>
      </c>
      <c r="L7" s="9">
        <f t="shared" si="0"/>
        <v>3803.11227058447</v>
      </c>
      <c r="M7" s="10">
        <v>0.7</v>
      </c>
      <c r="N7" s="9">
        <v>2662.18</v>
      </c>
      <c r="O7" s="31"/>
    </row>
    <row r="8" s="26" customFormat="1" ht="23" customHeight="1" spans="1:15">
      <c r="A8" s="8" t="s">
        <v>145</v>
      </c>
      <c r="B8" s="28" t="s">
        <v>150</v>
      </c>
      <c r="C8" s="27" t="s">
        <v>152</v>
      </c>
      <c r="D8" s="16">
        <v>132</v>
      </c>
      <c r="E8" s="16">
        <v>85</v>
      </c>
      <c r="F8" s="16"/>
      <c r="G8" s="8"/>
      <c r="H8" s="8"/>
      <c r="I8" s="8">
        <v>7</v>
      </c>
      <c r="J8" s="28">
        <v>51.5</v>
      </c>
      <c r="K8" s="8">
        <v>54.7210398645247</v>
      </c>
      <c r="L8" s="9">
        <f t="shared" si="0"/>
        <v>2818.13355302302</v>
      </c>
      <c r="M8" s="10">
        <v>0.6</v>
      </c>
      <c r="N8" s="9">
        <v>1690.88</v>
      </c>
      <c r="O8" s="32"/>
    </row>
    <row r="9" s="2" customFormat="1" ht="23" customHeight="1" spans="1:15">
      <c r="A9" s="8" t="s">
        <v>153</v>
      </c>
      <c r="B9" s="8"/>
      <c r="C9" s="8"/>
      <c r="D9" s="8">
        <f t="shared" ref="D9:J9" si="1">SUM(D4:D8)</f>
        <v>1100</v>
      </c>
      <c r="E9" s="8">
        <f t="shared" si="1"/>
        <v>404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77</v>
      </c>
      <c r="J9" s="8">
        <f t="shared" si="1"/>
        <v>280</v>
      </c>
      <c r="K9" s="8">
        <v>54.7210398645247</v>
      </c>
      <c r="L9" s="9">
        <f>SUM(L4:L8)</f>
        <v>15321.8911620669</v>
      </c>
      <c r="M9" s="10">
        <f>N9/L9</f>
        <v>0.649107208424939</v>
      </c>
      <c r="N9" s="9">
        <f>SUM(N4:N8)</f>
        <v>9945.55</v>
      </c>
      <c r="O9" s="11"/>
    </row>
    <row r="10" ht="99" customHeight="1" spans="1:15">
      <c r="A10" s="3" t="s">
        <v>37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</sheetData>
  <autoFilter xmlns:etc="http://www.wps.cn/officeDocument/2017/etCustomData" ref="A3:O10" etc:filterBottomFollowUsedRange="0">
    <extLst/>
  </autoFilter>
  <mergeCells count="6">
    <mergeCell ref="A1:O1"/>
    <mergeCell ref="A2:O2"/>
    <mergeCell ref="A9:C9"/>
    <mergeCell ref="A10:O10"/>
    <mergeCell ref="O4:O6"/>
    <mergeCell ref="O7:O8"/>
  </mergeCells>
  <pageMargins left="0.75" right="0.75" top="1" bottom="1" header="0.5" footer="0.5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A14" sqref="A14:O14"/>
    </sheetView>
  </sheetViews>
  <sheetFormatPr defaultColWidth="9" defaultRowHeight="21" customHeight="1"/>
  <cols>
    <col min="1" max="2" width="12.625" style="3" customWidth="1"/>
    <col min="3" max="3" width="12.625" style="4" customWidth="1"/>
    <col min="4" max="9" width="7.25833333333333" style="4" customWidth="1"/>
    <col min="10" max="10" width="7.25833333333333" style="3" customWidth="1"/>
    <col min="11" max="11" width="10" style="3" customWidth="1"/>
    <col min="12" max="15" width="12.625" style="3" customWidth="1"/>
    <col min="16" max="16" width="12.625" style="1"/>
    <col min="17" max="16384" width="9" style="1"/>
  </cols>
  <sheetData>
    <row r="1" ht="51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3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9" t="s">
        <v>14</v>
      </c>
      <c r="N3" s="9" t="s">
        <v>15</v>
      </c>
      <c r="O3" s="8" t="s">
        <v>16</v>
      </c>
    </row>
    <row r="4" customFormat="1" ht="23" customHeight="1" spans="1:15">
      <c r="A4" s="8" t="s">
        <v>154</v>
      </c>
      <c r="B4" s="8" t="s">
        <v>155</v>
      </c>
      <c r="C4" s="27" t="s">
        <v>156</v>
      </c>
      <c r="D4" s="16">
        <v>573</v>
      </c>
      <c r="E4" s="16">
        <v>65</v>
      </c>
      <c r="F4" s="8"/>
      <c r="G4" s="8">
        <v>4</v>
      </c>
      <c r="H4" s="8"/>
      <c r="I4" s="8">
        <v>22</v>
      </c>
      <c r="J4" s="8">
        <v>61</v>
      </c>
      <c r="K4" s="8">
        <v>54.7210398645247</v>
      </c>
      <c r="L4" s="9">
        <f t="shared" ref="L4:L12" si="0">J4*K4</f>
        <v>3337.98343173601</v>
      </c>
      <c r="M4" s="10">
        <v>0.7</v>
      </c>
      <c r="N4" s="9">
        <v>2336.59</v>
      </c>
      <c r="O4" s="17"/>
    </row>
    <row r="5" customFormat="1" ht="23" customHeight="1" spans="1:15">
      <c r="A5" s="8" t="s">
        <v>154</v>
      </c>
      <c r="B5" s="28" t="s">
        <v>155</v>
      </c>
      <c r="C5" s="27" t="s">
        <v>157</v>
      </c>
      <c r="D5" s="16">
        <v>365</v>
      </c>
      <c r="E5" s="16">
        <v>17</v>
      </c>
      <c r="F5" s="16"/>
      <c r="G5" s="8">
        <v>9</v>
      </c>
      <c r="H5" s="8"/>
      <c r="I5" s="8">
        <v>24</v>
      </c>
      <c r="J5" s="28">
        <v>60</v>
      </c>
      <c r="K5" s="8">
        <v>54.7210398645247</v>
      </c>
      <c r="L5" s="9">
        <f t="shared" si="0"/>
        <v>3283.26239187148</v>
      </c>
      <c r="M5" s="10">
        <v>0.7</v>
      </c>
      <c r="N5" s="9">
        <v>2298.29</v>
      </c>
      <c r="O5" s="18"/>
    </row>
    <row r="6" customFormat="1" ht="23" customHeight="1" spans="1:15">
      <c r="A6" s="8" t="s">
        <v>154</v>
      </c>
      <c r="B6" s="28" t="s">
        <v>158</v>
      </c>
      <c r="C6" s="27" t="s">
        <v>159</v>
      </c>
      <c r="D6" s="16">
        <v>616</v>
      </c>
      <c r="E6" s="16">
        <v>25</v>
      </c>
      <c r="F6" s="16"/>
      <c r="G6" s="8"/>
      <c r="H6" s="8"/>
      <c r="I6" s="8">
        <v>71</v>
      </c>
      <c r="J6" s="28">
        <v>93</v>
      </c>
      <c r="K6" s="8">
        <v>54.7210398645247</v>
      </c>
      <c r="L6" s="9">
        <f t="shared" si="0"/>
        <v>5089.0567074008</v>
      </c>
      <c r="M6" s="10">
        <v>1</v>
      </c>
      <c r="N6" s="9">
        <v>5089.05</v>
      </c>
      <c r="O6" s="17"/>
    </row>
    <row r="7" customFormat="1" ht="23" customHeight="1" spans="1:15">
      <c r="A7" s="8" t="s">
        <v>154</v>
      </c>
      <c r="B7" s="28" t="s">
        <v>158</v>
      </c>
      <c r="C7" s="27" t="s">
        <v>160</v>
      </c>
      <c r="D7" s="16">
        <v>320</v>
      </c>
      <c r="E7" s="16">
        <v>25</v>
      </c>
      <c r="F7" s="16"/>
      <c r="G7" s="8">
        <v>1</v>
      </c>
      <c r="H7" s="8"/>
      <c r="I7" s="8">
        <v>45</v>
      </c>
      <c r="J7" s="28">
        <v>66</v>
      </c>
      <c r="K7" s="8">
        <v>54.7210398645247</v>
      </c>
      <c r="L7" s="9">
        <f t="shared" si="0"/>
        <v>3611.58863105863</v>
      </c>
      <c r="M7" s="10">
        <v>0.7</v>
      </c>
      <c r="N7" s="9">
        <v>2528.11</v>
      </c>
      <c r="O7" s="19"/>
    </row>
    <row r="8" customFormat="1" ht="23" customHeight="1" spans="1:15">
      <c r="A8" s="8" t="s">
        <v>154</v>
      </c>
      <c r="B8" s="28" t="s">
        <v>158</v>
      </c>
      <c r="C8" s="27" t="s">
        <v>161</v>
      </c>
      <c r="D8" s="16">
        <v>370</v>
      </c>
      <c r="E8" s="16">
        <v>109</v>
      </c>
      <c r="F8" s="16">
        <v>3</v>
      </c>
      <c r="G8" s="8"/>
      <c r="H8" s="8"/>
      <c r="I8" s="8">
        <v>52</v>
      </c>
      <c r="J8" s="28">
        <v>88</v>
      </c>
      <c r="K8" s="8">
        <v>54.7210398645247</v>
      </c>
      <c r="L8" s="9">
        <f t="shared" si="0"/>
        <v>4815.45150807817</v>
      </c>
      <c r="M8" s="10">
        <v>0.8</v>
      </c>
      <c r="N8" s="9">
        <v>3852.36</v>
      </c>
      <c r="O8" s="19"/>
    </row>
    <row r="9" customFormat="1" ht="23" customHeight="1" spans="1:15">
      <c r="A9" s="8" t="s">
        <v>154</v>
      </c>
      <c r="B9" s="28" t="s">
        <v>158</v>
      </c>
      <c r="C9" s="27" t="s">
        <v>162</v>
      </c>
      <c r="D9" s="16">
        <v>498</v>
      </c>
      <c r="E9" s="16">
        <v>122</v>
      </c>
      <c r="F9" s="16"/>
      <c r="G9" s="8"/>
      <c r="H9" s="8">
        <v>44</v>
      </c>
      <c r="I9" s="8">
        <v>51</v>
      </c>
      <c r="J9" s="28">
        <v>71</v>
      </c>
      <c r="K9" s="8">
        <v>54.7210398645247</v>
      </c>
      <c r="L9" s="9">
        <f t="shared" si="0"/>
        <v>3885.19383038125</v>
      </c>
      <c r="M9" s="10">
        <v>0.7</v>
      </c>
      <c r="N9" s="9">
        <v>2719.63</v>
      </c>
      <c r="O9" s="19"/>
    </row>
    <row r="10" customFormat="1" ht="23" customHeight="1" spans="1:15">
      <c r="A10" s="8" t="s">
        <v>154</v>
      </c>
      <c r="B10" s="28" t="s">
        <v>158</v>
      </c>
      <c r="C10" s="27" t="s">
        <v>163</v>
      </c>
      <c r="D10" s="16">
        <v>364</v>
      </c>
      <c r="E10" s="16"/>
      <c r="F10" s="16"/>
      <c r="G10" s="8"/>
      <c r="H10" s="8"/>
      <c r="I10" s="8">
        <v>46</v>
      </c>
      <c r="J10" s="28">
        <v>61</v>
      </c>
      <c r="K10" s="8">
        <v>54.7210398645247</v>
      </c>
      <c r="L10" s="9">
        <f t="shared" si="0"/>
        <v>3337.98343173601</v>
      </c>
      <c r="M10" s="10">
        <v>0.7</v>
      </c>
      <c r="N10" s="9">
        <v>2336.59</v>
      </c>
      <c r="O10" s="19"/>
    </row>
    <row r="11" customFormat="1" ht="23" customHeight="1" spans="1:15">
      <c r="A11" s="8" t="s">
        <v>154</v>
      </c>
      <c r="B11" s="28" t="s">
        <v>158</v>
      </c>
      <c r="C11" s="27" t="s">
        <v>164</v>
      </c>
      <c r="D11" s="16">
        <v>490</v>
      </c>
      <c r="E11" s="16">
        <v>193</v>
      </c>
      <c r="F11" s="16">
        <v>14</v>
      </c>
      <c r="G11" s="8"/>
      <c r="H11" s="8">
        <v>82</v>
      </c>
      <c r="I11" s="8">
        <v>75</v>
      </c>
      <c r="J11" s="28">
        <v>72</v>
      </c>
      <c r="K11" s="8">
        <v>54.7210398645247</v>
      </c>
      <c r="L11" s="9">
        <f t="shared" si="0"/>
        <v>3939.91487024578</v>
      </c>
      <c r="M11" s="10">
        <v>0.7</v>
      </c>
      <c r="N11" s="9">
        <v>2757.94</v>
      </c>
      <c r="O11" s="19"/>
    </row>
    <row r="12" customFormat="1" ht="23" customHeight="1" spans="1:15">
      <c r="A12" s="8" t="s">
        <v>154</v>
      </c>
      <c r="B12" s="28" t="s">
        <v>158</v>
      </c>
      <c r="C12" s="27" t="s">
        <v>165</v>
      </c>
      <c r="D12" s="16">
        <v>432</v>
      </c>
      <c r="E12" s="16">
        <v>106</v>
      </c>
      <c r="F12" s="8"/>
      <c r="G12" s="8"/>
      <c r="H12" s="8"/>
      <c r="I12" s="8">
        <v>54</v>
      </c>
      <c r="J12" s="28">
        <v>69</v>
      </c>
      <c r="K12" s="8">
        <v>54.7210398645247</v>
      </c>
      <c r="L12" s="9">
        <f t="shared" si="0"/>
        <v>3775.7517506522</v>
      </c>
      <c r="M12" s="10">
        <v>0.7</v>
      </c>
      <c r="N12" s="9">
        <v>2643.03</v>
      </c>
      <c r="O12" s="18"/>
    </row>
    <row r="13" ht="23" customHeight="1" spans="1:15">
      <c r="A13" s="8" t="s">
        <v>166</v>
      </c>
      <c r="B13" s="8"/>
      <c r="C13" s="8"/>
      <c r="D13" s="8">
        <f t="shared" ref="D13:J13" si="1">SUM(D4:D12)</f>
        <v>4028</v>
      </c>
      <c r="E13" s="8">
        <f t="shared" si="1"/>
        <v>662</v>
      </c>
      <c r="F13" s="8">
        <f t="shared" si="1"/>
        <v>17</v>
      </c>
      <c r="G13" s="8">
        <f t="shared" si="1"/>
        <v>14</v>
      </c>
      <c r="H13" s="8">
        <f t="shared" si="1"/>
        <v>126</v>
      </c>
      <c r="I13" s="8">
        <f t="shared" si="1"/>
        <v>440</v>
      </c>
      <c r="J13" s="8">
        <f t="shared" si="1"/>
        <v>641</v>
      </c>
      <c r="K13" s="8">
        <v>54.7210398645247</v>
      </c>
      <c r="L13" s="9">
        <f>SUM(L4:L12)</f>
        <v>35076.1865531603</v>
      </c>
      <c r="M13" s="10">
        <f>N13/L13</f>
        <v>0.757254211763987</v>
      </c>
      <c r="N13" s="9">
        <f>SUM(N4:N12)</f>
        <v>26561.59</v>
      </c>
      <c r="O13" s="29"/>
    </row>
    <row r="14" ht="99" customHeight="1" spans="1:15">
      <c r="A14" s="3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</sheetData>
  <autoFilter xmlns:etc="http://www.wps.cn/officeDocument/2017/etCustomData" ref="A3:O14" etc:filterBottomFollowUsedRange="0">
    <extLst/>
  </autoFilter>
  <mergeCells count="6">
    <mergeCell ref="A1:O1"/>
    <mergeCell ref="A2:O2"/>
    <mergeCell ref="A13:C13"/>
    <mergeCell ref="A14:O14"/>
    <mergeCell ref="O4:O5"/>
    <mergeCell ref="O6:O12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东昌镇</vt:lpstr>
      <vt:lpstr>新坪镇</vt:lpstr>
      <vt:lpstr>杜莫镇</vt:lpstr>
      <vt:lpstr>荔城镇</vt:lpstr>
      <vt:lpstr>青山镇</vt:lpstr>
      <vt:lpstr>龙怀乡</vt:lpstr>
      <vt:lpstr>修仁镇</vt:lpstr>
      <vt:lpstr>茶城乡</vt:lpstr>
      <vt:lpstr>蒲芦瑶族乡</vt:lpstr>
      <vt:lpstr>大塘镇</vt:lpstr>
      <vt:lpstr>花篢镇</vt:lpstr>
      <vt:lpstr>双江镇</vt:lpstr>
      <vt:lpstr>马岭镇</vt:lpstr>
      <vt:lpstr>全市汇总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听听</cp:lastModifiedBy>
  <dcterms:created xsi:type="dcterms:W3CDTF">2024-07-08T09:05:00Z</dcterms:created>
  <dcterms:modified xsi:type="dcterms:W3CDTF">2026-01-26T02:27:18Z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99F06ED46E2B4E47A95F9D9590ED24FA_13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