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315" windowWidth="8190" windowHeight="9585" tabRatio="850" activeTab="6"/>
  </bookViews>
  <sheets>
    <sheet name="封面" sheetId="74" r:id="rId1"/>
    <sheet name="表一" sheetId="70" r:id="rId2"/>
    <sheet name="表二" sheetId="72" r:id="rId3"/>
    <sheet name="表三" sheetId="73" r:id="rId4"/>
    <sheet name="表四" sheetId="75" r:id="rId5"/>
    <sheet name="表五" sheetId="76" r:id="rId6"/>
    <sheet name="表六" sheetId="77" r:id="rId7"/>
    <sheet name="表七" sheetId="78" r:id="rId8"/>
    <sheet name="表八" sheetId="79" r:id="rId9"/>
    <sheet name="表九" sheetId="80" r:id="rId10"/>
    <sheet name="表十" sheetId="81" r:id="rId11"/>
    <sheet name="表十一" sheetId="82" r:id="rId12"/>
    <sheet name="表十二" sheetId="84" r:id="rId13"/>
    <sheet name="表十三" sheetId="85" r:id="rId14"/>
    <sheet name="表十四" sheetId="87" r:id="rId15"/>
    <sheet name="表十五" sheetId="88" r:id="rId16"/>
    <sheet name="表十六" sheetId="89" r:id="rId17"/>
    <sheet name="表十七" sheetId="90" r:id="rId18"/>
    <sheet name="表十八" sheetId="91" r:id="rId19"/>
    <sheet name="表十九" sheetId="92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\q" localSheetId="12">[1]国家!#REF!</definedName>
    <definedName name="\q" localSheetId="14">[1]国家!#REF!</definedName>
    <definedName name="\q">[1]国家!#REF!</definedName>
    <definedName name="\z" localSheetId="12">[2]中央!#REF!</definedName>
    <definedName name="\z" localSheetId="14">[2]中央!#REF!</definedName>
    <definedName name="\z">[2]中央!#REF!</definedName>
    <definedName name="_xlnm._FilterDatabase" localSheetId="9" hidden="1">表九!$A$4:$E$151</definedName>
    <definedName name="_xlnm._FilterDatabase" localSheetId="7" hidden="1">表七!$A$5:$X$226</definedName>
    <definedName name="_xlnm._FilterDatabase" localSheetId="3" hidden="1">表三!$A$4:$I$1386</definedName>
    <definedName name="_xlnm._FilterDatabase" localSheetId="12" hidden="1">#REF!</definedName>
    <definedName name="_xlnm._FilterDatabase" localSheetId="14" hidden="1">#REF!</definedName>
    <definedName name="_xlnm._FilterDatabase" localSheetId="15" hidden="1">表十五!$A$6:$V$141</definedName>
    <definedName name="_xlnm._FilterDatabase" localSheetId="4" hidden="1">表四!$A$4:$H$105</definedName>
    <definedName name="_xlnm._FilterDatabase" localSheetId="5" hidden="1">表五!$A$4:$H$105</definedName>
    <definedName name="_xlnm._FilterDatabase" hidden="1">#REF!</definedName>
    <definedName name="_Order1" hidden="1">255</definedName>
    <definedName name="_Order2" hidden="1">255</definedName>
    <definedName name="a" localSheetId="12">#REF!</definedName>
    <definedName name="a" localSheetId="14">#REF!</definedName>
    <definedName name="a">#REF!</definedName>
    <definedName name="aa" localSheetId="12">#REF!</definedName>
    <definedName name="aa" localSheetId="14">#REF!</definedName>
    <definedName name="aa">#REF!</definedName>
    <definedName name="aaa" localSheetId="12">[2]中央!#REF!</definedName>
    <definedName name="aaa" localSheetId="14">[2]中央!#REF!</definedName>
    <definedName name="aaa">[2]中央!#REF!</definedName>
    <definedName name="aaaaaa" localSheetId="12">#REF!</definedName>
    <definedName name="aaaaaa" localSheetId="14">#REF!</definedName>
    <definedName name="aaaaaa">#REF!</definedName>
    <definedName name="aaaagfdsafsd">#N/A</definedName>
    <definedName name="ABC" localSheetId="12">#REF!</definedName>
    <definedName name="ABC" localSheetId="14">#REF!</definedName>
    <definedName name="ABC">#REF!</definedName>
    <definedName name="ABD" localSheetId="12">#REF!</definedName>
    <definedName name="ABD" localSheetId="14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county" localSheetId="12">#REF!</definedName>
    <definedName name="county" localSheetId="14">#REF!</definedName>
    <definedName name="county">#REF!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 localSheetId="12">#REF!</definedName>
    <definedName name="data" localSheetId="14">#REF!</definedName>
    <definedName name="data">#REF!</definedName>
    <definedName name="_xlnm.Database">[3]PKx!$A$1:$AP$622</definedName>
    <definedName name="database2" localSheetId="12">#REF!</definedName>
    <definedName name="database2" localSheetId="14">#REF!</definedName>
    <definedName name="database2">#REF!</definedName>
    <definedName name="database3" localSheetId="12">#REF!</definedName>
    <definedName name="database3" localSheetId="14">#REF!</definedName>
    <definedName name="database3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adfha">#N/A</definedName>
    <definedName name="dghadhf">#N/A</definedName>
    <definedName name="dgkgfkdsafka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jgakdsf">#N/A</definedName>
    <definedName name="dssasaww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jafjs">#N/A</definedName>
    <definedName name="fjajsfdja">#N/A</definedName>
    <definedName name="fjdajsdjfa">#N/A</definedName>
    <definedName name="fjjafsjaj">#N/A</definedName>
    <definedName name="fsa">#N/A</definedName>
    <definedName name="fsafffdsfdsa">#N/A</definedName>
    <definedName name="fsafsdfdsa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gasfdasf">#N/A</definedName>
    <definedName name="gxxe2003">[4]P1012001!$A$6:$E$117</definedName>
    <definedName name="gxxe20032">[5]P1012001!$A$6:$E$117</definedName>
    <definedName name="hhhh" localSheetId="12">#REF!</definedName>
    <definedName name="hhhh" localSheetId="14">#REF!</definedName>
    <definedName name="hhhh">#REF!</definedName>
    <definedName name="jdfajsfdj">#N/A</definedName>
    <definedName name="jdjfadsjf">#N/A</definedName>
    <definedName name="jjgajsdfjasd">#N/A</definedName>
    <definedName name="kdfkasj">#N/A</definedName>
    <definedName name="kgak">#N/A</definedName>
    <definedName name="kkkk" localSheetId="12">#REF!</definedName>
    <definedName name="kkkk" localSheetId="14">#REF!</definedName>
    <definedName name="kkkk">#REF!</definedName>
    <definedName name="_xlnm.Print_Area">#N/A</definedName>
    <definedName name="Print_Area_MI" localSheetId="12">#REF!</definedName>
    <definedName name="Print_Area_MI" localSheetId="14">#REF!</definedName>
    <definedName name="Print_Area_MI">#REF!</definedName>
    <definedName name="_xlnm.Print_Titles" localSheetId="3">表三!$1:$4</definedName>
    <definedName name="_xlnm.Print_Titles" localSheetId="4">表四!$1:$4</definedName>
    <definedName name="_xlnm.Print_Titles" localSheetId="5">表五!$1:$4</definedName>
    <definedName name="_xlnm.Print_Titles">#N/A</definedName>
    <definedName name="q" localSheetId="12">[1]国家!#REF!</definedName>
    <definedName name="q" localSheetId="14">[1]国家!#REF!</definedName>
    <definedName name="q">[1]国家!#REF!</definedName>
    <definedName name="qq" localSheetId="12">[2]中央!#REF!</definedName>
    <definedName name="qq" localSheetId="14">[2]中央!#REF!</definedName>
    <definedName name="qq">[2]中央!#REF!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w">#N/A</definedName>
    <definedName name="sdsaaa">#N/A</definedName>
    <definedName name="sdsfccxxx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sfafag">#N/A</definedName>
    <definedName name="财政供养" localSheetId="12">#REF!</definedName>
    <definedName name="财政供养" localSheetId="14">#REF!</definedName>
    <definedName name="财政供养">#REF!</definedName>
    <definedName name="处室" localSheetId="12">#REF!</definedName>
    <definedName name="处室" localSheetId="14">#REF!</definedName>
    <definedName name="处室">#REF!</definedName>
    <definedName name="还有" localSheetId="12">#REF!</definedName>
    <definedName name="还有" localSheetId="14">#REF!</definedName>
    <definedName name="还有">#REF!</definedName>
    <definedName name="汇率" localSheetId="12">#REF!</definedName>
    <definedName name="汇率" localSheetId="14">#REF!</definedName>
    <definedName name="汇率">#REF!</definedName>
    <definedName name="基金处室" localSheetId="12">#REF!</definedName>
    <definedName name="基金处室" localSheetId="14">#REF!</definedName>
    <definedName name="基金处室">#REF!</definedName>
    <definedName name="基金金额" localSheetId="12">#REF!</definedName>
    <definedName name="基金金额" localSheetId="14">#REF!</definedName>
    <definedName name="基金金额">#REF!</definedName>
    <definedName name="基金科目" localSheetId="12">#REF!</definedName>
    <definedName name="基金科目" localSheetId="14">#REF!</definedName>
    <definedName name="基金科目">#REF!</definedName>
    <definedName name="基金类型" localSheetId="12">#REF!</definedName>
    <definedName name="基金类型" localSheetId="14">#REF!</definedName>
    <definedName name="基金类型">#REF!</definedName>
    <definedName name="金额" localSheetId="12">#REF!</definedName>
    <definedName name="金额" localSheetId="14">#REF!</definedName>
    <definedName name="金额">#REF!</definedName>
    <definedName name="科目" localSheetId="12">#REF!</definedName>
    <definedName name="科目" localSheetId="14">#REF!</definedName>
    <definedName name="科目">#REF!</definedName>
    <definedName name="类型" localSheetId="12">#REF!</definedName>
    <definedName name="类型" localSheetId="14">#REF!</definedName>
    <definedName name="类型">#REF!</definedName>
    <definedName name="全额差额比例" localSheetId="12">'[6]C01-1'!#REF!</definedName>
    <definedName name="全额差额比例" localSheetId="14">'[6]C01-1'!#REF!</definedName>
    <definedName name="全额差额比例">'[6]C01-1'!#REF!</definedName>
    <definedName name="生产列1" localSheetId="12">#REF!</definedName>
    <definedName name="生产列1" localSheetId="14">#REF!</definedName>
    <definedName name="生产列1">#REF!</definedName>
    <definedName name="生产列11" localSheetId="12">#REF!</definedName>
    <definedName name="生产列11" localSheetId="14">#REF!</definedName>
    <definedName name="生产列11">#REF!</definedName>
    <definedName name="生产列15" localSheetId="12">#REF!</definedName>
    <definedName name="生产列15" localSheetId="14">#REF!</definedName>
    <definedName name="生产列15">#REF!</definedName>
    <definedName name="生产列16" localSheetId="12">#REF!</definedName>
    <definedName name="生产列16" localSheetId="14">#REF!</definedName>
    <definedName name="生产列16">#REF!</definedName>
    <definedName name="生产列17" localSheetId="12">#REF!</definedName>
    <definedName name="生产列17" localSheetId="14">#REF!</definedName>
    <definedName name="生产列17">#REF!</definedName>
    <definedName name="生产列19" localSheetId="12">#REF!</definedName>
    <definedName name="生产列19" localSheetId="14">#REF!</definedName>
    <definedName name="生产列19">#REF!</definedName>
    <definedName name="生产列2" localSheetId="12">#REF!</definedName>
    <definedName name="生产列2" localSheetId="14">#REF!</definedName>
    <definedName name="生产列2">#REF!</definedName>
    <definedName name="生产列20" localSheetId="12">#REF!</definedName>
    <definedName name="生产列20" localSheetId="14">#REF!</definedName>
    <definedName name="生产列20">#REF!</definedName>
    <definedName name="生产列3" localSheetId="12">#REF!</definedName>
    <definedName name="生产列3" localSheetId="14">#REF!</definedName>
    <definedName name="生产列3">#REF!</definedName>
    <definedName name="生产列4" localSheetId="12">#REF!</definedName>
    <definedName name="生产列4" localSheetId="14">#REF!</definedName>
    <definedName name="生产列4">#REF!</definedName>
    <definedName name="生产列5" localSheetId="12">#REF!</definedName>
    <definedName name="生产列5" localSheetId="14">#REF!</definedName>
    <definedName name="生产列5">#REF!</definedName>
    <definedName name="生产列6" localSheetId="12">#REF!</definedName>
    <definedName name="生产列6" localSheetId="14">#REF!</definedName>
    <definedName name="生产列6">#REF!</definedName>
    <definedName name="生产列7" localSheetId="12">#REF!</definedName>
    <definedName name="生产列7" localSheetId="14">#REF!</definedName>
    <definedName name="生产列7">#REF!</definedName>
    <definedName name="生产列8" localSheetId="12">#REF!</definedName>
    <definedName name="生产列8" localSheetId="14">#REF!</definedName>
    <definedName name="生产列8">#REF!</definedName>
    <definedName name="生产列9" localSheetId="12">#REF!</definedName>
    <definedName name="生产列9" localSheetId="14">#REF!</definedName>
    <definedName name="生产列9">#REF!</definedName>
    <definedName name="生产期" localSheetId="12">#REF!</definedName>
    <definedName name="生产期" localSheetId="14">#REF!</definedName>
    <definedName name="生产期">#REF!</definedName>
    <definedName name="生产期1" localSheetId="12">#REF!</definedName>
    <definedName name="生产期1" localSheetId="14">#REF!</definedName>
    <definedName name="生产期1">#REF!</definedName>
    <definedName name="生产期11" localSheetId="12">#REF!</definedName>
    <definedName name="生产期11" localSheetId="14">#REF!</definedName>
    <definedName name="生产期11">#REF!</definedName>
    <definedName name="生产期123" localSheetId="12">#REF!</definedName>
    <definedName name="生产期123" localSheetId="14">#REF!</definedName>
    <definedName name="生产期123">#REF!</definedName>
    <definedName name="生产期15" localSheetId="12">#REF!</definedName>
    <definedName name="生产期15" localSheetId="14">#REF!</definedName>
    <definedName name="生产期15">#REF!</definedName>
    <definedName name="生产期16" localSheetId="12">#REF!</definedName>
    <definedName name="生产期16" localSheetId="14">#REF!</definedName>
    <definedName name="生产期16">#REF!</definedName>
    <definedName name="生产期17" localSheetId="12">#REF!</definedName>
    <definedName name="生产期17" localSheetId="14">#REF!</definedName>
    <definedName name="生产期17">#REF!</definedName>
    <definedName name="生产期19" localSheetId="12">#REF!</definedName>
    <definedName name="生产期19" localSheetId="14">#REF!</definedName>
    <definedName name="生产期19">#REF!</definedName>
    <definedName name="生产期2" localSheetId="12">#REF!</definedName>
    <definedName name="生产期2" localSheetId="14">#REF!</definedName>
    <definedName name="生产期2">#REF!</definedName>
    <definedName name="生产期20" localSheetId="12">#REF!</definedName>
    <definedName name="生产期20" localSheetId="14">#REF!</definedName>
    <definedName name="生产期20">#REF!</definedName>
    <definedName name="生产期3" localSheetId="12">#REF!</definedName>
    <definedName name="生产期3" localSheetId="14">#REF!</definedName>
    <definedName name="生产期3">#REF!</definedName>
    <definedName name="生产期4" localSheetId="12">#REF!</definedName>
    <definedName name="生产期4" localSheetId="14">#REF!</definedName>
    <definedName name="生产期4">#REF!</definedName>
    <definedName name="生产期5" localSheetId="12">#REF!</definedName>
    <definedName name="生产期5" localSheetId="14">#REF!</definedName>
    <definedName name="生产期5">#REF!</definedName>
    <definedName name="生产期6" localSheetId="12">#REF!</definedName>
    <definedName name="生产期6" localSheetId="14">#REF!</definedName>
    <definedName name="生产期6">#REF!</definedName>
    <definedName name="生产期7" localSheetId="12">#REF!</definedName>
    <definedName name="生产期7" localSheetId="14">#REF!</definedName>
    <definedName name="生产期7">#REF!</definedName>
    <definedName name="生产期8" localSheetId="12">#REF!</definedName>
    <definedName name="生产期8" localSheetId="14">#REF!</definedName>
    <definedName name="生产期8">#REF!</definedName>
    <definedName name="生产期9" localSheetId="12">#REF!</definedName>
    <definedName name="生产期9" localSheetId="14">#REF!</definedName>
    <definedName name="生产期9">#REF!</definedName>
    <definedName name="四季度" localSheetId="12">'[6]C01-1'!#REF!</definedName>
    <definedName name="四季度" localSheetId="14">'[6]C01-1'!#REF!</definedName>
    <definedName name="四季度">'[6]C01-1'!#REF!</definedName>
    <definedName name="位次d" localSheetId="12">[7]四月份月报!#REF!</definedName>
    <definedName name="位次d" localSheetId="14">[7]四月份月报!#REF!</definedName>
    <definedName name="位次d">[7]四月份月报!#REF!</definedName>
    <definedName name="性别">[8]基础编码!$H$2:$H$3</definedName>
    <definedName name="学历">[8]基础编码!$S$2:$S$9</definedName>
    <definedName name="支出">[9]P1012001!$A$6:$E$117</definedName>
    <definedName name="전" localSheetId="12">#REF!</definedName>
    <definedName name="전" localSheetId="14">#REF!</definedName>
    <definedName name="전">#REF!</definedName>
    <definedName name="주택사업본부" localSheetId="12">#REF!</definedName>
    <definedName name="주택사업본부" localSheetId="14">#REF!</definedName>
    <definedName name="주택사업본부">#REF!</definedName>
    <definedName name="철구사업본부" localSheetId="12">#REF!</definedName>
    <definedName name="철구사업본부" localSheetId="14">#REF!</definedName>
    <definedName name="철구사업본부">#REF!</definedName>
  </definedNames>
  <calcPr calcId="144525" iterate="1"/>
</workbook>
</file>

<file path=xl/calcChain.xml><?xml version="1.0" encoding="utf-8"?>
<calcChain xmlns="http://schemas.openxmlformats.org/spreadsheetml/2006/main">
  <c r="F6" i="92" l="1"/>
  <c r="C6" i="92"/>
  <c r="F6" i="91"/>
  <c r="C6" i="91"/>
  <c r="C1373" i="73" l="1"/>
  <c r="C1372" i="73" s="1"/>
  <c r="C1354" i="73"/>
  <c r="C1320" i="73"/>
  <c r="C1315" i="73"/>
  <c r="C1311" i="73"/>
  <c r="C1302" i="73"/>
  <c r="C1284" i="73"/>
  <c r="C1271" i="73"/>
  <c r="C1223" i="73"/>
  <c r="C1210" i="73"/>
  <c r="C1183" i="73" s="1"/>
  <c r="C1174" i="73"/>
  <c r="C1167" i="73"/>
  <c r="C1157" i="73"/>
  <c r="C1142" i="73"/>
  <c r="D1142" i="73"/>
  <c r="C1126" i="73"/>
  <c r="C1112" i="73"/>
  <c r="C1107" i="73"/>
  <c r="C1077" i="73"/>
  <c r="C1072" i="73"/>
  <c r="C1060" i="73"/>
  <c r="C1017" i="73"/>
  <c r="C1013" i="73"/>
  <c r="C1002" i="73"/>
  <c r="C995" i="73"/>
  <c r="C989" i="73"/>
  <c r="C978" i="73"/>
  <c r="C940" i="73"/>
  <c r="C912" i="73"/>
  <c r="C886" i="73"/>
  <c r="C883" i="73"/>
  <c r="C879" i="73"/>
  <c r="C876" i="73"/>
  <c r="C874" i="73"/>
  <c r="D874" i="73"/>
  <c r="C862" i="73"/>
  <c r="D862" i="73"/>
  <c r="D861" i="73" s="1"/>
  <c r="C859" i="73"/>
  <c r="C834" i="73"/>
  <c r="D834" i="73"/>
  <c r="C832" i="73"/>
  <c r="D832" i="73"/>
  <c r="C824" i="73"/>
  <c r="D824" i="73"/>
  <c r="C818" i="73"/>
  <c r="D818" i="73"/>
  <c r="C806" i="73"/>
  <c r="D806" i="73"/>
  <c r="C798" i="73"/>
  <c r="D798" i="73"/>
  <c r="C794" i="73"/>
  <c r="D794" i="73"/>
  <c r="C785" i="73"/>
  <c r="D785" i="73"/>
  <c r="D784" i="73" s="1"/>
  <c r="C782" i="73"/>
  <c r="D782" i="73"/>
  <c r="C779" i="73"/>
  <c r="D779" i="73"/>
  <c r="C775" i="73"/>
  <c r="D775" i="73"/>
  <c r="C769" i="73"/>
  <c r="D769" i="73"/>
  <c r="C764" i="73"/>
  <c r="D764" i="73"/>
  <c r="C754" i="73"/>
  <c r="D754" i="73"/>
  <c r="C750" i="73"/>
  <c r="D750" i="73"/>
  <c r="C747" i="73"/>
  <c r="D747" i="73"/>
  <c r="C735" i="73"/>
  <c r="D735" i="73"/>
  <c r="C731" i="73"/>
  <c r="D731" i="73"/>
  <c r="C718" i="73"/>
  <c r="D718" i="73"/>
  <c r="C713" i="73"/>
  <c r="D713" i="73"/>
  <c r="D712" i="73" s="1"/>
  <c r="C710" i="73"/>
  <c r="D710" i="73"/>
  <c r="C705" i="73"/>
  <c r="C701" i="73"/>
  <c r="D701" i="73"/>
  <c r="C692" i="73"/>
  <c r="D692" i="73"/>
  <c r="C689" i="73"/>
  <c r="D689" i="73"/>
  <c r="C676" i="73"/>
  <c r="D676" i="73"/>
  <c r="C667" i="73"/>
  <c r="D667" i="73"/>
  <c r="C660" i="73"/>
  <c r="D660" i="73"/>
  <c r="C654" i="73"/>
  <c r="D654" i="73"/>
  <c r="C646" i="73"/>
  <c r="D646" i="73"/>
  <c r="C636" i="73"/>
  <c r="D636" i="73"/>
  <c r="C623" i="73"/>
  <c r="D623" i="73"/>
  <c r="C610" i="73"/>
  <c r="D610" i="73"/>
  <c r="C596" i="73"/>
  <c r="D596" i="73"/>
  <c r="C591" i="73"/>
  <c r="D591" i="73"/>
  <c r="C580" i="73"/>
  <c r="D580" i="73"/>
  <c r="C569" i="73"/>
  <c r="D569" i="73"/>
  <c r="C561" i="73"/>
  <c r="D561" i="73"/>
  <c r="C547" i="73"/>
  <c r="C546" i="73" s="1"/>
  <c r="D547" i="73"/>
  <c r="D546" i="73" s="1"/>
  <c r="C527" i="73"/>
  <c r="D527" i="73"/>
  <c r="C517" i="73"/>
  <c r="D517" i="73"/>
  <c r="C511" i="73"/>
  <c r="D511" i="73"/>
  <c r="C496" i="73"/>
  <c r="D496" i="73"/>
  <c r="C491" i="73"/>
  <c r="C490" i="73" s="1"/>
  <c r="D491" i="73"/>
  <c r="D490" i="73" s="1"/>
  <c r="C488" i="73"/>
  <c r="D488" i="73"/>
  <c r="D481" i="73"/>
  <c r="C475" i="73"/>
  <c r="D475" i="73"/>
  <c r="C471" i="73"/>
  <c r="D471" i="73"/>
  <c r="C450" i="73"/>
  <c r="D450" i="73"/>
  <c r="C441" i="73"/>
  <c r="D441" i="73"/>
  <c r="C436" i="73"/>
  <c r="D436" i="73"/>
  <c r="C432" i="73"/>
  <c r="C375" i="73"/>
  <c r="D375" i="73"/>
  <c r="C366" i="73"/>
  <c r="C354" i="73"/>
  <c r="C325" i="73"/>
  <c r="C315" i="73"/>
  <c r="C312" i="73"/>
  <c r="C303" i="73"/>
  <c r="C250" i="73"/>
  <c r="C238" i="73"/>
  <c r="C232" i="73"/>
  <c r="C226" i="73"/>
  <c r="C219" i="73"/>
  <c r="C211" i="73"/>
  <c r="C204" i="73"/>
  <c r="C198" i="73"/>
  <c r="C189" i="73"/>
  <c r="C175" i="73"/>
  <c r="C162" i="73"/>
  <c r="C152" i="73"/>
  <c r="C140" i="73"/>
  <c r="C129" i="73"/>
  <c r="C120" i="73"/>
  <c r="C105" i="73"/>
  <c r="C86" i="73"/>
  <c r="C74" i="73"/>
  <c r="C63" i="73"/>
  <c r="C52" i="73"/>
  <c r="C40" i="73"/>
  <c r="C28" i="73"/>
  <c r="C1319" i="73" l="1"/>
  <c r="C784" i="73"/>
  <c r="C435" i="73"/>
  <c r="D595" i="73"/>
  <c r="C1301" i="73"/>
  <c r="C1222" i="73"/>
  <c r="C1156" i="73"/>
  <c r="C1080" i="73"/>
  <c r="C1016" i="73"/>
  <c r="C885" i="73"/>
  <c r="C861" i="73"/>
  <c r="C296" i="73"/>
  <c r="C712" i="73"/>
  <c r="C595" i="73"/>
  <c r="D435" i="73"/>
  <c r="C314" i="73"/>
  <c r="E65" i="76"/>
  <c r="D65" i="76"/>
  <c r="F65" i="76"/>
  <c r="D68" i="76"/>
  <c r="F68" i="76"/>
  <c r="E68" i="76"/>
  <c r="E71" i="76"/>
  <c r="D71" i="76"/>
  <c r="F71" i="76"/>
  <c r="D43" i="76" l="1"/>
  <c r="D60" i="76"/>
  <c r="D82" i="76"/>
  <c r="E5" i="76"/>
  <c r="E43" i="76"/>
  <c r="E60" i="76"/>
  <c r="E82" i="76"/>
  <c r="E98" i="76"/>
  <c r="D43" i="75"/>
  <c r="D60" i="75"/>
  <c r="D65" i="75"/>
  <c r="D68" i="75"/>
  <c r="D71" i="75"/>
  <c r="D82" i="75"/>
  <c r="E5" i="75"/>
  <c r="E43" i="75"/>
  <c r="E60" i="75"/>
  <c r="E65" i="75"/>
  <c r="E68" i="75"/>
  <c r="E71" i="75"/>
  <c r="E82" i="75"/>
  <c r="D15" i="76"/>
  <c r="D98" i="76"/>
  <c r="D5" i="76"/>
  <c r="E15" i="76"/>
  <c r="D15" i="75"/>
  <c r="D98" i="75"/>
  <c r="D5" i="75"/>
  <c r="E15" i="75"/>
  <c r="E98" i="75"/>
  <c r="X8" i="78"/>
  <c r="X9" i="78"/>
  <c r="X10" i="78"/>
  <c r="X11" i="78"/>
  <c r="X12" i="78"/>
  <c r="X13" i="78"/>
  <c r="X14" i="78"/>
  <c r="X15" i="78"/>
  <c r="X16" i="78"/>
  <c r="X17" i="78"/>
  <c r="X18" i="78"/>
  <c r="X19" i="78"/>
  <c r="X20" i="78"/>
  <c r="X21" i="78"/>
  <c r="X22" i="78"/>
  <c r="X23" i="78"/>
  <c r="X24" i="78"/>
  <c r="X25" i="78"/>
  <c r="X26" i="78"/>
  <c r="X27" i="78"/>
  <c r="X28" i="78"/>
  <c r="X29" i="78"/>
  <c r="X30" i="78"/>
  <c r="X31" i="78"/>
  <c r="X32" i="78"/>
  <c r="X33" i="78"/>
  <c r="X34" i="78"/>
  <c r="X35" i="78"/>
  <c r="X36" i="78"/>
  <c r="X37" i="78"/>
  <c r="X38" i="78"/>
  <c r="X39" i="78"/>
  <c r="X40" i="78"/>
  <c r="X41" i="78"/>
  <c r="X42" i="78"/>
  <c r="X43" i="78"/>
  <c r="X44" i="78"/>
  <c r="X45" i="78"/>
  <c r="X46" i="78"/>
  <c r="X47" i="78"/>
  <c r="X48" i="78"/>
  <c r="X49" i="78"/>
  <c r="X50" i="78"/>
  <c r="X51" i="78"/>
  <c r="X52" i="78"/>
  <c r="X53" i="78"/>
  <c r="X54" i="78"/>
  <c r="X55" i="78"/>
  <c r="X56" i="78"/>
  <c r="X57" i="78"/>
  <c r="X58" i="78"/>
  <c r="X59" i="78"/>
  <c r="X60" i="78"/>
  <c r="X61" i="78"/>
  <c r="X62" i="78"/>
  <c r="X63" i="78"/>
  <c r="X64" i="78"/>
  <c r="X65" i="78"/>
  <c r="X66" i="78"/>
  <c r="X67" i="78"/>
  <c r="X68" i="78"/>
  <c r="X69" i="78"/>
  <c r="X70" i="78"/>
  <c r="X71" i="78"/>
  <c r="X72" i="78"/>
  <c r="X73" i="78"/>
  <c r="X74" i="78"/>
  <c r="X75" i="78"/>
  <c r="X76" i="78"/>
  <c r="X77" i="78"/>
  <c r="X78" i="78"/>
  <c r="X79" i="78"/>
  <c r="X80" i="78"/>
  <c r="X81" i="78"/>
  <c r="X82" i="78"/>
  <c r="X83" i="78"/>
  <c r="X84" i="78"/>
  <c r="X85" i="78"/>
  <c r="X86" i="78"/>
  <c r="X87" i="78"/>
  <c r="X88" i="78"/>
  <c r="X89" i="78"/>
  <c r="X90" i="78"/>
  <c r="X91" i="78"/>
  <c r="X92" i="78"/>
  <c r="X93" i="78"/>
  <c r="X94" i="78"/>
  <c r="X95" i="78"/>
  <c r="X96" i="78"/>
  <c r="X97" i="78"/>
  <c r="X98" i="78"/>
  <c r="X99" i="78"/>
  <c r="X100" i="78"/>
  <c r="X101" i="78"/>
  <c r="X102" i="78"/>
  <c r="X103" i="78"/>
  <c r="X104" i="78"/>
  <c r="X105" i="78"/>
  <c r="X106" i="78"/>
  <c r="X107" i="78"/>
  <c r="X108" i="78"/>
  <c r="X109" i="78"/>
  <c r="X110" i="78"/>
  <c r="X111" i="78"/>
  <c r="X112" i="78"/>
  <c r="X113" i="78"/>
  <c r="X114" i="78"/>
  <c r="X115" i="78"/>
  <c r="X116" i="78"/>
  <c r="X117" i="78"/>
  <c r="X118" i="78"/>
  <c r="X119" i="78"/>
  <c r="X120" i="78"/>
  <c r="X121" i="78"/>
  <c r="X122" i="78"/>
  <c r="X123" i="78"/>
  <c r="X124" i="78"/>
  <c r="X125" i="78"/>
  <c r="X126" i="78"/>
  <c r="X127" i="78"/>
  <c r="X128" i="78"/>
  <c r="X129" i="78"/>
  <c r="X130" i="78"/>
  <c r="X131" i="78"/>
  <c r="X132" i="78"/>
  <c r="X133" i="78"/>
  <c r="X134" i="78"/>
  <c r="X135" i="78"/>
  <c r="X136" i="78"/>
  <c r="X137" i="78"/>
  <c r="X138" i="78"/>
  <c r="X139" i="78"/>
  <c r="X140" i="78"/>
  <c r="X141" i="78"/>
  <c r="X142" i="78"/>
  <c r="X143" i="78"/>
  <c r="X144" i="78"/>
  <c r="X145" i="78"/>
  <c r="X146" i="78"/>
  <c r="X147" i="78"/>
  <c r="X148" i="78"/>
  <c r="X149" i="78"/>
  <c r="X150" i="78"/>
  <c r="X151" i="78"/>
  <c r="X152" i="78"/>
  <c r="X153" i="78"/>
  <c r="X154" i="78"/>
  <c r="X155" i="78"/>
  <c r="X156" i="78"/>
  <c r="X157" i="78"/>
  <c r="X158" i="78"/>
  <c r="X159" i="78"/>
  <c r="X160" i="78"/>
  <c r="X161" i="78"/>
  <c r="X162" i="78"/>
  <c r="X163" i="78"/>
  <c r="X164" i="78"/>
  <c r="X165" i="78"/>
  <c r="X166" i="78"/>
  <c r="X167" i="78"/>
  <c r="X168" i="78"/>
  <c r="X169" i="78"/>
  <c r="X170" i="78"/>
  <c r="X171" i="78"/>
  <c r="X172" i="78"/>
  <c r="X173" i="78"/>
  <c r="X174" i="78"/>
  <c r="X175" i="78"/>
  <c r="X176" i="78"/>
  <c r="X177" i="78"/>
  <c r="X178" i="78"/>
  <c r="X179" i="78"/>
  <c r="X180" i="78"/>
  <c r="X181" i="78"/>
  <c r="X182" i="78"/>
  <c r="X183" i="78"/>
  <c r="X184" i="78"/>
  <c r="X185" i="78"/>
  <c r="X186" i="78"/>
  <c r="X187" i="78"/>
  <c r="X188" i="78"/>
  <c r="X189" i="78"/>
  <c r="X190" i="78"/>
  <c r="X191" i="78"/>
  <c r="X192" i="78"/>
  <c r="X193" i="78"/>
  <c r="X194" i="78"/>
  <c r="X195" i="78"/>
  <c r="X196" i="78"/>
  <c r="X197" i="78"/>
  <c r="X198" i="78"/>
  <c r="X199" i="78"/>
  <c r="X200" i="78"/>
  <c r="X201" i="78"/>
  <c r="X202" i="78"/>
  <c r="X203" i="78"/>
  <c r="X204" i="78"/>
  <c r="X205" i="78"/>
  <c r="X206" i="78"/>
  <c r="X207" i="78"/>
  <c r="X208" i="78"/>
  <c r="X209" i="78"/>
  <c r="X210" i="78"/>
  <c r="X211" i="78"/>
  <c r="X212" i="78"/>
  <c r="X213" i="78"/>
  <c r="X214" i="78"/>
  <c r="X215" i="78"/>
  <c r="X216" i="78"/>
  <c r="X217" i="78"/>
  <c r="X218" i="78"/>
  <c r="X219" i="78"/>
  <c r="X220" i="78"/>
  <c r="X221" i="78"/>
  <c r="X222" i="78"/>
  <c r="X223" i="78"/>
  <c r="X224" i="78"/>
  <c r="X225" i="78"/>
  <c r="X226" i="78"/>
  <c r="X7" i="78"/>
  <c r="D105" i="76" l="1"/>
  <c r="E105" i="76"/>
  <c r="E105" i="75"/>
  <c r="D105" i="75"/>
  <c r="F6" i="89"/>
  <c r="F10" i="89"/>
  <c r="F9" i="89"/>
  <c r="F7" i="89"/>
  <c r="G10" i="89"/>
  <c r="G9" i="89"/>
  <c r="G7" i="89"/>
  <c r="G6" i="89"/>
  <c r="C8" i="89"/>
  <c r="C5" i="89" s="1"/>
  <c r="D8" i="89"/>
  <c r="E8" i="89"/>
  <c r="E5" i="89" s="1"/>
  <c r="D5" i="89"/>
  <c r="B8" i="89"/>
  <c r="F8" i="89" s="1"/>
  <c r="O141" i="88"/>
  <c r="N141" i="88" s="1"/>
  <c r="D141" i="88"/>
  <c r="C141" i="88" s="1"/>
  <c r="O140" i="88"/>
  <c r="N140" i="88" s="1"/>
  <c r="D140" i="88"/>
  <c r="C140" i="88" s="1"/>
  <c r="O139" i="88"/>
  <c r="N139" i="88" s="1"/>
  <c r="D139" i="88"/>
  <c r="C139" i="88" s="1"/>
  <c r="O138" i="88"/>
  <c r="N138" i="88" s="1"/>
  <c r="D138" i="88"/>
  <c r="C138" i="88" s="1"/>
  <c r="O137" i="88"/>
  <c r="N137" i="88" s="1"/>
  <c r="D137" i="88"/>
  <c r="C137" i="88" s="1"/>
  <c r="O136" i="88"/>
  <c r="N136" i="88" s="1"/>
  <c r="D136" i="88"/>
  <c r="C136" i="88" s="1"/>
  <c r="O135" i="88"/>
  <c r="N135" i="88" s="1"/>
  <c r="D135" i="88"/>
  <c r="C135" i="88" s="1"/>
  <c r="O134" i="88"/>
  <c r="N134" i="88" s="1"/>
  <c r="D134" i="88"/>
  <c r="C134" i="88" s="1"/>
  <c r="O133" i="88"/>
  <c r="N133" i="88" s="1"/>
  <c r="D133" i="88"/>
  <c r="C133" i="88" s="1"/>
  <c r="O132" i="88"/>
  <c r="N132" i="88" s="1"/>
  <c r="D132" i="88"/>
  <c r="C132" i="88" s="1"/>
  <c r="O131" i="88"/>
  <c r="N131" i="88" s="1"/>
  <c r="D131" i="88"/>
  <c r="C131" i="88" s="1"/>
  <c r="O130" i="88"/>
  <c r="N130" i="88" s="1"/>
  <c r="D130" i="88"/>
  <c r="C130" i="88" s="1"/>
  <c r="O129" i="88"/>
  <c r="N129" i="88" s="1"/>
  <c r="D129" i="88"/>
  <c r="C129" i="88" s="1"/>
  <c r="O128" i="88"/>
  <c r="N128" i="88" s="1"/>
  <c r="D128" i="88"/>
  <c r="C128" i="88" s="1"/>
  <c r="O127" i="88"/>
  <c r="N127" i="88" s="1"/>
  <c r="D127" i="88"/>
  <c r="C127" i="88" s="1"/>
  <c r="O126" i="88"/>
  <c r="N126" i="88" s="1"/>
  <c r="D126" i="88"/>
  <c r="C126" i="88" s="1"/>
  <c r="O125" i="88"/>
  <c r="N125" i="88" s="1"/>
  <c r="D125" i="88"/>
  <c r="C125" i="88" s="1"/>
  <c r="O124" i="88"/>
  <c r="N124" i="88" s="1"/>
  <c r="D124" i="88"/>
  <c r="C124" i="88" s="1"/>
  <c r="O123" i="88"/>
  <c r="N123" i="88" s="1"/>
  <c r="D123" i="88"/>
  <c r="C123" i="88" s="1"/>
  <c r="O122" i="88"/>
  <c r="N122" i="88" s="1"/>
  <c r="D122" i="88"/>
  <c r="C122" i="88" s="1"/>
  <c r="O121" i="88"/>
  <c r="N121" i="88" s="1"/>
  <c r="D121" i="88"/>
  <c r="C121" i="88" s="1"/>
  <c r="O120" i="88"/>
  <c r="N120" i="88" s="1"/>
  <c r="D120" i="88"/>
  <c r="C120" i="88" s="1"/>
  <c r="O119" i="88"/>
  <c r="N119" i="88" s="1"/>
  <c r="D119" i="88"/>
  <c r="C119" i="88" s="1"/>
  <c r="O118" i="88"/>
  <c r="N118" i="88" s="1"/>
  <c r="D118" i="88"/>
  <c r="C118" i="88" s="1"/>
  <c r="O117" i="88"/>
  <c r="N117" i="88" s="1"/>
  <c r="D117" i="88"/>
  <c r="C117" i="88" s="1"/>
  <c r="O116" i="88"/>
  <c r="N116" i="88" s="1"/>
  <c r="D116" i="88"/>
  <c r="C116" i="88" s="1"/>
  <c r="O115" i="88"/>
  <c r="N115" i="88" s="1"/>
  <c r="D115" i="88"/>
  <c r="C115" i="88" s="1"/>
  <c r="O114" i="88"/>
  <c r="N114" i="88" s="1"/>
  <c r="D114" i="88"/>
  <c r="C114" i="88" s="1"/>
  <c r="O113" i="88"/>
  <c r="N113" i="88" s="1"/>
  <c r="D113" i="88"/>
  <c r="C113" i="88" s="1"/>
  <c r="O112" i="88"/>
  <c r="N112" i="88" s="1"/>
  <c r="D112" i="88"/>
  <c r="C112" i="88" s="1"/>
  <c r="O111" i="88"/>
  <c r="N111" i="88" s="1"/>
  <c r="D111" i="88"/>
  <c r="C111" i="88" s="1"/>
  <c r="O110" i="88"/>
  <c r="N110" i="88" s="1"/>
  <c r="D110" i="88"/>
  <c r="C110" i="88" s="1"/>
  <c r="O109" i="88"/>
  <c r="N109" i="88" s="1"/>
  <c r="D109" i="88"/>
  <c r="C109" i="88" s="1"/>
  <c r="O108" i="88"/>
  <c r="N108" i="88" s="1"/>
  <c r="D108" i="88"/>
  <c r="C108" i="88" s="1"/>
  <c r="O107" i="88"/>
  <c r="N107" i="88" s="1"/>
  <c r="D107" i="88"/>
  <c r="C107" i="88" s="1"/>
  <c r="O106" i="88"/>
  <c r="N106" i="88" s="1"/>
  <c r="D106" i="88"/>
  <c r="C106" i="88" s="1"/>
  <c r="O105" i="88"/>
  <c r="N105" i="88" s="1"/>
  <c r="D105" i="88"/>
  <c r="C105" i="88" s="1"/>
  <c r="O104" i="88"/>
  <c r="N104" i="88" s="1"/>
  <c r="D104" i="88"/>
  <c r="C104" i="88" s="1"/>
  <c r="O103" i="88"/>
  <c r="N103" i="88" s="1"/>
  <c r="D103" i="88"/>
  <c r="C103" i="88" s="1"/>
  <c r="O102" i="88"/>
  <c r="N102" i="88" s="1"/>
  <c r="D102" i="88"/>
  <c r="C102" i="88" s="1"/>
  <c r="O101" i="88"/>
  <c r="N101" i="88" s="1"/>
  <c r="D101" i="88"/>
  <c r="C101" i="88" s="1"/>
  <c r="O100" i="88"/>
  <c r="N100" i="88" s="1"/>
  <c r="D100" i="88"/>
  <c r="C100" i="88" s="1"/>
  <c r="O99" i="88"/>
  <c r="N99" i="88" s="1"/>
  <c r="D99" i="88"/>
  <c r="C99" i="88" s="1"/>
  <c r="O98" i="88"/>
  <c r="N98" i="88" s="1"/>
  <c r="D98" i="88"/>
  <c r="C98" i="88" s="1"/>
  <c r="O97" i="88"/>
  <c r="N97" i="88" s="1"/>
  <c r="D97" i="88"/>
  <c r="C97" i="88" s="1"/>
  <c r="O96" i="88"/>
  <c r="N96" i="88" s="1"/>
  <c r="D96" i="88"/>
  <c r="C96" i="88" s="1"/>
  <c r="O95" i="88"/>
  <c r="N95" i="88" s="1"/>
  <c r="D95" i="88"/>
  <c r="C95" i="88" s="1"/>
  <c r="O94" i="88"/>
  <c r="N94" i="88" s="1"/>
  <c r="D94" i="88"/>
  <c r="C94" i="88" s="1"/>
  <c r="O93" i="88"/>
  <c r="N93" i="88" s="1"/>
  <c r="D93" i="88"/>
  <c r="C93" i="88" s="1"/>
  <c r="O92" i="88"/>
  <c r="N92" i="88" s="1"/>
  <c r="D92" i="88"/>
  <c r="C92" i="88" s="1"/>
  <c r="O91" i="88"/>
  <c r="N91" i="88" s="1"/>
  <c r="D91" i="88"/>
  <c r="C91" i="88" s="1"/>
  <c r="O90" i="88"/>
  <c r="N90" i="88" s="1"/>
  <c r="D90" i="88"/>
  <c r="C90" i="88" s="1"/>
  <c r="O89" i="88"/>
  <c r="N89" i="88" s="1"/>
  <c r="D89" i="88"/>
  <c r="C89" i="88" s="1"/>
  <c r="O88" i="88"/>
  <c r="N88" i="88" s="1"/>
  <c r="D88" i="88"/>
  <c r="C88" i="88" s="1"/>
  <c r="O87" i="88"/>
  <c r="N87" i="88" s="1"/>
  <c r="D87" i="88"/>
  <c r="C87" i="88" s="1"/>
  <c r="O86" i="88"/>
  <c r="N86" i="88" s="1"/>
  <c r="D86" i="88"/>
  <c r="C86" i="88" s="1"/>
  <c r="O85" i="88"/>
  <c r="N85" i="88" s="1"/>
  <c r="D85" i="88"/>
  <c r="C85" i="88" s="1"/>
  <c r="O84" i="88"/>
  <c r="N84" i="88" s="1"/>
  <c r="D84" i="88"/>
  <c r="C84" i="88" s="1"/>
  <c r="O83" i="88"/>
  <c r="N83" i="88" s="1"/>
  <c r="D83" i="88"/>
  <c r="C83" i="88" s="1"/>
  <c r="O82" i="88"/>
  <c r="N82" i="88" s="1"/>
  <c r="D82" i="88"/>
  <c r="C82" i="88" s="1"/>
  <c r="O81" i="88"/>
  <c r="N81" i="88" s="1"/>
  <c r="D81" i="88"/>
  <c r="C81" i="88" s="1"/>
  <c r="O80" i="88"/>
  <c r="N80" i="88" s="1"/>
  <c r="D80" i="88"/>
  <c r="C80" i="88" s="1"/>
  <c r="O79" i="88"/>
  <c r="N79" i="88" s="1"/>
  <c r="D79" i="88"/>
  <c r="C79" i="88" s="1"/>
  <c r="O78" i="88"/>
  <c r="N78" i="88" s="1"/>
  <c r="D78" i="88"/>
  <c r="C78" i="88" s="1"/>
  <c r="O77" i="88"/>
  <c r="N77" i="88" s="1"/>
  <c r="D77" i="88"/>
  <c r="C77" i="88" s="1"/>
  <c r="O76" i="88"/>
  <c r="N76" i="88" s="1"/>
  <c r="D76" i="88"/>
  <c r="C76" i="88" s="1"/>
  <c r="O75" i="88"/>
  <c r="N75" i="88" s="1"/>
  <c r="D75" i="88"/>
  <c r="C75" i="88" s="1"/>
  <c r="O74" i="88"/>
  <c r="N74" i="88" s="1"/>
  <c r="D74" i="88"/>
  <c r="C74" i="88" s="1"/>
  <c r="O73" i="88"/>
  <c r="N73" i="88" s="1"/>
  <c r="D73" i="88"/>
  <c r="C73" i="88" s="1"/>
  <c r="O72" i="88"/>
  <c r="N72" i="88" s="1"/>
  <c r="D72" i="88"/>
  <c r="C72" i="88" s="1"/>
  <c r="O71" i="88"/>
  <c r="N71" i="88" s="1"/>
  <c r="D71" i="88"/>
  <c r="C71" i="88" s="1"/>
  <c r="O70" i="88"/>
  <c r="N70" i="88" s="1"/>
  <c r="D70" i="88"/>
  <c r="C70" i="88" s="1"/>
  <c r="O69" i="88"/>
  <c r="N69" i="88" s="1"/>
  <c r="D69" i="88"/>
  <c r="C69" i="88" s="1"/>
  <c r="O68" i="88"/>
  <c r="N68" i="88" s="1"/>
  <c r="D68" i="88"/>
  <c r="C68" i="88" s="1"/>
  <c r="O67" i="88"/>
  <c r="N67" i="88" s="1"/>
  <c r="D67" i="88"/>
  <c r="C67" i="88" s="1"/>
  <c r="O66" i="88"/>
  <c r="N66" i="88" s="1"/>
  <c r="D66" i="88"/>
  <c r="C66" i="88" s="1"/>
  <c r="O65" i="88"/>
  <c r="N65" i="88" s="1"/>
  <c r="D65" i="88"/>
  <c r="C65" i="88" s="1"/>
  <c r="O64" i="88"/>
  <c r="N64" i="88" s="1"/>
  <c r="D64" i="88"/>
  <c r="C64" i="88" s="1"/>
  <c r="O63" i="88"/>
  <c r="N63" i="88" s="1"/>
  <c r="D63" i="88"/>
  <c r="C63" i="88" s="1"/>
  <c r="O62" i="88"/>
  <c r="N62" i="88" s="1"/>
  <c r="D62" i="88"/>
  <c r="C62" i="88" s="1"/>
  <c r="O61" i="88"/>
  <c r="N61" i="88" s="1"/>
  <c r="D61" i="88"/>
  <c r="C61" i="88" s="1"/>
  <c r="O60" i="88"/>
  <c r="N60" i="88" s="1"/>
  <c r="D60" i="88"/>
  <c r="C60" i="88" s="1"/>
  <c r="O59" i="88"/>
  <c r="N59" i="88" s="1"/>
  <c r="D59" i="88"/>
  <c r="C59" i="88" s="1"/>
  <c r="O58" i="88"/>
  <c r="N58" i="88" s="1"/>
  <c r="D58" i="88"/>
  <c r="C58" i="88" s="1"/>
  <c r="O57" i="88"/>
  <c r="N57" i="88" s="1"/>
  <c r="D57" i="88"/>
  <c r="C57" i="88" s="1"/>
  <c r="O56" i="88"/>
  <c r="N56" i="88" s="1"/>
  <c r="D56" i="88"/>
  <c r="C56" i="88" s="1"/>
  <c r="O55" i="88"/>
  <c r="N55" i="88" s="1"/>
  <c r="D55" i="88"/>
  <c r="C55" i="88" s="1"/>
  <c r="O54" i="88"/>
  <c r="N54" i="88" s="1"/>
  <c r="D54" i="88"/>
  <c r="C54" i="88" s="1"/>
  <c r="O53" i="88"/>
  <c r="N53" i="88" s="1"/>
  <c r="D53" i="88"/>
  <c r="C53" i="88" s="1"/>
  <c r="O52" i="88"/>
  <c r="N52" i="88" s="1"/>
  <c r="D52" i="88"/>
  <c r="C52" i="88" s="1"/>
  <c r="O51" i="88"/>
  <c r="N51" i="88" s="1"/>
  <c r="D51" i="88"/>
  <c r="C51" i="88" s="1"/>
  <c r="O50" i="88"/>
  <c r="N50" i="88" s="1"/>
  <c r="D50" i="88"/>
  <c r="C50" i="88" s="1"/>
  <c r="O49" i="88"/>
  <c r="N49" i="88" s="1"/>
  <c r="D49" i="88"/>
  <c r="C49" i="88" s="1"/>
  <c r="O48" i="88"/>
  <c r="N48" i="88" s="1"/>
  <c r="D48" i="88"/>
  <c r="C48" i="88" s="1"/>
  <c r="O47" i="88"/>
  <c r="N47" i="88" s="1"/>
  <c r="D47" i="88"/>
  <c r="C47" i="88" s="1"/>
  <c r="O46" i="88"/>
  <c r="N46" i="88" s="1"/>
  <c r="D46" i="88"/>
  <c r="C46" i="88" s="1"/>
  <c r="O45" i="88"/>
  <c r="N45" i="88" s="1"/>
  <c r="D45" i="88"/>
  <c r="C45" i="88" s="1"/>
  <c r="O44" i="88"/>
  <c r="N44" i="88" s="1"/>
  <c r="D44" i="88"/>
  <c r="C44" i="88" s="1"/>
  <c r="O43" i="88"/>
  <c r="N43" i="88" s="1"/>
  <c r="D43" i="88"/>
  <c r="C43" i="88" s="1"/>
  <c r="O42" i="88"/>
  <c r="N42" i="88" s="1"/>
  <c r="D42" i="88"/>
  <c r="C42" i="88" s="1"/>
  <c r="O41" i="88"/>
  <c r="N41" i="88" s="1"/>
  <c r="D41" i="88"/>
  <c r="C41" i="88" s="1"/>
  <c r="O40" i="88"/>
  <c r="N40" i="88" s="1"/>
  <c r="D40" i="88"/>
  <c r="C40" i="88" s="1"/>
  <c r="O39" i="88"/>
  <c r="N39" i="88" s="1"/>
  <c r="D39" i="88"/>
  <c r="C39" i="88" s="1"/>
  <c r="O38" i="88"/>
  <c r="N38" i="88" s="1"/>
  <c r="D38" i="88"/>
  <c r="C38" i="88" s="1"/>
  <c r="O37" i="88"/>
  <c r="N37" i="88" s="1"/>
  <c r="D37" i="88"/>
  <c r="C37" i="88" s="1"/>
  <c r="O36" i="88"/>
  <c r="N36" i="88" s="1"/>
  <c r="D36" i="88"/>
  <c r="C36" i="88" s="1"/>
  <c r="O35" i="88"/>
  <c r="N35" i="88" s="1"/>
  <c r="D35" i="88"/>
  <c r="C35" i="88" s="1"/>
  <c r="O34" i="88"/>
  <c r="N34" i="88" s="1"/>
  <c r="D34" i="88"/>
  <c r="C34" i="88" s="1"/>
  <c r="O33" i="88"/>
  <c r="N33" i="88" s="1"/>
  <c r="D33" i="88"/>
  <c r="C33" i="88" s="1"/>
  <c r="O32" i="88"/>
  <c r="N32" i="88" s="1"/>
  <c r="D32" i="88"/>
  <c r="C32" i="88" s="1"/>
  <c r="O31" i="88"/>
  <c r="N31" i="88" s="1"/>
  <c r="D31" i="88"/>
  <c r="C31" i="88" s="1"/>
  <c r="O30" i="88"/>
  <c r="N30" i="88" s="1"/>
  <c r="D30" i="88"/>
  <c r="C30" i="88" s="1"/>
  <c r="O29" i="88"/>
  <c r="N29" i="88" s="1"/>
  <c r="D29" i="88"/>
  <c r="C29" i="88" s="1"/>
  <c r="O28" i="88"/>
  <c r="N28" i="88" s="1"/>
  <c r="D28" i="88"/>
  <c r="C28" i="88" s="1"/>
  <c r="O27" i="88"/>
  <c r="N27" i="88" s="1"/>
  <c r="D27" i="88"/>
  <c r="C27" i="88" s="1"/>
  <c r="O26" i="88"/>
  <c r="N26" i="88" s="1"/>
  <c r="D26" i="88"/>
  <c r="C26" i="88" s="1"/>
  <c r="O25" i="88"/>
  <c r="N25" i="88" s="1"/>
  <c r="D25" i="88"/>
  <c r="C25" i="88" s="1"/>
  <c r="O24" i="88"/>
  <c r="N24" i="88" s="1"/>
  <c r="D24" i="88"/>
  <c r="C24" i="88" s="1"/>
  <c r="O23" i="88"/>
  <c r="N23" i="88" s="1"/>
  <c r="D23" i="88"/>
  <c r="C23" i="88" s="1"/>
  <c r="O22" i="88"/>
  <c r="N22" i="88" s="1"/>
  <c r="D22" i="88"/>
  <c r="C22" i="88" s="1"/>
  <c r="O21" i="88"/>
  <c r="N21" i="88" s="1"/>
  <c r="D21" i="88"/>
  <c r="C21" i="88" s="1"/>
  <c r="O20" i="88"/>
  <c r="N20" i="88" s="1"/>
  <c r="D20" i="88"/>
  <c r="C20" i="88" s="1"/>
  <c r="O19" i="88"/>
  <c r="N19" i="88" s="1"/>
  <c r="D19" i="88"/>
  <c r="C19" i="88" s="1"/>
  <c r="O18" i="88"/>
  <c r="N18" i="88" s="1"/>
  <c r="D18" i="88"/>
  <c r="C18" i="88" s="1"/>
  <c r="O17" i="88"/>
  <c r="N17" i="88" s="1"/>
  <c r="D17" i="88"/>
  <c r="C17" i="88" s="1"/>
  <c r="O16" i="88"/>
  <c r="N16" i="88" s="1"/>
  <c r="D16" i="88"/>
  <c r="C16" i="88" s="1"/>
  <c r="O15" i="88"/>
  <c r="N15" i="88" s="1"/>
  <c r="D15" i="88"/>
  <c r="C15" i="88" s="1"/>
  <c r="O14" i="88"/>
  <c r="N14" i="88" s="1"/>
  <c r="D14" i="88"/>
  <c r="C14" i="88" s="1"/>
  <c r="O13" i="88"/>
  <c r="N13" i="88" s="1"/>
  <c r="D13" i="88"/>
  <c r="C13" i="88" s="1"/>
  <c r="O12" i="88"/>
  <c r="N12" i="88" s="1"/>
  <c r="D12" i="88"/>
  <c r="C12" i="88" s="1"/>
  <c r="O11" i="88"/>
  <c r="N11" i="88" s="1"/>
  <c r="D11" i="88"/>
  <c r="C11" i="88" s="1"/>
  <c r="O10" i="88"/>
  <c r="N10" i="88" s="1"/>
  <c r="D10" i="88"/>
  <c r="C10" i="88" s="1"/>
  <c r="O9" i="88"/>
  <c r="N9" i="88" s="1"/>
  <c r="D9" i="88"/>
  <c r="C9" i="88" s="1"/>
  <c r="O8" i="88"/>
  <c r="N8" i="88" s="1"/>
  <c r="D8" i="88"/>
  <c r="C8" i="88" s="1"/>
  <c r="V7" i="88"/>
  <c r="U7" i="88"/>
  <c r="T7" i="88"/>
  <c r="S7" i="88"/>
  <c r="R7" i="88"/>
  <c r="Q7" i="88"/>
  <c r="P7" i="88"/>
  <c r="M7" i="88"/>
  <c r="L7" i="88"/>
  <c r="K7" i="88"/>
  <c r="J7" i="88"/>
  <c r="I7" i="88"/>
  <c r="H7" i="88"/>
  <c r="G7" i="88"/>
  <c r="F7" i="88"/>
  <c r="E7" i="88"/>
  <c r="G22" i="85"/>
  <c r="G21" i="85"/>
  <c r="G18" i="85"/>
  <c r="G17" i="85"/>
  <c r="G16" i="85"/>
  <c r="G15" i="85"/>
  <c r="G14" i="85"/>
  <c r="G13" i="85"/>
  <c r="G12" i="85"/>
  <c r="G11" i="85"/>
  <c r="G10" i="85"/>
  <c r="G9" i="85"/>
  <c r="G8" i="85"/>
  <c r="G7" i="85"/>
  <c r="G6" i="85"/>
  <c r="G5" i="85"/>
  <c r="G22" i="87"/>
  <c r="G21" i="87"/>
  <c r="G18" i="87"/>
  <c r="G17" i="87"/>
  <c r="G16" i="87"/>
  <c r="G15" i="87"/>
  <c r="G14" i="87"/>
  <c r="G13" i="87"/>
  <c r="G12" i="87"/>
  <c r="G11" i="87"/>
  <c r="G10" i="87"/>
  <c r="G9" i="87"/>
  <c r="G8" i="87"/>
  <c r="G7" i="87"/>
  <c r="G6" i="87"/>
  <c r="G5" i="87"/>
  <c r="F22" i="87"/>
  <c r="F21" i="87"/>
  <c r="F18" i="87"/>
  <c r="F17" i="87"/>
  <c r="F16" i="87"/>
  <c r="F15" i="87"/>
  <c r="F14" i="87"/>
  <c r="F13" i="87"/>
  <c r="F12" i="87"/>
  <c r="F11" i="87"/>
  <c r="F10" i="87"/>
  <c r="F9" i="87"/>
  <c r="F8" i="87"/>
  <c r="F7" i="87"/>
  <c r="F6" i="87"/>
  <c r="F5" i="87"/>
  <c r="E22" i="87"/>
  <c r="E21" i="87"/>
  <c r="E18" i="87"/>
  <c r="E17" i="87"/>
  <c r="E16" i="87"/>
  <c r="E15" i="87"/>
  <c r="E14" i="87"/>
  <c r="E13" i="87"/>
  <c r="E12" i="87"/>
  <c r="E11" i="87"/>
  <c r="E10" i="87"/>
  <c r="E9" i="87"/>
  <c r="E8" i="87"/>
  <c r="E7" i="87"/>
  <c r="E6" i="87"/>
  <c r="E5" i="87"/>
  <c r="E5" i="85"/>
  <c r="F21" i="85"/>
  <c r="F18" i="85"/>
  <c r="E22" i="85"/>
  <c r="E21" i="85"/>
  <c r="E18" i="85"/>
  <c r="E17" i="85"/>
  <c r="E16" i="85"/>
  <c r="E15" i="85"/>
  <c r="E14" i="85"/>
  <c r="E13" i="85"/>
  <c r="E12" i="85"/>
  <c r="E11" i="85"/>
  <c r="E10" i="85"/>
  <c r="E9" i="85"/>
  <c r="E8" i="85"/>
  <c r="E7" i="85"/>
  <c r="E6" i="85"/>
  <c r="F5" i="85"/>
  <c r="F6" i="85"/>
  <c r="F7" i="85"/>
  <c r="F8" i="85"/>
  <c r="F9" i="85"/>
  <c r="F10" i="85"/>
  <c r="F11" i="85"/>
  <c r="F12" i="85"/>
  <c r="F13" i="85"/>
  <c r="F14" i="85"/>
  <c r="F15" i="85"/>
  <c r="F16" i="85"/>
  <c r="F17" i="85"/>
  <c r="D20" i="87"/>
  <c r="F20" i="87" s="1"/>
  <c r="C20" i="87"/>
  <c r="B20" i="87"/>
  <c r="G20" i="87" s="1"/>
  <c r="D19" i="87"/>
  <c r="C19" i="87"/>
  <c r="B19" i="87"/>
  <c r="G19" i="87" s="1"/>
  <c r="D20" i="85"/>
  <c r="C20" i="85"/>
  <c r="B20" i="85"/>
  <c r="E20" i="85" s="1"/>
  <c r="D19" i="85"/>
  <c r="C19" i="85"/>
  <c r="F19" i="85" s="1"/>
  <c r="B19" i="85"/>
  <c r="G19" i="85" s="1"/>
  <c r="F98" i="84"/>
  <c r="E98" i="84"/>
  <c r="F97" i="84"/>
  <c r="E97" i="84"/>
  <c r="F96" i="84"/>
  <c r="E96" i="84"/>
  <c r="F95" i="84"/>
  <c r="E95" i="84"/>
  <c r="F94" i="84"/>
  <c r="E94" i="84"/>
  <c r="F93" i="84"/>
  <c r="E93" i="84"/>
  <c r="F92" i="84"/>
  <c r="E92" i="84"/>
  <c r="F90" i="84"/>
  <c r="E90" i="84"/>
  <c r="F89" i="84"/>
  <c r="E89" i="84"/>
  <c r="F88" i="84"/>
  <c r="E88" i="84"/>
  <c r="F86" i="84"/>
  <c r="E86" i="84"/>
  <c r="F85" i="84"/>
  <c r="E85" i="84"/>
  <c r="F84" i="84"/>
  <c r="E84" i="84"/>
  <c r="F83" i="84"/>
  <c r="E83" i="84"/>
  <c r="D82" i="84"/>
  <c r="F82" i="84" s="1"/>
  <c r="C82" i="84"/>
  <c r="B82" i="84"/>
  <c r="E82" i="84" s="1"/>
  <c r="F80" i="84"/>
  <c r="E80" i="84"/>
  <c r="F79" i="84"/>
  <c r="E79" i="84"/>
  <c r="F78" i="84"/>
  <c r="E78" i="84"/>
  <c r="F77" i="84"/>
  <c r="E77" i="84"/>
  <c r="F76" i="84"/>
  <c r="E76" i="84"/>
  <c r="F75" i="84"/>
  <c r="E75" i="84"/>
  <c r="F74" i="84"/>
  <c r="E74" i="84"/>
  <c r="F73" i="84"/>
  <c r="E73" i="84"/>
  <c r="F72" i="84"/>
  <c r="E72" i="84"/>
  <c r="F71" i="84"/>
  <c r="E71" i="84"/>
  <c r="F70" i="84"/>
  <c r="E70" i="84"/>
  <c r="F69" i="84"/>
  <c r="E69" i="84"/>
  <c r="F68" i="84"/>
  <c r="E68" i="84"/>
  <c r="F67" i="84"/>
  <c r="E67" i="84"/>
  <c r="F66" i="84"/>
  <c r="E66" i="84"/>
  <c r="D65" i="84"/>
  <c r="F65" i="84" s="1"/>
  <c r="C65" i="84"/>
  <c r="B65" i="84"/>
  <c r="F64" i="84"/>
  <c r="E64" i="84"/>
  <c r="F63" i="84"/>
  <c r="E63" i="84"/>
  <c r="F62" i="84"/>
  <c r="E62" i="84"/>
  <c r="F61" i="84"/>
  <c r="E61" i="84"/>
  <c r="F60" i="84"/>
  <c r="E60" i="84"/>
  <c r="F59" i="84"/>
  <c r="E59" i="84"/>
  <c r="F58" i="84"/>
  <c r="E58" i="84"/>
  <c r="F56" i="84"/>
  <c r="E56" i="84"/>
  <c r="F55" i="84"/>
  <c r="E55" i="84"/>
  <c r="D54" i="84"/>
  <c r="F54" i="84" s="1"/>
  <c r="C54" i="84"/>
  <c r="B54" i="84"/>
  <c r="E54" i="84" s="1"/>
  <c r="F53" i="84"/>
  <c r="E53" i="84"/>
  <c r="F52" i="84"/>
  <c r="E52" i="84"/>
  <c r="D51" i="84"/>
  <c r="C51" i="84"/>
  <c r="C45" i="84" s="1"/>
  <c r="B51" i="84"/>
  <c r="F50" i="84"/>
  <c r="E50" i="84"/>
  <c r="F49" i="84"/>
  <c r="E49" i="84"/>
  <c r="F48" i="84"/>
  <c r="E48" i="84"/>
  <c r="F47" i="84"/>
  <c r="E47" i="84"/>
  <c r="F46" i="84"/>
  <c r="E46" i="84"/>
  <c r="D45" i="84"/>
  <c r="B45" i="84"/>
  <c r="F44" i="84"/>
  <c r="E44" i="84"/>
  <c r="F43" i="84"/>
  <c r="E43" i="84"/>
  <c r="F42" i="84"/>
  <c r="E42" i="84"/>
  <c r="F41" i="84"/>
  <c r="E41" i="84"/>
  <c r="F40" i="84"/>
  <c r="E40" i="84"/>
  <c r="F39" i="84"/>
  <c r="E39" i="84"/>
  <c r="F38" i="84"/>
  <c r="E38" i="84"/>
  <c r="F37" i="84"/>
  <c r="E37" i="84"/>
  <c r="F36" i="84"/>
  <c r="E36" i="84"/>
  <c r="F35" i="84"/>
  <c r="E35" i="84"/>
  <c r="F34" i="84"/>
  <c r="E34" i="84"/>
  <c r="F33" i="84"/>
  <c r="E33" i="84"/>
  <c r="F32" i="84"/>
  <c r="E32" i="84"/>
  <c r="F31" i="84"/>
  <c r="E31" i="84"/>
  <c r="F30" i="84"/>
  <c r="E30" i="84"/>
  <c r="F29" i="84"/>
  <c r="E29" i="84"/>
  <c r="F28" i="84"/>
  <c r="E28" i="84"/>
  <c r="D27" i="84"/>
  <c r="D91" i="84" s="1"/>
  <c r="F91" i="84" s="1"/>
  <c r="C27" i="84"/>
  <c r="C91" i="84" s="1"/>
  <c r="B27" i="84"/>
  <c r="B91" i="84" s="1"/>
  <c r="F26" i="84"/>
  <c r="E26" i="84"/>
  <c r="F25" i="84"/>
  <c r="E25" i="84"/>
  <c r="F24" i="84"/>
  <c r="E24" i="84"/>
  <c r="F23" i="84"/>
  <c r="E23" i="84"/>
  <c r="F21" i="84"/>
  <c r="E21" i="84"/>
  <c r="F20" i="84"/>
  <c r="F19" i="84"/>
  <c r="E19" i="84"/>
  <c r="F18" i="84"/>
  <c r="E18" i="84"/>
  <c r="F17" i="84"/>
  <c r="E17" i="84"/>
  <c r="F16" i="84"/>
  <c r="E16" i="84"/>
  <c r="D15" i="84"/>
  <c r="C15" i="84"/>
  <c r="C87" i="84" s="1"/>
  <c r="C81" i="84" s="1"/>
  <c r="B15" i="84"/>
  <c r="B87" i="84" s="1"/>
  <c r="F14" i="84"/>
  <c r="E14" i="84"/>
  <c r="F12" i="84"/>
  <c r="E12" i="84"/>
  <c r="F11" i="84"/>
  <c r="E11" i="84"/>
  <c r="D10" i="84"/>
  <c r="F10" i="84" s="1"/>
  <c r="C10" i="84"/>
  <c r="B10" i="84"/>
  <c r="B5" i="84" s="1"/>
  <c r="E5" i="84" s="1"/>
  <c r="F9" i="84"/>
  <c r="E9" i="84"/>
  <c r="F8" i="84"/>
  <c r="E8" i="84"/>
  <c r="F7" i="84"/>
  <c r="E7" i="84"/>
  <c r="F6" i="84"/>
  <c r="E6" i="84"/>
  <c r="C5" i="84"/>
  <c r="C15" i="82"/>
  <c r="F15" i="82" s="1"/>
  <c r="D15" i="82"/>
  <c r="B15" i="82"/>
  <c r="F20" i="82"/>
  <c r="F98" i="82"/>
  <c r="E98" i="82"/>
  <c r="F97" i="82"/>
  <c r="E97" i="82"/>
  <c r="F96" i="82"/>
  <c r="E96" i="82"/>
  <c r="F95" i="82"/>
  <c r="E95" i="82"/>
  <c r="F94" i="82"/>
  <c r="E94" i="82"/>
  <c r="F93" i="82"/>
  <c r="E93" i="82"/>
  <c r="F92" i="82"/>
  <c r="E92" i="82"/>
  <c r="F90" i="82"/>
  <c r="E90" i="82"/>
  <c r="F89" i="82"/>
  <c r="E89" i="82"/>
  <c r="F88" i="82"/>
  <c r="E88" i="82"/>
  <c r="F86" i="82"/>
  <c r="E86" i="82"/>
  <c r="F85" i="82"/>
  <c r="E85" i="82"/>
  <c r="F84" i="82"/>
  <c r="E84" i="82"/>
  <c r="F83" i="82"/>
  <c r="E83" i="82"/>
  <c r="F80" i="82"/>
  <c r="E80" i="82"/>
  <c r="F79" i="82"/>
  <c r="E79" i="82"/>
  <c r="F78" i="82"/>
  <c r="E78" i="82"/>
  <c r="F77" i="82"/>
  <c r="E77" i="82"/>
  <c r="F76" i="82"/>
  <c r="E76" i="82"/>
  <c r="F75" i="82"/>
  <c r="E75" i="82"/>
  <c r="F74" i="82"/>
  <c r="E74" i="82"/>
  <c r="F73" i="82"/>
  <c r="E73" i="82"/>
  <c r="F72" i="82"/>
  <c r="E72" i="82"/>
  <c r="F71" i="82"/>
  <c r="E71" i="82"/>
  <c r="F70" i="82"/>
  <c r="E70" i="82"/>
  <c r="F69" i="82"/>
  <c r="E69" i="82"/>
  <c r="F68" i="82"/>
  <c r="E68" i="82"/>
  <c r="F67" i="82"/>
  <c r="E67" i="82"/>
  <c r="F66" i="82"/>
  <c r="E66" i="82"/>
  <c r="F64" i="82"/>
  <c r="E64" i="82"/>
  <c r="F63" i="82"/>
  <c r="E63" i="82"/>
  <c r="F62" i="82"/>
  <c r="E62" i="82"/>
  <c r="F61" i="82"/>
  <c r="E61" i="82"/>
  <c r="F60" i="82"/>
  <c r="E60" i="82"/>
  <c r="F59" i="82"/>
  <c r="E59" i="82"/>
  <c r="F58" i="82"/>
  <c r="E58" i="82"/>
  <c r="F56" i="82"/>
  <c r="E56" i="82"/>
  <c r="F55" i="82"/>
  <c r="E55" i="82"/>
  <c r="F53" i="82"/>
  <c r="E53" i="82"/>
  <c r="F52" i="82"/>
  <c r="E52" i="82"/>
  <c r="F50" i="82"/>
  <c r="E50" i="82"/>
  <c r="F49" i="82"/>
  <c r="E49" i="82"/>
  <c r="F48" i="82"/>
  <c r="E48" i="82"/>
  <c r="F47" i="82"/>
  <c r="E47" i="82"/>
  <c r="F46" i="82"/>
  <c r="E46" i="82"/>
  <c r="F44" i="82"/>
  <c r="E44" i="82"/>
  <c r="F43" i="82"/>
  <c r="E43" i="82"/>
  <c r="F42" i="82"/>
  <c r="E42" i="82"/>
  <c r="F41" i="82"/>
  <c r="E41" i="82"/>
  <c r="F40" i="82"/>
  <c r="E40" i="82"/>
  <c r="F39" i="82"/>
  <c r="E39" i="82"/>
  <c r="F38" i="82"/>
  <c r="E38" i="82"/>
  <c r="F37" i="82"/>
  <c r="E37" i="82"/>
  <c r="F36" i="82"/>
  <c r="E36" i="82"/>
  <c r="F35" i="82"/>
  <c r="E35" i="82"/>
  <c r="F34" i="82"/>
  <c r="E34" i="82"/>
  <c r="F33" i="82"/>
  <c r="E33" i="82"/>
  <c r="F32" i="82"/>
  <c r="E32" i="82"/>
  <c r="F31" i="82"/>
  <c r="E31" i="82"/>
  <c r="F30" i="82"/>
  <c r="E30" i="82"/>
  <c r="F29" i="82"/>
  <c r="E29" i="82"/>
  <c r="F28" i="82"/>
  <c r="E28" i="82"/>
  <c r="F26" i="82"/>
  <c r="E26" i="82"/>
  <c r="F25" i="82"/>
  <c r="E25" i="82"/>
  <c r="F24" i="82"/>
  <c r="E24" i="82"/>
  <c r="F23" i="82"/>
  <c r="E23" i="82"/>
  <c r="F21" i="82"/>
  <c r="E21" i="82"/>
  <c r="F19" i="82"/>
  <c r="E19" i="82"/>
  <c r="F18" i="82"/>
  <c r="E18" i="82"/>
  <c r="F17" i="82"/>
  <c r="E17" i="82"/>
  <c r="F16" i="82"/>
  <c r="E16" i="82"/>
  <c r="F14" i="82"/>
  <c r="E14" i="82"/>
  <c r="F12" i="82"/>
  <c r="E12" i="82"/>
  <c r="F11" i="82"/>
  <c r="E11" i="82"/>
  <c r="F9" i="82"/>
  <c r="E9" i="82"/>
  <c r="F8" i="82"/>
  <c r="E8" i="82"/>
  <c r="F7" i="82"/>
  <c r="E7" i="82"/>
  <c r="F6" i="82"/>
  <c r="E6" i="82"/>
  <c r="B51" i="82"/>
  <c r="E51" i="82" s="1"/>
  <c r="D51" i="82"/>
  <c r="C10" i="82"/>
  <c r="D10" i="82"/>
  <c r="B10" i="82"/>
  <c r="D82" i="82"/>
  <c r="C82" i="82"/>
  <c r="F82" i="82" s="1"/>
  <c r="B82" i="82"/>
  <c r="D65" i="82"/>
  <c r="F65" i="82" s="1"/>
  <c r="C65" i="82"/>
  <c r="B65" i="82"/>
  <c r="D54" i="82"/>
  <c r="C54" i="82"/>
  <c r="B54" i="82"/>
  <c r="E54" i="82" s="1"/>
  <c r="C51" i="82"/>
  <c r="D27" i="82"/>
  <c r="C27" i="82"/>
  <c r="B27" i="82"/>
  <c r="C87" i="82"/>
  <c r="H32" i="81"/>
  <c r="H31" i="81"/>
  <c r="H30" i="81"/>
  <c r="H29" i="81"/>
  <c r="H28" i="81"/>
  <c r="H27" i="81"/>
  <c r="H26" i="81"/>
  <c r="H25" i="81"/>
  <c r="H24" i="81"/>
  <c r="H23" i="81"/>
  <c r="H22" i="81"/>
  <c r="H21" i="81"/>
  <c r="H20" i="81"/>
  <c r="H19" i="81"/>
  <c r="H18" i="81"/>
  <c r="H17" i="81"/>
  <c r="H16" i="81"/>
  <c r="H15" i="81"/>
  <c r="H14" i="81"/>
  <c r="H13" i="81"/>
  <c r="H12" i="81"/>
  <c r="H11" i="81"/>
  <c r="H10" i="81"/>
  <c r="H9" i="81"/>
  <c r="H8" i="81"/>
  <c r="H7" i="81"/>
  <c r="H6" i="81"/>
  <c r="H5" i="81"/>
  <c r="F33" i="81"/>
  <c r="H33" i="81" s="1"/>
  <c r="G33" i="81"/>
  <c r="D29" i="81"/>
  <c r="D28" i="81"/>
  <c r="D5" i="81"/>
  <c r="D32" i="81"/>
  <c r="D27" i="81"/>
  <c r="D26" i="81"/>
  <c r="D25" i="81"/>
  <c r="D23" i="81"/>
  <c r="D22" i="81"/>
  <c r="D21" i="81"/>
  <c r="D20" i="81"/>
  <c r="D19" i="81"/>
  <c r="D18" i="81"/>
  <c r="D17" i="81"/>
  <c r="D16" i="81"/>
  <c r="D15" i="81"/>
  <c r="D14" i="81"/>
  <c r="D13" i="81"/>
  <c r="D12" i="81"/>
  <c r="D11" i="81"/>
  <c r="D10" i="81"/>
  <c r="D9" i="81"/>
  <c r="D8" i="81"/>
  <c r="D7" i="81"/>
  <c r="C24" i="81"/>
  <c r="B24" i="81"/>
  <c r="C6" i="81"/>
  <c r="C33" i="81" s="1"/>
  <c r="B6" i="81"/>
  <c r="D13" i="80"/>
  <c r="C7" i="73"/>
  <c r="C19" i="73"/>
  <c r="D19" i="73"/>
  <c r="D7" i="73"/>
  <c r="D13" i="79"/>
  <c r="D22" i="79" s="1"/>
  <c r="D7" i="72"/>
  <c r="D5" i="72" s="1"/>
  <c r="D6" i="81" l="1"/>
  <c r="D24" i="81"/>
  <c r="B33" i="81"/>
  <c r="B91" i="82"/>
  <c r="D91" i="82"/>
  <c r="F91" i="82" s="1"/>
  <c r="F54" i="82"/>
  <c r="E65" i="82"/>
  <c r="F10" i="82"/>
  <c r="F51" i="82"/>
  <c r="B45" i="82"/>
  <c r="F27" i="82"/>
  <c r="D5" i="84"/>
  <c r="F5" i="84" s="1"/>
  <c r="E10" i="84"/>
  <c r="F15" i="84"/>
  <c r="E51" i="84"/>
  <c r="F51" i="84"/>
  <c r="E65" i="84"/>
  <c r="F20" i="85"/>
  <c r="D23" i="87"/>
  <c r="E20" i="87"/>
  <c r="F19" i="87"/>
  <c r="E10" i="82"/>
  <c r="E27" i="82"/>
  <c r="E45" i="84"/>
  <c r="F45" i="84"/>
  <c r="E19" i="87"/>
  <c r="G20" i="85"/>
  <c r="C6" i="73"/>
  <c r="C5" i="73" s="1"/>
  <c r="C7" i="88"/>
  <c r="N7" i="88"/>
  <c r="D7" i="88"/>
  <c r="O7" i="88"/>
  <c r="B5" i="89"/>
  <c r="G5" i="89" s="1"/>
  <c r="G8" i="89"/>
  <c r="B23" i="85"/>
  <c r="E19" i="85"/>
  <c r="C23" i="85"/>
  <c r="B23" i="87"/>
  <c r="D23" i="85"/>
  <c r="E87" i="84"/>
  <c r="B81" i="84"/>
  <c r="E81" i="84" s="1"/>
  <c r="E91" i="84"/>
  <c r="E15" i="84"/>
  <c r="E27" i="84"/>
  <c r="D87" i="84"/>
  <c r="F27" i="84"/>
  <c r="E15" i="82"/>
  <c r="E82" i="82"/>
  <c r="D45" i="82"/>
  <c r="F45" i="82" s="1"/>
  <c r="C45" i="82"/>
  <c r="E45" i="82" s="1"/>
  <c r="D87" i="82"/>
  <c r="F87" i="82" s="1"/>
  <c r="C5" i="82"/>
  <c r="D5" i="82"/>
  <c r="F5" i="82" s="1"/>
  <c r="B5" i="82"/>
  <c r="B87" i="82"/>
  <c r="B81" i="82" s="1"/>
  <c r="C91" i="82"/>
  <c r="D33" i="81"/>
  <c r="D6" i="73"/>
  <c r="D5" i="73" s="1"/>
  <c r="E23" i="85" l="1"/>
  <c r="G23" i="85"/>
  <c r="G23" i="87"/>
  <c r="E23" i="87"/>
  <c r="F5" i="89"/>
  <c r="F23" i="87"/>
  <c r="F23" i="85"/>
  <c r="F87" i="84"/>
  <c r="D81" i="84"/>
  <c r="F81" i="84" s="1"/>
  <c r="D81" i="82"/>
  <c r="E87" i="82"/>
  <c r="E5" i="82"/>
  <c r="C81" i="82"/>
  <c r="E81" i="82" s="1"/>
  <c r="E91" i="82"/>
  <c r="F81" i="82" l="1"/>
  <c r="D135" i="80"/>
  <c r="E150" i="80"/>
  <c r="E149" i="80"/>
  <c r="E148" i="80"/>
  <c r="E147" i="80"/>
  <c r="E146" i="80"/>
  <c r="E145" i="80"/>
  <c r="E144" i="80"/>
  <c r="E143" i="80"/>
  <c r="E142" i="80"/>
  <c r="E141" i="80"/>
  <c r="E140" i="80"/>
  <c r="E139" i="80"/>
  <c r="E138" i="80"/>
  <c r="E137" i="80"/>
  <c r="E136" i="80"/>
  <c r="E134" i="80"/>
  <c r="E133" i="80"/>
  <c r="E132" i="80"/>
  <c r="E131" i="80"/>
  <c r="E130" i="80"/>
  <c r="E127" i="80"/>
  <c r="E126" i="80"/>
  <c r="E123" i="80"/>
  <c r="E122" i="80"/>
  <c r="E121" i="80"/>
  <c r="E119" i="80"/>
  <c r="E118" i="80"/>
  <c r="E117" i="80"/>
  <c r="E115" i="80"/>
  <c r="E111" i="80"/>
  <c r="E108" i="80"/>
  <c r="E107" i="80"/>
  <c r="E106" i="80"/>
  <c r="E104" i="80"/>
  <c r="E103" i="80"/>
  <c r="E102" i="80"/>
  <c r="E100" i="80"/>
  <c r="E99" i="80"/>
  <c r="E97" i="80"/>
  <c r="E95" i="80"/>
  <c r="E94" i="80"/>
  <c r="E91" i="80"/>
  <c r="E90" i="80"/>
  <c r="E89" i="80"/>
  <c r="E88" i="80"/>
  <c r="E87" i="80"/>
  <c r="E86" i="80"/>
  <c r="E83" i="80"/>
  <c r="E82" i="80"/>
  <c r="E81" i="80"/>
  <c r="E80" i="80"/>
  <c r="E79" i="80"/>
  <c r="E75" i="80"/>
  <c r="E74" i="80"/>
  <c r="E68" i="80"/>
  <c r="E67" i="80"/>
  <c r="E65" i="80"/>
  <c r="E64" i="80"/>
  <c r="E63" i="80"/>
  <c r="E62" i="80"/>
  <c r="E59" i="80"/>
  <c r="E58" i="80"/>
  <c r="E57" i="80"/>
  <c r="E56" i="80"/>
  <c r="E55" i="80"/>
  <c r="E54" i="80"/>
  <c r="E53" i="80"/>
  <c r="E50" i="80"/>
  <c r="E49" i="80"/>
  <c r="E46" i="80"/>
  <c r="E45" i="80"/>
  <c r="E44" i="80"/>
  <c r="E38" i="80"/>
  <c r="E37" i="80"/>
  <c r="E36" i="80"/>
  <c r="E35" i="80"/>
  <c r="E34" i="80"/>
  <c r="E32" i="80"/>
  <c r="E30" i="80"/>
  <c r="E28" i="80"/>
  <c r="E23" i="80"/>
  <c r="E22" i="80"/>
  <c r="E21" i="80"/>
  <c r="E19" i="80"/>
  <c r="E16" i="80"/>
  <c r="E15" i="80"/>
  <c r="E14" i="80"/>
  <c r="E12" i="80"/>
  <c r="E11" i="80"/>
  <c r="E10" i="80"/>
  <c r="E9" i="80"/>
  <c r="E8" i="80"/>
  <c r="E7" i="80"/>
  <c r="C135" i="80"/>
  <c r="C129" i="80" s="1"/>
  <c r="C52" i="80"/>
  <c r="C51" i="80" s="1"/>
  <c r="E51" i="80" s="1"/>
  <c r="E125" i="80"/>
  <c r="E120" i="80"/>
  <c r="E116" i="80"/>
  <c r="E114" i="80"/>
  <c r="E113" i="80"/>
  <c r="E112" i="80"/>
  <c r="C101" i="80"/>
  <c r="E98" i="80"/>
  <c r="E96" i="80"/>
  <c r="E78" i="80"/>
  <c r="E73" i="80"/>
  <c r="E72" i="80"/>
  <c r="E71" i="80"/>
  <c r="E66" i="80"/>
  <c r="E48" i="80"/>
  <c r="E43" i="80"/>
  <c r="E42" i="80"/>
  <c r="E39" i="80"/>
  <c r="E33" i="80"/>
  <c r="E31" i="80"/>
  <c r="E29" i="80"/>
  <c r="E27" i="80"/>
  <c r="E26" i="80"/>
  <c r="E20" i="80"/>
  <c r="D124" i="80"/>
  <c r="D110" i="80"/>
  <c r="D109" i="80" s="1"/>
  <c r="D101" i="80"/>
  <c r="D93" i="80"/>
  <c r="D92" i="80" s="1"/>
  <c r="D85" i="80"/>
  <c r="D84" i="80" s="1"/>
  <c r="D77" i="80"/>
  <c r="D76" i="80" s="1"/>
  <c r="D70" i="80"/>
  <c r="D69" i="80" s="1"/>
  <c r="D61" i="80"/>
  <c r="D60" i="80" s="1"/>
  <c r="D47" i="80"/>
  <c r="D41" i="80"/>
  <c r="D40" i="80" s="1"/>
  <c r="D25" i="80"/>
  <c r="D24" i="80" s="1"/>
  <c r="D18" i="80"/>
  <c r="D17" i="80" s="1"/>
  <c r="D6" i="80"/>
  <c r="D5" i="80" s="1"/>
  <c r="B14" i="79"/>
  <c r="C14" i="79"/>
  <c r="F14" i="79" s="1"/>
  <c r="B13" i="79"/>
  <c r="B22" i="79" s="1"/>
  <c r="C13" i="79"/>
  <c r="C22" i="79" s="1"/>
  <c r="G21" i="79"/>
  <c r="F21" i="79"/>
  <c r="G20" i="79"/>
  <c r="F20" i="79"/>
  <c r="G19" i="79"/>
  <c r="F19" i="79"/>
  <c r="G18" i="79"/>
  <c r="F18" i="79"/>
  <c r="G17" i="79"/>
  <c r="F17" i="79"/>
  <c r="G16" i="79"/>
  <c r="F16" i="79"/>
  <c r="G15" i="79"/>
  <c r="F15" i="79"/>
  <c r="G12" i="79"/>
  <c r="F12" i="79"/>
  <c r="G11" i="79"/>
  <c r="F11" i="79"/>
  <c r="G10" i="79"/>
  <c r="F10" i="79"/>
  <c r="G9" i="79"/>
  <c r="F9" i="79"/>
  <c r="G8" i="79"/>
  <c r="F8" i="79"/>
  <c r="G7" i="79"/>
  <c r="F7" i="79"/>
  <c r="G6" i="79"/>
  <c r="F6" i="79"/>
  <c r="G5" i="79"/>
  <c r="F5" i="79"/>
  <c r="E14" i="79"/>
  <c r="E13" i="79"/>
  <c r="D226" i="78"/>
  <c r="T226" i="78" s="1"/>
  <c r="U223" i="78"/>
  <c r="W223" i="78"/>
  <c r="S223" i="78"/>
  <c r="R223" i="78"/>
  <c r="Q223" i="78"/>
  <c r="P223" i="78"/>
  <c r="O223" i="78"/>
  <c r="N223" i="78"/>
  <c r="M223" i="78"/>
  <c r="L223" i="78"/>
  <c r="K223" i="78"/>
  <c r="J223" i="78"/>
  <c r="I223" i="78"/>
  <c r="H223" i="78"/>
  <c r="G223" i="78"/>
  <c r="F223" i="78"/>
  <c r="E223" i="78"/>
  <c r="C223" i="78"/>
  <c r="D222" i="78"/>
  <c r="T222" i="78" s="1"/>
  <c r="W219" i="78"/>
  <c r="S219" i="78"/>
  <c r="R219" i="78"/>
  <c r="Q219" i="78"/>
  <c r="P219" i="78"/>
  <c r="O219" i="78"/>
  <c r="N219" i="78"/>
  <c r="M219" i="78"/>
  <c r="L219" i="78"/>
  <c r="K219" i="78"/>
  <c r="J219" i="78"/>
  <c r="I219" i="78"/>
  <c r="H219" i="78"/>
  <c r="G219" i="78"/>
  <c r="F219" i="78"/>
  <c r="E219" i="78"/>
  <c r="C219" i="78"/>
  <c r="D218" i="78"/>
  <c r="D217" i="78"/>
  <c r="W216" i="78"/>
  <c r="U216" i="78"/>
  <c r="S216" i="78"/>
  <c r="R216" i="78"/>
  <c r="Q216" i="78"/>
  <c r="P216" i="78"/>
  <c r="O216" i="78"/>
  <c r="N216" i="78"/>
  <c r="M216" i="78"/>
  <c r="L216" i="78"/>
  <c r="K216" i="78"/>
  <c r="J216" i="78"/>
  <c r="I216" i="78"/>
  <c r="H216" i="78"/>
  <c r="G216" i="78"/>
  <c r="F216" i="78"/>
  <c r="E216" i="78"/>
  <c r="C216" i="78"/>
  <c r="D215" i="78"/>
  <c r="T215" i="78" s="1"/>
  <c r="V215" i="78" s="1"/>
  <c r="D213" i="78"/>
  <c r="T213" i="78" s="1"/>
  <c r="U209" i="78"/>
  <c r="D210" i="78"/>
  <c r="T210" i="78" s="1"/>
  <c r="W209" i="78"/>
  <c r="S209" i="78"/>
  <c r="R209" i="78"/>
  <c r="Q209" i="78"/>
  <c r="P209" i="78"/>
  <c r="O209" i="78"/>
  <c r="N209" i="78"/>
  <c r="M209" i="78"/>
  <c r="L209" i="78"/>
  <c r="K209" i="78"/>
  <c r="J209" i="78"/>
  <c r="I209" i="78"/>
  <c r="H209" i="78"/>
  <c r="G209" i="78"/>
  <c r="F209" i="78"/>
  <c r="E209" i="78"/>
  <c r="C209" i="78"/>
  <c r="D208" i="78"/>
  <c r="T208" i="78" s="1"/>
  <c r="T207" i="78"/>
  <c r="V207" i="78" s="1"/>
  <c r="D206" i="78"/>
  <c r="T206" i="78" s="1"/>
  <c r="V206" i="78" s="1"/>
  <c r="W205" i="78"/>
  <c r="U205" i="78"/>
  <c r="S205" i="78"/>
  <c r="R205" i="78"/>
  <c r="Q205" i="78"/>
  <c r="P205" i="78"/>
  <c r="O205" i="78"/>
  <c r="N205" i="78"/>
  <c r="M205" i="78"/>
  <c r="L205" i="78"/>
  <c r="K205" i="78"/>
  <c r="J205" i="78"/>
  <c r="I205" i="78"/>
  <c r="H205" i="78"/>
  <c r="G205" i="78"/>
  <c r="F205" i="78"/>
  <c r="E205" i="78"/>
  <c r="C205" i="78"/>
  <c r="D203" i="78"/>
  <c r="T203" i="78" s="1"/>
  <c r="D202" i="78"/>
  <c r="T202" i="78" s="1"/>
  <c r="U198" i="78"/>
  <c r="D199" i="78"/>
  <c r="T199" i="78" s="1"/>
  <c r="W198" i="78"/>
  <c r="S198" i="78"/>
  <c r="R198" i="78"/>
  <c r="Q198" i="78"/>
  <c r="P198" i="78"/>
  <c r="O198" i="78"/>
  <c r="N198" i="78"/>
  <c r="M198" i="78"/>
  <c r="L198" i="78"/>
  <c r="K198" i="78"/>
  <c r="J198" i="78"/>
  <c r="I198" i="78"/>
  <c r="H198" i="78"/>
  <c r="G198" i="78"/>
  <c r="F198" i="78"/>
  <c r="E198" i="78"/>
  <c r="C198" i="78"/>
  <c r="U188" i="78"/>
  <c r="W188" i="78"/>
  <c r="S188" i="78"/>
  <c r="R188" i="78"/>
  <c r="Q188" i="78"/>
  <c r="P188" i="78"/>
  <c r="O188" i="78"/>
  <c r="N188" i="78"/>
  <c r="M188" i="78"/>
  <c r="L188" i="78"/>
  <c r="K188" i="78"/>
  <c r="J188" i="78"/>
  <c r="I188" i="78"/>
  <c r="H188" i="78"/>
  <c r="G188" i="78"/>
  <c r="F188" i="78"/>
  <c r="E188" i="78"/>
  <c r="C188" i="78"/>
  <c r="T187" i="78"/>
  <c r="U182" i="78"/>
  <c r="W182" i="78"/>
  <c r="S182" i="78"/>
  <c r="R182" i="78"/>
  <c r="Q182" i="78"/>
  <c r="P182" i="78"/>
  <c r="O182" i="78"/>
  <c r="N182" i="78"/>
  <c r="M182" i="78"/>
  <c r="L182" i="78"/>
  <c r="K182" i="78"/>
  <c r="J182" i="78"/>
  <c r="I182" i="78"/>
  <c r="H182" i="78"/>
  <c r="G182" i="78"/>
  <c r="F182" i="78"/>
  <c r="E182" i="78"/>
  <c r="C182" i="78"/>
  <c r="D180" i="78"/>
  <c r="T180" i="78" s="1"/>
  <c r="D179" i="78"/>
  <c r="T179" i="78" s="1"/>
  <c r="D178" i="78"/>
  <c r="T178" i="78" s="1"/>
  <c r="V178" i="78" s="1"/>
  <c r="W177" i="78"/>
  <c r="S177" i="78"/>
  <c r="R177" i="78"/>
  <c r="Q177" i="78"/>
  <c r="P177" i="78"/>
  <c r="O177" i="78"/>
  <c r="N177" i="78"/>
  <c r="M177" i="78"/>
  <c r="L177" i="78"/>
  <c r="K177" i="78"/>
  <c r="J177" i="78"/>
  <c r="I177" i="78"/>
  <c r="H177" i="78"/>
  <c r="G177" i="78"/>
  <c r="F177" i="78"/>
  <c r="E177" i="78"/>
  <c r="C177" i="78"/>
  <c r="D176" i="78"/>
  <c r="T176" i="78" s="1"/>
  <c r="D175" i="78"/>
  <c r="T175" i="78" s="1"/>
  <c r="D173" i="78"/>
  <c r="T173" i="78" s="1"/>
  <c r="D172" i="78"/>
  <c r="T172" i="78" s="1"/>
  <c r="T171" i="78"/>
  <c r="U168" i="78"/>
  <c r="W168" i="78"/>
  <c r="S168" i="78"/>
  <c r="R168" i="78"/>
  <c r="Q168" i="78"/>
  <c r="P168" i="78"/>
  <c r="O168" i="78"/>
  <c r="N168" i="78"/>
  <c r="M168" i="78"/>
  <c r="L168" i="78"/>
  <c r="K168" i="78"/>
  <c r="J168" i="78"/>
  <c r="I168" i="78"/>
  <c r="H168" i="78"/>
  <c r="G168" i="78"/>
  <c r="F168" i="78"/>
  <c r="E168" i="78"/>
  <c r="C168" i="78"/>
  <c r="D167" i="78"/>
  <c r="T167" i="78" s="1"/>
  <c r="V167" i="78" s="1"/>
  <c r="D166" i="78"/>
  <c r="T166" i="78" s="1"/>
  <c r="D164" i="78"/>
  <c r="T164" i="78" s="1"/>
  <c r="D161" i="78"/>
  <c r="T161" i="78" s="1"/>
  <c r="V161" i="78" s="1"/>
  <c r="W160" i="78"/>
  <c r="S160" i="78"/>
  <c r="R160" i="78"/>
  <c r="Q160" i="78"/>
  <c r="P160" i="78"/>
  <c r="O160" i="78"/>
  <c r="N160" i="78"/>
  <c r="M160" i="78"/>
  <c r="L160" i="78"/>
  <c r="K160" i="78"/>
  <c r="J160" i="78"/>
  <c r="I160" i="78"/>
  <c r="H160" i="78"/>
  <c r="G160" i="78"/>
  <c r="F160" i="78"/>
  <c r="E160" i="78"/>
  <c r="C160" i="78"/>
  <c r="D159" i="78"/>
  <c r="T159" i="78" s="1"/>
  <c r="D157" i="78"/>
  <c r="T157" i="78" s="1"/>
  <c r="D156" i="78"/>
  <c r="T156" i="78" s="1"/>
  <c r="D155" i="78"/>
  <c r="T155" i="78" s="1"/>
  <c r="D154" i="78"/>
  <c r="T154" i="78" s="1"/>
  <c r="D152" i="78"/>
  <c r="T152" i="78" s="1"/>
  <c r="D151" i="78"/>
  <c r="T151" i="78" s="1"/>
  <c r="U149" i="78"/>
  <c r="D150" i="78"/>
  <c r="T150" i="78" s="1"/>
  <c r="W149" i="78"/>
  <c r="S149" i="78"/>
  <c r="R149" i="78"/>
  <c r="Q149" i="78"/>
  <c r="P149" i="78"/>
  <c r="O149" i="78"/>
  <c r="N149" i="78"/>
  <c r="M149" i="78"/>
  <c r="L149" i="78"/>
  <c r="K149" i="78"/>
  <c r="J149" i="78"/>
  <c r="I149" i="78"/>
  <c r="H149" i="78"/>
  <c r="G149" i="78"/>
  <c r="F149" i="78"/>
  <c r="E149" i="78"/>
  <c r="C149" i="78"/>
  <c r="D148" i="78"/>
  <c r="T148" i="78" s="1"/>
  <c r="D146" i="78"/>
  <c r="T146" i="78" s="1"/>
  <c r="D145" i="78"/>
  <c r="T145" i="78" s="1"/>
  <c r="T144" i="78"/>
  <c r="U142" i="78"/>
  <c r="D143" i="78"/>
  <c r="T143" i="78" s="1"/>
  <c r="W142" i="78"/>
  <c r="S142" i="78"/>
  <c r="R142" i="78"/>
  <c r="Q142" i="78"/>
  <c r="P142" i="78"/>
  <c r="O142" i="78"/>
  <c r="N142" i="78"/>
  <c r="M142" i="78"/>
  <c r="L142" i="78"/>
  <c r="K142" i="78"/>
  <c r="J142" i="78"/>
  <c r="I142" i="78"/>
  <c r="H142" i="78"/>
  <c r="G142" i="78"/>
  <c r="F142" i="78"/>
  <c r="E142" i="78"/>
  <c r="C142" i="78"/>
  <c r="D141" i="78"/>
  <c r="T141" i="78" s="1"/>
  <c r="D138" i="78"/>
  <c r="T138" i="78" s="1"/>
  <c r="D137" i="78"/>
  <c r="T137" i="78" s="1"/>
  <c r="D136" i="78"/>
  <c r="T136" i="78" s="1"/>
  <c r="D133" i="78"/>
  <c r="T133" i="78" s="1"/>
  <c r="D132" i="78"/>
  <c r="T132" i="78" s="1"/>
  <c r="T130" i="78"/>
  <c r="T129" i="78"/>
  <c r="D128" i="78"/>
  <c r="T128" i="78" s="1"/>
  <c r="U126" i="78"/>
  <c r="D127" i="78"/>
  <c r="T127" i="78" s="1"/>
  <c r="W126" i="78"/>
  <c r="S126" i="78"/>
  <c r="R126" i="78"/>
  <c r="Q126" i="78"/>
  <c r="P126" i="78"/>
  <c r="O126" i="78"/>
  <c r="N126" i="78"/>
  <c r="M126" i="78"/>
  <c r="L126" i="78"/>
  <c r="K126" i="78"/>
  <c r="J126" i="78"/>
  <c r="I126" i="78"/>
  <c r="H126" i="78"/>
  <c r="G126" i="78"/>
  <c r="F126" i="78"/>
  <c r="E126" i="78"/>
  <c r="C126" i="78"/>
  <c r="D125" i="78"/>
  <c r="T125" i="78" s="1"/>
  <c r="V125" i="78" s="1"/>
  <c r="D124" i="78"/>
  <c r="T124" i="78" s="1"/>
  <c r="D123" i="78"/>
  <c r="T123" i="78" s="1"/>
  <c r="D122" i="78"/>
  <c r="T122" i="78" s="1"/>
  <c r="D121" i="78"/>
  <c r="T121" i="78" s="1"/>
  <c r="D120" i="78"/>
  <c r="T120" i="78" s="1"/>
  <c r="D119" i="78"/>
  <c r="T119" i="78" s="1"/>
  <c r="D118" i="78"/>
  <c r="T118" i="78" s="1"/>
  <c r="V118" i="78" s="1"/>
  <c r="D117" i="78"/>
  <c r="T117" i="78" s="1"/>
  <c r="V117" i="78" s="1"/>
  <c r="D116" i="78"/>
  <c r="T116" i="78" s="1"/>
  <c r="V116" i="78" s="1"/>
  <c r="D115" i="78"/>
  <c r="T115" i="78" s="1"/>
  <c r="D114" i="78"/>
  <c r="T114" i="78" s="1"/>
  <c r="W113" i="78"/>
  <c r="S113" i="78"/>
  <c r="R113" i="78"/>
  <c r="Q113" i="78"/>
  <c r="P113" i="78"/>
  <c r="O113" i="78"/>
  <c r="N113" i="78"/>
  <c r="M113" i="78"/>
  <c r="L113" i="78"/>
  <c r="K113" i="78"/>
  <c r="J113" i="78"/>
  <c r="I113" i="78"/>
  <c r="H113" i="78"/>
  <c r="G113" i="78"/>
  <c r="F113" i="78"/>
  <c r="E113" i="78"/>
  <c r="C113" i="78"/>
  <c r="D112" i="78"/>
  <c r="T112" i="78" s="1"/>
  <c r="T111" i="78"/>
  <c r="D110" i="78"/>
  <c r="T110" i="78" s="1"/>
  <c r="D107" i="78"/>
  <c r="T107" i="78" s="1"/>
  <c r="T106" i="78"/>
  <c r="D105" i="78"/>
  <c r="T105" i="78" s="1"/>
  <c r="D103" i="78"/>
  <c r="T103" i="78" s="1"/>
  <c r="D102" i="78"/>
  <c r="T102" i="78" s="1"/>
  <c r="D101" i="78"/>
  <c r="T101" i="78" s="1"/>
  <c r="D100" i="78"/>
  <c r="T100" i="78" s="1"/>
  <c r="D99" i="78"/>
  <c r="T99" i="78" s="1"/>
  <c r="D98" i="78"/>
  <c r="T98" i="78" s="1"/>
  <c r="D96" i="78"/>
  <c r="T96" i="78" s="1"/>
  <c r="D94" i="78"/>
  <c r="T94" i="78" s="1"/>
  <c r="U92" i="78"/>
  <c r="D93" i="78"/>
  <c r="T93" i="78" s="1"/>
  <c r="W92" i="78"/>
  <c r="S92" i="78"/>
  <c r="R92" i="78"/>
  <c r="Q92" i="78"/>
  <c r="P92" i="78"/>
  <c r="O92" i="78"/>
  <c r="N92" i="78"/>
  <c r="M92" i="78"/>
  <c r="L92" i="78"/>
  <c r="K92" i="78"/>
  <c r="J92" i="78"/>
  <c r="I92" i="78"/>
  <c r="H92" i="78"/>
  <c r="G92" i="78"/>
  <c r="F92" i="78"/>
  <c r="E92" i="78"/>
  <c r="C92" i="78"/>
  <c r="D91" i="78"/>
  <c r="T91" i="78" s="1"/>
  <c r="D90" i="78"/>
  <c r="T90" i="78" s="1"/>
  <c r="D89" i="78"/>
  <c r="T89" i="78" s="1"/>
  <c r="D88" i="78"/>
  <c r="T88" i="78" s="1"/>
  <c r="U86" i="78"/>
  <c r="D87" i="78"/>
  <c r="T87" i="78" s="1"/>
  <c r="W86" i="78"/>
  <c r="S86" i="78"/>
  <c r="R86" i="78"/>
  <c r="Q86" i="78"/>
  <c r="P86" i="78"/>
  <c r="O86" i="78"/>
  <c r="N86" i="78"/>
  <c r="M86" i="78"/>
  <c r="L86" i="78"/>
  <c r="K86" i="78"/>
  <c r="J86" i="78"/>
  <c r="I86" i="78"/>
  <c r="H86" i="78"/>
  <c r="G86" i="78"/>
  <c r="F86" i="78"/>
  <c r="E86" i="78"/>
  <c r="C86" i="78"/>
  <c r="D85" i="78"/>
  <c r="T85" i="78" s="1"/>
  <c r="D83" i="78"/>
  <c r="T83" i="78" s="1"/>
  <c r="D82" i="78"/>
  <c r="T82" i="78" s="1"/>
  <c r="D81" i="78"/>
  <c r="T81" i="78" s="1"/>
  <c r="T80" i="78"/>
  <c r="D79" i="78"/>
  <c r="T79" i="78" s="1"/>
  <c r="T77" i="78"/>
  <c r="U75" i="78"/>
  <c r="D76" i="78"/>
  <c r="T76" i="78" s="1"/>
  <c r="W75" i="78"/>
  <c r="S75" i="78"/>
  <c r="R75" i="78"/>
  <c r="Q75" i="78"/>
  <c r="P75" i="78"/>
  <c r="O75" i="78"/>
  <c r="N75" i="78"/>
  <c r="M75" i="78"/>
  <c r="L75" i="78"/>
  <c r="K75" i="78"/>
  <c r="J75" i="78"/>
  <c r="I75" i="78"/>
  <c r="H75" i="78"/>
  <c r="G75" i="78"/>
  <c r="F75" i="78"/>
  <c r="E75" i="78"/>
  <c r="C75" i="78"/>
  <c r="T74" i="78"/>
  <c r="D73" i="78"/>
  <c r="T73" i="78" s="1"/>
  <c r="D72" i="78"/>
  <c r="T72" i="78" s="1"/>
  <c r="D71" i="78"/>
  <c r="T71" i="78" s="1"/>
  <c r="D67" i="78"/>
  <c r="T67" i="78" s="1"/>
  <c r="D66" i="78"/>
  <c r="T66" i="78" s="1"/>
  <c r="U64" i="78"/>
  <c r="D65" i="78"/>
  <c r="T65" i="78" s="1"/>
  <c r="W64" i="78"/>
  <c r="S64" i="78"/>
  <c r="R64" i="78"/>
  <c r="Q64" i="78"/>
  <c r="P64" i="78"/>
  <c r="O64" i="78"/>
  <c r="N64" i="78"/>
  <c r="M64" i="78"/>
  <c r="L64" i="78"/>
  <c r="K64" i="78"/>
  <c r="J64" i="78"/>
  <c r="I64" i="78"/>
  <c r="H64" i="78"/>
  <c r="G64" i="78"/>
  <c r="F64" i="78"/>
  <c r="E64" i="78"/>
  <c r="C64" i="78"/>
  <c r="D63" i="78"/>
  <c r="T63" i="78" s="1"/>
  <c r="D57" i="78"/>
  <c r="T57" i="78" s="1"/>
  <c r="D56" i="78"/>
  <c r="T56" i="78" s="1"/>
  <c r="D55" i="78"/>
  <c r="T55" i="78" s="1"/>
  <c r="D53" i="78"/>
  <c r="T53" i="78" s="1"/>
  <c r="D52" i="78"/>
  <c r="T52" i="78" s="1"/>
  <c r="W51" i="78"/>
  <c r="S51" i="78"/>
  <c r="R51" i="78"/>
  <c r="Q51" i="78"/>
  <c r="P51" i="78"/>
  <c r="O51" i="78"/>
  <c r="N51" i="78"/>
  <c r="M51" i="78"/>
  <c r="L51" i="78"/>
  <c r="K51" i="78"/>
  <c r="J51" i="78"/>
  <c r="I51" i="78"/>
  <c r="H51" i="78"/>
  <c r="G51" i="78"/>
  <c r="F51" i="78"/>
  <c r="E51" i="78"/>
  <c r="C51" i="78"/>
  <c r="D50" i="78"/>
  <c r="T50" i="78" s="1"/>
  <c r="D49" i="78"/>
  <c r="T49" i="78" s="1"/>
  <c r="U45" i="78"/>
  <c r="W45" i="78"/>
  <c r="S45" i="78"/>
  <c r="R45" i="78"/>
  <c r="Q45" i="78"/>
  <c r="P45" i="78"/>
  <c r="O45" i="78"/>
  <c r="N45" i="78"/>
  <c r="M45" i="78"/>
  <c r="L45" i="78"/>
  <c r="K45" i="78"/>
  <c r="J45" i="78"/>
  <c r="I45" i="78"/>
  <c r="H45" i="78"/>
  <c r="G45" i="78"/>
  <c r="F45" i="78"/>
  <c r="E45" i="78"/>
  <c r="C45" i="78"/>
  <c r="W36" i="78"/>
  <c r="S36" i="78"/>
  <c r="R36" i="78"/>
  <c r="Q36" i="78"/>
  <c r="P36" i="78"/>
  <c r="O36" i="78"/>
  <c r="N36" i="78"/>
  <c r="M36" i="78"/>
  <c r="L36" i="78"/>
  <c r="K36" i="78"/>
  <c r="J36" i="78"/>
  <c r="I36" i="78"/>
  <c r="H36" i="78"/>
  <c r="G36" i="78"/>
  <c r="F36" i="78"/>
  <c r="E36" i="78"/>
  <c r="C36" i="78"/>
  <c r="D35" i="78"/>
  <c r="T35" i="78" s="1"/>
  <c r="D34" i="78"/>
  <c r="T34" i="78" s="1"/>
  <c r="D32" i="78"/>
  <c r="T32" i="78" s="1"/>
  <c r="D31" i="78"/>
  <c r="T31" i="78" s="1"/>
  <c r="D30" i="78"/>
  <c r="T30" i="78" s="1"/>
  <c r="D29" i="78"/>
  <c r="T29" i="78" s="1"/>
  <c r="D28" i="78"/>
  <c r="T28" i="78" s="1"/>
  <c r="D27" i="78"/>
  <c r="T27" i="78" s="1"/>
  <c r="D26" i="78"/>
  <c r="T26" i="78" s="1"/>
  <c r="D25" i="78"/>
  <c r="T25" i="78" s="1"/>
  <c r="D23" i="78"/>
  <c r="T23" i="78" s="1"/>
  <c r="D22" i="78"/>
  <c r="T22" i="78" s="1"/>
  <c r="D21" i="78"/>
  <c r="T21" i="78" s="1"/>
  <c r="T20" i="78"/>
  <c r="D19" i="78"/>
  <c r="T19" i="78" s="1"/>
  <c r="D18" i="78"/>
  <c r="T18" i="78" s="1"/>
  <c r="D17" i="78"/>
  <c r="T17" i="78" s="1"/>
  <c r="D15" i="78"/>
  <c r="T15" i="78" s="1"/>
  <c r="D14" i="78"/>
  <c r="T14" i="78" s="1"/>
  <c r="D13" i="78"/>
  <c r="T13" i="78" s="1"/>
  <c r="D12" i="78"/>
  <c r="T12" i="78" s="1"/>
  <c r="D11" i="78"/>
  <c r="T11" i="78" s="1"/>
  <c r="D10" i="78"/>
  <c r="T10" i="78" s="1"/>
  <c r="D9" i="78"/>
  <c r="T9" i="78" s="1"/>
  <c r="U7" i="78"/>
  <c r="D8" i="78"/>
  <c r="T8" i="78" s="1"/>
  <c r="W7" i="78"/>
  <c r="S7" i="78"/>
  <c r="R7" i="78"/>
  <c r="Q7" i="78"/>
  <c r="P7" i="78"/>
  <c r="O7" i="78"/>
  <c r="N7" i="78"/>
  <c r="M7" i="78"/>
  <c r="L7" i="78"/>
  <c r="K7" i="78"/>
  <c r="J7" i="78"/>
  <c r="I7" i="78"/>
  <c r="H7" i="78"/>
  <c r="G7" i="78"/>
  <c r="F7" i="78"/>
  <c r="E7" i="78"/>
  <c r="C7" i="78"/>
  <c r="E44" i="77"/>
  <c r="E43" i="77"/>
  <c r="E42" i="77"/>
  <c r="E41" i="77"/>
  <c r="E40" i="77"/>
  <c r="E39" i="77"/>
  <c r="E38" i="77"/>
  <c r="E37" i="77"/>
  <c r="E36" i="77"/>
  <c r="E35" i="77"/>
  <c r="E34" i="77"/>
  <c r="E33" i="77"/>
  <c r="E32" i="77"/>
  <c r="E31" i="77"/>
  <c r="E30" i="77"/>
  <c r="E29" i="77"/>
  <c r="E28" i="77"/>
  <c r="E27" i="77"/>
  <c r="E26" i="77"/>
  <c r="E25" i="77"/>
  <c r="E24" i="77"/>
  <c r="E23" i="77"/>
  <c r="E22" i="77"/>
  <c r="E21" i="77"/>
  <c r="E20" i="77"/>
  <c r="E19" i="77"/>
  <c r="E18" i="77"/>
  <c r="E17" i="77"/>
  <c r="E16" i="77"/>
  <c r="E15" i="77"/>
  <c r="E14" i="77"/>
  <c r="E13" i="77"/>
  <c r="E12" i="77"/>
  <c r="E11" i="77"/>
  <c r="E10" i="77"/>
  <c r="E9" i="77"/>
  <c r="E8" i="77"/>
  <c r="E7" i="77"/>
  <c r="E6" i="77"/>
  <c r="C5" i="77"/>
  <c r="D5" i="77"/>
  <c r="B35" i="77"/>
  <c r="B5" i="77" s="1"/>
  <c r="F44" i="77"/>
  <c r="F43" i="77"/>
  <c r="F42" i="77"/>
  <c r="F41" i="77"/>
  <c r="F40" i="77"/>
  <c r="F39" i="77"/>
  <c r="F38" i="77"/>
  <c r="F37" i="77"/>
  <c r="F36" i="77"/>
  <c r="F35" i="77"/>
  <c r="F34" i="77"/>
  <c r="F33" i="77"/>
  <c r="F32" i="77"/>
  <c r="F31" i="77"/>
  <c r="F30" i="77"/>
  <c r="F29" i="77"/>
  <c r="F28" i="77"/>
  <c r="F27" i="77"/>
  <c r="F26" i="77"/>
  <c r="F25" i="77"/>
  <c r="F24" i="77"/>
  <c r="F23" i="77"/>
  <c r="F22" i="77"/>
  <c r="F21" i="77"/>
  <c r="F20" i="77"/>
  <c r="F19" i="77"/>
  <c r="F18" i="77"/>
  <c r="F17" i="77"/>
  <c r="F16" i="77"/>
  <c r="F15" i="77"/>
  <c r="F14" i="77"/>
  <c r="F13" i="77"/>
  <c r="F12" i="77"/>
  <c r="F11" i="77"/>
  <c r="F10" i="77"/>
  <c r="F9" i="77"/>
  <c r="F8" i="77"/>
  <c r="F7" i="77"/>
  <c r="F6" i="77"/>
  <c r="G104" i="76"/>
  <c r="G103" i="76"/>
  <c r="G102" i="76"/>
  <c r="G101" i="76"/>
  <c r="G100" i="76"/>
  <c r="G99" i="76"/>
  <c r="G97" i="76"/>
  <c r="G96" i="76"/>
  <c r="G95" i="76"/>
  <c r="G94" i="76"/>
  <c r="G93" i="76"/>
  <c r="G92" i="76"/>
  <c r="G91" i="76"/>
  <c r="G90" i="76"/>
  <c r="G89" i="76"/>
  <c r="G88" i="76"/>
  <c r="G87" i="76"/>
  <c r="G86" i="76"/>
  <c r="G85" i="76"/>
  <c r="G84" i="76"/>
  <c r="G83" i="76"/>
  <c r="G81" i="76"/>
  <c r="G80" i="76"/>
  <c r="G79" i="76"/>
  <c r="G78" i="76"/>
  <c r="G77" i="76"/>
  <c r="G76" i="76"/>
  <c r="G75" i="76"/>
  <c r="G74" i="76"/>
  <c r="G73" i="76"/>
  <c r="G72" i="76"/>
  <c r="G70" i="76"/>
  <c r="G69" i="76"/>
  <c r="G67" i="76"/>
  <c r="G66" i="76"/>
  <c r="G64" i="76"/>
  <c r="G63" i="76"/>
  <c r="G62" i="76"/>
  <c r="G61" i="76"/>
  <c r="G59" i="76"/>
  <c r="G58" i="76"/>
  <c r="G57" i="76"/>
  <c r="G56" i="76"/>
  <c r="G55" i="76"/>
  <c r="G54" i="76"/>
  <c r="G53" i="76"/>
  <c r="G52" i="76"/>
  <c r="G51" i="76"/>
  <c r="G50" i="76"/>
  <c r="G49" i="76"/>
  <c r="G48" i="76"/>
  <c r="G47" i="76"/>
  <c r="G46" i="76"/>
  <c r="G45" i="76"/>
  <c r="G44" i="76"/>
  <c r="G42" i="76"/>
  <c r="G41" i="76"/>
  <c r="G40" i="76"/>
  <c r="G39" i="76"/>
  <c r="G38" i="76"/>
  <c r="G37" i="76"/>
  <c r="G36" i="76"/>
  <c r="G35" i="76"/>
  <c r="G34" i="76"/>
  <c r="G33" i="76"/>
  <c r="G32" i="76"/>
  <c r="G31" i="76"/>
  <c r="G30" i="76"/>
  <c r="G29" i="76"/>
  <c r="G28" i="76"/>
  <c r="G27" i="76"/>
  <c r="G26" i="76"/>
  <c r="G25" i="76"/>
  <c r="G24" i="76"/>
  <c r="G23" i="76"/>
  <c r="G22" i="76"/>
  <c r="G21" i="76"/>
  <c r="G20" i="76"/>
  <c r="G19" i="76"/>
  <c r="G18" i="76"/>
  <c r="G17" i="76"/>
  <c r="G16" i="76"/>
  <c r="G14" i="76"/>
  <c r="G13" i="76"/>
  <c r="G12" i="76"/>
  <c r="G11" i="76"/>
  <c r="G10" i="76"/>
  <c r="G9" i="76"/>
  <c r="G8" i="76"/>
  <c r="G7" i="76"/>
  <c r="G6" i="76"/>
  <c r="G92" i="75"/>
  <c r="F98" i="76"/>
  <c r="F82" i="76"/>
  <c r="F60" i="76"/>
  <c r="F43" i="76"/>
  <c r="F15" i="76"/>
  <c r="F5" i="76"/>
  <c r="C98" i="76"/>
  <c r="C82" i="76"/>
  <c r="C71" i="76"/>
  <c r="G71" i="76" s="1"/>
  <c r="C68" i="76"/>
  <c r="G68" i="76" s="1"/>
  <c r="C65" i="76"/>
  <c r="G65" i="76" s="1"/>
  <c r="C60" i="76"/>
  <c r="C43" i="76"/>
  <c r="C15" i="76"/>
  <c r="C5" i="76"/>
  <c r="H6" i="76"/>
  <c r="H7" i="76"/>
  <c r="H8" i="76"/>
  <c r="H9" i="76"/>
  <c r="H10" i="76"/>
  <c r="H11" i="76"/>
  <c r="H12" i="76"/>
  <c r="H13" i="76"/>
  <c r="H14" i="76"/>
  <c r="H15" i="76"/>
  <c r="H16" i="76"/>
  <c r="H17" i="76"/>
  <c r="H18" i="76"/>
  <c r="H19" i="76"/>
  <c r="H20" i="76"/>
  <c r="H21" i="76"/>
  <c r="H22" i="76"/>
  <c r="H23" i="76"/>
  <c r="H24" i="76"/>
  <c r="H25" i="76"/>
  <c r="H26" i="76"/>
  <c r="H27" i="76"/>
  <c r="H28" i="76"/>
  <c r="H29" i="76"/>
  <c r="H30" i="76"/>
  <c r="H31" i="76"/>
  <c r="H32" i="76"/>
  <c r="H33" i="76"/>
  <c r="H34" i="76"/>
  <c r="H35" i="76"/>
  <c r="H36" i="76"/>
  <c r="H37" i="76"/>
  <c r="H38" i="76"/>
  <c r="H39" i="76"/>
  <c r="H40" i="76"/>
  <c r="H41" i="76"/>
  <c r="H42" i="76"/>
  <c r="H43" i="76"/>
  <c r="H44" i="76"/>
  <c r="H45" i="76"/>
  <c r="H46" i="76"/>
  <c r="H47" i="76"/>
  <c r="H48" i="76"/>
  <c r="H49" i="76"/>
  <c r="H50" i="76"/>
  <c r="H51" i="76"/>
  <c r="H52" i="76"/>
  <c r="H53" i="76"/>
  <c r="H54" i="76"/>
  <c r="H55" i="76"/>
  <c r="H56" i="76"/>
  <c r="H57" i="76"/>
  <c r="H58" i="76"/>
  <c r="H59" i="76"/>
  <c r="H60" i="76"/>
  <c r="H61" i="76"/>
  <c r="H62" i="76"/>
  <c r="H63" i="76"/>
  <c r="H64" i="76"/>
  <c r="H65" i="76"/>
  <c r="H66" i="76"/>
  <c r="H67" i="76"/>
  <c r="H68" i="76"/>
  <c r="H69" i="76"/>
  <c r="H70" i="76"/>
  <c r="H71" i="76"/>
  <c r="H72" i="76"/>
  <c r="H73" i="76"/>
  <c r="H74" i="76"/>
  <c r="H75" i="76"/>
  <c r="H76" i="76"/>
  <c r="H77" i="76"/>
  <c r="H78" i="76"/>
  <c r="H79" i="76"/>
  <c r="H80" i="76"/>
  <c r="H81" i="76"/>
  <c r="H82" i="76"/>
  <c r="H83" i="76"/>
  <c r="H84" i="76"/>
  <c r="H85" i="76"/>
  <c r="H86" i="76"/>
  <c r="H87" i="76"/>
  <c r="H88" i="76"/>
  <c r="H89" i="76"/>
  <c r="H90" i="76"/>
  <c r="H91" i="76"/>
  <c r="H92" i="76"/>
  <c r="H93" i="76"/>
  <c r="H94" i="76"/>
  <c r="H95" i="76"/>
  <c r="H96" i="76"/>
  <c r="H97" i="76"/>
  <c r="H98" i="76"/>
  <c r="H99" i="76"/>
  <c r="H100" i="76"/>
  <c r="H101" i="76"/>
  <c r="H102" i="76"/>
  <c r="H103" i="76"/>
  <c r="H104" i="76"/>
  <c r="H105" i="76"/>
  <c r="H5" i="76"/>
  <c r="G104" i="75"/>
  <c r="G103" i="75"/>
  <c r="G102" i="75"/>
  <c r="G101" i="75"/>
  <c r="G100" i="75"/>
  <c r="G99" i="75"/>
  <c r="G97" i="75"/>
  <c r="G96" i="75"/>
  <c r="G95" i="75"/>
  <c r="G94" i="75"/>
  <c r="G93" i="75"/>
  <c r="G91" i="75"/>
  <c r="G90" i="75"/>
  <c r="G89" i="75"/>
  <c r="G88" i="75"/>
  <c r="G87" i="75"/>
  <c r="G86" i="75"/>
  <c r="G85" i="75"/>
  <c r="G84" i="75"/>
  <c r="G83" i="75"/>
  <c r="G81" i="75"/>
  <c r="G80" i="75"/>
  <c r="G79" i="75"/>
  <c r="G78" i="75"/>
  <c r="G77" i="75"/>
  <c r="G76" i="75"/>
  <c r="G75" i="75"/>
  <c r="G74" i="75"/>
  <c r="G73" i="75"/>
  <c r="G72" i="75"/>
  <c r="G70" i="75"/>
  <c r="G69" i="75"/>
  <c r="G67" i="75"/>
  <c r="G66" i="75"/>
  <c r="G64" i="75"/>
  <c r="G63" i="75"/>
  <c r="G62" i="75"/>
  <c r="G61" i="75"/>
  <c r="G59" i="75"/>
  <c r="G58" i="75"/>
  <c r="G57" i="75"/>
  <c r="G56" i="75"/>
  <c r="G55" i="75"/>
  <c r="G54" i="75"/>
  <c r="G53" i="75"/>
  <c r="G52" i="75"/>
  <c r="G51" i="75"/>
  <c r="G50" i="75"/>
  <c r="G49" i="75"/>
  <c r="G48" i="75"/>
  <c r="G47" i="75"/>
  <c r="G46" i="75"/>
  <c r="G45" i="75"/>
  <c r="G44" i="75"/>
  <c r="G42" i="75"/>
  <c r="G41" i="75"/>
  <c r="G40" i="75"/>
  <c r="G39" i="75"/>
  <c r="G38" i="75"/>
  <c r="G37" i="75"/>
  <c r="G36" i="75"/>
  <c r="G35" i="75"/>
  <c r="G34" i="75"/>
  <c r="G33" i="75"/>
  <c r="G32" i="75"/>
  <c r="G31" i="75"/>
  <c r="G30" i="75"/>
  <c r="G29" i="75"/>
  <c r="G28" i="75"/>
  <c r="G27" i="75"/>
  <c r="G26" i="75"/>
  <c r="G25" i="75"/>
  <c r="G24" i="75"/>
  <c r="G23" i="75"/>
  <c r="G22" i="75"/>
  <c r="G21" i="75"/>
  <c r="G20" i="75"/>
  <c r="G19" i="75"/>
  <c r="G18" i="75"/>
  <c r="G17" i="75"/>
  <c r="G16" i="75"/>
  <c r="G14" i="75"/>
  <c r="G13" i="75"/>
  <c r="G12" i="75"/>
  <c r="G11" i="75"/>
  <c r="G10" i="75"/>
  <c r="G9" i="75"/>
  <c r="G8" i="75"/>
  <c r="G7" i="75"/>
  <c r="G6" i="75"/>
  <c r="C98" i="75"/>
  <c r="C82" i="75"/>
  <c r="C71" i="75"/>
  <c r="C68" i="75"/>
  <c r="C65" i="75"/>
  <c r="G65" i="75" s="1"/>
  <c r="C60" i="75"/>
  <c r="C43" i="75"/>
  <c r="C15" i="75"/>
  <c r="C5" i="75"/>
  <c r="F65" i="75"/>
  <c r="F5" i="75"/>
  <c r="G5" i="75" s="1"/>
  <c r="H6" i="75"/>
  <c r="H7" i="75"/>
  <c r="H8" i="75"/>
  <c r="H9" i="75"/>
  <c r="H10" i="75"/>
  <c r="H11" i="75"/>
  <c r="H12" i="75"/>
  <c r="H13" i="75"/>
  <c r="H14" i="75"/>
  <c r="H15" i="75"/>
  <c r="H16" i="75"/>
  <c r="H17" i="75"/>
  <c r="H18" i="75"/>
  <c r="H19" i="75"/>
  <c r="H20" i="75"/>
  <c r="H21" i="75"/>
  <c r="H22" i="75"/>
  <c r="H23" i="75"/>
  <c r="H24" i="75"/>
  <c r="H25" i="75"/>
  <c r="H26" i="75"/>
  <c r="H27" i="75"/>
  <c r="H28" i="75"/>
  <c r="H29" i="75"/>
  <c r="H30" i="75"/>
  <c r="H31" i="75"/>
  <c r="H32" i="75"/>
  <c r="H33" i="75"/>
  <c r="H34" i="75"/>
  <c r="H35" i="75"/>
  <c r="H36" i="75"/>
  <c r="H37" i="75"/>
  <c r="H38" i="75"/>
  <c r="H39" i="75"/>
  <c r="H40" i="75"/>
  <c r="H41" i="75"/>
  <c r="H42" i="75"/>
  <c r="H43" i="75"/>
  <c r="H44" i="75"/>
  <c r="H45" i="75"/>
  <c r="H46" i="75"/>
  <c r="H47" i="75"/>
  <c r="H48" i="75"/>
  <c r="H49" i="75"/>
  <c r="H50" i="75"/>
  <c r="H51" i="75"/>
  <c r="H52" i="75"/>
  <c r="H53" i="75"/>
  <c r="H54" i="75"/>
  <c r="H55" i="75"/>
  <c r="H56" i="75"/>
  <c r="H57" i="75"/>
  <c r="H58" i="75"/>
  <c r="H59" i="75"/>
  <c r="H60" i="75"/>
  <c r="H61" i="75"/>
  <c r="H62" i="75"/>
  <c r="H63" i="75"/>
  <c r="H64" i="75"/>
  <c r="H65" i="75"/>
  <c r="H66" i="75"/>
  <c r="H67" i="75"/>
  <c r="H68" i="75"/>
  <c r="H69" i="75"/>
  <c r="H70" i="75"/>
  <c r="H71" i="75"/>
  <c r="H72" i="75"/>
  <c r="H73" i="75"/>
  <c r="H74" i="75"/>
  <c r="H75" i="75"/>
  <c r="H76" i="75"/>
  <c r="H77" i="75"/>
  <c r="H78" i="75"/>
  <c r="H79" i="75"/>
  <c r="H80" i="75"/>
  <c r="H81" i="75"/>
  <c r="H82" i="75"/>
  <c r="H83" i="75"/>
  <c r="H84" i="75"/>
  <c r="H85" i="75"/>
  <c r="H86" i="75"/>
  <c r="H87" i="75"/>
  <c r="H88" i="75"/>
  <c r="H89" i="75"/>
  <c r="H90" i="75"/>
  <c r="H91" i="75"/>
  <c r="H92" i="75"/>
  <c r="H93" i="75"/>
  <c r="H94" i="75"/>
  <c r="H95" i="75"/>
  <c r="H96" i="75"/>
  <c r="H97" i="75"/>
  <c r="H98" i="75"/>
  <c r="H99" i="75"/>
  <c r="H100" i="75"/>
  <c r="H101" i="75"/>
  <c r="H102" i="75"/>
  <c r="H103" i="75"/>
  <c r="H104" i="75"/>
  <c r="H105" i="75"/>
  <c r="H5" i="75"/>
  <c r="F1386" i="73"/>
  <c r="F1385" i="73"/>
  <c r="F1384" i="73"/>
  <c r="F1382" i="73"/>
  <c r="F1381" i="73"/>
  <c r="F1380" i="73"/>
  <c r="F1379" i="73"/>
  <c r="F1377" i="73"/>
  <c r="F1376" i="73"/>
  <c r="F1374" i="73"/>
  <c r="F1373" i="73"/>
  <c r="F1372" i="73"/>
  <c r="F1371" i="73"/>
  <c r="F1370" i="73"/>
  <c r="F1369" i="73"/>
  <c r="F1368" i="73"/>
  <c r="F1367" i="73"/>
  <c r="F1366" i="73"/>
  <c r="F1365" i="73"/>
  <c r="F1364" i="73"/>
  <c r="F1363" i="73"/>
  <c r="F1362" i="73"/>
  <c r="F1361" i="73"/>
  <c r="F1360" i="73"/>
  <c r="F1359" i="73"/>
  <c r="F1358" i="73"/>
  <c r="F1357" i="73"/>
  <c r="F1356" i="73"/>
  <c r="F1355" i="73"/>
  <c r="F1353" i="73"/>
  <c r="F1352" i="73"/>
  <c r="F1351" i="73"/>
  <c r="F1350" i="73"/>
  <c r="F1349" i="73"/>
  <c r="F1348" i="73"/>
  <c r="F1347" i="73"/>
  <c r="F1346" i="73"/>
  <c r="F1345" i="73"/>
  <c r="F1344" i="73"/>
  <c r="F1343" i="73"/>
  <c r="F1342" i="73"/>
  <c r="F1341" i="73"/>
  <c r="F1340" i="73"/>
  <c r="F1339" i="73"/>
  <c r="F1338" i="73"/>
  <c r="F1337" i="73"/>
  <c r="F1336" i="73"/>
  <c r="F1335" i="73"/>
  <c r="F1334" i="73"/>
  <c r="F1333" i="73"/>
  <c r="F1332" i="73"/>
  <c r="F1331" i="73"/>
  <c r="F1330" i="73"/>
  <c r="F1329" i="73"/>
  <c r="F1328" i="73"/>
  <c r="F1327" i="73"/>
  <c r="F1326" i="73"/>
  <c r="F1325" i="73"/>
  <c r="F1324" i="73"/>
  <c r="F1323" i="73"/>
  <c r="F1322" i="73"/>
  <c r="F1321" i="73"/>
  <c r="F1318" i="73"/>
  <c r="F1317" i="73"/>
  <c r="F1316" i="73"/>
  <c r="F1314" i="73"/>
  <c r="F1313" i="73"/>
  <c r="F1312" i="73"/>
  <c r="F1310" i="73"/>
  <c r="F1309" i="73"/>
  <c r="F1308" i="73"/>
  <c r="F1307" i="73"/>
  <c r="F1306" i="73"/>
  <c r="F1305" i="73"/>
  <c r="F1304" i="73"/>
  <c r="F1303" i="73"/>
  <c r="F1300" i="73"/>
  <c r="F1299" i="73"/>
  <c r="F1298" i="73"/>
  <c r="F1297" i="73"/>
  <c r="F1296" i="73"/>
  <c r="F1295" i="73"/>
  <c r="F1294" i="73"/>
  <c r="F1293" i="73"/>
  <c r="F1292" i="73"/>
  <c r="F1291" i="73"/>
  <c r="F1290" i="73"/>
  <c r="F1289" i="73"/>
  <c r="F1288" i="73"/>
  <c r="F1287" i="73"/>
  <c r="F1286" i="73"/>
  <c r="F1285" i="73"/>
  <c r="F1283" i="73"/>
  <c r="F1282" i="73"/>
  <c r="F1281" i="73"/>
  <c r="F1280" i="73"/>
  <c r="F1279" i="73"/>
  <c r="F1278" i="73"/>
  <c r="F1277" i="73"/>
  <c r="F1276" i="73"/>
  <c r="F1275" i="73"/>
  <c r="F1274" i="73"/>
  <c r="F1273" i="73"/>
  <c r="F1272" i="73"/>
  <c r="F1270" i="73"/>
  <c r="F1269" i="73"/>
  <c r="F1268" i="73"/>
  <c r="F1267" i="73"/>
  <c r="F1266" i="73"/>
  <c r="F1265" i="73"/>
  <c r="F1264" i="73"/>
  <c r="F1263" i="73"/>
  <c r="F1262" i="73"/>
  <c r="F1261" i="73"/>
  <c r="F1260" i="73"/>
  <c r="F1259" i="73"/>
  <c r="F1258" i="73"/>
  <c r="F1257" i="73"/>
  <c r="F1256" i="73"/>
  <c r="F1255" i="73"/>
  <c r="F1254" i="73"/>
  <c r="F1253" i="73"/>
  <c r="F1252" i="73"/>
  <c r="F1251" i="73"/>
  <c r="F1250" i="73"/>
  <c r="F1249" i="73"/>
  <c r="F1248" i="73"/>
  <c r="F1247" i="73"/>
  <c r="F1246" i="73"/>
  <c r="F1245" i="73"/>
  <c r="F1244" i="73"/>
  <c r="F1243" i="73"/>
  <c r="F1242" i="73"/>
  <c r="F1241" i="73"/>
  <c r="F1240" i="73"/>
  <c r="F1239" i="73"/>
  <c r="F1238" i="73"/>
  <c r="F1237" i="73"/>
  <c r="F1236" i="73"/>
  <c r="F1235" i="73"/>
  <c r="F1234" i="73"/>
  <c r="F1233" i="73"/>
  <c r="F1232" i="73"/>
  <c r="F1231" i="73"/>
  <c r="F1230" i="73"/>
  <c r="F1229" i="73"/>
  <c r="F1228" i="73"/>
  <c r="F1227" i="73"/>
  <c r="F1226" i="73"/>
  <c r="F1225" i="73"/>
  <c r="F1224" i="73"/>
  <c r="F1221" i="73"/>
  <c r="F1220" i="73"/>
  <c r="F1219" i="73"/>
  <c r="F1218" i="73"/>
  <c r="F1217" i="73"/>
  <c r="F1216" i="73"/>
  <c r="F1215" i="73"/>
  <c r="F1214" i="73"/>
  <c r="F1213" i="73"/>
  <c r="F1212" i="73"/>
  <c r="F1211" i="73"/>
  <c r="F1209" i="73"/>
  <c r="F1208" i="73"/>
  <c r="F1207" i="73"/>
  <c r="F1206" i="73"/>
  <c r="F1205" i="73"/>
  <c r="F1204" i="73"/>
  <c r="F1203" i="73"/>
  <c r="F1202" i="73"/>
  <c r="F1201" i="73"/>
  <c r="F1200" i="73"/>
  <c r="F1199" i="73"/>
  <c r="F1198" i="73"/>
  <c r="F1197" i="73"/>
  <c r="F1196" i="73"/>
  <c r="F1195" i="73"/>
  <c r="F1194" i="73"/>
  <c r="F1193" i="73"/>
  <c r="F1192" i="73"/>
  <c r="F1191" i="73"/>
  <c r="F1190" i="73"/>
  <c r="F1189" i="73"/>
  <c r="F1188" i="73"/>
  <c r="F1187" i="73"/>
  <c r="F1186" i="73"/>
  <c r="F1185" i="73"/>
  <c r="F1184" i="73"/>
  <c r="F1182" i="73"/>
  <c r="F1181" i="73"/>
  <c r="F1180" i="73"/>
  <c r="F1179" i="73"/>
  <c r="F1178" i="73"/>
  <c r="F1177" i="73"/>
  <c r="F1176" i="73"/>
  <c r="F1175" i="73"/>
  <c r="F1173" i="73"/>
  <c r="F1172" i="73"/>
  <c r="F1171" i="73"/>
  <c r="F1170" i="73"/>
  <c r="F1169" i="73"/>
  <c r="F1168" i="73"/>
  <c r="F1166" i="73"/>
  <c r="F1165" i="73"/>
  <c r="F1164" i="73"/>
  <c r="F1163" i="73"/>
  <c r="F1162" i="73"/>
  <c r="F1161" i="73"/>
  <c r="F1160" i="73"/>
  <c r="F1159" i="73"/>
  <c r="F1158" i="73"/>
  <c r="F1155" i="73"/>
  <c r="F1154" i="73"/>
  <c r="F1153" i="73"/>
  <c r="F1152" i="73"/>
  <c r="F1151" i="73"/>
  <c r="F1150" i="73"/>
  <c r="F1149" i="73"/>
  <c r="F1148" i="73"/>
  <c r="F1147" i="73"/>
  <c r="F1146" i="73"/>
  <c r="F1145" i="73"/>
  <c r="F1144" i="73"/>
  <c r="F1143" i="73"/>
  <c r="F1141" i="73"/>
  <c r="F1140" i="73"/>
  <c r="F1139" i="73"/>
  <c r="F1138" i="73"/>
  <c r="F1137" i="73"/>
  <c r="F1136" i="73"/>
  <c r="F1135" i="73"/>
  <c r="F1134" i="73"/>
  <c r="F1133" i="73"/>
  <c r="F1132" i="73"/>
  <c r="F1131" i="73"/>
  <c r="F1130" i="73"/>
  <c r="F1129" i="73"/>
  <c r="F1128" i="73"/>
  <c r="F1127" i="73"/>
  <c r="F1125" i="73"/>
  <c r="F1124" i="73"/>
  <c r="F1123" i="73"/>
  <c r="F1122" i="73"/>
  <c r="F1121" i="73"/>
  <c r="F1120" i="73"/>
  <c r="F1119" i="73"/>
  <c r="F1118" i="73"/>
  <c r="F1117" i="73"/>
  <c r="F1116" i="73"/>
  <c r="F1115" i="73"/>
  <c r="F1114" i="73"/>
  <c r="F1113" i="73"/>
  <c r="F1111" i="73"/>
  <c r="F1110" i="73"/>
  <c r="F1109" i="73"/>
  <c r="F1108" i="73"/>
  <c r="F1107" i="73"/>
  <c r="F1106" i="73"/>
  <c r="F1105" i="73"/>
  <c r="F1104" i="73"/>
  <c r="F1103" i="73"/>
  <c r="F1102" i="73"/>
  <c r="F1101" i="73"/>
  <c r="F1100" i="73"/>
  <c r="F1099" i="73"/>
  <c r="F1098" i="73"/>
  <c r="F1097" i="73"/>
  <c r="F1096" i="73"/>
  <c r="F1095" i="73"/>
  <c r="F1094" i="73"/>
  <c r="F1093" i="73"/>
  <c r="F1092" i="73"/>
  <c r="F1091" i="73"/>
  <c r="F1090" i="73"/>
  <c r="F1089" i="73"/>
  <c r="F1088" i="73"/>
  <c r="F1087" i="73"/>
  <c r="F1086" i="73"/>
  <c r="F1085" i="73"/>
  <c r="F1084" i="73"/>
  <c r="F1083" i="73"/>
  <c r="F1082" i="73"/>
  <c r="F1081" i="73"/>
  <c r="F1079" i="73"/>
  <c r="F1078" i="73"/>
  <c r="F1077" i="73"/>
  <c r="F1076" i="73"/>
  <c r="F1075" i="73"/>
  <c r="F1074" i="73"/>
  <c r="F1073" i="73"/>
  <c r="F1071" i="73"/>
  <c r="F1070" i="73"/>
  <c r="F1069" i="73"/>
  <c r="F1068" i="73"/>
  <c r="F1067" i="73"/>
  <c r="F1066" i="73"/>
  <c r="F1065" i="73"/>
  <c r="F1064" i="73"/>
  <c r="F1063" i="73"/>
  <c r="F1062" i="73"/>
  <c r="F1061" i="73"/>
  <c r="F1059" i="73"/>
  <c r="F1058" i="73"/>
  <c r="F1057" i="73"/>
  <c r="F1056" i="73"/>
  <c r="F1055" i="73"/>
  <c r="F1054" i="73"/>
  <c r="F1053" i="73"/>
  <c r="F1052" i="73"/>
  <c r="F1051" i="73"/>
  <c r="F1050" i="73"/>
  <c r="F1049" i="73"/>
  <c r="F1048" i="73"/>
  <c r="F1047" i="73"/>
  <c r="F1046" i="73"/>
  <c r="F1045" i="73"/>
  <c r="F1044" i="73"/>
  <c r="F1043" i="73"/>
  <c r="F1042" i="73"/>
  <c r="F1041" i="73"/>
  <c r="F1040" i="73"/>
  <c r="F1039" i="73"/>
  <c r="F1038" i="73"/>
  <c r="F1037" i="73"/>
  <c r="F1036" i="73"/>
  <c r="F1035" i="73"/>
  <c r="F1034" i="73"/>
  <c r="F1033" i="73"/>
  <c r="F1032" i="73"/>
  <c r="F1031" i="73"/>
  <c r="F1030" i="73"/>
  <c r="F1029" i="73"/>
  <c r="F1028" i="73"/>
  <c r="F1027" i="73"/>
  <c r="F1026" i="73"/>
  <c r="F1025" i="73"/>
  <c r="F1024" i="73"/>
  <c r="F1023" i="73"/>
  <c r="F1022" i="73"/>
  <c r="F1021" i="73"/>
  <c r="F1020" i="73"/>
  <c r="F1019" i="73"/>
  <c r="F1018" i="73"/>
  <c r="F1015" i="73"/>
  <c r="F1014" i="73"/>
  <c r="F1012" i="73"/>
  <c r="F1011" i="73"/>
  <c r="F1010" i="73"/>
  <c r="F1009" i="73"/>
  <c r="F1008" i="73"/>
  <c r="F1007" i="73"/>
  <c r="F1006" i="73"/>
  <c r="F1005" i="73"/>
  <c r="F1004" i="73"/>
  <c r="F1003" i="73"/>
  <c r="F1001" i="73"/>
  <c r="F1000" i="73"/>
  <c r="F999" i="73"/>
  <c r="F998" i="73"/>
  <c r="F997" i="73"/>
  <c r="F996" i="73"/>
  <c r="F994" i="73"/>
  <c r="F993" i="73"/>
  <c r="F992" i="73"/>
  <c r="F991" i="73"/>
  <c r="F990" i="73"/>
  <c r="F988" i="73"/>
  <c r="F987" i="73"/>
  <c r="F986" i="73"/>
  <c r="F985" i="73"/>
  <c r="F984" i="73"/>
  <c r="F983" i="73"/>
  <c r="F982" i="73"/>
  <c r="F981" i="73"/>
  <c r="F980" i="73"/>
  <c r="F979" i="73"/>
  <c r="F977" i="73"/>
  <c r="F976" i="73"/>
  <c r="F975" i="73"/>
  <c r="F974" i="73"/>
  <c r="F973" i="73"/>
  <c r="F972" i="73"/>
  <c r="F971" i="73"/>
  <c r="F970" i="73"/>
  <c r="F969" i="73"/>
  <c r="F968" i="73"/>
  <c r="F967" i="73"/>
  <c r="F965" i="73"/>
  <c r="F964" i="73"/>
  <c r="F963" i="73"/>
  <c r="F962" i="73"/>
  <c r="F961" i="73"/>
  <c r="F960" i="73"/>
  <c r="F959" i="73"/>
  <c r="F958" i="73"/>
  <c r="F957" i="73"/>
  <c r="F956" i="73"/>
  <c r="F955" i="73"/>
  <c r="F954" i="73"/>
  <c r="F953" i="73"/>
  <c r="F952" i="73"/>
  <c r="F951" i="73"/>
  <c r="F950" i="73"/>
  <c r="F949" i="73"/>
  <c r="F948" i="73"/>
  <c r="F947" i="73"/>
  <c r="F946" i="73"/>
  <c r="F945" i="73"/>
  <c r="F944" i="73"/>
  <c r="F943" i="73"/>
  <c r="F942" i="73"/>
  <c r="F941" i="73"/>
  <c r="F939" i="73"/>
  <c r="F938" i="73"/>
  <c r="F937" i="73"/>
  <c r="F936" i="73"/>
  <c r="F935" i="73"/>
  <c r="F934" i="73"/>
  <c r="F933" i="73"/>
  <c r="F932" i="73"/>
  <c r="F931" i="73"/>
  <c r="F930" i="73"/>
  <c r="F929" i="73"/>
  <c r="F928" i="73"/>
  <c r="F927" i="73"/>
  <c r="F926" i="73"/>
  <c r="F925" i="73"/>
  <c r="F924" i="73"/>
  <c r="F923" i="73"/>
  <c r="F922" i="73"/>
  <c r="F921" i="73"/>
  <c r="F920" i="73"/>
  <c r="F919" i="73"/>
  <c r="F918" i="73"/>
  <c r="F917" i="73"/>
  <c r="F916" i="73"/>
  <c r="F915" i="73"/>
  <c r="F914" i="73"/>
  <c r="F913" i="73"/>
  <c r="F911" i="73"/>
  <c r="F910" i="73"/>
  <c r="F909" i="73"/>
  <c r="F908" i="73"/>
  <c r="F907" i="73"/>
  <c r="F906" i="73"/>
  <c r="F905" i="73"/>
  <c r="F904" i="73"/>
  <c r="F903" i="73"/>
  <c r="F902" i="73"/>
  <c r="F901" i="73"/>
  <c r="F900" i="73"/>
  <c r="F899" i="73"/>
  <c r="F898" i="73"/>
  <c r="F897" i="73"/>
  <c r="F896" i="73"/>
  <c r="F895" i="73"/>
  <c r="F894" i="73"/>
  <c r="F893" i="73"/>
  <c r="F892" i="73"/>
  <c r="F891" i="73"/>
  <c r="F890" i="73"/>
  <c r="F889" i="73"/>
  <c r="F888" i="73"/>
  <c r="F887" i="73"/>
  <c r="F884" i="73"/>
  <c r="F882" i="73"/>
  <c r="F880" i="73"/>
  <c r="F878" i="73"/>
  <c r="F877" i="73"/>
  <c r="F875" i="73"/>
  <c r="F873" i="73"/>
  <c r="F872" i="73"/>
  <c r="F871" i="73"/>
  <c r="F870" i="73"/>
  <c r="F869" i="73"/>
  <c r="F868" i="73"/>
  <c r="F867" i="73"/>
  <c r="F866" i="73"/>
  <c r="F865" i="73"/>
  <c r="F864" i="73"/>
  <c r="F863" i="73"/>
  <c r="F860" i="73"/>
  <c r="F858" i="73"/>
  <c r="F857" i="73"/>
  <c r="F856" i="73"/>
  <c r="F855" i="73"/>
  <c r="F854" i="73"/>
  <c r="F853" i="73"/>
  <c r="F852" i="73"/>
  <c r="F851" i="73"/>
  <c r="F850" i="73"/>
  <c r="F849" i="73"/>
  <c r="F848" i="73"/>
  <c r="F847" i="73"/>
  <c r="F846" i="73"/>
  <c r="F845" i="73"/>
  <c r="F843" i="73"/>
  <c r="F842" i="73"/>
  <c r="F841" i="73"/>
  <c r="F839" i="73"/>
  <c r="F838" i="73"/>
  <c r="F837" i="73"/>
  <c r="F836" i="73"/>
  <c r="F835" i="73"/>
  <c r="F833" i="73"/>
  <c r="F831" i="73"/>
  <c r="F830" i="73"/>
  <c r="F829" i="73"/>
  <c r="F828" i="73"/>
  <c r="F827" i="73"/>
  <c r="F826" i="73"/>
  <c r="F825" i="73"/>
  <c r="F823" i="73"/>
  <c r="F822" i="73"/>
  <c r="F821" i="73"/>
  <c r="F820" i="73"/>
  <c r="F819" i="73"/>
  <c r="F817" i="73"/>
  <c r="F816" i="73"/>
  <c r="F815" i="73"/>
  <c r="F814" i="73"/>
  <c r="F813" i="73"/>
  <c r="F812" i="73"/>
  <c r="F811" i="73"/>
  <c r="F810" i="73"/>
  <c r="F809" i="73"/>
  <c r="F808" i="73"/>
  <c r="F807" i="73"/>
  <c r="F805" i="73"/>
  <c r="F804" i="73"/>
  <c r="F803" i="73"/>
  <c r="F802" i="73"/>
  <c r="F801" i="73"/>
  <c r="F800" i="73"/>
  <c r="F799" i="73"/>
  <c r="F797" i="73"/>
  <c r="F796" i="73"/>
  <c r="F795" i="73"/>
  <c r="F793" i="73"/>
  <c r="F792" i="73"/>
  <c r="F791" i="73"/>
  <c r="F790" i="73"/>
  <c r="F789" i="73"/>
  <c r="F788" i="73"/>
  <c r="F787" i="73"/>
  <c r="F786" i="73"/>
  <c r="F783" i="73"/>
  <c r="F781" i="73"/>
  <c r="F780" i="73"/>
  <c r="F778" i="73"/>
  <c r="F777" i="73"/>
  <c r="F776" i="73"/>
  <c r="F774" i="73"/>
  <c r="F773" i="73"/>
  <c r="F772" i="73"/>
  <c r="F771" i="73"/>
  <c r="F770" i="73"/>
  <c r="F768" i="73"/>
  <c r="F767" i="73"/>
  <c r="F766" i="73"/>
  <c r="F765" i="73"/>
  <c r="F763" i="73"/>
  <c r="F762" i="73"/>
  <c r="F761" i="73"/>
  <c r="F760" i="73"/>
  <c r="F759" i="73"/>
  <c r="F758" i="73"/>
  <c r="F757" i="73"/>
  <c r="F756" i="73"/>
  <c r="F755" i="73"/>
  <c r="F753" i="73"/>
  <c r="F752" i="73"/>
  <c r="F751" i="73"/>
  <c r="F749" i="73"/>
  <c r="F748" i="73"/>
  <c r="F747" i="73"/>
  <c r="F746" i="73"/>
  <c r="F745" i="73"/>
  <c r="F744" i="73"/>
  <c r="F743" i="73"/>
  <c r="F742" i="73"/>
  <c r="F741" i="73"/>
  <c r="F740" i="73"/>
  <c r="F739" i="73"/>
  <c r="F738" i="73"/>
  <c r="F737" i="73"/>
  <c r="F736" i="73"/>
  <c r="F734" i="73"/>
  <c r="F733" i="73"/>
  <c r="F732" i="73"/>
  <c r="F730" i="73"/>
  <c r="F729" i="73"/>
  <c r="F728" i="73"/>
  <c r="F727" i="73"/>
  <c r="F726" i="73"/>
  <c r="F725" i="73"/>
  <c r="F724" i="73"/>
  <c r="F723" i="73"/>
  <c r="F722" i="73"/>
  <c r="F721" i="73"/>
  <c r="F720" i="73"/>
  <c r="F719" i="73"/>
  <c r="F717" i="73"/>
  <c r="F716" i="73"/>
  <c r="F715" i="73"/>
  <c r="F714" i="73"/>
  <c r="F711" i="73"/>
  <c r="F709" i="73"/>
  <c r="F708" i="73"/>
  <c r="F707" i="73"/>
  <c r="F706" i="73"/>
  <c r="F704" i="73"/>
  <c r="F703" i="73"/>
  <c r="F702" i="73"/>
  <c r="F700" i="73"/>
  <c r="F699" i="73"/>
  <c r="F698" i="73"/>
  <c r="F697" i="73"/>
  <c r="F696" i="73"/>
  <c r="F695" i="73"/>
  <c r="F694" i="73"/>
  <c r="F693" i="73"/>
  <c r="F691" i="73"/>
  <c r="F690" i="73"/>
  <c r="F688" i="73"/>
  <c r="F687" i="73"/>
  <c r="F685" i="73"/>
  <c r="F684" i="73"/>
  <c r="F683" i="73"/>
  <c r="F682" i="73"/>
  <c r="F681" i="73"/>
  <c r="F680" i="73"/>
  <c r="F679" i="73"/>
  <c r="F678" i="73"/>
  <c r="F677" i="73"/>
  <c r="F675" i="73"/>
  <c r="F674" i="73"/>
  <c r="F673" i="73"/>
  <c r="F672" i="73"/>
  <c r="F671" i="73"/>
  <c r="F670" i="73"/>
  <c r="F669" i="73"/>
  <c r="F668" i="73"/>
  <c r="F666" i="73"/>
  <c r="F665" i="73"/>
  <c r="F664" i="73"/>
  <c r="F663" i="73"/>
  <c r="F662" i="73"/>
  <c r="F661" i="73"/>
  <c r="F659" i="73"/>
  <c r="F658" i="73"/>
  <c r="F657" i="73"/>
  <c r="F656" i="73"/>
  <c r="F655" i="73"/>
  <c r="F653" i="73"/>
  <c r="F652" i="73"/>
  <c r="F651" i="73"/>
  <c r="F650" i="73"/>
  <c r="F649" i="73"/>
  <c r="F648" i="73"/>
  <c r="F647" i="73"/>
  <c r="F645" i="73"/>
  <c r="F644" i="73"/>
  <c r="F643" i="73"/>
  <c r="F642" i="73"/>
  <c r="F641" i="73"/>
  <c r="F640" i="73"/>
  <c r="F639" i="73"/>
  <c r="F638" i="73"/>
  <c r="F637" i="73"/>
  <c r="F635" i="73"/>
  <c r="F634" i="73"/>
  <c r="F633" i="73"/>
  <c r="F632" i="73"/>
  <c r="F631" i="73"/>
  <c r="F630" i="73"/>
  <c r="F629" i="73"/>
  <c r="F628" i="73"/>
  <c r="F627" i="73"/>
  <c r="F626" i="73"/>
  <c r="F625" i="73"/>
  <c r="F624" i="73"/>
  <c r="F622" i="73"/>
  <c r="F621" i="73"/>
  <c r="F620" i="73"/>
  <c r="F619" i="73"/>
  <c r="F618" i="73"/>
  <c r="F617" i="73"/>
  <c r="F616" i="73"/>
  <c r="F615" i="73"/>
  <c r="F614" i="73"/>
  <c r="F613" i="73"/>
  <c r="F612" i="73"/>
  <c r="F611" i="73"/>
  <c r="F609" i="73"/>
  <c r="F608" i="73"/>
  <c r="F607" i="73"/>
  <c r="F606" i="73"/>
  <c r="F605" i="73"/>
  <c r="F604" i="73"/>
  <c r="F603" i="73"/>
  <c r="F602" i="73"/>
  <c r="F601" i="73"/>
  <c r="F600" i="73"/>
  <c r="F599" i="73"/>
  <c r="F598" i="73"/>
  <c r="F597" i="73"/>
  <c r="F594" i="73"/>
  <c r="F593" i="73"/>
  <c r="F592" i="73"/>
  <c r="F590" i="73"/>
  <c r="F589" i="73"/>
  <c r="F588" i="73"/>
  <c r="F587" i="73"/>
  <c r="F586" i="73"/>
  <c r="F585" i="73"/>
  <c r="F584" i="73"/>
  <c r="F583" i="73"/>
  <c r="F582" i="73"/>
  <c r="F581" i="73"/>
  <c r="F579" i="73"/>
  <c r="F578" i="73"/>
  <c r="F577" i="73"/>
  <c r="F576" i="73"/>
  <c r="F575" i="73"/>
  <c r="F574" i="73"/>
  <c r="F573" i="73"/>
  <c r="F572" i="73"/>
  <c r="F571" i="73"/>
  <c r="F570" i="73"/>
  <c r="F568" i="73"/>
  <c r="F567" i="73"/>
  <c r="F566" i="73"/>
  <c r="F565" i="73"/>
  <c r="F564" i="73"/>
  <c r="F563" i="73"/>
  <c r="F562" i="73"/>
  <c r="F560" i="73"/>
  <c r="F559" i="73"/>
  <c r="F558" i="73"/>
  <c r="F557" i="73"/>
  <c r="F556" i="73"/>
  <c r="F555" i="73"/>
  <c r="F554" i="73"/>
  <c r="F553" i="73"/>
  <c r="F552" i="73"/>
  <c r="F551" i="73"/>
  <c r="F550" i="73"/>
  <c r="F549" i="73"/>
  <c r="F548" i="73"/>
  <c r="F545" i="73"/>
  <c r="F544" i="73"/>
  <c r="F543" i="73"/>
  <c r="F542" i="73"/>
  <c r="F540" i="73"/>
  <c r="F539" i="73"/>
  <c r="F538" i="73"/>
  <c r="F537" i="73"/>
  <c r="F536" i="73"/>
  <c r="F535" i="73"/>
  <c r="F533" i="73"/>
  <c r="F532" i="73"/>
  <c r="F531" i="73"/>
  <c r="F530" i="73"/>
  <c r="F529" i="73"/>
  <c r="F528" i="73"/>
  <c r="F526" i="73"/>
  <c r="F525" i="73"/>
  <c r="F524" i="73"/>
  <c r="F523" i="73"/>
  <c r="F522" i="73"/>
  <c r="F521" i="73"/>
  <c r="F520" i="73"/>
  <c r="F519" i="73"/>
  <c r="F518" i="73"/>
  <c r="F516" i="73"/>
  <c r="F515" i="73"/>
  <c r="F514" i="73"/>
  <c r="F513" i="73"/>
  <c r="F512" i="73"/>
  <c r="F510" i="73"/>
  <c r="F509" i="73"/>
  <c r="F508" i="73"/>
  <c r="F507" i="73"/>
  <c r="F506" i="73"/>
  <c r="F505" i="73"/>
  <c r="F504" i="73"/>
  <c r="F503" i="73"/>
  <c r="F502" i="73"/>
  <c r="F501" i="73"/>
  <c r="F500" i="73"/>
  <c r="F499" i="73"/>
  <c r="F498" i="73"/>
  <c r="F497" i="73"/>
  <c r="F495" i="73"/>
  <c r="F494" i="73"/>
  <c r="F493" i="73"/>
  <c r="F492" i="73"/>
  <c r="F489" i="73"/>
  <c r="F487" i="73"/>
  <c r="F486" i="73"/>
  <c r="F485" i="73"/>
  <c r="F484" i="73"/>
  <c r="F483" i="73"/>
  <c r="F482" i="73"/>
  <c r="F480" i="73"/>
  <c r="F479" i="73"/>
  <c r="F478" i="73"/>
  <c r="F477" i="73"/>
  <c r="F476" i="73"/>
  <c r="F474" i="73"/>
  <c r="F473" i="73"/>
  <c r="F472" i="73"/>
  <c r="F470" i="73"/>
  <c r="F469" i="73"/>
  <c r="F468" i="73"/>
  <c r="F467" i="73"/>
  <c r="F466" i="73"/>
  <c r="F465" i="73"/>
  <c r="F464" i="73"/>
  <c r="F463" i="73"/>
  <c r="F462" i="73"/>
  <c r="F461" i="73"/>
  <c r="F460" i="73"/>
  <c r="F459" i="73"/>
  <c r="F458" i="73"/>
  <c r="F457" i="73"/>
  <c r="F456" i="73"/>
  <c r="F455" i="73"/>
  <c r="F454" i="73"/>
  <c r="F453" i="73"/>
  <c r="F452" i="73"/>
  <c r="F451" i="73"/>
  <c r="F449" i="73"/>
  <c r="F448" i="73"/>
  <c r="F447" i="73"/>
  <c r="F446" i="73"/>
  <c r="F445" i="73"/>
  <c r="F444" i="73"/>
  <c r="F443" i="73"/>
  <c r="F442" i="73"/>
  <c r="F440" i="73"/>
  <c r="F439" i="73"/>
  <c r="F438" i="73"/>
  <c r="F437" i="73"/>
  <c r="F434" i="73"/>
  <c r="F433" i="73"/>
  <c r="F431" i="73"/>
  <c r="F430" i="73"/>
  <c r="F429" i="73"/>
  <c r="F428" i="73"/>
  <c r="F427" i="73"/>
  <c r="F426" i="73"/>
  <c r="F425" i="73"/>
  <c r="F424" i="73"/>
  <c r="F423" i="73"/>
  <c r="F422" i="73"/>
  <c r="F421" i="73"/>
  <c r="F420" i="73"/>
  <c r="F419" i="73"/>
  <c r="F418" i="73"/>
  <c r="F417" i="73"/>
  <c r="F416" i="73"/>
  <c r="F415" i="73"/>
  <c r="F414" i="73"/>
  <c r="F413" i="73"/>
  <c r="F412" i="73"/>
  <c r="F411" i="73"/>
  <c r="F410" i="73"/>
  <c r="F409" i="73"/>
  <c r="F408" i="73"/>
  <c r="F407" i="73"/>
  <c r="F406" i="73"/>
  <c r="F405" i="73"/>
  <c r="F404" i="73"/>
  <c r="F403" i="73"/>
  <c r="F402" i="73"/>
  <c r="F401" i="73"/>
  <c r="F400" i="73"/>
  <c r="F399" i="73"/>
  <c r="F398" i="73"/>
  <c r="F397" i="73"/>
  <c r="F396" i="73"/>
  <c r="F395" i="73"/>
  <c r="F394" i="73"/>
  <c r="F393" i="73"/>
  <c r="F392" i="73"/>
  <c r="F391" i="73"/>
  <c r="F390" i="73"/>
  <c r="F389" i="73"/>
  <c r="F388" i="73"/>
  <c r="F387" i="73"/>
  <c r="F386" i="73"/>
  <c r="F385" i="73"/>
  <c r="F384" i="73"/>
  <c r="F383" i="73"/>
  <c r="F382" i="73"/>
  <c r="F381" i="73"/>
  <c r="F380" i="73"/>
  <c r="F379" i="73"/>
  <c r="F378" i="73"/>
  <c r="F377" i="73"/>
  <c r="F376" i="73"/>
  <c r="F374" i="73"/>
  <c r="F373" i="73"/>
  <c r="F372" i="73"/>
  <c r="F371" i="73"/>
  <c r="F370" i="73"/>
  <c r="F369" i="73"/>
  <c r="F368" i="73"/>
  <c r="F367" i="73"/>
  <c r="F365" i="73"/>
  <c r="F364" i="73"/>
  <c r="F363" i="73"/>
  <c r="F362" i="73"/>
  <c r="F361" i="73"/>
  <c r="F360" i="73"/>
  <c r="F359" i="73"/>
  <c r="F358" i="73"/>
  <c r="F357" i="73"/>
  <c r="F356" i="73"/>
  <c r="F355" i="73"/>
  <c r="F353" i="73"/>
  <c r="F352" i="73"/>
  <c r="F351" i="73"/>
  <c r="F350" i="73"/>
  <c r="F349" i="73"/>
  <c r="F348" i="73"/>
  <c r="F347" i="73"/>
  <c r="F346" i="73"/>
  <c r="F345" i="73"/>
  <c r="F344" i="73"/>
  <c r="F343" i="73"/>
  <c r="F342" i="73"/>
  <c r="F341" i="73"/>
  <c r="F340" i="73"/>
  <c r="F339" i="73"/>
  <c r="F338" i="73"/>
  <c r="F337" i="73"/>
  <c r="F336" i="73"/>
  <c r="F335" i="73"/>
  <c r="F334" i="73"/>
  <c r="F333" i="73"/>
  <c r="F332" i="73"/>
  <c r="F331" i="73"/>
  <c r="F330" i="73"/>
  <c r="F329" i="73"/>
  <c r="F328" i="73"/>
  <c r="F327" i="73"/>
  <c r="F326" i="73"/>
  <c r="F324" i="73"/>
  <c r="F323" i="73"/>
  <c r="F322" i="73"/>
  <c r="F321" i="73"/>
  <c r="F320" i="73"/>
  <c r="F319" i="73"/>
  <c r="F318" i="73"/>
  <c r="F317" i="73"/>
  <c r="F316" i="73"/>
  <c r="F313" i="73"/>
  <c r="F311" i="73"/>
  <c r="F310" i="73"/>
  <c r="F309" i="73"/>
  <c r="F308" i="73"/>
  <c r="F307" i="73"/>
  <c r="F306" i="73"/>
  <c r="F305" i="73"/>
  <c r="F304" i="73"/>
  <c r="F302" i="73"/>
  <c r="F301" i="73"/>
  <c r="F300" i="73"/>
  <c r="F299" i="73"/>
  <c r="F298" i="73"/>
  <c r="F297" i="73"/>
  <c r="F295" i="73"/>
  <c r="F294" i="73"/>
  <c r="F293" i="73"/>
  <c r="F292" i="73"/>
  <c r="F291" i="73"/>
  <c r="F290" i="73"/>
  <c r="F289" i="73"/>
  <c r="F288" i="73"/>
  <c r="F287" i="73"/>
  <c r="F286" i="73"/>
  <c r="F285" i="73"/>
  <c r="F284" i="73"/>
  <c r="F283" i="73"/>
  <c r="F282" i="73"/>
  <c r="F281" i="73"/>
  <c r="F280" i="73"/>
  <c r="F279" i="73"/>
  <c r="F278" i="73"/>
  <c r="F277" i="73"/>
  <c r="F276" i="73"/>
  <c r="F275" i="73"/>
  <c r="F274" i="73"/>
  <c r="F273" i="73"/>
  <c r="F272" i="73"/>
  <c r="F271" i="73"/>
  <c r="F270" i="73"/>
  <c r="F269" i="73"/>
  <c r="F268" i="73"/>
  <c r="F267" i="73"/>
  <c r="F266" i="73"/>
  <c r="F265" i="73"/>
  <c r="F264" i="73"/>
  <c r="F263" i="73"/>
  <c r="F262" i="73"/>
  <c r="F261" i="73"/>
  <c r="F260" i="73"/>
  <c r="F259" i="73"/>
  <c r="F258" i="73"/>
  <c r="F257" i="73"/>
  <c r="F255" i="73"/>
  <c r="F254" i="73"/>
  <c r="F253" i="73"/>
  <c r="F252" i="73"/>
  <c r="F251" i="73"/>
  <c r="F249" i="73"/>
  <c r="F248" i="73"/>
  <c r="F247" i="73"/>
  <c r="F246" i="73"/>
  <c r="F245" i="73"/>
  <c r="F244" i="73"/>
  <c r="F243" i="73"/>
  <c r="F242" i="73"/>
  <c r="F241" i="73"/>
  <c r="F240" i="73"/>
  <c r="F239" i="73"/>
  <c r="F237" i="73"/>
  <c r="F236" i="73"/>
  <c r="F235" i="73"/>
  <c r="F234" i="73"/>
  <c r="F233" i="73"/>
  <c r="F231" i="73"/>
  <c r="F230" i="73"/>
  <c r="F229" i="73"/>
  <c r="F228" i="73"/>
  <c r="F227" i="73"/>
  <c r="F225" i="73"/>
  <c r="F224" i="73"/>
  <c r="F223" i="73"/>
  <c r="F222" i="73"/>
  <c r="F221" i="73"/>
  <c r="F220" i="73"/>
  <c r="F218" i="73"/>
  <c r="F217" i="73"/>
  <c r="F216" i="73"/>
  <c r="F215" i="73"/>
  <c r="F214" i="73"/>
  <c r="F213" i="73"/>
  <c r="F212" i="73"/>
  <c r="F210" i="73"/>
  <c r="F209" i="73"/>
  <c r="F208" i="73"/>
  <c r="F207" i="73"/>
  <c r="F206" i="73"/>
  <c r="F205" i="73"/>
  <c r="F203" i="73"/>
  <c r="F202" i="73"/>
  <c r="F201" i="73"/>
  <c r="F200" i="73"/>
  <c r="F199" i="73"/>
  <c r="F197" i="73"/>
  <c r="F196" i="73"/>
  <c r="F195" i="73"/>
  <c r="F194" i="73"/>
  <c r="F193" i="73"/>
  <c r="F192" i="73"/>
  <c r="F191" i="73"/>
  <c r="F190" i="73"/>
  <c r="F188" i="73"/>
  <c r="F187" i="73"/>
  <c r="F186" i="73"/>
  <c r="F185" i="73"/>
  <c r="F184" i="73"/>
  <c r="F183" i="73"/>
  <c r="F182" i="73"/>
  <c r="F181" i="73"/>
  <c r="F180" i="73"/>
  <c r="F179" i="73"/>
  <c r="F178" i="73"/>
  <c r="F177" i="73"/>
  <c r="F176" i="73"/>
  <c r="F174" i="73"/>
  <c r="F173" i="73"/>
  <c r="F172" i="73"/>
  <c r="F171" i="73"/>
  <c r="F170" i="73"/>
  <c r="F169" i="73"/>
  <c r="F168" i="73"/>
  <c r="F167" i="73"/>
  <c r="F166" i="73"/>
  <c r="F165" i="73"/>
  <c r="F164" i="73"/>
  <c r="F163" i="73"/>
  <c r="F161" i="73"/>
  <c r="F160" i="73"/>
  <c r="F159" i="73"/>
  <c r="F158" i="73"/>
  <c r="F157" i="73"/>
  <c r="F156" i="73"/>
  <c r="F155" i="73"/>
  <c r="F154" i="73"/>
  <c r="F153" i="73"/>
  <c r="F151" i="73"/>
  <c r="F150" i="73"/>
  <c r="F149" i="73"/>
  <c r="F148" i="73"/>
  <c r="F147" i="73"/>
  <c r="F146" i="73"/>
  <c r="F145" i="73"/>
  <c r="F144" i="73"/>
  <c r="F143" i="73"/>
  <c r="F142" i="73"/>
  <c r="F141" i="73"/>
  <c r="F139" i="73"/>
  <c r="F138" i="73"/>
  <c r="F137" i="73"/>
  <c r="F136" i="73"/>
  <c r="F135" i="73"/>
  <c r="F134" i="73"/>
  <c r="F133" i="73"/>
  <c r="F132" i="73"/>
  <c r="F131" i="73"/>
  <c r="F130" i="73"/>
  <c r="F128" i="73"/>
  <c r="F127" i="73"/>
  <c r="F126" i="73"/>
  <c r="F125" i="73"/>
  <c r="F124" i="73"/>
  <c r="F123" i="73"/>
  <c r="F122" i="73"/>
  <c r="F121" i="73"/>
  <c r="F119" i="73"/>
  <c r="F118" i="73"/>
  <c r="F117" i="73"/>
  <c r="F116" i="73"/>
  <c r="F115" i="73"/>
  <c r="F114" i="73"/>
  <c r="F113" i="73"/>
  <c r="F112" i="73"/>
  <c r="F111" i="73"/>
  <c r="F110" i="73"/>
  <c r="F109" i="73"/>
  <c r="F108" i="73"/>
  <c r="F107" i="73"/>
  <c r="F106" i="73"/>
  <c r="F104" i="73"/>
  <c r="F103" i="73"/>
  <c r="F102" i="73"/>
  <c r="F101" i="73"/>
  <c r="F100" i="73"/>
  <c r="F99" i="73"/>
  <c r="F98" i="73"/>
  <c r="F97" i="73"/>
  <c r="F96" i="73"/>
  <c r="F95" i="73"/>
  <c r="F94" i="73"/>
  <c r="F93" i="73"/>
  <c r="F92" i="73"/>
  <c r="F91" i="73"/>
  <c r="F90" i="73"/>
  <c r="F89" i="73"/>
  <c r="F88" i="73"/>
  <c r="F87" i="73"/>
  <c r="F85" i="73"/>
  <c r="F84" i="73"/>
  <c r="F83" i="73"/>
  <c r="F82" i="73"/>
  <c r="F81" i="73"/>
  <c r="F80" i="73"/>
  <c r="F79" i="73"/>
  <c r="F78" i="73"/>
  <c r="F77" i="73"/>
  <c r="F76" i="73"/>
  <c r="F75" i="73"/>
  <c r="F73" i="73"/>
  <c r="F72" i="73"/>
  <c r="F71" i="73"/>
  <c r="F70" i="73"/>
  <c r="F69" i="73"/>
  <c r="F68" i="73"/>
  <c r="F67" i="73"/>
  <c r="F66" i="73"/>
  <c r="F65" i="73"/>
  <c r="F64" i="73"/>
  <c r="F62" i="73"/>
  <c r="F61" i="73"/>
  <c r="F60" i="73"/>
  <c r="F59" i="73"/>
  <c r="F58" i="73"/>
  <c r="F57" i="73"/>
  <c r="F56" i="73"/>
  <c r="F55" i="73"/>
  <c r="F54" i="73"/>
  <c r="F53" i="73"/>
  <c r="F51" i="73"/>
  <c r="F50" i="73"/>
  <c r="F49" i="73"/>
  <c r="F48" i="73"/>
  <c r="F47" i="73"/>
  <c r="F46" i="73"/>
  <c r="F45" i="73"/>
  <c r="F44" i="73"/>
  <c r="F43" i="73"/>
  <c r="F42" i="73"/>
  <c r="F41" i="73"/>
  <c r="F39" i="73"/>
  <c r="F38" i="73"/>
  <c r="F37" i="73"/>
  <c r="F36" i="73"/>
  <c r="F35" i="73"/>
  <c r="F34" i="73"/>
  <c r="F33" i="73"/>
  <c r="F32" i="73"/>
  <c r="F31" i="73"/>
  <c r="F30" i="73"/>
  <c r="F29" i="73"/>
  <c r="F27" i="73"/>
  <c r="F26" i="73"/>
  <c r="F25" i="73"/>
  <c r="F24" i="73"/>
  <c r="F23" i="73"/>
  <c r="F22" i="73"/>
  <c r="F21" i="73"/>
  <c r="F20" i="73"/>
  <c r="F18" i="73"/>
  <c r="F17" i="73"/>
  <c r="F16" i="73"/>
  <c r="F15" i="73"/>
  <c r="F14" i="73"/>
  <c r="F13" i="73"/>
  <c r="F12" i="73"/>
  <c r="F11" i="73"/>
  <c r="F10" i="73"/>
  <c r="F9" i="73"/>
  <c r="F8" i="73"/>
  <c r="B966" i="73"/>
  <c r="F966" i="73" s="1"/>
  <c r="B769" i="73"/>
  <c r="B1378" i="73"/>
  <c r="B1375" i="73" s="1"/>
  <c r="B1354" i="73"/>
  <c r="B1320" i="73"/>
  <c r="B1315" i="73"/>
  <c r="B1311" i="73"/>
  <c r="B1302" i="73"/>
  <c r="B1284" i="73"/>
  <c r="B1271" i="73"/>
  <c r="B1223" i="73"/>
  <c r="B1210" i="73"/>
  <c r="B1183" i="73" s="1"/>
  <c r="F1183" i="73" s="1"/>
  <c r="B1174" i="73"/>
  <c r="B1167" i="73"/>
  <c r="B1157" i="73"/>
  <c r="B1142" i="73"/>
  <c r="B1126" i="73"/>
  <c r="B1112" i="73"/>
  <c r="B1072" i="73"/>
  <c r="B1060" i="73"/>
  <c r="B1017" i="73"/>
  <c r="B1013" i="73"/>
  <c r="B1002" i="73"/>
  <c r="B995" i="73"/>
  <c r="B989" i="73"/>
  <c r="B978" i="73"/>
  <c r="B940" i="73"/>
  <c r="B886" i="73"/>
  <c r="B883" i="73"/>
  <c r="B881" i="73"/>
  <c r="F881" i="73" s="1"/>
  <c r="B879" i="73"/>
  <c r="B876" i="73"/>
  <c r="B874" i="73"/>
  <c r="B862" i="73"/>
  <c r="B859" i="73"/>
  <c r="B844" i="73"/>
  <c r="F844" i="73" s="1"/>
  <c r="B840" i="73"/>
  <c r="B834" i="73"/>
  <c r="B832" i="73"/>
  <c r="B824" i="73"/>
  <c r="B818" i="73"/>
  <c r="B806" i="73"/>
  <c r="B798" i="73"/>
  <c r="B794" i="73"/>
  <c r="B785" i="73"/>
  <c r="B782" i="73"/>
  <c r="B775" i="73"/>
  <c r="B764" i="73"/>
  <c r="B779" i="73"/>
  <c r="B754" i="73"/>
  <c r="B750" i="73"/>
  <c r="B731" i="73"/>
  <c r="B710" i="73"/>
  <c r="B718" i="73"/>
  <c r="B713" i="73"/>
  <c r="B705" i="73"/>
  <c r="F705" i="73" s="1"/>
  <c r="B701" i="73"/>
  <c r="E5" i="77" l="1"/>
  <c r="G60" i="76"/>
  <c r="G5" i="76"/>
  <c r="G43" i="76"/>
  <c r="G98" i="76"/>
  <c r="C105" i="76"/>
  <c r="G15" i="76"/>
  <c r="G82" i="76"/>
  <c r="S6" i="78"/>
  <c r="E6" i="78"/>
  <c r="I6" i="78"/>
  <c r="J6" i="78"/>
  <c r="G6" i="78"/>
  <c r="D205" i="78"/>
  <c r="K6" i="78"/>
  <c r="M6" i="78"/>
  <c r="O6" i="78"/>
  <c r="Q6" i="78"/>
  <c r="F6" i="78"/>
  <c r="H6" i="78"/>
  <c r="L6" i="78"/>
  <c r="N6" i="78"/>
  <c r="P6" i="78"/>
  <c r="R6" i="78"/>
  <c r="W6" i="78"/>
  <c r="D209" i="78"/>
  <c r="D86" i="78"/>
  <c r="D142" i="78"/>
  <c r="D198" i="78"/>
  <c r="D223" i="78"/>
  <c r="E52" i="80"/>
  <c r="E135" i="80"/>
  <c r="D128" i="80"/>
  <c r="D151" i="80" s="1"/>
  <c r="E101" i="80"/>
  <c r="E105" i="80"/>
  <c r="D129" i="80"/>
  <c r="E129" i="80" s="1"/>
  <c r="C110" i="80"/>
  <c r="C41" i="80"/>
  <c r="C93" i="80"/>
  <c r="C124" i="80"/>
  <c r="E124" i="80" s="1"/>
  <c r="C61" i="80"/>
  <c r="C13" i="80"/>
  <c r="E13" i="80" s="1"/>
  <c r="C18" i="80"/>
  <c r="C47" i="80"/>
  <c r="E47" i="80" s="1"/>
  <c r="C6" i="80"/>
  <c r="C77" i="80"/>
  <c r="C85" i="80"/>
  <c r="C25" i="80"/>
  <c r="G14" i="79"/>
  <c r="F13" i="79"/>
  <c r="G13" i="79"/>
  <c r="E22" i="79"/>
  <c r="F22" i="79" s="1"/>
  <c r="V10" i="78"/>
  <c r="V11" i="78"/>
  <c r="V12" i="78"/>
  <c r="V29" i="78"/>
  <c r="V35" i="78"/>
  <c r="U36" i="78"/>
  <c r="V55" i="78"/>
  <c r="V82" i="78"/>
  <c r="V180" i="78"/>
  <c r="C6" i="78"/>
  <c r="D64" i="78"/>
  <c r="D75" i="78"/>
  <c r="D113" i="78"/>
  <c r="V119" i="78"/>
  <c r="D126" i="78"/>
  <c r="V144" i="78"/>
  <c r="V146" i="78"/>
  <c r="V151" i="78"/>
  <c r="V157" i="78"/>
  <c r="V166" i="78"/>
  <c r="V171" i="78"/>
  <c r="V173" i="78"/>
  <c r="V176" i="78"/>
  <c r="V179" i="78"/>
  <c r="D182" i="78"/>
  <c r="D188" i="78"/>
  <c r="U219" i="78"/>
  <c r="U51" i="78"/>
  <c r="U113" i="78"/>
  <c r="U160" i="78"/>
  <c r="U177" i="78"/>
  <c r="V205" i="78"/>
  <c r="T75" i="78"/>
  <c r="D7" i="78"/>
  <c r="D36" i="78"/>
  <c r="D45" i="78"/>
  <c r="D51" i="78"/>
  <c r="V66" i="78"/>
  <c r="V67" i="78"/>
  <c r="V73" i="78"/>
  <c r="V115" i="78"/>
  <c r="T113" i="78"/>
  <c r="T51" i="78"/>
  <c r="V88" i="78"/>
  <c r="V90" i="78"/>
  <c r="V91" i="78"/>
  <c r="V93" i="78"/>
  <c r="V99" i="78"/>
  <c r="V100" i="78"/>
  <c r="V102" i="78"/>
  <c r="V106" i="78"/>
  <c r="V111" i="78"/>
  <c r="V112" i="78"/>
  <c r="V136" i="78"/>
  <c r="V141" i="78"/>
  <c r="D149" i="78"/>
  <c r="D160" i="78"/>
  <c r="D168" i="78"/>
  <c r="D177" i="78"/>
  <c r="V187" i="78"/>
  <c r="V202" i="78"/>
  <c r="D216" i="78"/>
  <c r="D219" i="78"/>
  <c r="V8" i="78"/>
  <c r="T7" i="78"/>
  <c r="T45" i="78"/>
  <c r="V87" i="78"/>
  <c r="T86" i="78"/>
  <c r="T36" i="78"/>
  <c r="V65" i="78"/>
  <c r="T64" i="78"/>
  <c r="V52" i="78"/>
  <c r="V76" i="78"/>
  <c r="V127" i="78"/>
  <c r="T126" i="78"/>
  <c r="D92" i="78"/>
  <c r="T92" i="78"/>
  <c r="T142" i="78"/>
  <c r="V143" i="78"/>
  <c r="T149" i="78"/>
  <c r="T182" i="78"/>
  <c r="T198" i="78"/>
  <c r="T209" i="78"/>
  <c r="T216" i="78"/>
  <c r="T219" i="78"/>
  <c r="T223" i="78"/>
  <c r="V152" i="78"/>
  <c r="V155" i="78"/>
  <c r="T168" i="78"/>
  <c r="T160" i="78"/>
  <c r="T177" i="78"/>
  <c r="T188" i="78"/>
  <c r="T205" i="78"/>
  <c r="F5" i="77"/>
  <c r="F105" i="76"/>
  <c r="F98" i="75"/>
  <c r="G98" i="75" s="1"/>
  <c r="C105" i="75"/>
  <c r="F68" i="75"/>
  <c r="G68" i="75" s="1"/>
  <c r="F15" i="75"/>
  <c r="G15" i="75" s="1"/>
  <c r="F82" i="75"/>
  <c r="G82" i="75" s="1"/>
  <c r="F71" i="75"/>
  <c r="G71" i="75" s="1"/>
  <c r="F60" i="75"/>
  <c r="G60" i="75" s="1"/>
  <c r="F43" i="75"/>
  <c r="F1210" i="73"/>
  <c r="B1319" i="73"/>
  <c r="B1301" i="73"/>
  <c r="B1222" i="73"/>
  <c r="B1156" i="73"/>
  <c r="B1080" i="73"/>
  <c r="B1016" i="73"/>
  <c r="B912" i="73"/>
  <c r="B861" i="73"/>
  <c r="B784" i="73"/>
  <c r="B712" i="73"/>
  <c r="G105" i="76" l="1"/>
  <c r="G43" i="75"/>
  <c r="V188" i="78"/>
  <c r="U6" i="78"/>
  <c r="V219" i="78"/>
  <c r="V142" i="78"/>
  <c r="V75" i="78"/>
  <c r="V113" i="78"/>
  <c r="V160" i="78"/>
  <c r="V177" i="78"/>
  <c r="C84" i="80"/>
  <c r="E84" i="80" s="1"/>
  <c r="E85" i="80"/>
  <c r="C5" i="80"/>
  <c r="E5" i="80" s="1"/>
  <c r="E6" i="80"/>
  <c r="C24" i="80"/>
  <c r="E24" i="80" s="1"/>
  <c r="E25" i="80"/>
  <c r="C76" i="80"/>
  <c r="E76" i="80" s="1"/>
  <c r="E77" i="80"/>
  <c r="C40" i="80"/>
  <c r="E40" i="80" s="1"/>
  <c r="E41" i="80"/>
  <c r="C17" i="80"/>
  <c r="E18" i="80"/>
  <c r="C60" i="80"/>
  <c r="E60" i="80" s="1"/>
  <c r="E61" i="80"/>
  <c r="C92" i="80"/>
  <c r="E92" i="80" s="1"/>
  <c r="E93" i="80"/>
  <c r="C109" i="80"/>
  <c r="E109" i="80" s="1"/>
  <c r="E110" i="80"/>
  <c r="C70" i="80"/>
  <c r="G22" i="79"/>
  <c r="V168" i="78"/>
  <c r="V223" i="78"/>
  <c r="V216" i="78"/>
  <c r="V51" i="78"/>
  <c r="V64" i="78"/>
  <c r="V45" i="78"/>
  <c r="V7" i="78"/>
  <c r="D6" i="78"/>
  <c r="V126" i="78"/>
  <c r="V86" i="78"/>
  <c r="V92" i="78"/>
  <c r="V209" i="78"/>
  <c r="V198" i="78"/>
  <c r="V182" i="78"/>
  <c r="V36" i="78"/>
  <c r="T6" i="78"/>
  <c r="V149" i="78"/>
  <c r="F105" i="75"/>
  <c r="G105" i="75" s="1"/>
  <c r="B885" i="73"/>
  <c r="C69" i="80" l="1"/>
  <c r="E69" i="80" s="1"/>
  <c r="E70" i="80"/>
  <c r="E17" i="80"/>
  <c r="V6" i="78"/>
  <c r="C128" i="80" l="1"/>
  <c r="B692" i="73"/>
  <c r="B689" i="73"/>
  <c r="B686" i="73"/>
  <c r="B660" i="73"/>
  <c r="B676" i="73"/>
  <c r="B667" i="73"/>
  <c r="B654" i="73"/>
  <c r="B646" i="73"/>
  <c r="B636" i="73"/>
  <c r="B623" i="73"/>
  <c r="B610" i="73"/>
  <c r="B596" i="73"/>
  <c r="B591" i="73"/>
  <c r="B580" i="73"/>
  <c r="B569" i="73"/>
  <c r="B561" i="73"/>
  <c r="B547" i="73"/>
  <c r="B541" i="73"/>
  <c r="B534" i="73"/>
  <c r="B527" i="73"/>
  <c r="B517" i="73"/>
  <c r="B511" i="73"/>
  <c r="B496" i="73"/>
  <c r="B491" i="73"/>
  <c r="B488" i="73"/>
  <c r="B481" i="73"/>
  <c r="B475" i="73"/>
  <c r="B471" i="73"/>
  <c r="B450" i="73"/>
  <c r="B441" i="73"/>
  <c r="B436" i="73"/>
  <c r="B432" i="73"/>
  <c r="B366" i="73"/>
  <c r="B354" i="73"/>
  <c r="B315" i="73"/>
  <c r="B312" i="73"/>
  <c r="B303" i="73"/>
  <c r="B256" i="73"/>
  <c r="B250" i="73"/>
  <c r="B238" i="73"/>
  <c r="B232" i="73"/>
  <c r="B226" i="73"/>
  <c r="B219" i="73"/>
  <c r="B211" i="73"/>
  <c r="B204" i="73"/>
  <c r="B198" i="73"/>
  <c r="B189" i="73"/>
  <c r="B175" i="73"/>
  <c r="B162" i="73"/>
  <c r="B152" i="73"/>
  <c r="B140" i="73"/>
  <c r="B129" i="73"/>
  <c r="B120" i="73"/>
  <c r="B105" i="73"/>
  <c r="B86" i="73"/>
  <c r="B74" i="73"/>
  <c r="B63" i="73"/>
  <c r="B52" i="73"/>
  <c r="B40" i="73"/>
  <c r="B28" i="73"/>
  <c r="B19" i="73"/>
  <c r="E1383" i="73"/>
  <c r="F1383" i="73" s="1"/>
  <c r="E1378" i="73"/>
  <c r="E1354" i="73"/>
  <c r="F1354" i="73" s="1"/>
  <c r="E1320" i="73"/>
  <c r="F1320" i="73" s="1"/>
  <c r="E1315" i="73"/>
  <c r="F1315" i="73" s="1"/>
  <c r="E1311" i="73"/>
  <c r="F1311" i="73" s="1"/>
  <c r="E1302" i="73"/>
  <c r="F1302" i="73" s="1"/>
  <c r="E1284" i="73"/>
  <c r="F1284" i="73" s="1"/>
  <c r="E1271" i="73"/>
  <c r="F1271" i="73" s="1"/>
  <c r="E1223" i="73"/>
  <c r="F1223" i="73" s="1"/>
  <c r="E1174" i="73"/>
  <c r="F1174" i="73" s="1"/>
  <c r="E1167" i="73"/>
  <c r="F1167" i="73" s="1"/>
  <c r="E1157" i="73"/>
  <c r="F1157" i="73" s="1"/>
  <c r="E1142" i="73"/>
  <c r="F1142" i="73" s="1"/>
  <c r="E1126" i="73"/>
  <c r="F1126" i="73" s="1"/>
  <c r="E1112" i="73"/>
  <c r="F1112" i="73" s="1"/>
  <c r="E1072" i="73"/>
  <c r="F1072" i="73" s="1"/>
  <c r="E1060" i="73"/>
  <c r="F1060" i="73" s="1"/>
  <c r="E1017" i="73"/>
  <c r="F1017" i="73" s="1"/>
  <c r="E1013" i="73"/>
  <c r="F1013" i="73" s="1"/>
  <c r="E1002" i="73"/>
  <c r="F1002" i="73" s="1"/>
  <c r="E995" i="73"/>
  <c r="F995" i="73" s="1"/>
  <c r="E989" i="73"/>
  <c r="F989" i="73" s="1"/>
  <c r="E978" i="73"/>
  <c r="F978" i="73" s="1"/>
  <c r="E940" i="73"/>
  <c r="F940" i="73" s="1"/>
  <c r="E912" i="73"/>
  <c r="F912" i="73" s="1"/>
  <c r="E886" i="73"/>
  <c r="F886" i="73" s="1"/>
  <c r="E883" i="73"/>
  <c r="F883" i="73" s="1"/>
  <c r="E879" i="73"/>
  <c r="F879" i="73" s="1"/>
  <c r="E876" i="73"/>
  <c r="F876" i="73" s="1"/>
  <c r="E874" i="73"/>
  <c r="F874" i="73" s="1"/>
  <c r="E862" i="73"/>
  <c r="F862" i="73" s="1"/>
  <c r="E859" i="73"/>
  <c r="F859" i="73" s="1"/>
  <c r="E840" i="73"/>
  <c r="F840" i="73" s="1"/>
  <c r="E834" i="73"/>
  <c r="F834" i="73" s="1"/>
  <c r="E832" i="73"/>
  <c r="F832" i="73" s="1"/>
  <c r="E824" i="73"/>
  <c r="F824" i="73" s="1"/>
  <c r="E818" i="73"/>
  <c r="F818" i="73" s="1"/>
  <c r="E806" i="73"/>
  <c r="F806" i="73" s="1"/>
  <c r="E798" i="73"/>
  <c r="F798" i="73" s="1"/>
  <c r="E794" i="73"/>
  <c r="F794" i="73" s="1"/>
  <c r="E785" i="73"/>
  <c r="F785" i="73" s="1"/>
  <c r="E782" i="73"/>
  <c r="F782" i="73" s="1"/>
  <c r="E779" i="73"/>
  <c r="F779" i="73" s="1"/>
  <c r="E775" i="73"/>
  <c r="F775" i="73" s="1"/>
  <c r="E769" i="73"/>
  <c r="F769" i="73" s="1"/>
  <c r="E764" i="73"/>
  <c r="F764" i="73" s="1"/>
  <c r="E754" i="73"/>
  <c r="F754" i="73" s="1"/>
  <c r="E750" i="73"/>
  <c r="F750" i="73" s="1"/>
  <c r="E747" i="73"/>
  <c r="E735" i="73"/>
  <c r="F735" i="73" s="1"/>
  <c r="E731" i="73"/>
  <c r="F731" i="73" s="1"/>
  <c r="E718" i="73"/>
  <c r="F718" i="73" s="1"/>
  <c r="E713" i="73"/>
  <c r="F713" i="73" s="1"/>
  <c r="E710" i="73"/>
  <c r="F710" i="73" s="1"/>
  <c r="E701" i="73"/>
  <c r="F701" i="73" s="1"/>
  <c r="E692" i="73"/>
  <c r="E689" i="73"/>
  <c r="E686" i="73"/>
  <c r="E676" i="73"/>
  <c r="E667" i="73"/>
  <c r="E660" i="73"/>
  <c r="E654" i="73"/>
  <c r="E646" i="73"/>
  <c r="E636" i="73"/>
  <c r="E623" i="73"/>
  <c r="E610" i="73"/>
  <c r="E596" i="73"/>
  <c r="E591" i="73"/>
  <c r="E580" i="73"/>
  <c r="E569" i="73"/>
  <c r="E561" i="73"/>
  <c r="E547" i="73"/>
  <c r="E541" i="73"/>
  <c r="E534" i="73"/>
  <c r="E527" i="73"/>
  <c r="E522" i="73"/>
  <c r="E517" i="73"/>
  <c r="E511" i="73"/>
  <c r="E496" i="73"/>
  <c r="E491" i="73"/>
  <c r="E488" i="73"/>
  <c r="E481" i="73"/>
  <c r="E475" i="73"/>
  <c r="E471" i="73"/>
  <c r="E450" i="73"/>
  <c r="E441" i="73"/>
  <c r="E436" i="73"/>
  <c r="E432" i="73"/>
  <c r="E375" i="73"/>
  <c r="F375" i="73" s="1"/>
  <c r="E366" i="73"/>
  <c r="E354" i="73"/>
  <c r="E325" i="73"/>
  <c r="E315" i="73"/>
  <c r="E312" i="73"/>
  <c r="E303" i="73"/>
  <c r="E256" i="73"/>
  <c r="E250" i="73"/>
  <c r="E238" i="73"/>
  <c r="E232" i="73"/>
  <c r="E226" i="73"/>
  <c r="E219" i="73"/>
  <c r="E211" i="73"/>
  <c r="E204" i="73"/>
  <c r="E198" i="73"/>
  <c r="E189" i="73"/>
  <c r="E175" i="73"/>
  <c r="E162" i="73"/>
  <c r="E152" i="73"/>
  <c r="E140" i="73"/>
  <c r="E129" i="73"/>
  <c r="E120" i="73"/>
  <c r="E105" i="73"/>
  <c r="E86" i="73"/>
  <c r="E74" i="73"/>
  <c r="E63" i="73"/>
  <c r="E52" i="73"/>
  <c r="E40" i="73"/>
  <c r="E28" i="73"/>
  <c r="E19" i="73"/>
  <c r="E7" i="73"/>
  <c r="C36" i="72"/>
  <c r="C35" i="72"/>
  <c r="C15" i="72" s="1"/>
  <c r="F6" i="72"/>
  <c r="G6" i="72"/>
  <c r="G66" i="72"/>
  <c r="F66" i="72"/>
  <c r="G65" i="72"/>
  <c r="F65" i="72"/>
  <c r="G64" i="72"/>
  <c r="F64" i="72"/>
  <c r="G63" i="72"/>
  <c r="F63" i="72"/>
  <c r="G62" i="72"/>
  <c r="F62" i="72"/>
  <c r="G61" i="72"/>
  <c r="F61" i="72"/>
  <c r="G60" i="72"/>
  <c r="F60" i="72"/>
  <c r="G59" i="72"/>
  <c r="F59" i="72"/>
  <c r="G58" i="72"/>
  <c r="F58" i="72"/>
  <c r="G56" i="72"/>
  <c r="F56" i="72"/>
  <c r="G55" i="72"/>
  <c r="F55" i="72"/>
  <c r="G54" i="72"/>
  <c r="F54" i="72"/>
  <c r="G53" i="72"/>
  <c r="F53" i="72"/>
  <c r="G52" i="72"/>
  <c r="F52" i="72"/>
  <c r="G51" i="72"/>
  <c r="F51" i="72"/>
  <c r="G50" i="72"/>
  <c r="F50" i="72"/>
  <c r="G49" i="72"/>
  <c r="F49" i="72"/>
  <c r="G48" i="72"/>
  <c r="F48" i="72"/>
  <c r="G47" i="72"/>
  <c r="F47" i="72"/>
  <c r="G46" i="72"/>
  <c r="F46" i="72"/>
  <c r="G45" i="72"/>
  <c r="F45" i="72"/>
  <c r="G44" i="72"/>
  <c r="F44" i="72"/>
  <c r="G43" i="72"/>
  <c r="F43" i="72"/>
  <c r="G42" i="72"/>
  <c r="F42" i="72"/>
  <c r="G41" i="72"/>
  <c r="F41" i="72"/>
  <c r="G40" i="72"/>
  <c r="F40" i="72"/>
  <c r="G39" i="72"/>
  <c r="F39" i="72"/>
  <c r="G38" i="72"/>
  <c r="F38" i="72"/>
  <c r="G37" i="72"/>
  <c r="F37" i="72"/>
  <c r="G35" i="72"/>
  <c r="G34" i="72"/>
  <c r="F34" i="72"/>
  <c r="G33" i="72"/>
  <c r="F33" i="72"/>
  <c r="G32" i="72"/>
  <c r="F32" i="72"/>
  <c r="G31" i="72"/>
  <c r="F31" i="72"/>
  <c r="G30" i="72"/>
  <c r="F30" i="72"/>
  <c r="G29" i="72"/>
  <c r="F29" i="72"/>
  <c r="G28" i="72"/>
  <c r="F28" i="72"/>
  <c r="G27" i="72"/>
  <c r="F27" i="72"/>
  <c r="G26" i="72"/>
  <c r="F26" i="72"/>
  <c r="G25" i="72"/>
  <c r="F25" i="72"/>
  <c r="G24" i="72"/>
  <c r="F24" i="72"/>
  <c r="G23" i="72"/>
  <c r="F23" i="72"/>
  <c r="G22" i="72"/>
  <c r="F22" i="72"/>
  <c r="G21" i="72"/>
  <c r="F21" i="72"/>
  <c r="G20" i="72"/>
  <c r="F20" i="72"/>
  <c r="G19" i="72"/>
  <c r="F19" i="72"/>
  <c r="G18" i="72"/>
  <c r="F18" i="72"/>
  <c r="G17" i="72"/>
  <c r="F17" i="72"/>
  <c r="G16" i="72"/>
  <c r="F16" i="72"/>
  <c r="G14" i="72"/>
  <c r="F14" i="72"/>
  <c r="G13" i="72"/>
  <c r="F13" i="72"/>
  <c r="G12" i="72"/>
  <c r="F12" i="72"/>
  <c r="G11" i="72"/>
  <c r="F11" i="72"/>
  <c r="G10" i="72"/>
  <c r="F10" i="72"/>
  <c r="G9" i="72"/>
  <c r="F9" i="72"/>
  <c r="C8" i="72"/>
  <c r="F8" i="72" s="1"/>
  <c r="E8" i="72"/>
  <c r="B8" i="72"/>
  <c r="G8" i="72" s="1"/>
  <c r="E36" i="72"/>
  <c r="F36" i="72" s="1"/>
  <c r="B36" i="72"/>
  <c r="E15" i="72"/>
  <c r="B15" i="72"/>
  <c r="B57" i="72"/>
  <c r="G57" i="72" s="1"/>
  <c r="E57" i="72"/>
  <c r="C57" i="72"/>
  <c r="F57" i="72" s="1"/>
  <c r="F43" i="70"/>
  <c r="F42" i="70"/>
  <c r="F41" i="70"/>
  <c r="F40" i="70"/>
  <c r="F39" i="70"/>
  <c r="F38" i="70"/>
  <c r="F37" i="70"/>
  <c r="F36" i="70"/>
  <c r="F33" i="70"/>
  <c r="F32" i="70"/>
  <c r="F31" i="70"/>
  <c r="F30" i="70"/>
  <c r="F29" i="70"/>
  <c r="F28" i="70"/>
  <c r="F27" i="70"/>
  <c r="F26" i="70"/>
  <c r="F24" i="70"/>
  <c r="F23" i="70"/>
  <c r="F22" i="70"/>
  <c r="F21" i="70"/>
  <c r="F20" i="70"/>
  <c r="F19" i="70"/>
  <c r="F18" i="70"/>
  <c r="F17" i="70"/>
  <c r="F16" i="70"/>
  <c r="F15" i="70"/>
  <c r="F14" i="70"/>
  <c r="F13" i="70"/>
  <c r="F12" i="70"/>
  <c r="F11" i="70"/>
  <c r="F10" i="70"/>
  <c r="F9" i="70"/>
  <c r="F8" i="70"/>
  <c r="F7" i="70"/>
  <c r="G43" i="70"/>
  <c r="G42" i="70"/>
  <c r="G41" i="70"/>
  <c r="G40" i="70"/>
  <c r="G39" i="70"/>
  <c r="G38" i="70"/>
  <c r="G37" i="70"/>
  <c r="G36" i="70"/>
  <c r="G33" i="70"/>
  <c r="G32" i="70"/>
  <c r="G31" i="70"/>
  <c r="G30" i="70"/>
  <c r="G29" i="70"/>
  <c r="G28" i="70"/>
  <c r="G27" i="70"/>
  <c r="G26" i="70"/>
  <c r="G24" i="70"/>
  <c r="G23" i="70"/>
  <c r="G22" i="70"/>
  <c r="G21" i="70"/>
  <c r="G20" i="70"/>
  <c r="G19" i="70"/>
  <c r="G18" i="70"/>
  <c r="G17" i="70"/>
  <c r="G16" i="70"/>
  <c r="G15" i="70"/>
  <c r="G14" i="70"/>
  <c r="G13" i="70"/>
  <c r="G12" i="70"/>
  <c r="G11" i="70"/>
  <c r="G10" i="70"/>
  <c r="G9" i="70"/>
  <c r="G8" i="70"/>
  <c r="G7" i="70"/>
  <c r="G6" i="70"/>
  <c r="C6" i="70"/>
  <c r="C5" i="70" s="1"/>
  <c r="C25" i="70"/>
  <c r="D25" i="70"/>
  <c r="E25" i="70"/>
  <c r="F25" i="70" s="1"/>
  <c r="D5" i="70"/>
  <c r="D34" i="70" s="1"/>
  <c r="D44" i="70" s="1"/>
  <c r="E5" i="70"/>
  <c r="E34" i="70" s="1"/>
  <c r="E44" i="70" s="1"/>
  <c r="B25" i="70"/>
  <c r="B5" i="70"/>
  <c r="G15" i="72" l="1"/>
  <c r="F15" i="72"/>
  <c r="E128" i="80"/>
  <c r="C151" i="80"/>
  <c r="E151" i="80" s="1"/>
  <c r="F28" i="73"/>
  <c r="F52" i="73"/>
  <c r="F74" i="73"/>
  <c r="F105" i="73"/>
  <c r="F129" i="73"/>
  <c r="F152" i="73"/>
  <c r="F175" i="73"/>
  <c r="F198" i="73"/>
  <c r="F211" i="73"/>
  <c r="F226" i="73"/>
  <c r="F238" i="73"/>
  <c r="F256" i="73"/>
  <c r="F312" i="73"/>
  <c r="F354" i="73"/>
  <c r="F432" i="73"/>
  <c r="F441" i="73"/>
  <c r="F471" i="73"/>
  <c r="F481" i="73"/>
  <c r="F491" i="73"/>
  <c r="F511" i="73"/>
  <c r="F527" i="73"/>
  <c r="F541" i="73"/>
  <c r="F561" i="73"/>
  <c r="F580" i="73"/>
  <c r="F596" i="73"/>
  <c r="F623" i="73"/>
  <c r="F646" i="73"/>
  <c r="F667" i="73"/>
  <c r="F660" i="73"/>
  <c r="F689" i="73"/>
  <c r="E1375" i="73"/>
  <c r="F1375" i="73" s="1"/>
  <c r="F1378" i="73"/>
  <c r="F19" i="73"/>
  <c r="F40" i="73"/>
  <c r="F63" i="73"/>
  <c r="F86" i="73"/>
  <c r="F120" i="73"/>
  <c r="F140" i="73"/>
  <c r="F162" i="73"/>
  <c r="F189" i="73"/>
  <c r="F204" i="73"/>
  <c r="F219" i="73"/>
  <c r="F232" i="73"/>
  <c r="F250" i="73"/>
  <c r="F303" i="73"/>
  <c r="F315" i="73"/>
  <c r="F366" i="73"/>
  <c r="F436" i="73"/>
  <c r="F450" i="73"/>
  <c r="F475" i="73"/>
  <c r="F488" i="73"/>
  <c r="F496" i="73"/>
  <c r="F517" i="73"/>
  <c r="F534" i="73"/>
  <c r="F547" i="73"/>
  <c r="F569" i="73"/>
  <c r="F591" i="73"/>
  <c r="F610" i="73"/>
  <c r="F636" i="73"/>
  <c r="F654" i="73"/>
  <c r="F676" i="73"/>
  <c r="F686" i="73"/>
  <c r="F692" i="73"/>
  <c r="B595" i="73"/>
  <c r="B7" i="73"/>
  <c r="F7" i="73" s="1"/>
  <c r="B546" i="73"/>
  <c r="B490" i="73"/>
  <c r="B435" i="73"/>
  <c r="B325" i="73"/>
  <c r="F325" i="73" s="1"/>
  <c r="B296" i="73"/>
  <c r="E296" i="73"/>
  <c r="E1080" i="73"/>
  <c r="F1080" i="73" s="1"/>
  <c r="E1222" i="73"/>
  <c r="F1222" i="73" s="1"/>
  <c r="E1319" i="73"/>
  <c r="F1319" i="73" s="1"/>
  <c r="E1301" i="73"/>
  <c r="F1301" i="73" s="1"/>
  <c r="E6" i="73"/>
  <c r="E595" i="73"/>
  <c r="E784" i="73"/>
  <c r="F784" i="73" s="1"/>
  <c r="E546" i="73"/>
  <c r="E1016" i="73"/>
  <c r="F1016" i="73" s="1"/>
  <c r="E435" i="73"/>
  <c r="E490" i="73"/>
  <c r="E861" i="73"/>
  <c r="F861" i="73" s="1"/>
  <c r="E885" i="73"/>
  <c r="F885" i="73" s="1"/>
  <c r="E314" i="73"/>
  <c r="E712" i="73"/>
  <c r="F712" i="73" s="1"/>
  <c r="E1156" i="73"/>
  <c r="F1156" i="73" s="1"/>
  <c r="F35" i="72"/>
  <c r="G36" i="72"/>
  <c r="E7" i="72"/>
  <c r="E5" i="72" s="1"/>
  <c r="C7" i="72"/>
  <c r="C5" i="72" s="1"/>
  <c r="B7" i="72"/>
  <c r="F6" i="70"/>
  <c r="B34" i="70"/>
  <c r="B44" i="70" s="1"/>
  <c r="G25" i="70"/>
  <c r="G34" i="70"/>
  <c r="F5" i="70"/>
  <c r="G5" i="70"/>
  <c r="C34" i="70"/>
  <c r="C44" i="70" s="1"/>
  <c r="G7" i="72" l="1"/>
  <c r="B5" i="72"/>
  <c r="G5" i="72" s="1"/>
  <c r="F296" i="73"/>
  <c r="F435" i="73"/>
  <c r="F546" i="73"/>
  <c r="F595" i="73"/>
  <c r="F490" i="73"/>
  <c r="B314" i="73"/>
  <c r="F314" i="73" s="1"/>
  <c r="B6" i="73"/>
  <c r="F6" i="73" s="1"/>
  <c r="E5" i="73"/>
  <c r="F5" i="72"/>
  <c r="F7" i="72"/>
  <c r="F34" i="70"/>
  <c r="F44" i="70"/>
  <c r="G44" i="70"/>
  <c r="B5" i="73" l="1"/>
  <c r="F5" i="73" s="1"/>
</calcChain>
</file>

<file path=xl/sharedStrings.xml><?xml version="1.0" encoding="utf-8"?>
<sst xmlns="http://schemas.openxmlformats.org/spreadsheetml/2006/main" count="2893" uniqueCount="2011">
  <si>
    <t>单位：万元</t>
  </si>
  <si>
    <t>预算科目</t>
  </si>
  <si>
    <t>转移性支出</t>
  </si>
  <si>
    <t>完成年初预算%</t>
  </si>
  <si>
    <t>比上年决算增减%</t>
  </si>
  <si>
    <t>上级补助收入</t>
  </si>
  <si>
    <t>下级上解收入</t>
  </si>
  <si>
    <t>调入预算稳定调节基金</t>
  </si>
  <si>
    <t>债券转贷收入</t>
  </si>
  <si>
    <t>债务收入</t>
  </si>
  <si>
    <t>接受其他地区援助收入</t>
  </si>
  <si>
    <t>上年结余</t>
  </si>
  <si>
    <t>合    计</t>
  </si>
  <si>
    <t>补助下级支出</t>
  </si>
  <si>
    <t>上解上级支出</t>
  </si>
  <si>
    <t>调出资金</t>
  </si>
  <si>
    <t>安排预算稳定调节基金</t>
  </si>
  <si>
    <t>援助其他地区支出</t>
  </si>
  <si>
    <t>年终结余</t>
  </si>
  <si>
    <t xml:space="preserve">  其中：净结余</t>
  </si>
  <si>
    <t>变动项目</t>
  </si>
  <si>
    <t>调整预算数</t>
  </si>
  <si>
    <t>决算数</t>
  </si>
  <si>
    <t>预算结余</t>
  </si>
  <si>
    <t>结转下年使用数</t>
  </si>
  <si>
    <t>小计</t>
  </si>
  <si>
    <t>专项转移支付</t>
  </si>
  <si>
    <t>科目调剂</t>
  </si>
  <si>
    <t>调入资金</t>
  </si>
  <si>
    <t>其他</t>
  </si>
  <si>
    <t xml:space="preserve">  人大事务</t>
  </si>
  <si>
    <t xml:space="preserve">  政协事务</t>
  </si>
  <si>
    <t xml:space="preserve">  政府办公厅(室)及相关机构事务</t>
  </si>
  <si>
    <t xml:space="preserve">  发展与改革事务</t>
  </si>
  <si>
    <t xml:space="preserve">  统计信息事务</t>
  </si>
  <si>
    <t xml:space="preserve">  财政事务</t>
  </si>
  <si>
    <t xml:space="preserve">  税收事务</t>
  </si>
  <si>
    <t xml:space="preserve">  审计事务</t>
  </si>
  <si>
    <t xml:space="preserve">  海关事务</t>
  </si>
  <si>
    <t xml:space="preserve">  人力资源事务</t>
  </si>
  <si>
    <t xml:space="preserve">  纪检监察事务</t>
  </si>
  <si>
    <t xml:space="preserve">  商贸事务</t>
  </si>
  <si>
    <t xml:space="preserve">  知识产权事务</t>
  </si>
  <si>
    <t xml:space="preserve">  工商行政管理事务</t>
  </si>
  <si>
    <t xml:space="preserve">  质量技术监督与检验检疫事务</t>
  </si>
  <si>
    <t xml:space="preserve">  民族事务</t>
  </si>
  <si>
    <t xml:space="preserve">  宗教事务</t>
  </si>
  <si>
    <t xml:space="preserve">  港澳台侨事务</t>
  </si>
  <si>
    <t xml:space="preserve">  档案事务</t>
  </si>
  <si>
    <t xml:space="preserve">  民主党派及工商联事务</t>
  </si>
  <si>
    <t xml:space="preserve">  群众团体事务</t>
  </si>
  <si>
    <t xml:space="preserve">  党委办公厅(室)及相关机构事务</t>
  </si>
  <si>
    <t xml:space="preserve">  组织事务</t>
  </si>
  <si>
    <t xml:space="preserve">  宣传事务</t>
  </si>
  <si>
    <t xml:space="preserve">  统战事务</t>
  </si>
  <si>
    <t xml:space="preserve">  对外联络事务</t>
  </si>
  <si>
    <t xml:space="preserve">  其他共产党事务支出</t>
  </si>
  <si>
    <t xml:space="preserve">  其他一般公共服务支出</t>
  </si>
  <si>
    <t xml:space="preserve">  外交管理事务</t>
  </si>
  <si>
    <t xml:space="preserve">  驻外机构</t>
  </si>
  <si>
    <t xml:space="preserve">  对外援助</t>
  </si>
  <si>
    <t xml:space="preserve">  国际组织</t>
  </si>
  <si>
    <t xml:space="preserve">  对外合作与交流</t>
  </si>
  <si>
    <t xml:space="preserve">  对外宣传</t>
  </si>
  <si>
    <t xml:space="preserve">  边界勘界联检</t>
  </si>
  <si>
    <t xml:space="preserve">  其他外交支出</t>
  </si>
  <si>
    <t xml:space="preserve">  现役部队</t>
  </si>
  <si>
    <t xml:space="preserve">  国防科研事业</t>
  </si>
  <si>
    <t xml:space="preserve">  专项工程</t>
  </si>
  <si>
    <t xml:space="preserve">  国防动员</t>
  </si>
  <si>
    <t xml:space="preserve">  其他国防支出</t>
  </si>
  <si>
    <t xml:space="preserve">  武装警察</t>
  </si>
  <si>
    <t xml:space="preserve">  公安</t>
  </si>
  <si>
    <t xml:space="preserve">  国家安全</t>
  </si>
  <si>
    <t xml:space="preserve">  检察</t>
  </si>
  <si>
    <t xml:space="preserve">  法院</t>
  </si>
  <si>
    <t xml:space="preserve">  司法</t>
  </si>
  <si>
    <t xml:space="preserve">  监狱</t>
  </si>
  <si>
    <t xml:space="preserve">  国家保密</t>
  </si>
  <si>
    <t xml:space="preserve">  缉私警察</t>
  </si>
  <si>
    <t xml:space="preserve">  其他公共安全支出</t>
  </si>
  <si>
    <t xml:space="preserve">  教育管理事务</t>
  </si>
  <si>
    <t xml:space="preserve">  普通教育</t>
  </si>
  <si>
    <t xml:space="preserve">  职业教育</t>
  </si>
  <si>
    <t xml:space="preserve">  成人教育</t>
  </si>
  <si>
    <t xml:space="preserve">  广播电视教育</t>
  </si>
  <si>
    <t xml:space="preserve">  留学教育</t>
  </si>
  <si>
    <t xml:space="preserve">  特殊教育</t>
  </si>
  <si>
    <t xml:space="preserve">  教育费附加安排的支出</t>
  </si>
  <si>
    <t xml:space="preserve">  其他教育支出</t>
  </si>
  <si>
    <t xml:space="preserve">  科学技术管理事务</t>
  </si>
  <si>
    <t xml:space="preserve">  基础研究</t>
  </si>
  <si>
    <t xml:space="preserve">  应用研究</t>
  </si>
  <si>
    <t xml:space="preserve">  技术研究与开发</t>
  </si>
  <si>
    <t xml:space="preserve">  科技条件与服务</t>
  </si>
  <si>
    <t xml:space="preserve">  社会科学</t>
  </si>
  <si>
    <t xml:space="preserve">  科学技术普及</t>
  </si>
  <si>
    <t xml:space="preserve">  科技交流与合作</t>
  </si>
  <si>
    <t xml:space="preserve">  其他科学技术支出</t>
  </si>
  <si>
    <t>文化体育与传媒</t>
  </si>
  <si>
    <t xml:space="preserve">  文化</t>
  </si>
  <si>
    <t xml:space="preserve">  文物</t>
  </si>
  <si>
    <t xml:space="preserve">  体育</t>
  </si>
  <si>
    <t xml:space="preserve">  其他文化体育与传媒支出</t>
  </si>
  <si>
    <t>社会保障和就业</t>
  </si>
  <si>
    <t xml:space="preserve">  人力资源和社会保障管理事务</t>
  </si>
  <si>
    <t xml:space="preserve">  民政管理事务</t>
  </si>
  <si>
    <t xml:space="preserve">  补充全国社会保障基金</t>
  </si>
  <si>
    <t xml:space="preserve">  行政事业单位离退休</t>
  </si>
  <si>
    <t xml:space="preserve">  企业改革补助</t>
  </si>
  <si>
    <t xml:space="preserve">  就业补助</t>
  </si>
  <si>
    <t xml:space="preserve">  抚恤</t>
  </si>
  <si>
    <t xml:space="preserve">  退役安置</t>
  </si>
  <si>
    <t xml:space="preserve">  社会福利</t>
  </si>
  <si>
    <t xml:space="preserve">  残疾人事业</t>
  </si>
  <si>
    <t xml:space="preserve">  自然灾害生活救助</t>
  </si>
  <si>
    <t xml:space="preserve">  红十字事业</t>
  </si>
  <si>
    <t xml:space="preserve">  其他社会保障和就业支出</t>
  </si>
  <si>
    <t xml:space="preserve">  公立医院</t>
  </si>
  <si>
    <t xml:space="preserve">  基层医疗卫生机构</t>
  </si>
  <si>
    <t xml:space="preserve">  公共卫生</t>
  </si>
  <si>
    <t xml:space="preserve">  中医药</t>
  </si>
  <si>
    <t xml:space="preserve">  食品和药品监督管理事务</t>
  </si>
  <si>
    <t>节能环保</t>
  </si>
  <si>
    <t xml:space="preserve">  环境保护管理事务</t>
  </si>
  <si>
    <t xml:space="preserve">  环境监测与监察</t>
  </si>
  <si>
    <t xml:space="preserve">  污染防治</t>
  </si>
  <si>
    <t xml:space="preserve">  自然生态保护</t>
  </si>
  <si>
    <t xml:space="preserve">  天然林保护</t>
  </si>
  <si>
    <t xml:space="preserve">  退耕还林</t>
  </si>
  <si>
    <t xml:space="preserve">  风沙荒漠治理</t>
  </si>
  <si>
    <t xml:space="preserve">  退牧还草</t>
  </si>
  <si>
    <t xml:space="preserve">  已垦草原退耕还草</t>
  </si>
  <si>
    <t xml:space="preserve">  能源节约利用</t>
  </si>
  <si>
    <t xml:space="preserve">  污染减排</t>
  </si>
  <si>
    <t xml:space="preserve">  可再生能源</t>
  </si>
  <si>
    <t xml:space="preserve">  能源管理事务</t>
  </si>
  <si>
    <t xml:space="preserve">  其他节能环保支出</t>
  </si>
  <si>
    <t xml:space="preserve">  城乡社区管理事务</t>
  </si>
  <si>
    <t xml:space="preserve">  城乡社区规划与管理</t>
  </si>
  <si>
    <t xml:space="preserve">  城乡社区公共设施</t>
  </si>
  <si>
    <t xml:space="preserve">  城乡社区环境卫生</t>
  </si>
  <si>
    <t xml:space="preserve">  建设市场管理与监督</t>
  </si>
  <si>
    <t xml:space="preserve">  农业</t>
  </si>
  <si>
    <t xml:space="preserve">  林业</t>
  </si>
  <si>
    <t xml:space="preserve">  水利</t>
  </si>
  <si>
    <t xml:space="preserve">  南水北调</t>
  </si>
  <si>
    <t xml:space="preserve">  扶贫</t>
  </si>
  <si>
    <t xml:space="preserve">  农业综合开发</t>
  </si>
  <si>
    <t xml:space="preserve">  农村综合改革</t>
  </si>
  <si>
    <t>交通运输</t>
  </si>
  <si>
    <t xml:space="preserve">  公路水路运输</t>
  </si>
  <si>
    <t xml:space="preserve">  铁路运输</t>
  </si>
  <si>
    <t xml:space="preserve">  民用航空运输</t>
  </si>
  <si>
    <t xml:space="preserve">  邮政业支出</t>
  </si>
  <si>
    <t xml:space="preserve">  车辆购置税支出</t>
  </si>
  <si>
    <t xml:space="preserve">  其他交通运输支出</t>
  </si>
  <si>
    <t xml:space="preserve">  制造业</t>
  </si>
  <si>
    <t xml:space="preserve">  建筑业</t>
  </si>
  <si>
    <t xml:space="preserve">  安全生产监管</t>
  </si>
  <si>
    <t xml:space="preserve">  国有资产监管</t>
  </si>
  <si>
    <t xml:space="preserve">  支持中小企业发展和管理支出</t>
  </si>
  <si>
    <t xml:space="preserve">  商业流通事务</t>
  </si>
  <si>
    <t xml:space="preserve">  旅游业管理与服务支出</t>
  </si>
  <si>
    <t xml:space="preserve">  涉外发展服务支出</t>
  </si>
  <si>
    <t xml:space="preserve">  金融部门行政支出</t>
  </si>
  <si>
    <t xml:space="preserve">  金融部门监管支出</t>
  </si>
  <si>
    <t xml:space="preserve">  金融发展支出</t>
  </si>
  <si>
    <t xml:space="preserve">  金融调控支出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</si>
  <si>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</si>
  <si>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</si>
  <si>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</si>
  <si>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</si>
  <si>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</si>
  <si>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</si>
  <si>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</si>
  <si>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</si>
  <si>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 xml:space="preserve">  国土资源事务</t>
  </si>
  <si>
    <t xml:space="preserve">  海洋管理事务</t>
  </si>
  <si>
    <t xml:space="preserve">  测绘事务</t>
  </si>
  <si>
    <t xml:space="preserve">  地震事务</t>
  </si>
  <si>
    <t xml:space="preserve">  气象事务</t>
  </si>
  <si>
    <t>住房保障支出</t>
  </si>
  <si>
    <t xml:space="preserve">  保障性安居工程支出</t>
  </si>
  <si>
    <t xml:space="preserve">  住房改革支出</t>
  </si>
  <si>
    <t xml:space="preserve">  城乡社区住宅</t>
  </si>
  <si>
    <t xml:space="preserve">  粮油事务</t>
  </si>
  <si>
    <t xml:space="preserve">  物资事务</t>
  </si>
  <si>
    <t xml:space="preserve">  能源储备</t>
  </si>
  <si>
    <t xml:space="preserve">  粮油储备</t>
  </si>
  <si>
    <t xml:space="preserve">  重要商品储备</t>
  </si>
  <si>
    <t>预备费</t>
  </si>
  <si>
    <t>其他支出(类)</t>
  </si>
  <si>
    <t xml:space="preserve">  年初预留</t>
  </si>
  <si>
    <t xml:space="preserve">  其他支出(款)</t>
  </si>
  <si>
    <t>比上年决算增加%</t>
  </si>
  <si>
    <t>国有土地使用权出让收入</t>
  </si>
  <si>
    <t>其他支出</t>
  </si>
  <si>
    <t>新型墙体材料专项基金收入</t>
  </si>
  <si>
    <t>其他政府性基金收入</t>
  </si>
  <si>
    <t>政府性基金预算收入合计</t>
  </si>
  <si>
    <t>政府性基金预算支出合计</t>
  </si>
  <si>
    <t>收入总计</t>
  </si>
  <si>
    <t>支出总计</t>
  </si>
  <si>
    <t>大中型水库移民后期扶持基金支出</t>
  </si>
  <si>
    <t>比上年决算增减%</t>
    <phoneticPr fontId="26" type="noConversion"/>
  </si>
  <si>
    <t xml:space="preserve">  强制隔离戒毒</t>
  </si>
  <si>
    <t xml:space="preserve">  进修及培训</t>
  </si>
  <si>
    <t>医疗卫生与计划生育支出</t>
  </si>
  <si>
    <t xml:space="preserve">  其他医疗卫生与计划生育支出</t>
  </si>
  <si>
    <t xml:space="preserve">  其他城乡社区支出</t>
  </si>
  <si>
    <t xml:space="preserve">  资源勘探开发</t>
  </si>
  <si>
    <t xml:space="preserve">  工业和信息产业监管</t>
  </si>
  <si>
    <t xml:space="preserve">  其他资源勘探信息等支出</t>
  </si>
  <si>
    <t>科目编码</t>
  </si>
  <si>
    <t>科目名称</t>
  </si>
  <si>
    <t>补助下级专款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</si>
  <si>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</si>
  <si>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</si>
  <si>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</si>
  <si>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</si>
  <si>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</si>
  <si>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</si>
  <si>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文化体育与传媒支出</t>
  </si>
  <si>
    <t>社会保障和就业支出</t>
  </si>
  <si>
    <t>节能环保支出</t>
  </si>
  <si>
    <t>城乡社区支出</t>
  </si>
  <si>
    <t>农林水支出</t>
  </si>
  <si>
    <t xml:space="preserve">  其他农林水支出</t>
  </si>
  <si>
    <t>交通运输支出</t>
  </si>
  <si>
    <t>资源勘探信息等支出</t>
  </si>
  <si>
    <t>商业服务业等支出</t>
  </si>
  <si>
    <t xml:space="preserve">  其他商业服务业等支出</t>
  </si>
  <si>
    <t>金融支出</t>
  </si>
  <si>
    <t xml:space="preserve">  其他金融支出</t>
  </si>
  <si>
    <t>国土海洋气象等支出</t>
  </si>
  <si>
    <t xml:space="preserve">  其他国土海洋气象等支出</t>
  </si>
  <si>
    <t>粮油物资储备支出</t>
  </si>
  <si>
    <t>一般公共预算收入</t>
  </si>
  <si>
    <t>一般公共预算支出</t>
  </si>
  <si>
    <t xml:space="preserve">  最低生活保障</t>
  </si>
  <si>
    <t xml:space="preserve">  临时救助</t>
  </si>
  <si>
    <t xml:space="preserve">  其他生活救助</t>
  </si>
  <si>
    <t xml:space="preserve">  医疗卫生与计划生育管理事务</t>
  </si>
  <si>
    <t xml:space="preserve">  计划生育事务</t>
  </si>
  <si>
    <t xml:space="preserve">  循环经济</t>
  </si>
  <si>
    <t xml:space="preserve">  目标价格补贴</t>
  </si>
  <si>
    <t>债务付息支出</t>
  </si>
  <si>
    <t>债务发行费用支出</t>
  </si>
  <si>
    <t>国家电影事业发展专项资金相关支出</t>
  </si>
  <si>
    <t xml:space="preserve">  国家电影事业发展专项资金及对应专项债务收入安排的支出</t>
  </si>
  <si>
    <t xml:space="preserve">    资助国产影片放映</t>
  </si>
  <si>
    <t xml:space="preserve">    资助城市影院</t>
  </si>
  <si>
    <t xml:space="preserve">  移民补助</t>
  </si>
  <si>
    <t xml:space="preserve">  基础设施建设和经济发展</t>
  </si>
  <si>
    <t xml:space="preserve">  其他大中型水库移民后期扶持基金支出</t>
  </si>
  <si>
    <t xml:space="preserve">    公共租赁住房支出</t>
  </si>
  <si>
    <t>国有土地使用权出让相关支出</t>
  </si>
  <si>
    <t xml:space="preserve">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</si>
  <si>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</si>
  <si>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</si>
  <si>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</si>
  <si>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保障性住房租金补贴</t>
  </si>
  <si>
    <t xml:space="preserve">    其他国有土地使用权出让收入安排的支出</t>
  </si>
  <si>
    <t>国有土地收益基金相关支出</t>
  </si>
  <si>
    <t xml:space="preserve">  国有土地收益基金及对应专项债务收入安排的支出</t>
  </si>
  <si>
    <t>新增建设用地土地有偿使用费相关支出</t>
  </si>
  <si>
    <t xml:space="preserve">  新增建设用地土地有偿使用费及对应专项债务收入安排的支出</t>
  </si>
  <si>
    <t xml:space="preserve">    耕地开发专项支出</t>
  </si>
  <si>
    <t xml:space="preserve">    基本农田建设和保护支出</t>
  </si>
  <si>
    <t xml:space="preserve">    土地整理支出</t>
  </si>
  <si>
    <t xml:space="preserve">  大中型水库库区基金及对应专项债务收入安排的支出</t>
  </si>
  <si>
    <t xml:space="preserve">    基础设施建设和经济发展</t>
  </si>
  <si>
    <t xml:space="preserve">    其他大中型水库库区基金支出</t>
  </si>
  <si>
    <t xml:space="preserve">  国家重大水利工程建设基金及对应专项债务收入安排的支出</t>
  </si>
  <si>
    <t xml:space="preserve">    地方重大水利工程建设</t>
  </si>
  <si>
    <t xml:space="preserve">    港口设施</t>
  </si>
  <si>
    <t>新型墙体材料专项基金相关支出</t>
  </si>
  <si>
    <t xml:space="preserve">  新型墙体材料专项基金及对应专项债务收入安排的支出</t>
  </si>
  <si>
    <t xml:space="preserve">    宣传和培训</t>
  </si>
  <si>
    <t xml:space="preserve">    其他新型墙体材料专项基金支出</t>
  </si>
  <si>
    <t>彩票公益金相关支出</t>
  </si>
  <si>
    <t xml:space="preserve">  彩票公益金及对应专项债务收入安排的支出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</si>
  <si>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</si>
  <si>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</si>
  <si>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</si>
  <si>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</si>
  <si>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用于文化事业的彩票公益金支出</t>
  </si>
  <si>
    <t>其他政府性基金相关支出</t>
  </si>
  <si>
    <t xml:space="preserve">  其他政府性基金及对应专项债务收入安排的支出</t>
  </si>
  <si>
    <t xml:space="preserve">    行政运行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</si>
  <si>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</si>
  <si>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</si>
  <si>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</si>
  <si>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</si>
  <si>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</si>
  <si>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</si>
  <si>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</si>
  <si>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</si>
  <si>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</si>
  <si>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  一般行政管理事务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</si>
  <si>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</si>
  <si>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</si>
  <si>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</si>
  <si>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</si>
  <si>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  专项业务活动</t>
  </si>
  <si>
    <t xml:space="preserve">    政务公开审批</t>
  </si>
  <si>
    <t xml:space="preserve">    法制建设</t>
  </si>
  <si>
    <t xml:space="preserve">    参事事务</t>
  </si>
  <si>
    <t xml:space="preserve">    其他政府办公厅(室)及相关机构事务支出</t>
  </si>
  <si>
    <t xml:space="preserve">    战略规划与实施</t>
  </si>
  <si>
    <t xml:space="preserve">    日常经济运行调节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</si>
  <si>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</si>
  <si>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</si>
  <si>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</si>
  <si>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</si>
  <si>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</si>
  <si>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</si>
  <si>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</si>
  <si>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</si>
  <si>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</si>
  <si>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</si>
  <si>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</si>
  <si>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</si>
  <si>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</si>
  <si>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</si>
  <si>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</si>
  <si>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</si>
  <si>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</si>
  <si>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</si>
  <si>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</si>
  <si>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</si>
  <si>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审计业务</t>
  </si>
  <si>
    <t xml:space="preserve">    审计管理</t>
  </si>
  <si>
    <t xml:space="preserve">    缉私办案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</si>
  <si>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</si>
  <si>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</si>
  <si>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</si>
  <si>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</si>
  <si>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</si>
  <si>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</si>
  <si>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其他人力资源事务支出</t>
  </si>
  <si>
    <t xml:space="preserve">    其他纪检监察事务支出</t>
  </si>
  <si>
    <t xml:space="preserve">    国际经济合作</t>
  </si>
  <si>
    <t xml:space="preserve">    外资管理</t>
  </si>
  <si>
    <t xml:space="preserve">    招商引资</t>
  </si>
  <si>
    <t xml:space="preserve">    其他商贸事务支出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</si>
  <si>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</si>
  <si>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</si>
  <si>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</si>
  <si>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</si>
  <si>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  质量技术监督行政执法及业务管理</t>
  </si>
  <si>
    <t xml:space="preserve">    质量技术监督技术支持</t>
  </si>
  <si>
    <t xml:space="preserve">    标准化管理</t>
  </si>
  <si>
    <t xml:space="preserve">    其他质量技术监督与检验检疫事务支出</t>
  </si>
  <si>
    <t xml:space="preserve">    民族工作专项</t>
  </si>
  <si>
    <t xml:space="preserve">    其他民族事务支出</t>
  </si>
  <si>
    <t xml:space="preserve">    港澳事务</t>
  </si>
  <si>
    <t xml:space="preserve">    华侨事务</t>
  </si>
  <si>
    <t xml:space="preserve">    档案馆</t>
  </si>
  <si>
    <t xml:space="preserve">    厂务公开</t>
  </si>
  <si>
    <t xml:space="preserve">    其他群众团体事务支出</t>
  </si>
  <si>
    <t xml:space="preserve">    专项业务</t>
  </si>
  <si>
    <t xml:space="preserve">    其他党委办公厅(室)及相关机构事务支出</t>
  </si>
  <si>
    <t xml:space="preserve">    其他组织事务支出</t>
  </si>
  <si>
    <t xml:space="preserve">    其他宣传事务支出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</si>
  <si>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</si>
  <si>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</si>
  <si>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</si>
  <si>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其他一般公共服务支出(项)</t>
  </si>
  <si>
    <t xml:space="preserve">    经济动员</t>
  </si>
  <si>
    <t xml:space="preserve">    人民防空</t>
  </si>
  <si>
    <t xml:space="preserve">    预备役部队</t>
  </si>
  <si>
    <t xml:space="preserve">    民兵</t>
  </si>
  <si>
    <t xml:space="preserve">  其他国防支出(款)</t>
  </si>
  <si>
    <t xml:space="preserve">    其他国防支出(项)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</si>
  <si>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</si>
  <si>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</si>
  <si>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</si>
  <si>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</si>
  <si>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水电</t>
  </si>
  <si>
    <t xml:space="preserve">    其他武装警察支出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</si>
  <si>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</si>
  <si>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</si>
  <si>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</si>
  <si>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</si>
  <si>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</si>
  <si>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</si>
  <si>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</si>
  <si>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</si>
  <si>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</si>
  <si>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</si>
  <si>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</si>
  <si>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</si>
  <si>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</si>
  <si>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</si>
  <si>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</si>
  <si>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</si>
  <si>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  安全业务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</si>
  <si>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</si>
  <si>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</si>
  <si>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</si>
  <si>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</si>
  <si>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</si>
  <si>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其他检察支出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</si>
  <si>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</si>
  <si>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</si>
  <si>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</si>
  <si>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</si>
  <si>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</si>
  <si>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</si>
  <si>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</si>
  <si>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</si>
  <si>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</si>
  <si>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</si>
  <si>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</si>
  <si>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</si>
  <si>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</si>
  <si>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</si>
  <si>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</si>
  <si>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</si>
  <si>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</si>
  <si>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</si>
  <si>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其他公共安全支出(款)</t>
  </si>
  <si>
    <t xml:space="preserve">    其他公共安全支出(项)</t>
  </si>
  <si>
    <t xml:space="preserve">    其他教育管理事务支出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</si>
  <si>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</si>
  <si>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</si>
  <si>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</si>
  <si>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</si>
  <si>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</si>
  <si>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</si>
  <si>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  中专教育</t>
  </si>
  <si>
    <t xml:space="preserve">    技校教育</t>
  </si>
  <si>
    <t xml:space="preserve">    高等职业教育</t>
  </si>
  <si>
    <t xml:space="preserve">    其他职业教育支出</t>
  </si>
  <si>
    <t xml:space="preserve">    成人高等教育</t>
  </si>
  <si>
    <t xml:space="preserve">    其他成人教育支出</t>
  </si>
  <si>
    <t xml:space="preserve">    广播电视学校</t>
  </si>
  <si>
    <t xml:space="preserve">    特殊学校教育</t>
  </si>
  <si>
    <t xml:space="preserve">    教师进修</t>
  </si>
  <si>
    <t xml:space="preserve">    干部教育</t>
  </si>
  <si>
    <t xml:space="preserve">    培训支出</t>
  </si>
  <si>
    <t xml:space="preserve">    其他进修及培训</t>
  </si>
  <si>
    <t xml:space="preserve">    其他科学技术管理事务支出</t>
  </si>
  <si>
    <t xml:space="preserve">    机构运行</t>
  </si>
  <si>
    <t xml:space="preserve">    自然科学基金</t>
  </si>
  <si>
    <t xml:space="preserve">    重点实验室及相关设施</t>
  </si>
  <si>
    <t xml:space="preserve">    专项基础科研</t>
  </si>
  <si>
    <t xml:space="preserve">    其他基础研究支出</t>
  </si>
  <si>
    <t xml:space="preserve">    社会公益研究</t>
  </si>
  <si>
    <t xml:space="preserve">    其他应用研究支出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</si>
  <si>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</si>
  <si>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</si>
  <si>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</si>
  <si>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</si>
  <si>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</si>
  <si>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</si>
  <si>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</si>
  <si>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  社会科学研究机构</t>
  </si>
  <si>
    <t xml:space="preserve">    社会科学研究</t>
  </si>
  <si>
    <t xml:space="preserve">    科普活动</t>
  </si>
  <si>
    <t xml:space="preserve">    科技馆站</t>
  </si>
  <si>
    <t xml:space="preserve">    其他科学技术普及支出</t>
  </si>
  <si>
    <t xml:space="preserve">    国际交流与合作</t>
  </si>
  <si>
    <t xml:space="preserve">    其他科技交流与合作支出</t>
  </si>
  <si>
    <t xml:space="preserve">  其他科学技术支出(款)</t>
  </si>
  <si>
    <t xml:space="preserve">    科技奖励</t>
  </si>
  <si>
    <t xml:space="preserve">    转制科研机构</t>
  </si>
  <si>
    <t xml:space="preserve">    其他科学技术支出(项)</t>
  </si>
  <si>
    <t xml:space="preserve">    图书馆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</si>
  <si>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</si>
  <si>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</si>
  <si>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</si>
  <si>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</si>
  <si>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</si>
  <si>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</si>
  <si>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</si>
  <si>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  文物保护</t>
  </si>
  <si>
    <t xml:space="preserve">    博物馆</t>
  </si>
  <si>
    <t xml:space="preserve">    其他文物支出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</si>
  <si>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</si>
  <si>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</si>
  <si>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</si>
  <si>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</si>
  <si>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</si>
  <si>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</si>
  <si>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</si>
  <si>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  广播</t>
  </si>
  <si>
    <t xml:space="preserve">    电视</t>
  </si>
  <si>
    <t xml:space="preserve">    电影</t>
  </si>
  <si>
    <t xml:space="preserve">    出版发行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</si>
  <si>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</si>
  <si>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</si>
  <si>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</si>
  <si>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</si>
  <si>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</si>
  <si>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</si>
  <si>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</si>
  <si>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</si>
  <si>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</si>
  <si>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</si>
  <si>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</si>
  <si>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其他人力资源和社会保障管理事务支出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</si>
  <si>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</si>
  <si>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</si>
  <si>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</si>
  <si>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</si>
  <si>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</si>
  <si>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其他民政管理事务支出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</si>
  <si>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</si>
  <si>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</si>
  <si>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</si>
  <si>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</si>
  <si>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其他行政事业单位离退休支出</t>
  </si>
  <si>
    <t xml:space="preserve">    企业关闭破产补助</t>
  </si>
  <si>
    <t xml:space="preserve">    其他企业改革发展补助</t>
  </si>
  <si>
    <t xml:space="preserve">    社会保险补贴</t>
  </si>
  <si>
    <t xml:space="preserve">    公益性岗位补贴</t>
  </si>
  <si>
    <t xml:space="preserve">    就业见习补贴</t>
  </si>
  <si>
    <t xml:space="preserve">    高技能人才培养补助</t>
  </si>
  <si>
    <t xml:space="preserve">    死亡抚恤</t>
  </si>
  <si>
    <t xml:space="preserve">    伤残抚恤</t>
  </si>
  <si>
    <t xml:space="preserve">    优抚事业单位支出</t>
  </si>
  <si>
    <t xml:space="preserve">    其他优抚支出</t>
  </si>
  <si>
    <t xml:space="preserve">    军队移交政府的离退休人员安置</t>
  </si>
  <si>
    <t xml:space="preserve">    军队移交政府离退休干部管理机构</t>
  </si>
  <si>
    <t xml:space="preserve">    假肢矫形</t>
  </si>
  <si>
    <t xml:space="preserve">    社会福利事业单位</t>
  </si>
  <si>
    <t xml:space="preserve">    其他社会福利支出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</si>
  <si>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</si>
  <si>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</si>
  <si>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</si>
  <si>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</si>
  <si>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  中央自然灾害生活补助</t>
  </si>
  <si>
    <t xml:space="preserve">    自然灾害灾后重建补助</t>
  </si>
  <si>
    <t xml:space="preserve">    其他自然灾害生活救助支出</t>
  </si>
  <si>
    <t xml:space="preserve">    其他红十字事业支出</t>
  </si>
  <si>
    <t xml:space="preserve">    流浪乞讨人员救助支出</t>
  </si>
  <si>
    <t xml:space="preserve">    其他农村生活救助</t>
  </si>
  <si>
    <t xml:space="preserve">  其他社会保障和就业支出(款)</t>
  </si>
  <si>
    <t xml:space="preserve">    其他社会保障和就业支出(项)</t>
  </si>
  <si>
    <t xml:space="preserve">    其他医疗卫生与计划生育管理事务支出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</si>
  <si>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</si>
  <si>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</si>
  <si>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</si>
  <si>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</si>
  <si>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</si>
  <si>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其他专科医院</t>
  </si>
  <si>
    <t xml:space="preserve">    其他公立医院支出</t>
  </si>
  <si>
    <t xml:space="preserve">    城市社区卫生机构</t>
  </si>
  <si>
    <t xml:space="preserve">    疾病预防控制机构</t>
  </si>
  <si>
    <t xml:space="preserve">    卫生监督机构</t>
  </si>
  <si>
    <t xml:space="preserve">    采供血机构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</si>
  <si>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</si>
  <si>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</si>
  <si>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</si>
  <si>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</si>
  <si>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</si>
  <si>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</si>
  <si>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</si>
  <si>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疾病应急救助</t>
  </si>
  <si>
    <t xml:space="preserve">    中医(民族医)药专项</t>
  </si>
  <si>
    <t xml:space="preserve">    其他中医药支出</t>
  </si>
  <si>
    <t xml:space="preserve">    计划生育机构</t>
  </si>
  <si>
    <t xml:space="preserve">    计划生育服务</t>
  </si>
  <si>
    <t xml:space="preserve">    其他计划生育事务支出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</si>
  <si>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</si>
  <si>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</si>
  <si>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</si>
  <si>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</si>
  <si>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</si>
  <si>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其他医疗卫生与计划生育支出(款)</t>
  </si>
  <si>
    <t xml:space="preserve">    其他医疗卫生与计划生育支出(项)</t>
  </si>
  <si>
    <t xml:space="preserve">    环境保护宣传</t>
  </si>
  <si>
    <t xml:space="preserve">    其他环境保护管理事务支出</t>
  </si>
  <si>
    <t xml:space="preserve">    核与辐射安全监督</t>
  </si>
  <si>
    <t xml:space="preserve">    其他环境监测与监察支出</t>
  </si>
  <si>
    <t xml:space="preserve">    固体废弃物与化学品</t>
  </si>
  <si>
    <t xml:space="preserve">    放射源和放射性废物监管</t>
  </si>
  <si>
    <t xml:space="preserve">    其他污染防治支出</t>
  </si>
  <si>
    <t xml:space="preserve">    生态保护</t>
  </si>
  <si>
    <t xml:space="preserve">    自然保护区</t>
  </si>
  <si>
    <t xml:space="preserve">  能源节约利用(款)</t>
  </si>
  <si>
    <t xml:space="preserve">    能源节约利用(项)</t>
  </si>
  <si>
    <t xml:space="preserve">    环境监测与信息</t>
  </si>
  <si>
    <t xml:space="preserve">  可再生能源(款)</t>
  </si>
  <si>
    <t xml:space="preserve">    可再生能源(项)</t>
  </si>
  <si>
    <t xml:space="preserve">    农村电网建设</t>
  </si>
  <si>
    <t xml:space="preserve">  其他节能环保支出(款)</t>
  </si>
  <si>
    <t xml:space="preserve">    其他节能环保支出(项)</t>
  </si>
  <si>
    <t xml:space="preserve">    工程建设标准规范编制与监管</t>
  </si>
  <si>
    <t xml:space="preserve">    工程建设管理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</si>
  <si>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</si>
  <si>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</si>
  <si>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</si>
  <si>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  其他城乡社区公共设施支出</t>
  </si>
  <si>
    <t xml:space="preserve">  其他城乡社区支出(款)</t>
  </si>
  <si>
    <t xml:space="preserve">    其他城乡社区支出(项)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</si>
  <si>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</si>
  <si>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</si>
  <si>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</si>
  <si>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</si>
  <si>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</si>
  <si>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</si>
  <si>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</si>
  <si>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</si>
  <si>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农产品加工与促销</t>
  </si>
  <si>
    <t xml:space="preserve">    农村公益事业</t>
  </si>
  <si>
    <t xml:space="preserve">    农业资源保护修复与利用</t>
  </si>
  <si>
    <t xml:space="preserve">    农村道路建设</t>
  </si>
  <si>
    <t xml:space="preserve">    其他农业支出</t>
  </si>
  <si>
    <t xml:space="preserve">    林业事业机构</t>
  </si>
  <si>
    <t xml:space="preserve">    森林培育</t>
  </si>
  <si>
    <t xml:space="preserve">    林业技术推广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</si>
  <si>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</si>
  <si>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</si>
  <si>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</si>
  <si>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</si>
  <si>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林业执法与监督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</si>
  <si>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</si>
  <si>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</si>
  <si>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</si>
  <si>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</si>
  <si>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</si>
  <si>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林业贷款贴息</t>
  </si>
  <si>
    <t xml:space="preserve">    林业防灾减灾</t>
  </si>
  <si>
    <t xml:space="preserve">    其他林业支出</t>
  </si>
  <si>
    <t xml:space="preserve">    水利行业业务管理</t>
  </si>
  <si>
    <t xml:space="preserve">    水利工程建设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</si>
  <si>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</si>
  <si>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</si>
  <si>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</si>
  <si>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</si>
  <si>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</si>
  <si>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</si>
  <si>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</si>
  <si>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农田水利</t>
  </si>
  <si>
    <t xml:space="preserve">    水利建设移民支出</t>
  </si>
  <si>
    <t xml:space="preserve">    其他水利支出</t>
  </si>
  <si>
    <t xml:space="preserve">    生产发展</t>
  </si>
  <si>
    <t xml:space="preserve">    扶贫事业机构</t>
  </si>
  <si>
    <t xml:space="preserve">    其他扶贫支出</t>
  </si>
  <si>
    <t xml:space="preserve">    产业化经营</t>
  </si>
  <si>
    <t xml:space="preserve">  其他农林水支出(款)</t>
  </si>
  <si>
    <t xml:space="preserve">    其他农林水支出(项)</t>
  </si>
  <si>
    <t xml:space="preserve">    公路养护</t>
  </si>
  <si>
    <t xml:space="preserve">    公路还贷专项</t>
  </si>
  <si>
    <t xml:space="preserve">    公路运输管理</t>
  </si>
  <si>
    <t xml:space="preserve">    航道维护</t>
  </si>
  <si>
    <t xml:space="preserve">    船舶检验</t>
  </si>
  <si>
    <t xml:space="preserve">    其他公路水路运输支出</t>
  </si>
  <si>
    <t xml:space="preserve">    其他铁路运输支出</t>
  </si>
  <si>
    <t xml:space="preserve">    其他民用航空运输支出</t>
  </si>
  <si>
    <t xml:space="preserve">    车辆购置税用于公路等基础设施建设支出</t>
  </si>
  <si>
    <t xml:space="preserve">    其他资源勘探业支出</t>
  </si>
  <si>
    <t xml:space="preserve">    工艺品及其他制造业</t>
  </si>
  <si>
    <t xml:space="preserve">    专用通信</t>
  </si>
  <si>
    <t xml:space="preserve">    无线电监管</t>
  </si>
  <si>
    <t xml:space="preserve">    工业和信息产业支持</t>
  </si>
  <si>
    <t xml:space="preserve">    其他工业和信息产业监管支出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</si>
  <si>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</si>
  <si>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</si>
  <si>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</si>
  <si>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</si>
  <si>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</si>
  <si>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</si>
  <si>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</si>
  <si>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其他资源勘探信息等支出(项)</t>
  </si>
  <si>
    <t xml:space="preserve">    其他商业流通事务支出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</si>
  <si>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</si>
  <si>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</si>
  <si>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</si>
  <si>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  其他涉外发展服务支出</t>
  </si>
  <si>
    <t xml:space="preserve">  其他商业服务业等支出(款)</t>
  </si>
  <si>
    <t xml:space="preserve">    其他商业服务业等支出(项)</t>
  </si>
  <si>
    <t xml:space="preserve">    其他金融发展支出</t>
  </si>
  <si>
    <t xml:space="preserve">  其他金融支出(款)</t>
  </si>
  <si>
    <t xml:space="preserve">    其他金融支出(项)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</si>
  <si>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</si>
  <si>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</si>
  <si>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</si>
  <si>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</si>
  <si>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地质灾害防治</t>
  </si>
  <si>
    <t xml:space="preserve">    土地资源储备支出</t>
  </si>
  <si>
    <t xml:space="preserve">    地质及矿产资源调查</t>
  </si>
  <si>
    <t xml:space="preserve">    其他国土资源事务支出</t>
  </si>
  <si>
    <t xml:space="preserve">    海洋环境保护与监测</t>
  </si>
  <si>
    <t xml:space="preserve">    基础测绘</t>
  </si>
  <si>
    <t xml:space="preserve">    其他测绘事务支出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</si>
  <si>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</si>
  <si>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</si>
  <si>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</si>
  <si>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</si>
  <si>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</si>
  <si>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</si>
  <si>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</si>
  <si>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</si>
  <si>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气象事业机构</t>
  </si>
  <si>
    <t xml:space="preserve">    气象服务</t>
  </si>
  <si>
    <t xml:space="preserve">    棚户区改造</t>
  </si>
  <si>
    <t xml:space="preserve">    农村危房改造</t>
  </si>
  <si>
    <t xml:space="preserve">    公共租赁住房</t>
  </si>
  <si>
    <t xml:space="preserve">    其他保障性安居工程支出</t>
  </si>
  <si>
    <t xml:space="preserve">    住房公积金</t>
  </si>
  <si>
    <t xml:space="preserve">    购房补贴</t>
  </si>
  <si>
    <t xml:space="preserve">    粮食财务与审计支出</t>
  </si>
  <si>
    <t xml:space="preserve">    粮食信息统计</t>
  </si>
  <si>
    <t xml:space="preserve">    粮食专项业务活动</t>
  </si>
  <si>
    <t xml:space="preserve">    粮食风险基金</t>
  </si>
  <si>
    <t xml:space="preserve">    粮油市场调控专项资金</t>
  </si>
  <si>
    <t xml:space="preserve">    其他粮油事务支出</t>
  </si>
  <si>
    <t xml:space="preserve">    储备粮(油)库建设</t>
  </si>
  <si>
    <t xml:space="preserve">    食糖储备</t>
  </si>
  <si>
    <t xml:space="preserve">    肉类储备</t>
  </si>
  <si>
    <t xml:space="preserve">    医药储备</t>
  </si>
  <si>
    <t xml:space="preserve">    其他支出(项)</t>
  </si>
  <si>
    <t>预算数</t>
  </si>
  <si>
    <t xml:space="preserve">  海警</t>
  </si>
  <si>
    <t xml:space="preserve">  科技重大项目</t>
  </si>
  <si>
    <t xml:space="preserve">  新闻出版广播影视</t>
  </si>
  <si>
    <t xml:space="preserve">  补充道路交通事故社会救助基金</t>
  </si>
  <si>
    <t xml:space="preserve">  普惠金融发展支出</t>
  </si>
  <si>
    <t xml:space="preserve">  成品油价格改革对交通运输的补贴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</si>
  <si>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</si>
  <si>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</si>
  <si>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</si>
  <si>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</si>
  <si>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</si>
  <si>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</si>
  <si>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 xml:space="preserve">    其他税收事务支出</t>
  </si>
  <si>
    <t xml:space="preserve">    大案要案查处</t>
  </si>
  <si>
    <t xml:space="preserve">    认证认可监督管理</t>
  </si>
  <si>
    <t xml:space="preserve">    社区矫正</t>
  </si>
  <si>
    <t xml:space="preserve">    司法鉴定</t>
  </si>
  <si>
    <t xml:space="preserve">    成人广播电视教育</t>
  </si>
  <si>
    <t xml:space="preserve">  其他教育支出(款)</t>
  </si>
  <si>
    <t xml:space="preserve">    其他教育支出(项)</t>
  </si>
  <si>
    <t xml:space="preserve">    其他社会科学支出</t>
  </si>
  <si>
    <t xml:space="preserve">    其他新闻出版广播影视支出</t>
  </si>
  <si>
    <t xml:space="preserve">    财政对城乡居民基本养老保险基金的补助</t>
  </si>
  <si>
    <t xml:space="preserve">    机关事业单位基本养老保险缴费支出</t>
  </si>
  <si>
    <t xml:space="preserve">    对机关事业单位基本养老保险基金的补助</t>
  </si>
  <si>
    <t xml:space="preserve">    老年福利</t>
  </si>
  <si>
    <t xml:space="preserve">    其他天然林保护支出</t>
  </si>
  <si>
    <t xml:space="preserve">    其他退耕还林支出</t>
  </si>
  <si>
    <t xml:space="preserve">    农业生产支持补贴</t>
  </si>
  <si>
    <t xml:space="preserve">    农业组织化与产业化经营</t>
  </si>
  <si>
    <t xml:space="preserve">    成品油价格改革对渔业的补贴</t>
  </si>
  <si>
    <t xml:space="preserve">    森林资源管理</t>
  </si>
  <si>
    <t xml:space="preserve">    林业质量安全</t>
  </si>
  <si>
    <t xml:space="preserve">    国有农场办社会职能改革补助</t>
  </si>
  <si>
    <t xml:space="preserve">    农业保险保费补贴</t>
  </si>
  <si>
    <t xml:space="preserve">    水路运输管理支出</t>
  </si>
  <si>
    <t xml:space="preserve">    取消政府还贷二级公路收费专项支出</t>
  </si>
  <si>
    <t xml:space="preserve">    机场建设</t>
  </si>
  <si>
    <t xml:space="preserve">    车辆购置税其他支出</t>
  </si>
  <si>
    <t xml:space="preserve">    国土资源规划及管理</t>
  </si>
  <si>
    <t xml:space="preserve">    地质矿产资源利用与保护</t>
  </si>
  <si>
    <t xml:space="preserve">    海洋执法监察</t>
  </si>
  <si>
    <t xml:space="preserve">    海岛和海域保护</t>
  </si>
  <si>
    <t xml:space="preserve">    住房公积金管理</t>
  </si>
  <si>
    <t xml:space="preserve">    其他粮油储备支出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</si>
  <si>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</si>
  <si>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</si>
  <si>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</si>
  <si>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</si>
  <si>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</si>
  <si>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</si>
  <si>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廉租住房支出</t>
  </si>
  <si>
    <t xml:space="preserve">    支付破产或改制企业职工安置费</t>
  </si>
  <si>
    <t xml:space="preserve">    棚户区改造支出</t>
  </si>
  <si>
    <t xml:space="preserve">    其他重大水利工程建设基金支出</t>
  </si>
  <si>
    <t>地方政府债务收入</t>
    <phoneticPr fontId="26" type="noConversion"/>
  </si>
  <si>
    <t>表一</t>
    <phoneticPr fontId="26" type="noConversion"/>
  </si>
  <si>
    <t>2017年
年初预算</t>
  </si>
  <si>
    <t>2017年决算</t>
  </si>
  <si>
    <t>上年决算</t>
  </si>
  <si>
    <t xml:space="preserve">  增值税</t>
  </si>
  <si>
    <t xml:space="preserve">  消费税</t>
  </si>
  <si>
    <t xml:space="preserve">  营业税</t>
  </si>
  <si>
    <t xml:space="preserve">  企业所得税</t>
  </si>
  <si>
    <t xml:space="preserve">  企业所得税退税</t>
  </si>
  <si>
    <t xml:space="preserve">  资源税</t>
  </si>
  <si>
    <t xml:space="preserve">  城市维护建设税</t>
  </si>
  <si>
    <t xml:space="preserve">  房产税</t>
  </si>
  <si>
    <t xml:space="preserve">  印花税</t>
  </si>
  <si>
    <t xml:space="preserve">  城镇土地使用税</t>
  </si>
  <si>
    <t xml:space="preserve">  土地增值税</t>
  </si>
  <si>
    <t xml:space="preserve">  其他税收收入</t>
  </si>
  <si>
    <t xml:space="preserve">  专项收入</t>
  </si>
  <si>
    <t xml:space="preserve">  行政事业性收费收入</t>
  </si>
  <si>
    <t xml:space="preserve">  罚没收入</t>
  </si>
  <si>
    <t xml:space="preserve">  国有资本经营收入</t>
  </si>
  <si>
    <t xml:space="preserve">  国有资源(资产)有偿使用收入</t>
  </si>
  <si>
    <t xml:space="preserve">  捐赠收入</t>
  </si>
  <si>
    <t xml:space="preserve">  政府住房基金收入</t>
  </si>
  <si>
    <t xml:space="preserve">    其他支出</t>
  </si>
  <si>
    <t>债务还本支出</t>
  </si>
  <si>
    <t>债务转贷收入</t>
  </si>
  <si>
    <t>债务转贷支出</t>
  </si>
  <si>
    <t>补充预算稳定调节基金</t>
  </si>
  <si>
    <t>上年决算数</t>
    <phoneticPr fontId="26" type="noConversion"/>
  </si>
  <si>
    <t>完成年初预算%</t>
    <phoneticPr fontId="26" type="noConversion"/>
  </si>
  <si>
    <t>单位：万元</t>
    <phoneticPr fontId="26" type="noConversion"/>
  </si>
  <si>
    <t>2017年决算数</t>
    <phoneticPr fontId="26" type="noConversion"/>
  </si>
  <si>
    <t xml:space="preserve">  个人所得税</t>
    <phoneticPr fontId="26" type="noConversion"/>
  </si>
  <si>
    <t xml:space="preserve">  车船税</t>
    <phoneticPr fontId="26" type="noConversion"/>
  </si>
  <si>
    <t xml:space="preserve">  车辆购置税</t>
    <phoneticPr fontId="26" type="noConversion"/>
  </si>
  <si>
    <t xml:space="preserve">  关税</t>
    <phoneticPr fontId="26" type="noConversion"/>
  </si>
  <si>
    <t xml:space="preserve">  耕地占用税</t>
    <phoneticPr fontId="26" type="noConversion"/>
  </si>
  <si>
    <t xml:space="preserve">  契税</t>
    <phoneticPr fontId="26" type="noConversion"/>
  </si>
  <si>
    <t xml:space="preserve">  烟叶税</t>
    <phoneticPr fontId="26" type="noConversion"/>
  </si>
  <si>
    <t>一、税收收入</t>
    <phoneticPr fontId="26" type="noConversion"/>
  </si>
  <si>
    <t>二、非税收入</t>
    <phoneticPr fontId="26" type="noConversion"/>
  </si>
  <si>
    <t>一般公共预算收入合计</t>
    <phoneticPr fontId="26" type="noConversion"/>
  </si>
  <si>
    <t>地方政府一般债券收入</t>
  </si>
  <si>
    <t>上年结余收入</t>
  </si>
  <si>
    <t>收入合计</t>
    <phoneticPr fontId="26" type="noConversion"/>
  </si>
  <si>
    <t xml:space="preserve">  其他收入</t>
    <phoneticPr fontId="26" type="noConversion"/>
  </si>
  <si>
    <t>2017年
决算数</t>
    <phoneticPr fontId="26" type="noConversion"/>
  </si>
  <si>
    <t>2017年调
整预算数</t>
    <phoneticPr fontId="26" type="noConversion"/>
  </si>
  <si>
    <t>上年决算数</t>
    <phoneticPr fontId="26" type="noConversion"/>
  </si>
  <si>
    <t>表二</t>
  </si>
  <si>
    <t>荔浦县2017年一般公共预算转移性收入表</t>
    <phoneticPr fontId="26" type="noConversion"/>
  </si>
  <si>
    <t>合计</t>
  </si>
  <si>
    <t>返还性收入</t>
  </si>
  <si>
    <t>所得税基数返还收入</t>
  </si>
  <si>
    <t>其他税收返还收入</t>
  </si>
  <si>
    <t>一般性转移支付收入</t>
  </si>
  <si>
    <t>体制补助收入</t>
  </si>
  <si>
    <t>均衡性转移支付收入</t>
  </si>
  <si>
    <t>县级基本财力保障机制奖补资金收入</t>
  </si>
  <si>
    <t>结算补助收入</t>
  </si>
  <si>
    <t>资源枯竭型城市转移支付补助收入</t>
  </si>
  <si>
    <t>企业事业单位划转补助收入</t>
  </si>
  <si>
    <t>基层公检法司转移支付收入</t>
  </si>
  <si>
    <t>农村综合改革转移支付收入</t>
  </si>
  <si>
    <t>产粮(油)大县奖励资金收入</t>
  </si>
  <si>
    <t>重点生态功能区转移支付收入</t>
  </si>
  <si>
    <t>固定数额补助收入</t>
  </si>
  <si>
    <t>其他一般性转移支付收入</t>
  </si>
  <si>
    <t>专项转移支付收入</t>
  </si>
  <si>
    <t>体制上解收入</t>
  </si>
  <si>
    <t>出口退税专项上解收入</t>
  </si>
  <si>
    <t>专项上解收入</t>
  </si>
  <si>
    <t>成品油税费改革转移支付补助收入</t>
  </si>
  <si>
    <t>城乡义务教育转移支付收入</t>
  </si>
  <si>
    <t>基本养老金转移支付收入</t>
  </si>
  <si>
    <t>城乡居民医疗保险转移支付收入</t>
  </si>
  <si>
    <t>革命老区转移支付收入</t>
  </si>
  <si>
    <t>民族地区转移支付收入</t>
  </si>
  <si>
    <t>边疆地区转移支付收入</t>
  </si>
  <si>
    <t>贫困地区转移支付收入</t>
  </si>
  <si>
    <t>一般公共服务</t>
  </si>
  <si>
    <t>外交</t>
  </si>
  <si>
    <t>国防</t>
  </si>
  <si>
    <t>公共安全</t>
  </si>
  <si>
    <t>教育</t>
  </si>
  <si>
    <t>科学技术</t>
  </si>
  <si>
    <t>医疗卫生与计划生育</t>
  </si>
  <si>
    <t>城乡社区</t>
  </si>
  <si>
    <t>农林水</t>
  </si>
  <si>
    <t>资源勘探信息等</t>
  </si>
  <si>
    <t>商业服务业等</t>
  </si>
  <si>
    <t>金融</t>
  </si>
  <si>
    <t>国土海洋气象等</t>
  </si>
  <si>
    <t>住房保障</t>
  </si>
  <si>
    <t>粮油物资储备</t>
  </si>
  <si>
    <t>其他收入</t>
  </si>
  <si>
    <t>成品油税费改革税收返还收入</t>
  </si>
  <si>
    <t>增值税税收返还收入</t>
  </si>
  <si>
    <t>消费税税收返还收入</t>
  </si>
  <si>
    <t>增值税“五五分享”税收返还收入</t>
  </si>
  <si>
    <t>荔浦县2017年一般公共预算收入决算表</t>
    <phoneticPr fontId="26" type="noConversion"/>
  </si>
  <si>
    <t xml:space="preserve">    专项服务</t>
  </si>
  <si>
    <t xml:space="preserve">    信访事务</t>
  </si>
  <si>
    <t xml:space="preserve">    社会事业发展规划</t>
  </si>
  <si>
    <t xml:space="preserve">    协税护税</t>
  </si>
  <si>
    <t xml:space="preserve">    其他审计事务支出</t>
  </si>
  <si>
    <t xml:space="preserve">    收费业务</t>
  </si>
  <si>
    <t xml:space="preserve">    口岸电子执法系统建设与维护</t>
  </si>
  <si>
    <t xml:space="preserve">    其他海关事务支出</t>
  </si>
  <si>
    <t xml:space="preserve">    政府特殊津贴</t>
  </si>
  <si>
    <t xml:space="preserve">    资助留学回国人员</t>
  </si>
  <si>
    <t xml:space="preserve">    公务员综合管理</t>
  </si>
  <si>
    <t xml:space="preserve">    派驻派出机构</t>
  </si>
  <si>
    <t xml:space="preserve">    中央巡视</t>
  </si>
  <si>
    <t xml:space="preserve">    对外贸易管理</t>
  </si>
  <si>
    <t xml:space="preserve">    国内贸易管理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</si>
  <si>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</si>
  <si>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</si>
  <si>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</si>
  <si>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</si>
  <si>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</si>
  <si>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</si>
  <si>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</si>
  <si>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  出入境检验检疫行政执法和业务管理</t>
  </si>
  <si>
    <t xml:space="preserve">    出入境检验检疫技术支持</t>
  </si>
  <si>
    <t xml:space="preserve">    宗教工作专项</t>
  </si>
  <si>
    <t xml:space="preserve">    其他宗教事务支出</t>
  </si>
  <si>
    <t xml:space="preserve">    台湾事务</t>
  </si>
  <si>
    <t xml:space="preserve">    其他港澳台侨事务支出</t>
  </si>
  <si>
    <t xml:space="preserve">    其他档案事务支出</t>
  </si>
  <si>
    <t xml:space="preserve">    其他民主党派及工商联事务支出</t>
  </si>
  <si>
    <t xml:space="preserve">    工会疗养休养</t>
  </si>
  <si>
    <t xml:space="preserve">    其他统战事务支出</t>
  </si>
  <si>
    <t xml:space="preserve">    其他对外联络事务支出</t>
  </si>
  <si>
    <t xml:space="preserve">    国家赔偿费用支出</t>
  </si>
  <si>
    <t xml:space="preserve">    其他外交管理事务支出</t>
  </si>
  <si>
    <t xml:space="preserve">    驻外使领馆(团、处)</t>
  </si>
  <si>
    <t xml:space="preserve">    其他驻外机构支出</t>
  </si>
  <si>
    <t xml:space="preserve">    对外成套项目援助</t>
  </si>
  <si>
    <t xml:space="preserve">    对外一般物资援助</t>
  </si>
  <si>
    <t xml:space="preserve">    对外科技合作援助</t>
  </si>
  <si>
    <t xml:space="preserve">    对外优惠贷款援助及贴息</t>
  </si>
  <si>
    <t xml:space="preserve">    对外医疗援助</t>
  </si>
  <si>
    <t xml:space="preserve">    其他对外援助支出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</si>
  <si>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</si>
  <si>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</si>
  <si>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</si>
  <si>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</si>
  <si>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</si>
  <si>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</si>
  <si>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</si>
  <si>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</si>
  <si>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</si>
  <si>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</si>
  <si>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  边界勘界</t>
  </si>
  <si>
    <t xml:space="preserve">    边界联检</t>
  </si>
  <si>
    <t xml:space="preserve">    边界界桩维护</t>
  </si>
  <si>
    <t xml:space="preserve">  其他外交支出(款)</t>
  </si>
  <si>
    <t xml:space="preserve">    其他外交支出(项)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</si>
  <si>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</si>
  <si>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</si>
  <si>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</si>
  <si>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</si>
  <si>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</si>
  <si>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</si>
  <si>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  兵役征集</t>
  </si>
  <si>
    <t xml:space="preserve">    交通战备</t>
  </si>
  <si>
    <t xml:space="preserve">    国防教育</t>
  </si>
  <si>
    <t xml:space="preserve">    其他国防动员支出</t>
  </si>
  <si>
    <t xml:space="preserve">    黄金</t>
  </si>
  <si>
    <t xml:space="preserve">    森林</t>
  </si>
  <si>
    <t xml:space="preserve">    交通</t>
  </si>
  <si>
    <t xml:space="preserve">    其他国家安全支出</t>
  </si>
  <si>
    <t xml:space="preserve">    “两房”建设</t>
  </si>
  <si>
    <t xml:space="preserve">    其他司法支出</t>
  </si>
  <si>
    <t xml:space="preserve">    保密技术</t>
  </si>
  <si>
    <t xml:space="preserve">    保密管理</t>
  </si>
  <si>
    <t xml:space="preserve">    其他国家保密支出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</si>
  <si>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</si>
  <si>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</si>
  <si>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</si>
  <si>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</si>
  <si>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  公安现役基本支出</t>
  </si>
  <si>
    <t xml:space="preserve">    一般管理事务</t>
  </si>
  <si>
    <t xml:space="preserve">    维权执法业务</t>
  </si>
  <si>
    <t xml:space="preserve">    装备建设和运行维护</t>
  </si>
  <si>
    <t xml:space="preserve">    信息化建设及运行维护</t>
  </si>
  <si>
    <t xml:space="preserve">    基础设施建设及维护</t>
  </si>
  <si>
    <t xml:space="preserve">    其他海警支出</t>
  </si>
  <si>
    <t xml:space="preserve">    其他消防</t>
  </si>
  <si>
    <t xml:space="preserve">    化解农村义务教育债务支出</t>
  </si>
  <si>
    <t xml:space="preserve">    化解普通高中债务支出</t>
  </si>
  <si>
    <t xml:space="preserve">    初等职业教育</t>
  </si>
  <si>
    <t xml:space="preserve">    职业高中教育</t>
  </si>
  <si>
    <t xml:space="preserve">    成人初等教育</t>
  </si>
  <si>
    <t xml:space="preserve">    成人中等教育</t>
  </si>
  <si>
    <t xml:space="preserve">    教育电视台</t>
  </si>
  <si>
    <t xml:space="preserve">    其他广播电视教育支出</t>
  </si>
  <si>
    <t xml:space="preserve">    出国留学教育</t>
  </si>
  <si>
    <t xml:space="preserve">    来华留学教育</t>
  </si>
  <si>
    <t xml:space="preserve">    其他留学教育支出</t>
  </si>
  <si>
    <t xml:space="preserve">    工读学校教育</t>
  </si>
  <si>
    <t xml:space="preserve">    其他特殊教育支出</t>
  </si>
  <si>
    <t xml:space="preserve">    退役士兵能力提升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</si>
  <si>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</si>
  <si>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</si>
  <si>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</si>
  <si>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</si>
  <si>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</si>
  <si>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</si>
  <si>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  重点基础研究规划</t>
  </si>
  <si>
    <t xml:space="preserve">    重大科学工程</t>
  </si>
  <si>
    <t xml:space="preserve">    专项技术基础</t>
  </si>
  <si>
    <t xml:space="preserve">    高技术研究</t>
  </si>
  <si>
    <t xml:space="preserve">    专项科研试制</t>
  </si>
  <si>
    <t xml:space="preserve">    社科基金支出</t>
  </si>
  <si>
    <t xml:space="preserve">    青少年科技活动</t>
  </si>
  <si>
    <t xml:space="preserve">    学术交流活动</t>
  </si>
  <si>
    <t xml:space="preserve">    重大科技合作项目</t>
  </si>
  <si>
    <t xml:space="preserve">    科技重大专项</t>
  </si>
  <si>
    <t xml:space="preserve">    重点研发计划</t>
  </si>
  <si>
    <t xml:space="preserve">    核应急</t>
  </si>
  <si>
    <t xml:space="preserve">    文化展示及纪念机构</t>
  </si>
  <si>
    <t xml:space="preserve">    艺术表演场所</t>
  </si>
  <si>
    <t xml:space="preserve">    历史名城与古迹</t>
  </si>
  <si>
    <t xml:space="preserve">    新闻通讯</t>
  </si>
  <si>
    <t xml:space="preserve">    版权管理</t>
  </si>
  <si>
    <t xml:space="preserve">    劳动人事争议调解仲裁</t>
  </si>
  <si>
    <t xml:space="preserve">    部队供应</t>
  </si>
  <si>
    <t xml:space="preserve">    用一般公共预算补充基金</t>
  </si>
  <si>
    <t xml:space="preserve">    机关事业单位职业年金缴费支出</t>
  </si>
  <si>
    <t xml:space="preserve">    厂办大集体改革补助</t>
  </si>
  <si>
    <t xml:space="preserve">    就业创业服务补贴</t>
  </si>
  <si>
    <t xml:space="preserve">    职业培训补贴</t>
  </si>
  <si>
    <t xml:space="preserve">    职业技能鉴定补贴</t>
  </si>
  <si>
    <t xml:space="preserve">    求职创业补贴</t>
  </si>
  <si>
    <t xml:space="preserve">    其他就业补助支出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</si>
  <si>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</si>
  <si>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</si>
  <si>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</si>
  <si>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退役士兵安置</t>
  </si>
  <si>
    <t xml:space="preserve">    退役士兵管理教育</t>
  </si>
  <si>
    <t xml:space="preserve">    其他退役安置支出</t>
  </si>
  <si>
    <t xml:space="preserve">    儿童福利</t>
  </si>
  <si>
    <t xml:space="preserve">    殡葬</t>
  </si>
  <si>
    <t xml:space="preserve">    残疾人生活和护理补贴</t>
  </si>
  <si>
    <t xml:space="preserve">    地方自然灾害生活补助</t>
  </si>
  <si>
    <t xml:space="preserve">    城市最低生活保障金支出</t>
  </si>
  <si>
    <t xml:space="preserve">    农村最低生活保障金支出</t>
  </si>
  <si>
    <t xml:space="preserve">    临时救助支出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</si>
  <si>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</si>
  <si>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</si>
  <si>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</si>
  <si>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  交强险营业税补助基金支出</t>
  </si>
  <si>
    <t xml:space="preserve">    交强险罚款收入补助基金支出</t>
  </si>
  <si>
    <t xml:space="preserve">    其他城市生活救助</t>
  </si>
  <si>
    <t xml:space="preserve">  财政对基本养老保险基金的补助</t>
  </si>
  <si>
    <t xml:space="preserve">    财政对企业职工基本养老保险基金的补助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</si>
  <si>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</si>
  <si>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</si>
  <si>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</si>
  <si>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</si>
  <si>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</si>
  <si>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</si>
  <si>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  妇产医院</t>
  </si>
  <si>
    <t xml:space="preserve">    儿童医院</t>
  </si>
  <si>
    <t xml:space="preserve">    福利医院</t>
  </si>
  <si>
    <t xml:space="preserve">    行业医院</t>
  </si>
  <si>
    <t xml:space="preserve">    处理医疗欠费</t>
  </si>
  <si>
    <t xml:space="preserve">    乡镇卫生院</t>
  </si>
  <si>
    <t xml:space="preserve">    其他基层医疗卫生机构支出</t>
  </si>
  <si>
    <t xml:space="preserve">    妇幼保健机构</t>
  </si>
  <si>
    <t xml:space="preserve">    精神卫生机构</t>
  </si>
  <si>
    <t xml:space="preserve">    应急救治机构</t>
  </si>
  <si>
    <t xml:space="preserve">    其他专业公共卫生机构</t>
  </si>
  <si>
    <t xml:space="preserve">    基本公共卫生服务</t>
  </si>
  <si>
    <t xml:space="preserve">  行政事业单位医疗</t>
  </si>
  <si>
    <t xml:space="preserve">    其他行政事业单位医疗支出</t>
  </si>
  <si>
    <t xml:space="preserve">  财政对基本医疗保险基金的补助</t>
  </si>
  <si>
    <t xml:space="preserve">    财政对城镇职工基本医疗保险基金的补助</t>
  </si>
  <si>
    <t xml:space="preserve">    财政对城乡居民基本医疗保险基金的补助</t>
  </si>
  <si>
    <t xml:space="preserve">    财政对新型农村合作医疗基金的补助</t>
  </si>
  <si>
    <t xml:space="preserve">    财政对城镇居民基本医疗保险基金的补助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</si>
  <si>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</si>
  <si>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</si>
  <si>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</si>
  <si>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</si>
  <si>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</si>
  <si>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其他优抚对象医疗支出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</si>
  <si>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</si>
  <si>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</si>
  <si>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</si>
  <si>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建设项目环评审查与监督</t>
  </si>
  <si>
    <t xml:space="preserve">    大气</t>
  </si>
  <si>
    <t xml:space="preserve">    水体</t>
  </si>
  <si>
    <t xml:space="preserve">    噪声</t>
  </si>
  <si>
    <t xml:space="preserve">    辐射</t>
  </si>
  <si>
    <t xml:space="preserve">    农村环境保护</t>
  </si>
  <si>
    <t xml:space="preserve">    生物及物种资源保护</t>
  </si>
  <si>
    <t xml:space="preserve">    其他自然生态保护支出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</si>
  <si>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</si>
  <si>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</si>
  <si>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</si>
  <si>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</si>
  <si>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</si>
  <si>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</si>
  <si>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</si>
  <si>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</si>
  <si>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京津风沙源治理工程建设</t>
  </si>
  <si>
    <t xml:space="preserve">    其他风沙荒漠治理支出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</si>
  <si>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</si>
  <si>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</si>
  <si>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</si>
  <si>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</si>
  <si>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</si>
  <si>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</si>
  <si>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</si>
  <si>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</si>
  <si>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循环经济(款)</t>
  </si>
  <si>
    <t xml:space="preserve">    循环经济(项)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</si>
  <si>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</si>
  <si>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</si>
  <si>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</si>
  <si>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</si>
  <si>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</si>
  <si>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</si>
  <si>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</si>
  <si>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其他能源管理事务支出</t>
  </si>
  <si>
    <t xml:space="preserve">    城管执法</t>
  </si>
  <si>
    <t xml:space="preserve">    市政公用行业市场监管</t>
  </si>
  <si>
    <t xml:space="preserve">    国家重点风景区规划与保护</t>
  </si>
  <si>
    <t xml:space="preserve">  城乡社区规划与管理(款)</t>
  </si>
  <si>
    <t xml:space="preserve">    城乡社区规划与管理(项)</t>
  </si>
  <si>
    <t xml:space="preserve">    小城镇基础设施建设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</si>
  <si>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</si>
  <si>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</si>
  <si>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</si>
  <si>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</si>
  <si>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  防灾救灾</t>
  </si>
  <si>
    <t xml:space="preserve">    稳定农民收入补贴</t>
  </si>
  <si>
    <t xml:space="preserve">    农业结构调整补贴</t>
  </si>
  <si>
    <t xml:space="preserve">    综合财力补助</t>
  </si>
  <si>
    <t xml:space="preserve">    对高校毕业生到基层任职补助</t>
  </si>
  <si>
    <t xml:space="preserve">    湿地保护</t>
  </si>
  <si>
    <t xml:space="preserve">    林业检疫检测</t>
  </si>
  <si>
    <t xml:space="preserve">    防沙治沙</t>
  </si>
  <si>
    <t xml:space="preserve">    林业资金审计稽查</t>
  </si>
  <si>
    <t xml:space="preserve">    林区公共支出</t>
  </si>
  <si>
    <t xml:space="preserve">    成品油价格改革对林业的补贴</t>
  </si>
  <si>
    <t xml:space="preserve">    水利工程运行与维护</t>
  </si>
  <si>
    <t xml:space="preserve">    长江黄河等流域管理</t>
  </si>
  <si>
    <t xml:space="preserve">    抗旱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</si>
  <si>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</si>
  <si>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</si>
  <si>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</si>
  <si>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</si>
  <si>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</si>
  <si>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砂石资源费支出</t>
  </si>
  <si>
    <t xml:space="preserve">    农村人畜饮水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</si>
  <si>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</si>
  <si>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</si>
  <si>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</si>
  <si>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</si>
  <si>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</si>
  <si>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</si>
  <si>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</si>
  <si>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  农村基础设施建设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</si>
  <si>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</si>
  <si>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</si>
  <si>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</si>
  <si>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土地治理</t>
  </si>
  <si>
    <t xml:space="preserve">    科技示范</t>
  </si>
  <si>
    <t xml:space="preserve">    其他农业综合开发支出</t>
  </si>
  <si>
    <t xml:space="preserve">    对村级一事一议的补助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</si>
  <si>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</si>
  <si>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</si>
  <si>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</si>
  <si>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</si>
  <si>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  支持农村金融机构</t>
  </si>
  <si>
    <t xml:space="preserve">    涉农贷款增量奖励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</si>
  <si>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</si>
  <si>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</si>
  <si>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</si>
  <si>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  棉花目标价格补贴</t>
  </si>
  <si>
    <t xml:space="preserve">    大豆目标价格补贴</t>
  </si>
  <si>
    <t xml:space="preserve">    其他目标价格补贴</t>
  </si>
  <si>
    <t xml:space="preserve">    化解其他公益性乡村债务支出</t>
  </si>
  <si>
    <t xml:space="preserve">    公路建设</t>
  </si>
  <si>
    <t xml:space="preserve">    交通运输信息化建设</t>
  </si>
  <si>
    <t xml:space="preserve">    公路和运输安全</t>
  </si>
  <si>
    <t xml:space="preserve">    公路和运输技术标准化建设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</si>
  <si>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</si>
  <si>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</si>
  <si>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</si>
  <si>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</si>
  <si>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</si>
  <si>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口岸建设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</si>
  <si>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</si>
  <si>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</si>
  <si>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</si>
  <si>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</si>
  <si>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</si>
  <si>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</si>
  <si>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</si>
  <si>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</si>
  <si>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</si>
  <si>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</si>
  <si>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</si>
  <si>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</si>
  <si>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</si>
  <si>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  邮政普遍服务与特殊服务</t>
  </si>
  <si>
    <t xml:space="preserve">    其他邮政业支出</t>
  </si>
  <si>
    <t xml:space="preserve">    车辆购置税用于农村公路建设支出</t>
  </si>
  <si>
    <t xml:space="preserve">    车辆购置税用于老旧汽车报废更新补贴支出</t>
  </si>
  <si>
    <t xml:space="preserve">  其他交通运输支出(款)</t>
  </si>
  <si>
    <t xml:space="preserve">    公共交通运营补助</t>
  </si>
  <si>
    <t xml:space="preserve">    其他交通运输支出(项)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</si>
  <si>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</si>
  <si>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</si>
  <si>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</si>
  <si>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</si>
  <si>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</si>
  <si>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</si>
  <si>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</si>
  <si>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</si>
  <si>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</si>
  <si>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</si>
  <si>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</si>
  <si>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</si>
  <si>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</si>
  <si>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</si>
  <si>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</si>
  <si>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</si>
  <si>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  其他建筑业支出</t>
  </si>
  <si>
    <t xml:space="preserve">    战备应急</t>
  </si>
  <si>
    <t xml:space="preserve">    信息安全建设</t>
  </si>
  <si>
    <t xml:space="preserve">    工业和信息产业战略研究与标准制定</t>
  </si>
  <si>
    <t xml:space="preserve">    电子专项工程</t>
  </si>
  <si>
    <t xml:space="preserve">    技术基础研究</t>
  </si>
  <si>
    <t xml:space="preserve">    国务院安委会专项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</si>
  <si>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</si>
  <si>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</si>
  <si>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</si>
  <si>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  科技型中小企业技术创新基金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</si>
  <si>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</si>
  <si>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</si>
  <si>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</si>
  <si>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</si>
  <si>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</si>
  <si>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</si>
  <si>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</si>
  <si>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</si>
  <si>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</si>
  <si>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外商投资环境建设补助资金</t>
  </si>
  <si>
    <t xml:space="preserve">    服务业基础设施建设</t>
  </si>
  <si>
    <t xml:space="preserve">    安全防卫</t>
  </si>
  <si>
    <t xml:space="preserve">    金融部门其他行政支出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</si>
  <si>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</si>
  <si>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</si>
  <si>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</si>
  <si>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</si>
  <si>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</si>
  <si>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</si>
  <si>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</si>
  <si>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</si>
  <si>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</si>
  <si>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</si>
  <si>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</si>
  <si>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</si>
  <si>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</si>
  <si>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中央银行亏损补贴</t>
  </si>
  <si>
    <t xml:space="preserve">    其他金融调控支出</t>
  </si>
  <si>
    <t xml:space="preserve">    国土资源调查</t>
  </si>
  <si>
    <t xml:space="preserve">    国土整治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</si>
  <si>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</si>
  <si>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</si>
  <si>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</si>
  <si>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海域使用管理</t>
  </si>
  <si>
    <t xml:space="preserve">    海洋调查评价</t>
  </si>
  <si>
    <t xml:space="preserve">    海洋权益维护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</si>
  <si>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</si>
  <si>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</si>
  <si>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</si>
  <si>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</si>
  <si>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</si>
  <si>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</si>
  <si>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无居民海岛使用金支出</t>
  </si>
  <si>
    <t xml:space="preserve">    其他海洋管理事务支出</t>
  </si>
  <si>
    <t xml:space="preserve">    航空摄影</t>
  </si>
  <si>
    <t xml:space="preserve">    测绘工程建设</t>
  </si>
  <si>
    <t xml:space="preserve">    其他地震事务支出</t>
  </si>
  <si>
    <t xml:space="preserve">    气象探测</t>
  </si>
  <si>
    <t xml:space="preserve">    气象信息传输及管理</t>
  </si>
  <si>
    <t xml:space="preserve">    气象预报预测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</si>
  <si>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</si>
  <si>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</si>
  <si>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</si>
  <si>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</si>
  <si>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</si>
  <si>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</si>
  <si>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</si>
  <si>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</si>
  <si>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 xml:space="preserve">    廉租住房</t>
  </si>
  <si>
    <t xml:space="preserve">    沉陷区治理</t>
  </si>
  <si>
    <t xml:space="preserve">    少数民族地区游牧民定居工程</t>
  </si>
  <si>
    <t xml:space="preserve">    提租补贴</t>
  </si>
  <si>
    <t xml:space="preserve">    公有住房建设和维修改造支出</t>
  </si>
  <si>
    <t xml:space="preserve">    其他城乡社区住宅支出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</si>
  <si>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</si>
  <si>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</si>
  <si>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</si>
  <si>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</si>
  <si>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</si>
  <si>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</si>
  <si>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</si>
  <si>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</si>
  <si>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</si>
  <si>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</si>
  <si>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</si>
  <si>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</si>
  <si>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</si>
  <si>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  石油储备支出</t>
  </si>
  <si>
    <t xml:space="preserve">    天然铀能源储备</t>
  </si>
  <si>
    <t xml:space="preserve">    煤炭储备</t>
  </si>
  <si>
    <t xml:space="preserve">    其他能源储备</t>
  </si>
  <si>
    <t xml:space="preserve">    储备粮油补贴</t>
  </si>
  <si>
    <t xml:space="preserve">    储备粮油差价补贴</t>
  </si>
  <si>
    <t xml:space="preserve">    最低收购价政策支出</t>
  </si>
  <si>
    <t xml:space="preserve">    棉花储备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</si>
  <si>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</si>
  <si>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</si>
  <si>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</si>
  <si>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</si>
  <si>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食盐储备</t>
  </si>
  <si>
    <t xml:space="preserve">    战略物资储备</t>
  </si>
  <si>
    <t xml:space="preserve">    其他重要商品储备支出</t>
  </si>
  <si>
    <t xml:space="preserve">    地方政府其他一般债务付息支出</t>
  </si>
  <si>
    <t>表三</t>
    <phoneticPr fontId="26" type="noConversion"/>
  </si>
  <si>
    <t>荔浦县2017年一般公共预算支出决算表（功能分类）</t>
    <phoneticPr fontId="26" type="noConversion"/>
  </si>
  <si>
    <t>上年决算数</t>
    <phoneticPr fontId="26" type="noConversion"/>
  </si>
  <si>
    <t>单位：万元</t>
    <phoneticPr fontId="26" type="noConversion"/>
  </si>
  <si>
    <t xml:space="preserve">                                   荔浦县财政局编制</t>
    <phoneticPr fontId="26" type="noConversion"/>
  </si>
  <si>
    <t xml:space="preserve">                                   二○一八年八月</t>
    <phoneticPr fontId="26" type="noConversion"/>
  </si>
  <si>
    <t>工资福利支出</t>
  </si>
  <si>
    <t>商品和服务支出</t>
  </si>
  <si>
    <t>对个人和家庭的补助</t>
  </si>
  <si>
    <t>对企事业单位的补贴</t>
  </si>
  <si>
    <t>债务利息支出</t>
  </si>
  <si>
    <t>基本建设支出</t>
  </si>
  <si>
    <t>其他资本性支出</t>
  </si>
  <si>
    <t>荔浦县2017年一般公共预算支出决算表（经济分类）</t>
    <phoneticPr fontId="26" type="noConversion"/>
  </si>
  <si>
    <t>比上年决算
增减%</t>
    <phoneticPr fontId="26" type="noConversion"/>
  </si>
  <si>
    <t>比上年决算
增减%</t>
    <phoneticPr fontId="26" type="noConversion"/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</si>
  <si>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</si>
  <si>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</si>
  <si>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</si>
  <si>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</si>
  <si>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</si>
  <si>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</si>
  <si>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</si>
  <si>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</si>
  <si>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其他工资福利支出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</si>
  <si>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</si>
  <si>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</si>
  <si>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</si>
  <si>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</si>
  <si>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</si>
  <si>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</si>
  <si>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</si>
  <si>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</si>
  <si>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</si>
  <si>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</si>
  <si>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</si>
  <si>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</si>
  <si>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</si>
  <si>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</si>
  <si>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</si>
  <si>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</si>
  <si>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</si>
  <si>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</si>
  <si>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</si>
  <si>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</si>
  <si>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</si>
  <si>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</si>
  <si>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</si>
  <si>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</si>
  <si>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</si>
  <si>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</si>
  <si>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</si>
  <si>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</si>
  <si>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</si>
  <si>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</si>
  <si>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</si>
  <si>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</si>
  <si>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奖励金</t>
  </si>
  <si>
    <t>生产补贴</t>
  </si>
  <si>
    <t>住房公积金</t>
  </si>
  <si>
    <t>提租补贴</t>
  </si>
  <si>
    <t>购房补贴</t>
  </si>
  <si>
    <t>采暖补贴</t>
  </si>
  <si>
    <t>物业服务补贴</t>
  </si>
  <si>
    <t>其他对个人和家庭的补助支出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</si>
  <si>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</si>
  <si>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</si>
  <si>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</si>
  <si>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</si>
  <si>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</si>
  <si>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</si>
  <si>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</si>
  <si>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</si>
  <si>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</si>
  <si>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其他基本建设支出</t>
  </si>
  <si>
    <t>土地补偿</t>
  </si>
  <si>
    <t>安置补助</t>
  </si>
  <si>
    <t>地上附着物和青苗补偿</t>
  </si>
  <si>
    <t>拆迁补偿</t>
  </si>
  <si>
    <t>产权参股</t>
  </si>
  <si>
    <t>企业政策性补贴</t>
  </si>
  <si>
    <t>事业单位补贴</t>
  </si>
  <si>
    <t>财政贴息</t>
  </si>
  <si>
    <t>其他对企事业单位的补贴</t>
  </si>
  <si>
    <t>国内债务付息</t>
  </si>
  <si>
    <t>国外债务付息</t>
  </si>
  <si>
    <t>赠与</t>
  </si>
  <si>
    <t>贷款转贷</t>
  </si>
  <si>
    <t>因公出国(境)费用</t>
  </si>
  <si>
    <t>维修(护)费</t>
  </si>
  <si>
    <t>退职(役)费</t>
  </si>
  <si>
    <t>不同级政府间转移性支出</t>
  </si>
  <si>
    <t>同级政府间转移性支出</t>
  </si>
  <si>
    <t>预留</t>
  </si>
  <si>
    <t>补充全国社会保障基金</t>
  </si>
  <si>
    <t>上年决算数
(试编)</t>
    <phoneticPr fontId="26" type="noConversion"/>
  </si>
  <si>
    <t>一般公共预算基本支出</t>
  </si>
  <si>
    <t>表五</t>
    <phoneticPr fontId="26" type="noConversion"/>
  </si>
  <si>
    <t>表四</t>
    <phoneticPr fontId="26" type="noConversion"/>
  </si>
  <si>
    <t>上年决算数
(试编)</t>
    <phoneticPr fontId="26" type="noConversion"/>
  </si>
  <si>
    <t>单位：万元</t>
    <phoneticPr fontId="26" type="noConversion"/>
  </si>
  <si>
    <t>荔浦县2017年一般公共预算基本支出决算表
（经济分类）</t>
    <phoneticPr fontId="26" type="noConversion"/>
  </si>
  <si>
    <t>债券转贷支出</t>
  </si>
  <si>
    <t>地方政府债券还本支出</t>
  </si>
  <si>
    <t>荔浦县2017年一般公共预算税收返还和转移支付决算表</t>
    <phoneticPr fontId="26" type="noConversion"/>
  </si>
  <si>
    <t>上年决算数</t>
    <phoneticPr fontId="26" type="noConversion"/>
  </si>
  <si>
    <t>表六</t>
    <phoneticPr fontId="26" type="noConversion"/>
  </si>
  <si>
    <t>返还性支出</t>
  </si>
  <si>
    <t>增值税和消费税税收返还支出</t>
  </si>
  <si>
    <t>所得税基数返还支出</t>
  </si>
  <si>
    <t>成品油价格和税费改革税收返还支出</t>
  </si>
  <si>
    <t>自治区分享四税基数返还支出</t>
  </si>
  <si>
    <t>一般性转移支付</t>
  </si>
  <si>
    <t>体制补助支出</t>
  </si>
  <si>
    <t>均衡性转移支付支出</t>
  </si>
  <si>
    <t>老少边穷转移支付支出</t>
  </si>
  <si>
    <t>调整工资转移支付支出</t>
  </si>
  <si>
    <t>农村税费改革转移支付支出</t>
  </si>
  <si>
    <t>县级基本财力保障机制奖补资金支出</t>
  </si>
  <si>
    <t>结算补助支出</t>
  </si>
  <si>
    <t>化解债务补助支出</t>
  </si>
  <si>
    <t>资源枯竭型城市转移支付支出</t>
  </si>
  <si>
    <t>企业事业单位划转补助支出</t>
  </si>
  <si>
    <t>成品油价格和税费改革转移支付补助支出</t>
  </si>
  <si>
    <t>工商部门停征两费转移支付支出</t>
  </si>
  <si>
    <t>基层公检法司转移支付支出</t>
  </si>
  <si>
    <t>义务教育等转移支付支出</t>
  </si>
  <si>
    <t>基本养老保险和低保等转移支付支出</t>
  </si>
  <si>
    <t>新型农村合作医疗等转移支付支出</t>
  </si>
  <si>
    <t>农村综合改革转移支付支出</t>
  </si>
  <si>
    <t>产粮油大县奖励资金支出</t>
  </si>
  <si>
    <t>重点生态功能区转移支付支出</t>
  </si>
  <si>
    <t>固定数额补助支出</t>
  </si>
  <si>
    <t>其他一般性转移支付支出</t>
  </si>
  <si>
    <t>出口退税专项上解支出</t>
  </si>
  <si>
    <t>专项上解支出</t>
  </si>
  <si>
    <t>2017年
年初预算</t>
    <phoneticPr fontId="26" type="noConversion"/>
  </si>
  <si>
    <t>完成年初
预算%</t>
    <phoneticPr fontId="26" type="noConversion"/>
  </si>
  <si>
    <t>表七</t>
    <phoneticPr fontId="26" type="noConversion"/>
  </si>
  <si>
    <t>荔浦县2017年一般公共预算支出预算变动情况表</t>
    <phoneticPr fontId="26" type="noConversion"/>
  </si>
  <si>
    <t>上年结转使用数</t>
  </si>
  <si>
    <t>动支预备费</t>
  </si>
  <si>
    <t>本年短收安排</t>
  </si>
  <si>
    <t>动用预算稳定调节基金</t>
  </si>
  <si>
    <t>省补助计划单列市</t>
  </si>
  <si>
    <t>单位：万元</t>
    <phoneticPr fontId="26" type="noConversion"/>
  </si>
  <si>
    <t>完成年初预算%</t>
    <phoneticPr fontId="26" type="noConversion"/>
  </si>
  <si>
    <t>污水处理费收入</t>
  </si>
  <si>
    <t>城市基础设施配套费收入</t>
  </si>
  <si>
    <t>表八</t>
    <phoneticPr fontId="26" type="noConversion"/>
  </si>
  <si>
    <t>荔浦县2017年政府性基金收入决算表</t>
    <phoneticPr fontId="26" type="noConversion"/>
  </si>
  <si>
    <t>上年决算数</t>
    <phoneticPr fontId="26" type="noConversion"/>
  </si>
  <si>
    <t>国有土地收益基金收入</t>
    <phoneticPr fontId="26" type="noConversion"/>
  </si>
  <si>
    <t>农业土地开发资金收入</t>
    <phoneticPr fontId="26" type="noConversion"/>
  </si>
  <si>
    <t>新增专项债券收入</t>
  </si>
  <si>
    <t>小型水库移民扶助基金相关支出</t>
  </si>
  <si>
    <t xml:space="preserve">  小型水库移民扶助基金及对应专项债务收入安排的支出</t>
  </si>
  <si>
    <t xml:space="preserve">  国有土地使用权出让债务发行费用支出</t>
  </si>
  <si>
    <t xml:space="preserve">  农业土地开发资金及对应专项债务收入安排的支出</t>
  </si>
  <si>
    <t xml:space="preserve">  城市基础设施配套费及对应专项债务收入安排的支出</t>
  </si>
  <si>
    <t xml:space="preserve">    其他城市基础设施配套费安排的支出</t>
  </si>
  <si>
    <t xml:space="preserve">  污水处理费及对应专项债务收入安排的支出</t>
  </si>
  <si>
    <t xml:space="preserve">    污水处理设施建设和运营</t>
  </si>
  <si>
    <t xml:space="preserve">    代征手续费</t>
  </si>
  <si>
    <t xml:space="preserve">    其他污水处理费安排的支出</t>
  </si>
  <si>
    <t>大中型水库库区基金相关支出</t>
  </si>
  <si>
    <t xml:space="preserve">    示范项目补贴</t>
  </si>
  <si>
    <t xml:space="preserve">    用于城乡医疗救助的彩票公益金支出</t>
  </si>
  <si>
    <t>表九</t>
    <phoneticPr fontId="26" type="noConversion"/>
  </si>
  <si>
    <t>荔浦县2017年政府性基金支出决算表</t>
    <phoneticPr fontId="26" type="noConversion"/>
  </si>
  <si>
    <t>科目编码</t>
    <phoneticPr fontId="26" type="noConversion"/>
  </si>
  <si>
    <t xml:space="preserve">    资助少数民族电影译制</t>
  </si>
  <si>
    <t xml:space="preserve">    其他国家电影事业发展专项资金支出</t>
  </si>
  <si>
    <t xml:space="preserve">  国家电影事业发展专项资金债务付息支出</t>
  </si>
  <si>
    <t xml:space="preserve">  国家电影事业发展专项资金债务发行费用支出</t>
  </si>
  <si>
    <t xml:space="preserve">    移民补助</t>
  </si>
  <si>
    <t xml:space="preserve">    其他小型水库移民扶助基金支出</t>
  </si>
  <si>
    <t xml:space="preserve">  小型水库移民扶助基金债务付息支出</t>
  </si>
  <si>
    <t xml:space="preserve">  小型水库移民扶助基金债务发行费用支出</t>
  </si>
  <si>
    <t xml:space="preserve">  国有土地使用权出让债务付息支出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</si>
  <si>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</si>
  <si>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</si>
  <si>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</si>
  <si>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</si>
  <si>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  其他国有土地收益基金支出</t>
  </si>
  <si>
    <t xml:space="preserve">  国有土地收益基金债务付息支出</t>
  </si>
  <si>
    <t xml:space="preserve">  国有土地收益基金债务发行费用支出</t>
  </si>
  <si>
    <t>农业土地开发资金相关支出</t>
  </si>
  <si>
    <t xml:space="preserve">  农业土地开发资金债务付息支出</t>
  </si>
  <si>
    <t xml:space="preserve">  农业土地开发资金债务发行费用支出</t>
  </si>
  <si>
    <t>城市基础设施配套费相关支出</t>
  </si>
  <si>
    <t xml:space="preserve">  城市基础设施配套费债务付息支出</t>
  </si>
  <si>
    <t xml:space="preserve">  城市基础设施配套费债务发行费用支出</t>
  </si>
  <si>
    <t>污水处理费相关支出</t>
  </si>
  <si>
    <t xml:space="preserve">  污水处理费债务付息支出</t>
  </si>
  <si>
    <t xml:space="preserve">  污水处理费债务发行费用支出</t>
  </si>
  <si>
    <t xml:space="preserve">    解决移民遗留问题</t>
  </si>
  <si>
    <t xml:space="preserve">    库区防护工程维护</t>
  </si>
  <si>
    <t xml:space="preserve">  大中型水库库区基金债务付息支出</t>
  </si>
  <si>
    <t xml:space="preserve">  大中型水库库区基金债务发行费用支出</t>
  </si>
  <si>
    <t>国家重大水利工程建设相关支出</t>
  </si>
  <si>
    <t xml:space="preserve">    三峡工程后续工作</t>
  </si>
  <si>
    <t xml:space="preserve">  国家重大水利工程建设基金债务付息支出</t>
  </si>
  <si>
    <t xml:space="preserve">  国家重大水利工程建设基金债务发行费用支出</t>
  </si>
  <si>
    <t xml:space="preserve">    技改贴息和补助</t>
  </si>
  <si>
    <t xml:space="preserve">    技术研发和推广</t>
  </si>
  <si>
    <t xml:space="preserve">  新型墙体材料专项基金债务付息支出</t>
  </si>
  <si>
    <t xml:space="preserve">  新型墙体材料专项基金债务发行费用支出</t>
  </si>
  <si>
    <t>旅游发展基金支出</t>
  </si>
  <si>
    <t xml:space="preserve">  宣传促销</t>
  </si>
  <si>
    <t xml:space="preserve">  行业规划</t>
  </si>
  <si>
    <t xml:space="preserve">  旅游事业补助</t>
  </si>
  <si>
    <t xml:space="preserve">  地方旅游开发项目补助</t>
  </si>
  <si>
    <t xml:space="preserve">  其他旅游发展基金支出</t>
  </si>
  <si>
    <t>中央特别国债经营基金支出</t>
  </si>
  <si>
    <t>中央特别国债经营基金财务支出</t>
  </si>
  <si>
    <t xml:space="preserve">    用于补充全国社会保障基金的彩票公益金支出</t>
  </si>
  <si>
    <t xml:space="preserve">    用于红十字事业的彩票公益金支出</t>
  </si>
  <si>
    <t xml:space="preserve">    用于扶贫的彩票公益金支出</t>
  </si>
  <si>
    <t xml:space="preserve">    用于法律援助的彩票公益金支出</t>
  </si>
  <si>
    <t xml:space="preserve">    用于其他社会公益事业的彩票公益金支出</t>
  </si>
  <si>
    <t xml:space="preserve">  彩票公益金债务付息支出</t>
  </si>
  <si>
    <t xml:space="preserve">  彩票公益金债务发行费用支出</t>
  </si>
  <si>
    <t xml:space="preserve">  其他政府性基金债务付息支出</t>
  </si>
  <si>
    <t xml:space="preserve">  其他政府性基金债务发行费用支出</t>
  </si>
  <si>
    <t>比上年决算增减%</t>
    <phoneticPr fontId="26" type="noConversion"/>
  </si>
  <si>
    <t xml:space="preserve">    用于地震灾后恢复重建的支出</t>
  </si>
  <si>
    <t xml:space="preserve">    其他新增建设用地土地有偿使用费安排的支出</t>
  </si>
  <si>
    <t xml:space="preserve">  新增建设用地土地有偿使用费债务付息支出</t>
  </si>
  <si>
    <t xml:space="preserve">  新增建设用地土地有偿使用费债务发行费用支出</t>
  </si>
  <si>
    <t>年终结转</t>
  </si>
  <si>
    <t>国家电影事业发展专项资金</t>
  </si>
  <si>
    <t>大中型水库移民后期扶持基金</t>
  </si>
  <si>
    <t>小型水库移民扶助基金</t>
  </si>
  <si>
    <t>国有土地收益基金</t>
  </si>
  <si>
    <t>农业土地开发资金</t>
  </si>
  <si>
    <t>新增建设用地土地有偿使用费</t>
  </si>
  <si>
    <t>城市基础设施配套费</t>
  </si>
  <si>
    <t>污水处理费</t>
  </si>
  <si>
    <t>大中型水库库区基金</t>
  </si>
  <si>
    <t>国家重大水利工程建设基金</t>
  </si>
  <si>
    <t>新型墙体材料专项基金</t>
  </si>
  <si>
    <t>旅游发展基金</t>
  </si>
  <si>
    <t>彩票公益金</t>
  </si>
  <si>
    <t>其他政府性基金</t>
  </si>
  <si>
    <t>转移性支出合计</t>
    <phoneticPr fontId="26" type="noConversion"/>
  </si>
  <si>
    <t>转移性收入合计</t>
    <phoneticPr fontId="26" type="noConversion"/>
  </si>
  <si>
    <t>单位:万元</t>
  </si>
  <si>
    <t>表十</t>
    <phoneticPr fontId="26" type="noConversion"/>
  </si>
  <si>
    <t>荔浦县2017年政府性基金转移支付决算表</t>
    <phoneticPr fontId="26" type="noConversion"/>
  </si>
  <si>
    <t>2017年年初预算数</t>
    <phoneticPr fontId="26" type="noConversion"/>
  </si>
  <si>
    <t>2017年调整预算数</t>
    <phoneticPr fontId="26" type="noConversion"/>
  </si>
  <si>
    <t>2017年决算数</t>
    <phoneticPr fontId="26" type="noConversion"/>
  </si>
  <si>
    <t>2017年年
初预算数</t>
    <phoneticPr fontId="26" type="noConversion"/>
  </si>
  <si>
    <t>政府性基金收入</t>
  </si>
  <si>
    <t>政府性基金支出</t>
  </si>
  <si>
    <t>政府性基金上级补助收入</t>
  </si>
  <si>
    <t>政府性基金补助下级支出</t>
  </si>
  <si>
    <t>政府性基金下级上解收入</t>
  </si>
  <si>
    <t>政府性基金上解上级支出</t>
  </si>
  <si>
    <t>待偿债置换专项债券上年结余</t>
  </si>
  <si>
    <t>政府性基金上年结余</t>
  </si>
  <si>
    <t>政府性基金调入资金</t>
  </si>
  <si>
    <t>政府性基金调出资金</t>
  </si>
  <si>
    <t>政府性基金省补助计划单列市收入</t>
  </si>
  <si>
    <t>政府性基金计划单列市上解省支出</t>
  </si>
  <si>
    <t>政府性基金计划单列市上解省收入</t>
  </si>
  <si>
    <t>政府性基金省补助计划单列市支出</t>
  </si>
  <si>
    <t>待偿债置换专项债券结余</t>
  </si>
  <si>
    <t>政府性基金年终结余</t>
  </si>
  <si>
    <t>项目</t>
  </si>
  <si>
    <t>2017年决算数</t>
    <phoneticPr fontId="26" type="noConversion"/>
  </si>
  <si>
    <t>上年决算数</t>
    <phoneticPr fontId="26" type="noConversion"/>
  </si>
  <si>
    <t>上年决算数</t>
    <phoneticPr fontId="26" type="noConversion"/>
  </si>
  <si>
    <t>2017年预算数</t>
    <phoneticPr fontId="26" type="noConversion"/>
  </si>
  <si>
    <t>一般公共预算调入</t>
  </si>
  <si>
    <t>调入专项收入</t>
  </si>
  <si>
    <t>其他调入</t>
  </si>
  <si>
    <t>地方政府债务收入</t>
  </si>
  <si>
    <t>专项债务收入</t>
  </si>
  <si>
    <t>地方政府专项债务还本支出</t>
  </si>
  <si>
    <t>地方政府专项债务转贷收入</t>
  </si>
  <si>
    <t>国家电影事业发展专项资金收入</t>
  </si>
  <si>
    <t>大中型水库移民后期扶持基金收入</t>
  </si>
  <si>
    <t>新增建设用地土地有偿使用费收入</t>
  </si>
  <si>
    <t>大中型水库库区基金收入</t>
  </si>
  <si>
    <t>国家重大水利工程建设基金收入</t>
  </si>
  <si>
    <t>旅游发展基金收入</t>
  </si>
  <si>
    <t>彩票公益金收入</t>
  </si>
  <si>
    <t>小型水库移民扶助基金收入</t>
    <phoneticPr fontId="26" type="noConversion"/>
  </si>
  <si>
    <t>比上年决算增减%</t>
    <phoneticPr fontId="26" type="noConversion"/>
  </si>
  <si>
    <t xml:space="preserve">       单位：万元</t>
    <phoneticPr fontId="26" type="noConversion"/>
  </si>
  <si>
    <t>项  目</t>
    <phoneticPr fontId="26" type="noConversion"/>
  </si>
  <si>
    <t>完成年初
预算%</t>
  </si>
  <si>
    <t>一、社会保险基金收入合计</t>
    <phoneticPr fontId="26" type="noConversion"/>
  </si>
  <si>
    <t>（一）企业职工基本养老保险基金收入</t>
  </si>
  <si>
    <t xml:space="preserve">     其中：保险费收入</t>
    <phoneticPr fontId="26" type="noConversion"/>
  </si>
  <si>
    <t xml:space="preserve">         财政补贴收入</t>
    <phoneticPr fontId="26" type="noConversion"/>
  </si>
  <si>
    <t xml:space="preserve">         其他收入</t>
    <phoneticPr fontId="26" type="noConversion"/>
  </si>
  <si>
    <t>（二）机关事业单位基本养老保险基金收入</t>
    <phoneticPr fontId="26" type="noConversion"/>
  </si>
  <si>
    <t>（三）城乡居民基本养老保险基金收入</t>
    <phoneticPr fontId="26" type="noConversion"/>
  </si>
  <si>
    <t xml:space="preserve">           集体补助收入</t>
    <phoneticPr fontId="26" type="noConversion"/>
  </si>
  <si>
    <t xml:space="preserve">           利息收入</t>
    <phoneticPr fontId="26" type="noConversion"/>
  </si>
  <si>
    <t>（四）城镇职工基本医疗保险基金收入</t>
    <phoneticPr fontId="26" type="noConversion"/>
  </si>
  <si>
    <t>（五）新型农村合作医疗基金收入</t>
    <phoneticPr fontId="26" type="noConversion"/>
  </si>
  <si>
    <t>（六）工伤保险基金收入</t>
    <phoneticPr fontId="26" type="noConversion"/>
  </si>
  <si>
    <t xml:space="preserve">         下级上解收入</t>
    <phoneticPr fontId="26" type="noConversion"/>
  </si>
  <si>
    <t>（七）失业保险基金收入</t>
    <phoneticPr fontId="26" type="noConversion"/>
  </si>
  <si>
    <t>（八）生育保险基金收入</t>
    <phoneticPr fontId="26" type="noConversion"/>
  </si>
  <si>
    <t>二、社会保险基金支出合计</t>
    <phoneticPr fontId="26" type="noConversion"/>
  </si>
  <si>
    <t>（一）企业职工基本养老保险基金支出</t>
    <phoneticPr fontId="26" type="noConversion"/>
  </si>
  <si>
    <t xml:space="preserve">     其中：基本养老金支出</t>
    <phoneticPr fontId="26" type="noConversion"/>
  </si>
  <si>
    <t xml:space="preserve">        丧葬抚恤补助支出</t>
    <phoneticPr fontId="26" type="noConversion"/>
  </si>
  <si>
    <t xml:space="preserve">          其他支出</t>
    <phoneticPr fontId="26" type="noConversion"/>
  </si>
  <si>
    <t xml:space="preserve">          补助下级支出</t>
    <phoneticPr fontId="26" type="noConversion"/>
  </si>
  <si>
    <t>（二）机关事业单位基本养老保险基金支出</t>
    <phoneticPr fontId="26" type="noConversion"/>
  </si>
  <si>
    <t>（三）城乡居民基本养老保险基金支出</t>
    <phoneticPr fontId="26" type="noConversion"/>
  </si>
  <si>
    <t xml:space="preserve">     其中：基础养老金支出</t>
  </si>
  <si>
    <t xml:space="preserve">          个人账户养老金支出</t>
    <phoneticPr fontId="26" type="noConversion"/>
  </si>
  <si>
    <t xml:space="preserve">          转移支出</t>
    <phoneticPr fontId="26" type="noConversion"/>
  </si>
  <si>
    <t>（四）城镇职工基本医疗保险基金支出</t>
    <phoneticPr fontId="26" type="noConversion"/>
  </si>
  <si>
    <t xml:space="preserve">     其中：基本医疗保险统筹基金支出</t>
    <phoneticPr fontId="26" type="noConversion"/>
  </si>
  <si>
    <t xml:space="preserve">         基本医疗保险个人账户基金支出</t>
    <phoneticPr fontId="26" type="noConversion"/>
  </si>
  <si>
    <t xml:space="preserve">         其他支出</t>
    <phoneticPr fontId="26" type="noConversion"/>
  </si>
  <si>
    <t xml:space="preserve">         补助下级支出</t>
    <phoneticPr fontId="26" type="noConversion"/>
  </si>
  <si>
    <t>（五）新型农村合作医疗基金支出</t>
    <phoneticPr fontId="26" type="noConversion"/>
  </si>
  <si>
    <t xml:space="preserve">     其中：医疗保险待遇支出</t>
  </si>
  <si>
    <t xml:space="preserve">           购买大病保险支出</t>
  </si>
  <si>
    <t>（六）工伤保险基金支出</t>
    <phoneticPr fontId="26" type="noConversion"/>
  </si>
  <si>
    <t xml:space="preserve">     其中：工伤保险待遇支出</t>
    <phoneticPr fontId="26" type="noConversion"/>
  </si>
  <si>
    <t xml:space="preserve">          上解上级支出</t>
    <phoneticPr fontId="26" type="noConversion"/>
  </si>
  <si>
    <t>（七）失业保险基金支出</t>
    <phoneticPr fontId="26" type="noConversion"/>
  </si>
  <si>
    <t xml:space="preserve">     其中：失业保险金支出</t>
    <phoneticPr fontId="26" type="noConversion"/>
  </si>
  <si>
    <t xml:space="preserve">          医疗保险费支出</t>
    <phoneticPr fontId="26" type="noConversion"/>
  </si>
  <si>
    <t xml:space="preserve">          丧葬抚恤补助支出</t>
    <phoneticPr fontId="26" type="noConversion"/>
  </si>
  <si>
    <t xml:space="preserve">          职业培训和职业介绍补贴</t>
    <phoneticPr fontId="26" type="noConversion"/>
  </si>
  <si>
    <t xml:space="preserve">          稳定岗位补贴支出</t>
    <phoneticPr fontId="26" type="noConversion"/>
  </si>
  <si>
    <t>（八）生育保险基金支出</t>
    <phoneticPr fontId="26" type="noConversion"/>
  </si>
  <si>
    <t xml:space="preserve">     其中：生育保险金支出</t>
    <phoneticPr fontId="26" type="noConversion"/>
  </si>
  <si>
    <t>三、社会保险基金本年收支结余合计</t>
    <phoneticPr fontId="26" type="noConversion"/>
  </si>
  <si>
    <t xml:space="preserve">   社会保险基金年末滚存结余合计</t>
    <phoneticPr fontId="26" type="noConversion"/>
  </si>
  <si>
    <t>（一）企业职工基本养老保险基金本年收支结余</t>
  </si>
  <si>
    <t xml:space="preserve">    企业职工基本养老保险基金年末滚存结余</t>
    <phoneticPr fontId="26" type="noConversion"/>
  </si>
  <si>
    <t>（二）机关事业单位基本养老保险基金本年收支结余</t>
    <phoneticPr fontId="26" type="noConversion"/>
  </si>
  <si>
    <t xml:space="preserve">    机关事业单位基本养老保险基金年末滚存结余</t>
    <phoneticPr fontId="26" type="noConversion"/>
  </si>
  <si>
    <t>（三）城乡居民基本养老保险基金本年收支结余</t>
    <phoneticPr fontId="26" type="noConversion"/>
  </si>
  <si>
    <t xml:space="preserve">        城乡居民基本养老保险基金年末滚存结余</t>
    <phoneticPr fontId="26" type="noConversion"/>
  </si>
  <si>
    <t>（四）城镇职工基本医疗保险基金本年收支结余</t>
    <phoneticPr fontId="26" type="noConversion"/>
  </si>
  <si>
    <t xml:space="preserve">    城镇职工基本医疗保险基金年末滚存结余</t>
    <phoneticPr fontId="26" type="noConversion"/>
  </si>
  <si>
    <t>（五）新型农村合作医疗基金本年收支结余</t>
    <phoneticPr fontId="26" type="noConversion"/>
  </si>
  <si>
    <t xml:space="preserve">        新型农村合作医疗基金本年年末滚存结余</t>
    <phoneticPr fontId="26" type="noConversion"/>
  </si>
  <si>
    <t>（六）工伤保险基金本年收支结余</t>
    <phoneticPr fontId="26" type="noConversion"/>
  </si>
  <si>
    <t xml:space="preserve">    工伤保险基金年末滚存结余</t>
    <phoneticPr fontId="26" type="noConversion"/>
  </si>
  <si>
    <t>（七）失业保险基金本年收支结余</t>
    <phoneticPr fontId="26" type="noConversion"/>
  </si>
  <si>
    <t xml:space="preserve">    失业保险基金年末滚存结余</t>
    <phoneticPr fontId="26" type="noConversion"/>
  </si>
  <si>
    <t>（八）生育保险基金本年收支结余</t>
    <phoneticPr fontId="26" type="noConversion"/>
  </si>
  <si>
    <t xml:space="preserve">    生育保险基金年末滚存结余</t>
    <phoneticPr fontId="26" type="noConversion"/>
  </si>
  <si>
    <t>表十一</t>
    <phoneticPr fontId="26" type="noConversion"/>
  </si>
  <si>
    <t>上年决算数</t>
    <phoneticPr fontId="26" type="noConversion"/>
  </si>
  <si>
    <t>2017年年初预算数</t>
    <phoneticPr fontId="26" type="noConversion"/>
  </si>
  <si>
    <t>2017年决算</t>
    <phoneticPr fontId="26" type="noConversion"/>
  </si>
  <si>
    <t>荔浦县2017年社会保险基金收入决算表</t>
    <phoneticPr fontId="26" type="noConversion"/>
  </si>
  <si>
    <t xml:space="preserve">         政府补贴收入</t>
    <phoneticPr fontId="26" type="noConversion"/>
  </si>
  <si>
    <t xml:space="preserve">         委托投资收益</t>
    <phoneticPr fontId="26" type="noConversion"/>
  </si>
  <si>
    <t xml:space="preserve">         转移收入</t>
    <phoneticPr fontId="26" type="noConversion"/>
  </si>
  <si>
    <t>表十二</t>
    <phoneticPr fontId="26" type="noConversion"/>
  </si>
  <si>
    <t>单位：万元</t>
    <phoneticPr fontId="26" type="noConversion"/>
  </si>
  <si>
    <t>比上年决算增减</t>
  </si>
  <si>
    <t>利润收入</t>
  </si>
  <si>
    <t xml:space="preserve">  解决历史遗留问题及改革成本支出</t>
    <phoneticPr fontId="26" type="noConversion"/>
  </si>
  <si>
    <t>股利、股息收入</t>
  </si>
  <si>
    <t xml:space="preserve">    国有企业办职教幼教补助支出</t>
    <phoneticPr fontId="26" type="noConversion"/>
  </si>
  <si>
    <t>产权转让收入</t>
  </si>
  <si>
    <t xml:space="preserve">    国有企业改革成本支出</t>
    <phoneticPr fontId="26" type="noConversion"/>
  </si>
  <si>
    <t>清算收入</t>
  </si>
  <si>
    <t xml:space="preserve">    其他解决历史遗留问题及改革成本支出</t>
    <phoneticPr fontId="26" type="noConversion"/>
  </si>
  <si>
    <t>其他国有资本经营预算收入</t>
  </si>
  <si>
    <t xml:space="preserve">  国有企业资本金注入</t>
    <phoneticPr fontId="26" type="noConversion"/>
  </si>
  <si>
    <t xml:space="preserve">    国有经济结构调整支出</t>
    <phoneticPr fontId="26" type="noConversion"/>
  </si>
  <si>
    <t xml:space="preserve">    公益性设施投资支出</t>
    <phoneticPr fontId="26" type="noConversion"/>
  </si>
  <si>
    <t xml:space="preserve">    前瞻性战略性产业发展支出</t>
    <phoneticPr fontId="26" type="noConversion"/>
  </si>
  <si>
    <t xml:space="preserve">    支持科技进步支出</t>
    <phoneticPr fontId="26" type="noConversion"/>
  </si>
  <si>
    <t xml:space="preserve">    对外投资合作支出</t>
    <phoneticPr fontId="26" type="noConversion"/>
  </si>
  <si>
    <t xml:space="preserve">    其他国有企业资本金注入</t>
    <phoneticPr fontId="26" type="noConversion"/>
  </si>
  <si>
    <t xml:space="preserve">  国有企业政策性补贴</t>
    <phoneticPr fontId="26" type="noConversion"/>
  </si>
  <si>
    <t xml:space="preserve">  金融国有资本经营预算支出</t>
    <phoneticPr fontId="26" type="noConversion"/>
  </si>
  <si>
    <t xml:space="preserve">  其他国有资本经营预算支出</t>
    <phoneticPr fontId="26" type="noConversion"/>
  </si>
  <si>
    <t>本年收入合计</t>
  </si>
  <si>
    <t>本年支出合计</t>
  </si>
  <si>
    <t>转移性收入</t>
    <phoneticPr fontId="26" type="noConversion"/>
  </si>
  <si>
    <t>转移性支出</t>
    <phoneticPr fontId="26" type="noConversion"/>
  </si>
  <si>
    <t>上年结余收入</t>
    <phoneticPr fontId="26" type="noConversion"/>
  </si>
  <si>
    <t>调出资金</t>
    <phoneticPr fontId="26" type="noConversion"/>
  </si>
  <si>
    <t>表十三</t>
    <phoneticPr fontId="26" type="noConversion"/>
  </si>
  <si>
    <t>表十四</t>
    <phoneticPr fontId="26" type="noConversion"/>
  </si>
  <si>
    <t>2016年荔浦县本级国有资本经营预算支出决算表</t>
    <phoneticPr fontId="26" type="noConversion"/>
  </si>
  <si>
    <t>说明：我县没有国有资本经营收入，也没有国有资本经营安排的支出，故本表无数据。</t>
    <phoneticPr fontId="26" type="noConversion"/>
  </si>
  <si>
    <t>荔浦县2017年国有资本经营预算收入决算表</t>
    <phoneticPr fontId="26" type="noConversion"/>
  </si>
  <si>
    <t>上年决算数</t>
    <phoneticPr fontId="26" type="noConversion"/>
  </si>
  <si>
    <t>2017年决算数</t>
    <phoneticPr fontId="26" type="noConversion"/>
  </si>
  <si>
    <t>财政预算代码</t>
  </si>
  <si>
    <t>单位名称</t>
  </si>
  <si>
    <t>表十五</t>
    <phoneticPr fontId="26" type="noConversion"/>
  </si>
  <si>
    <t>荔浦县2017年部门决算收支汇总表</t>
    <phoneticPr fontId="26" type="noConversion"/>
  </si>
  <si>
    <t>收入</t>
    <phoneticPr fontId="26" type="noConversion"/>
  </si>
  <si>
    <t>支出</t>
    <phoneticPr fontId="26" type="noConversion"/>
  </si>
  <si>
    <t>合计</t>
    <phoneticPr fontId="26" type="noConversion"/>
  </si>
  <si>
    <t>本年收入</t>
    <phoneticPr fontId="26" type="noConversion"/>
  </si>
  <si>
    <t>用事业基金弥补收支差额</t>
    <phoneticPr fontId="26" type="noConversion"/>
  </si>
  <si>
    <t>年初结转和结余</t>
    <phoneticPr fontId="26" type="noConversion"/>
  </si>
  <si>
    <t>本年支出</t>
    <phoneticPr fontId="26" type="noConversion"/>
  </si>
  <si>
    <t>结余分配</t>
    <phoneticPr fontId="26" type="noConversion"/>
  </si>
  <si>
    <t>年末结转和结余</t>
    <phoneticPr fontId="26" type="noConversion"/>
  </si>
  <si>
    <t>小计</t>
    <phoneticPr fontId="26" type="noConversion"/>
  </si>
  <si>
    <t>一般公共预算财政拨款</t>
    <phoneticPr fontId="26" type="noConversion"/>
  </si>
  <si>
    <t>政府性基金预算财政拨款</t>
    <phoneticPr fontId="26" type="noConversion"/>
  </si>
  <si>
    <t>上级补助收入</t>
    <phoneticPr fontId="26" type="noConversion"/>
  </si>
  <si>
    <t>事业收入</t>
    <phoneticPr fontId="26" type="noConversion"/>
  </si>
  <si>
    <t>经营收入</t>
    <phoneticPr fontId="26" type="noConversion"/>
  </si>
  <si>
    <t xml:space="preserve">附属单位上缴收入 </t>
    <phoneticPr fontId="26" type="noConversion"/>
  </si>
  <si>
    <t>其他收入</t>
    <phoneticPr fontId="26" type="noConversion"/>
  </si>
  <si>
    <t>基本支出</t>
    <phoneticPr fontId="26" type="noConversion"/>
  </si>
  <si>
    <t>项目支出</t>
    <phoneticPr fontId="26" type="noConversion"/>
  </si>
  <si>
    <t>上缴上级支出</t>
    <phoneticPr fontId="26" type="noConversion"/>
  </si>
  <si>
    <t>经营支出</t>
    <phoneticPr fontId="26" type="noConversion"/>
  </si>
  <si>
    <t xml:space="preserve">对附属单位补助支出 </t>
    <phoneticPr fontId="26" type="noConversion"/>
  </si>
  <si>
    <t>800</t>
  </si>
  <si>
    <t>广西桂林市荔浦县马岭镇</t>
    <phoneticPr fontId="26" type="noConversion"/>
  </si>
  <si>
    <t>109001</t>
  </si>
  <si>
    <t>广西桂林市荔浦县大塘镇</t>
  </si>
  <si>
    <t>广西桂林市荔浦县花篢镇</t>
  </si>
  <si>
    <t>广西桂林市荔浦县双江镇</t>
  </si>
  <si>
    <t>109004</t>
  </si>
  <si>
    <t>广西桂林市荔浦县青山镇</t>
  </si>
  <si>
    <t>119004</t>
  </si>
  <si>
    <t>广西桂林市荔浦县新坪镇</t>
  </si>
  <si>
    <t>119005</t>
  </si>
  <si>
    <t>广西桂林市荔浦县杜莫镇</t>
  </si>
  <si>
    <t>广西桂林市荔浦县龙怀乡</t>
  </si>
  <si>
    <t>119009</t>
  </si>
  <si>
    <t>广西桂林市荔浦县茶城乡</t>
  </si>
  <si>
    <t>119109</t>
  </si>
  <si>
    <t>广西桂林市荔浦县修仁镇</t>
  </si>
  <si>
    <t>450331</t>
  </si>
  <si>
    <t>广西桂林市荔浦县东昌镇</t>
  </si>
  <si>
    <t>801001</t>
  </si>
  <si>
    <t>广西桂林市荔浦县荔城镇</t>
  </si>
  <si>
    <t>809001</t>
  </si>
  <si>
    <t>广西桂林市荔浦县蒲芦瑶族乡</t>
    <phoneticPr fontId="26" type="noConversion"/>
  </si>
  <si>
    <t>601</t>
  </si>
  <si>
    <t>广西桂林市荔浦县工业和信息化商贸局</t>
  </si>
  <si>
    <t>100001125</t>
  </si>
  <si>
    <t>广西桂林市荔浦县轻工总会</t>
  </si>
  <si>
    <t>204</t>
  </si>
  <si>
    <t>广西桂林市荔浦县丰鱼岩管委会</t>
  </si>
  <si>
    <t>603</t>
  </si>
  <si>
    <t>广西桂林市荔浦县商业局</t>
  </si>
  <si>
    <t>116010</t>
  </si>
  <si>
    <t>广西桂林市荔浦县就业服务中心</t>
  </si>
  <si>
    <t>广西桂林市荔浦县社会保险事业局</t>
  </si>
  <si>
    <t>117001</t>
  </si>
  <si>
    <t>广西桂林市荔浦县人力资源和社会保障局（本级）</t>
  </si>
  <si>
    <t>118001</t>
  </si>
  <si>
    <t>广西桂林市荔浦县民政局</t>
  </si>
  <si>
    <t>131001</t>
  </si>
  <si>
    <t>广西桂林市荔浦县花篢镇卫生院</t>
  </si>
  <si>
    <t>广西桂林市荔浦县卫生和计划生育局（本级）</t>
  </si>
  <si>
    <t>广西桂林市荔浦县爱卫办</t>
  </si>
  <si>
    <t>广西桂林市荔浦县卫生监督所</t>
  </si>
  <si>
    <t>广西桂林市荔浦县人民医院</t>
  </si>
  <si>
    <t>广西桂林市荔浦县妇幼保健院</t>
  </si>
  <si>
    <t>广西桂林市荔浦县杜莫镇中心卫生院</t>
  </si>
  <si>
    <t>广西桂林市荔浦县荔城镇卫生院</t>
  </si>
  <si>
    <t>广西桂林市荔浦县青山镇中心卫生院</t>
  </si>
  <si>
    <t>广西桂林市荔浦县蒲芦瑶族乡卫生院</t>
  </si>
  <si>
    <t>广西桂林市荔浦县东昌镇卫生院</t>
  </si>
  <si>
    <t>广西桂林市荔浦县新坪镇卫生院</t>
  </si>
  <si>
    <t>广西桂林市荔浦县马岭中心卫生院</t>
  </si>
  <si>
    <t>广西桂林市荔浦县修仁中心卫生院</t>
  </si>
  <si>
    <t>广西桂林市荔浦县龙怀乡卫生院</t>
  </si>
  <si>
    <t>广西桂林市荔浦县大塘镇卫生院</t>
  </si>
  <si>
    <t>广西桂林市荔浦县疾病预防控制中心</t>
  </si>
  <si>
    <t>广西桂林市荔浦县中医医院</t>
  </si>
  <si>
    <t>404</t>
  </si>
  <si>
    <t>广西桂林市荔浦县残疾人联合会</t>
  </si>
  <si>
    <t>405</t>
  </si>
  <si>
    <t>广西桂林市荔浦县食品药品监督管理局</t>
  </si>
  <si>
    <t>706</t>
  </si>
  <si>
    <t>广西桂林市荔浦县总工会</t>
  </si>
  <si>
    <t>广西桂林市荔浦县茶城乡卫生院</t>
  </si>
  <si>
    <t>广西桂林市荔浦县新型农村合作医疗管理中心</t>
  </si>
  <si>
    <t>广西桂林市荔浦县双江镇卫生院</t>
  </si>
  <si>
    <t>703001</t>
  </si>
  <si>
    <t>广西桂林市荔浦县工商和质量技术监督局（本局）</t>
  </si>
  <si>
    <t>001</t>
  </si>
  <si>
    <t>广西桂林市荔浦县政协</t>
  </si>
  <si>
    <t>101</t>
  </si>
  <si>
    <t>广西桂林市荔浦县人民政府办公室</t>
  </si>
  <si>
    <t>106</t>
  </si>
  <si>
    <t>广西桂林市荔浦县宣传部</t>
  </si>
  <si>
    <t>110</t>
  </si>
  <si>
    <t>广西桂林市中国共产党荔浦县委员会统一战线工作部</t>
  </si>
  <si>
    <t>123</t>
  </si>
  <si>
    <t>广西桂林市荔浦县县委汇总</t>
  </si>
  <si>
    <t>127</t>
  </si>
  <si>
    <t>广西桂林市荔浦县审计局</t>
  </si>
  <si>
    <t>129</t>
  </si>
  <si>
    <t>广西桂林市荔浦县公安局（本局）</t>
  </si>
  <si>
    <t>141</t>
  </si>
  <si>
    <t>广西桂林市荔浦县政务服务中心</t>
  </si>
  <si>
    <t>广西桂林市荔浦县调解处理土地山林水利纠纷办公室</t>
  </si>
  <si>
    <t>广西桂林市荔浦县机关事务管理局</t>
  </si>
  <si>
    <t>广西桂林市荔浦县投资促进局</t>
  </si>
  <si>
    <t>广西桂林市荔浦县信访局</t>
  </si>
  <si>
    <t>广西桂林市荔浦县志编籑委员会办公室</t>
  </si>
  <si>
    <t>广西桂林市荔浦县法制局</t>
  </si>
  <si>
    <t>广西桂林市荔浦县民族宗教局</t>
  </si>
  <si>
    <t>456</t>
  </si>
  <si>
    <t>广西桂林市荔浦县委组织部</t>
  </si>
  <si>
    <t>101002</t>
  </si>
  <si>
    <t>广西桂林市荔浦县委老干部局</t>
  </si>
  <si>
    <t>115253</t>
  </si>
  <si>
    <t>广西桂林市荔浦县监察局</t>
  </si>
  <si>
    <t>119001</t>
  </si>
  <si>
    <t>广西桂林市荔浦县财政局</t>
  </si>
  <si>
    <t>122001</t>
  </si>
  <si>
    <t>广西桂林市荔浦县人民武装部</t>
  </si>
  <si>
    <t>123003</t>
  </si>
  <si>
    <t>广西桂林市荔浦县公安局交通警察大队</t>
  </si>
  <si>
    <t>138001</t>
  </si>
  <si>
    <t>广西桂林市荔浦县旅游局</t>
  </si>
  <si>
    <t>142001</t>
  </si>
  <si>
    <t>广西桂林市荔浦县老龄工作委员会办公室</t>
  </si>
  <si>
    <t>143002</t>
  </si>
  <si>
    <t>广西桂林市荔浦县产品质量检验所</t>
  </si>
  <si>
    <t>143003</t>
  </si>
  <si>
    <t>广西桂林市荔浦县计量检定测试所</t>
  </si>
  <si>
    <t>151001</t>
  </si>
  <si>
    <t>广西桂林市荔浦县人民检察院</t>
  </si>
  <si>
    <t>199001</t>
  </si>
  <si>
    <t>广西桂林市荔浦县人民代表大会常务委员会办公室</t>
  </si>
  <si>
    <t>204001</t>
  </si>
  <si>
    <t>广西桂林市荔浦县人民法院</t>
  </si>
  <si>
    <t>广西桂林市荔浦县统计局</t>
  </si>
  <si>
    <t>广西桂林市荔浦县司法局</t>
  </si>
  <si>
    <t>广西桂林市荔浦县科学技术协会</t>
  </si>
  <si>
    <t>广西桂林市荔浦县档案局</t>
  </si>
  <si>
    <t>108</t>
  </si>
  <si>
    <t>广西桂林市荔浦县委党校</t>
  </si>
  <si>
    <t>129001</t>
  </si>
  <si>
    <t>广西桂林市荔浦县群众艺术馆</t>
  </si>
  <si>
    <t>广西桂林市荔浦县图书馆</t>
  </si>
  <si>
    <t>广西桂林市荔浦县文化新闻出版广播电视体育体局（本级）</t>
  </si>
  <si>
    <t>广西桂林市荔浦县文物管理所</t>
  </si>
  <si>
    <t>106173</t>
  </si>
  <si>
    <t>广西桂林市荔浦县科技局</t>
  </si>
  <si>
    <t>005</t>
  </si>
  <si>
    <t>广西桂林市荔浦县林业局</t>
  </si>
  <si>
    <t>126004</t>
  </si>
  <si>
    <t>广西桂林市荔浦县农业局</t>
  </si>
  <si>
    <t>504</t>
  </si>
  <si>
    <t>广西桂林市荔浦县水利局</t>
  </si>
  <si>
    <t>507</t>
  </si>
  <si>
    <t>广西桂林市荔浦县水库移民工作管理局</t>
  </si>
  <si>
    <t>722307</t>
  </si>
  <si>
    <t>广西桂林市荔浦县扶贫开发办公室</t>
  </si>
  <si>
    <t>125001</t>
  </si>
  <si>
    <t>广西桂林市荔浦县农业机械化管理局</t>
  </si>
  <si>
    <t>125123</t>
  </si>
  <si>
    <t>广西桂林市荔浦县水产畜牧兽医局</t>
  </si>
  <si>
    <t>301</t>
  </si>
  <si>
    <t>广西桂林市荔浦县发展和改革局</t>
  </si>
  <si>
    <t>306001</t>
  </si>
  <si>
    <t>广西桂林市荔浦县物价局</t>
  </si>
  <si>
    <t>302</t>
  </si>
  <si>
    <t>广西桂林市荔浦县住房和城乡建设局</t>
  </si>
  <si>
    <t>304</t>
  </si>
  <si>
    <t>广西桂林市荔浦县国土资源局</t>
  </si>
  <si>
    <t>309</t>
  </si>
  <si>
    <t>广西桂林市荔浦县交通运输局</t>
  </si>
  <si>
    <t>130</t>
  </si>
  <si>
    <t>广西桂林市荔浦县安全生产监督管理局</t>
  </si>
  <si>
    <t>303</t>
  </si>
  <si>
    <t>广西桂林市荔浦县市容卫生管理系统</t>
  </si>
  <si>
    <t>307002</t>
  </si>
  <si>
    <t>广西桂林市荔浦县储备粮管理公司</t>
  </si>
  <si>
    <t>307001</t>
  </si>
  <si>
    <t>广西桂林市荔浦县粮食局</t>
  </si>
  <si>
    <t>310</t>
  </si>
  <si>
    <t>广西桂林市荔浦县环境保护局</t>
  </si>
  <si>
    <t>312</t>
  </si>
  <si>
    <t>广西桂林市荔浦县供销合作社联合社</t>
  </si>
  <si>
    <t>311</t>
  </si>
  <si>
    <t>广西桂林市荔浦县房地产管理局</t>
  </si>
  <si>
    <t>105003</t>
  </si>
  <si>
    <t>广西桂林市荔浦县荔浦中学</t>
  </si>
  <si>
    <t>广西桂林市荔浦县第二中学</t>
  </si>
  <si>
    <t>广西桂林市荔浦县民族中学</t>
  </si>
  <si>
    <t>广西桂林市荔浦县特殊教育学校</t>
  </si>
  <si>
    <t>广西桂林市荔浦县幼儿园</t>
  </si>
  <si>
    <t>广西桂林市荔浦县新坪镇中学</t>
  </si>
  <si>
    <t>广西桂林市荔浦县东昌镇初级中学</t>
  </si>
  <si>
    <t>广西桂林市荔浦县修仁镇初级中学</t>
  </si>
  <si>
    <t>广西桂林市荔浦县青山镇初级中学</t>
  </si>
  <si>
    <t>广西桂林市荔浦县双江镇初级中学</t>
  </si>
  <si>
    <t>广西桂林市荔浦县荔城镇初级中学</t>
  </si>
  <si>
    <t>广西桂林市荔浦县杜莫镇初级中学</t>
  </si>
  <si>
    <t>广西桂林市荔浦县大塘镇初级中学</t>
  </si>
  <si>
    <t>广西桂林市荔浦县马岭镇初级中学</t>
  </si>
  <si>
    <t>广西桂林市荔浦县新坪镇中心学校</t>
  </si>
  <si>
    <t>广西桂林市荔浦县大塘镇中心学校</t>
  </si>
  <si>
    <t>广西桂林市荔浦县蒲芦乡中心学校</t>
  </si>
  <si>
    <t>105007</t>
  </si>
  <si>
    <t>广西桂林市荔浦师范学校</t>
  </si>
  <si>
    <t>105057</t>
  </si>
  <si>
    <t>广西桂林市荔浦县东昌镇中心学校</t>
  </si>
  <si>
    <t>105058</t>
  </si>
  <si>
    <t>广西桂林市荔浦县龙怀乡中心学校</t>
  </si>
  <si>
    <t>201001</t>
  </si>
  <si>
    <t>广西桂林市荔浦县教育局（本级）</t>
  </si>
  <si>
    <t>201033</t>
  </si>
  <si>
    <t>广西桂林市荔浦县第二幼儿园</t>
  </si>
  <si>
    <t>广西桂林市荔浦县中等职业技术学校</t>
  </si>
  <si>
    <t>广西桂林市荔浦县茶城乡中心学校</t>
  </si>
  <si>
    <t>广西桂林市荔浦县荔城镇中心学校</t>
  </si>
  <si>
    <t>105056</t>
  </si>
  <si>
    <t>广西桂林市荔浦县花篢镇中心学校</t>
  </si>
  <si>
    <t>广西桂林市荔浦县杜莫镇中心学校</t>
  </si>
  <si>
    <t>广西桂林市荔浦县青山镇中心学校</t>
  </si>
  <si>
    <t>广西桂林市荔浦县修仁镇中心学校</t>
  </si>
  <si>
    <t>广西桂林市荔浦县双江镇中心学校</t>
  </si>
  <si>
    <t>广西桂林市荔浦县马岭镇中心学校</t>
  </si>
  <si>
    <t>合计</t>
    <phoneticPr fontId="26" type="noConversion"/>
  </si>
  <si>
    <t xml:space="preserve">        </t>
    <phoneticPr fontId="26" type="noConversion"/>
  </si>
  <si>
    <t xml:space="preserve">               单位：万元</t>
    <phoneticPr fontId="26" type="noConversion"/>
  </si>
  <si>
    <t>项目</t>
    <phoneticPr fontId="26" type="noConversion"/>
  </si>
  <si>
    <t>合计</t>
    <phoneticPr fontId="26" type="noConversion"/>
  </si>
  <si>
    <t>1.因公出国（境）费用</t>
    <phoneticPr fontId="26" type="noConversion"/>
  </si>
  <si>
    <t>2.公务接待费</t>
    <phoneticPr fontId="26" type="noConversion"/>
  </si>
  <si>
    <t>3.公务用车费</t>
    <phoneticPr fontId="26" type="noConversion"/>
  </si>
  <si>
    <t>其中：（1）公务用车运行维护费</t>
    <phoneticPr fontId="26" type="noConversion"/>
  </si>
  <si>
    <t xml:space="preserve">      （2）公务用车购置</t>
    <phoneticPr fontId="26" type="noConversion"/>
  </si>
  <si>
    <t>表十六</t>
    <phoneticPr fontId="26" type="noConversion"/>
  </si>
  <si>
    <t>荔浦县2017年“三公”经费决算财政拨款情况统计表</t>
    <phoneticPr fontId="26" type="noConversion"/>
  </si>
  <si>
    <t>上年决算数</t>
    <phoneticPr fontId="26" type="noConversion"/>
  </si>
  <si>
    <t>2017年决算数</t>
    <phoneticPr fontId="26" type="noConversion"/>
  </si>
  <si>
    <t>2017年调整
预算数</t>
    <phoneticPr fontId="26" type="noConversion"/>
  </si>
  <si>
    <t>2017年年初
预算数</t>
    <phoneticPr fontId="26" type="noConversion"/>
  </si>
  <si>
    <t>项目</t>
    <phoneticPr fontId="26" type="noConversion"/>
  </si>
  <si>
    <t>支出用途</t>
    <phoneticPr fontId="26" type="noConversion"/>
  </si>
  <si>
    <t>金额（万元）</t>
    <phoneticPr fontId="26" type="noConversion"/>
  </si>
  <si>
    <t>合计</t>
    <phoneticPr fontId="26" type="noConversion"/>
  </si>
  <si>
    <t>表十七</t>
    <phoneticPr fontId="26" type="noConversion"/>
  </si>
  <si>
    <t>单位：万元</t>
    <phoneticPr fontId="26" type="noConversion"/>
  </si>
  <si>
    <t>荔浦县2017年专项转移支付决算表（分地区、分项目）</t>
    <phoneticPr fontId="26" type="noConversion"/>
  </si>
  <si>
    <t>地区</t>
    <phoneticPr fontId="26" type="noConversion"/>
  </si>
  <si>
    <t>说明：县级无对下专项转移支付，故本表无数据。</t>
    <phoneticPr fontId="26" type="noConversion"/>
  </si>
  <si>
    <t>比上年决算增减额</t>
    <phoneticPr fontId="26" type="noConversion"/>
  </si>
  <si>
    <t>表一    荔浦县2017年本级一般公共预算收入决算表</t>
    <phoneticPr fontId="26" type="noConversion"/>
  </si>
  <si>
    <t>表二    荔浦县2017年一般公共预算转移性收入表</t>
  </si>
  <si>
    <t>表三    荔浦县2017年一般公共预算支出决算表</t>
  </si>
  <si>
    <t>表四    荔浦县2017年一般公共预算支出决算表（经济分类）</t>
  </si>
  <si>
    <t>表五    荔浦县2017年一般公共预算基本支出决算表（经济分类）</t>
  </si>
  <si>
    <t>表六    荔浦县2017年一般公共预算税收返还和转移支付决算表</t>
  </si>
  <si>
    <t>表七    荔浦县2017年一般公共预算支出预算变动情况表</t>
  </si>
  <si>
    <t>表八    荔浦县2017年政府性基金收入决算表</t>
  </si>
  <si>
    <t>表九    荔浦县2017年政府性基金支出决算表</t>
  </si>
  <si>
    <t>表十    荔浦县2017年政府性基金转移支付决算表</t>
  </si>
  <si>
    <t>表十一  荔浦县2017年社会保险基金收入决算表</t>
  </si>
  <si>
    <t>表十二  荔浦县2017年社会保险基金支出决算表</t>
  </si>
  <si>
    <t>表十三  荔浦县2017年国有资本经营预算收入决算表</t>
  </si>
  <si>
    <t>表十四  荔浦县2017年国有资本经营预算支出决算表</t>
  </si>
  <si>
    <t>表十五  荔浦县2017年部门决算收支汇总表</t>
  </si>
  <si>
    <t>表十六  荔浦县2017年“三公”经费决算财政拨款情况统计表</t>
  </si>
  <si>
    <t>表十七  荔浦县2017年专项转移支付决算表（分地区、分项目）</t>
  </si>
  <si>
    <t xml:space="preserve">         转移收入</t>
    <phoneticPr fontId="26" type="noConversion"/>
  </si>
  <si>
    <t>2017年决算数</t>
    <phoneticPr fontId="26" type="noConversion"/>
  </si>
  <si>
    <t>2017年年初预算数</t>
    <phoneticPr fontId="26" type="noConversion"/>
  </si>
  <si>
    <t>2017年调整预算数</t>
    <phoneticPr fontId="26" type="noConversion"/>
  </si>
  <si>
    <t>2017年决算数
（试编）</t>
    <phoneticPr fontId="26" type="noConversion"/>
  </si>
  <si>
    <t xml:space="preserve"> 荔浦县2017年财政收支决算目录</t>
    <phoneticPr fontId="26" type="noConversion"/>
  </si>
  <si>
    <t xml:space="preserve">     按照财政部统计口径，汇总各预算单位报送的2017年度部门决算，2017年县本级一般公共预算（含年初预算、当年追加）安排的出国（境）经费、车辆购置及运行费、公务接待费（以下简称“三公”经费）支出合计1,275万元，同口径比上年决算数增长1.14%，比年初预算数减少365万元，其中：
    （一）公务接待费444万元，同比减少76万元，下降14.53%，主要是公务接待人次同比下降31.18%。
    （二）因公出国（境）经费0万元，与上年持平。
    （三）公务用车购置费125万元，同比增加125万元，主要是县人民法院、公安局购买了囚车，森林防火办购买了消防运兵车，乡镇卫生院购买了救护车。
    （四）公务用车运行维护706万元，同比减少35万元，下降4.72%，主要是2017年公务用车保有量有所下降，规范公务用车使用。
    年末公务用车保有量288辆，国内因公接待批次8517次，因公接待人次为57993人。</t>
    <phoneticPr fontId="26" type="noConversion"/>
  </si>
  <si>
    <t>地区</t>
  </si>
  <si>
    <t>2017年限额</t>
    <phoneticPr fontId="26" type="noConversion"/>
  </si>
  <si>
    <t>2017年政府债务余额</t>
    <phoneticPr fontId="26" type="noConversion"/>
  </si>
  <si>
    <t>编码</t>
  </si>
  <si>
    <t>名称</t>
  </si>
  <si>
    <t>一般债务</t>
  </si>
  <si>
    <t>专项债务</t>
  </si>
  <si>
    <t>荔浦县</t>
    <phoneticPr fontId="26" type="noConversion"/>
  </si>
  <si>
    <t>表十八</t>
    <phoneticPr fontId="26" type="noConversion"/>
  </si>
  <si>
    <t>单位：万元</t>
    <phoneticPr fontId="26" type="noConversion"/>
  </si>
  <si>
    <t>2017年限额</t>
    <phoneticPr fontId="26" type="noConversion"/>
  </si>
  <si>
    <t>2017年政府债务余额</t>
    <phoneticPr fontId="26" type="noConversion"/>
  </si>
  <si>
    <t>荔浦县</t>
    <phoneticPr fontId="26" type="noConversion"/>
  </si>
  <si>
    <t>表十九</t>
    <phoneticPr fontId="26" type="noConversion"/>
  </si>
  <si>
    <t>荔浦县2017年政府一般债务余额及限额情况表</t>
    <phoneticPr fontId="26" type="noConversion"/>
  </si>
  <si>
    <t>荔浦县2017年政府专项债务余额及限额情况表</t>
    <phoneticPr fontId="26" type="noConversion"/>
  </si>
  <si>
    <t>荔浦县2017年社会保险基金支出决算表</t>
    <phoneticPr fontId="26" type="noConversion"/>
  </si>
  <si>
    <r>
      <t xml:space="preserve">  </t>
    </r>
    <r>
      <rPr>
        <sz val="10"/>
        <rFont val="宋体"/>
        <family val="3"/>
        <charset val="134"/>
      </rPr>
      <t>单位：万元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</si>
</sst>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_-* #,##0.00_-;\-* #,##0.00_-;_-* &quot;-&quot;??_-;_-@_-"/>
    <numFmt numFmtId="177" formatCode="#,##0_ "/>
    <numFmt numFmtId="178" formatCode="#,##0;\-#,##0;&quot;-&quot;"/>
    <numFmt numFmtId="179" formatCode="#,##0;\(#,##0\)"/>
    <numFmt numFmtId="180" formatCode="_-&quot;$&quot;* #,##0_-;\-&quot;$&quot;* #,##0_-;_-&quot;$&quot;* &quot;-&quot;_-;_-@_-"/>
    <numFmt numFmtId="181" formatCode="_-&quot;$&quot;\ * #,##0.00_-;_-&quot;$&quot;\ * #,##0.00\-;_-&quot;$&quot;\ * &quot;-&quot;??_-;_-@_-"/>
    <numFmt numFmtId="182" formatCode="\$#,##0.00;\(\$#,##0.00\)"/>
    <numFmt numFmtId="183" formatCode="\$#,##0;\(\$#,##0\)"/>
    <numFmt numFmtId="184" formatCode="#,##0.0_);\(#,##0.0\)"/>
    <numFmt numFmtId="185" formatCode="_-&quot;$&quot;\ * #,##0_-;_-&quot;$&quot;\ * #,##0\-;_-&quot;$&quot;\ * &quot;-&quot;_-;_-@_-"/>
    <numFmt numFmtId="186" formatCode="&quot;$&quot;#,##0_);[Red]\(&quot;$&quot;#,##0\)"/>
    <numFmt numFmtId="187" formatCode="&quot;$&quot;#,##0.00_);[Red]\(&quot;$&quot;#,##0.00\)"/>
    <numFmt numFmtId="188" formatCode="&quot;$&quot;\ #,##0.00_-;[Red]&quot;$&quot;\ #,##0.00\-"/>
    <numFmt numFmtId="189" formatCode="&quot;$&quot;\ #,##0_-;[Red]&quot;$&quot;\ #,##0\-"/>
    <numFmt numFmtId="190" formatCode="_(&quot;$&quot;* #,##0.00_);_(&quot;$&quot;* \(#,##0.00\);_(&quot;$&quot;* &quot;-&quot;??_);_(@_)"/>
    <numFmt numFmtId="191" formatCode="_(&quot;$&quot;* #,##0_);_(&quot;$&quot;* \(#,##0\);_(&quot;$&quot;* &quot;-&quot;_);_(@_)"/>
    <numFmt numFmtId="192" formatCode="_-* #,##0_$_-;\-* #,##0_$_-;_-* &quot;-&quot;_$_-;_-@_-"/>
    <numFmt numFmtId="193" formatCode="_-* #,##0.00_$_-;\-* #,##0.00_$_-;_-* &quot;-&quot;??_$_-;_-@_-"/>
    <numFmt numFmtId="194" formatCode="_-* #,##0&quot;$&quot;_-;\-* #,##0&quot;$&quot;_-;_-* &quot;-&quot;&quot;$&quot;_-;_-@_-"/>
    <numFmt numFmtId="195" formatCode="_-* #,##0.00&quot;$&quot;_-;\-* #,##0.00&quot;$&quot;_-;_-* &quot;-&quot;??&quot;$&quot;_-;_-@_-"/>
    <numFmt numFmtId="196" formatCode="yy\.mm\.dd"/>
    <numFmt numFmtId="197" formatCode="0.0"/>
    <numFmt numFmtId="198" formatCode="yyyy&quot;年&quot;m&quot;月&quot;d&quot;日&quot;;@"/>
    <numFmt numFmtId="199" formatCode="0;_琀"/>
    <numFmt numFmtId="200" formatCode="_ * #,##0_ ;_ * \-#,##0_ ;_ * &quot;-&quot;??_ ;_ @_ "/>
    <numFmt numFmtId="201" formatCode="#,##0_);[Red]\(#,##0\)"/>
    <numFmt numFmtId="202" formatCode="0.0_ "/>
    <numFmt numFmtId="203" formatCode="#,##0.0_ "/>
    <numFmt numFmtId="204" formatCode="#,##0.00000_ "/>
    <numFmt numFmtId="205" formatCode="#,##0.0"/>
    <numFmt numFmtId="206" formatCode="#,##0.00_ "/>
    <numFmt numFmtId="207" formatCode="#,##0_ ;\-#,##0;"/>
  </numFmts>
  <fonts count="110">
    <font>
      <sz val="12"/>
      <name val="Times New Roman"/>
      <family val="1"/>
    </font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0"/>
      <name val="Helv"/>
      <family val="2"/>
    </font>
    <font>
      <sz val="10"/>
      <name val="Geneva"/>
      <family val="2"/>
    </font>
    <font>
      <sz val="12"/>
      <color indexed="8"/>
      <name val="楷体_GB2312"/>
      <family val="3"/>
      <charset val="134"/>
    </font>
    <font>
      <sz val="12"/>
      <color indexed="9"/>
      <name val="楷体_GB2312"/>
      <family val="3"/>
      <charset val="134"/>
    </font>
    <font>
      <sz val="12"/>
      <color indexed="9"/>
      <name val="宋体"/>
      <family val="3"/>
      <charset val="134"/>
    </font>
    <font>
      <sz val="11"/>
      <color indexed="9"/>
      <name val="Calibri"/>
      <family val="2"/>
    </font>
    <font>
      <sz val="8"/>
      <name val="Times New Roman"/>
      <family val="1"/>
    </font>
    <font>
      <b/>
      <sz val="10"/>
      <name val="MS Sans Serif"/>
      <family val="2"/>
    </font>
    <font>
      <sz val="10"/>
      <name val="Times New Roman"/>
      <family val="1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10"/>
      <name val="MS Sans Serif"/>
      <family val="2"/>
    </font>
    <font>
      <sz val="7"/>
      <name val="Small Fonts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5"/>
      <color indexed="56"/>
      <name val="楷体_GB2312"/>
      <family val="3"/>
      <charset val="134"/>
    </font>
    <font>
      <b/>
      <sz val="13"/>
      <color indexed="56"/>
      <name val="楷体_GB2312"/>
      <family val="3"/>
      <charset val="134"/>
    </font>
    <font>
      <b/>
      <sz val="11"/>
      <color indexed="56"/>
      <name val="楷体_GB2312"/>
      <family val="3"/>
      <charset val="134"/>
    </font>
    <font>
      <b/>
      <sz val="18"/>
      <color indexed="62"/>
      <name val="宋体"/>
      <family val="3"/>
      <charset val="134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2"/>
      <color indexed="20"/>
      <name val="仿宋_GB2312"/>
      <family val="3"/>
      <charset val="134"/>
    </font>
    <font>
      <sz val="10"/>
      <color indexed="20"/>
      <name val="Arial"/>
      <family val="2"/>
    </font>
    <font>
      <b/>
      <sz val="9"/>
      <name val="Arial"/>
      <family val="2"/>
    </font>
    <font>
      <sz val="12"/>
      <name val="官帕眉"/>
      <family val="3"/>
      <charset val="134"/>
    </font>
    <font>
      <sz val="12"/>
      <color indexed="17"/>
      <name val="楷体_GB2312"/>
      <family val="3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2"/>
      <color indexed="17"/>
      <name val="仿宋_GB2312"/>
      <family val="3"/>
      <charset val="134"/>
    </font>
    <font>
      <sz val="10"/>
      <color indexed="17"/>
      <name val="Arial"/>
      <family val="2"/>
    </font>
    <font>
      <b/>
      <sz val="12"/>
      <color indexed="8"/>
      <name val="楷体_GB2312"/>
      <family val="3"/>
      <charset val="134"/>
    </font>
    <font>
      <b/>
      <sz val="12"/>
      <color indexed="52"/>
      <name val="楷体_GB2312"/>
      <family val="3"/>
      <charset val="134"/>
    </font>
    <font>
      <b/>
      <sz val="12"/>
      <color indexed="9"/>
      <name val="楷体_GB2312"/>
      <family val="3"/>
      <charset val="134"/>
    </font>
    <font>
      <i/>
      <sz val="12"/>
      <color indexed="23"/>
      <name val="楷体_GB2312"/>
      <family val="3"/>
      <charset val="134"/>
    </font>
    <font>
      <sz val="12"/>
      <color indexed="10"/>
      <name val="楷体_GB2312"/>
      <family val="3"/>
      <charset val="134"/>
    </font>
    <font>
      <sz val="12"/>
      <color indexed="52"/>
      <name val="楷体_GB2312"/>
      <family val="3"/>
      <charset val="134"/>
    </font>
    <font>
      <sz val="11"/>
      <name val="ＭＳ Ｐゴシック"/>
      <family val="2"/>
    </font>
    <font>
      <sz val="12"/>
      <name val="바탕체"/>
      <family val="3"/>
    </font>
    <font>
      <sz val="12"/>
      <color indexed="60"/>
      <name val="楷体_GB2312"/>
      <family val="3"/>
      <charset val="134"/>
    </font>
    <font>
      <b/>
      <sz val="12"/>
      <color indexed="63"/>
      <name val="楷体_GB2312"/>
      <family val="3"/>
      <charset val="134"/>
    </font>
    <font>
      <sz val="12"/>
      <color indexed="62"/>
      <name val="楷体_GB2312"/>
      <family val="3"/>
      <charset val="134"/>
    </font>
    <font>
      <sz val="12"/>
      <name val="Courier"/>
      <family val="3"/>
    </font>
    <font>
      <sz val="11"/>
      <color indexed="42"/>
      <name val="宋体"/>
      <family val="3"/>
      <charset val="134"/>
    </font>
    <font>
      <b/>
      <sz val="10"/>
      <name val="Arial"/>
      <family val="2"/>
    </font>
    <font>
      <b/>
      <sz val="15"/>
      <color indexed="49"/>
      <name val="宋体"/>
      <family val="3"/>
      <charset val="134"/>
    </font>
    <font>
      <b/>
      <sz val="13"/>
      <color indexed="49"/>
      <name val="宋体"/>
      <family val="3"/>
      <charset val="134"/>
    </font>
    <font>
      <b/>
      <sz val="11"/>
      <color indexed="49"/>
      <name val="宋体"/>
      <family val="3"/>
      <charset val="134"/>
    </font>
    <font>
      <b/>
      <sz val="18"/>
      <color indexed="49"/>
      <name val="宋体"/>
      <family val="3"/>
      <charset val="134"/>
    </font>
    <font>
      <sz val="9"/>
      <color indexed="20"/>
      <name val="宋体"/>
      <family val="3"/>
      <charset val="134"/>
    </font>
    <font>
      <sz val="9"/>
      <color indexed="17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color indexed="54"/>
      <name val="宋体"/>
      <family val="3"/>
      <charset val="134"/>
    </font>
    <font>
      <sz val="12"/>
      <name val="仿宋_GB2312"/>
      <family val="3"/>
      <charset val="134"/>
    </font>
    <font>
      <b/>
      <sz val="12"/>
      <name val="Times New Roman"/>
      <family val="1"/>
    </font>
    <font>
      <b/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8"/>
      <name val="方正小标宋简体"/>
      <family val="3"/>
      <charset val="134"/>
    </font>
    <font>
      <sz val="12"/>
      <name val="方正小标宋简体"/>
      <family val="4"/>
      <charset val="134"/>
    </font>
    <font>
      <b/>
      <sz val="24"/>
      <name val="方正小标宋简体"/>
      <family val="3"/>
      <charset val="134"/>
    </font>
    <font>
      <b/>
      <sz val="18"/>
      <name val="方正小标宋简体"/>
      <family val="4"/>
      <charset val="134"/>
    </font>
    <font>
      <sz val="16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6"/>
      <name val="方正小标宋简体"/>
      <family val="3"/>
      <charset val="134"/>
    </font>
    <font>
      <b/>
      <sz val="11"/>
      <name val="宋体"/>
      <family val="3"/>
      <charset val="134"/>
      <scheme val="minor"/>
    </font>
    <font>
      <sz val="18"/>
      <name val="宋体"/>
      <family val="3"/>
      <charset val="134"/>
      <scheme val="minor"/>
    </font>
    <font>
      <b/>
      <sz val="16"/>
      <name val="宋体"/>
      <family val="3"/>
      <charset val="134"/>
    </font>
  </fonts>
  <fills count="7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64"/>
      </patternFill>
    </fill>
    <fill>
      <patternFill patternType="solid">
        <fgColor indexed="59"/>
      </patternFill>
    </fill>
    <fill>
      <patternFill patternType="solid">
        <fgColor indexed="45"/>
        <bgColor indexed="64"/>
      </patternFill>
    </fill>
    <fill>
      <patternFill patternType="solid">
        <fgColor indexed="63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61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indexed="9"/>
      </patternFill>
    </fill>
    <fill>
      <patternFill patternType="solid">
        <fgColor indexed="5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62"/>
      </patternFill>
    </fill>
    <fill>
      <patternFill patternType="solid">
        <fgColor indexed="10"/>
        <bgColor indexed="64"/>
      </patternFill>
    </fill>
    <fill>
      <patternFill patternType="solid">
        <fgColor indexed="10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64"/>
      </patternFill>
    </fill>
    <fill>
      <patternFill patternType="solid">
        <fgColor indexed="53"/>
      </patternFill>
    </fill>
    <fill>
      <patternFill patternType="solid">
        <fgColor indexed="43"/>
        <bgColor indexed="64"/>
      </patternFill>
    </fill>
    <fill>
      <patternFill patternType="mediumGray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187">
    <xf numFmtId="0" fontId="0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1" fillId="0" borderId="0"/>
    <xf numFmtId="0" fontId="2" fillId="0" borderId="0"/>
    <xf numFmtId="0" fontId="31" fillId="0" borderId="0">
      <protection locked="0"/>
    </xf>
    <xf numFmtId="0" fontId="32" fillId="0" borderId="0"/>
    <xf numFmtId="0" fontId="33" fillId="0" borderId="0"/>
    <xf numFmtId="49" fontId="31" fillId="0" borderId="0" applyFont="0" applyFill="0" applyBorder="0" applyAlignment="0" applyProtection="0"/>
    <xf numFmtId="0" fontId="27" fillId="0" borderId="0"/>
    <xf numFmtId="0" fontId="31" fillId="0" borderId="0"/>
    <xf numFmtId="0" fontId="31" fillId="0" borderId="0"/>
    <xf numFmtId="0" fontId="27" fillId="0" borderId="0"/>
    <xf numFmtId="0" fontId="33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0" fontId="27" fillId="0" borderId="0"/>
    <xf numFmtId="0" fontId="32" fillId="0" borderId="0"/>
    <xf numFmtId="0" fontId="31" fillId="0" borderId="0"/>
    <xf numFmtId="0" fontId="27" fillId="0" borderId="0"/>
    <xf numFmtId="0" fontId="32" fillId="0" borderId="0"/>
    <xf numFmtId="0" fontId="27" fillId="0" borderId="0"/>
    <xf numFmtId="0" fontId="31" fillId="0" borderId="0"/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82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82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82" fillId="7" borderId="0" applyNumberFormat="0" applyBorder="0" applyAlignment="0" applyProtection="0">
      <alignment vertical="center"/>
    </xf>
    <xf numFmtId="0" fontId="32" fillId="0" borderId="0">
      <protection locked="0"/>
    </xf>
    <xf numFmtId="0" fontId="36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4" borderId="0" applyNumberFormat="0" applyBorder="0" applyAlignment="0" applyProtection="0"/>
    <xf numFmtId="0" fontId="36" fillId="37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37" borderId="0" applyNumberFormat="0" applyBorder="0" applyAlignment="0" applyProtection="0"/>
    <xf numFmtId="0" fontId="36" fillId="40" borderId="0" applyNumberFormat="0" applyBorder="0" applyAlignment="0" applyProtection="0"/>
    <xf numFmtId="0" fontId="30" fillId="38" borderId="0" applyNumberFormat="0" applyBorder="0" applyAlignment="0" applyProtection="0"/>
    <xf numFmtId="0" fontId="30" fillId="41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9" borderId="0" applyNumberFormat="0" applyBorder="0" applyAlignment="0" applyProtection="0"/>
    <xf numFmtId="0" fontId="36" fillId="39" borderId="0" applyNumberFormat="0" applyBorder="0" applyAlignment="0" applyProtection="0"/>
    <xf numFmtId="0" fontId="37" fillId="26" borderId="0" applyNumberFormat="0" applyBorder="0" applyAlignment="0" applyProtection="0"/>
    <xf numFmtId="0" fontId="36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35" borderId="0" applyNumberFormat="0" applyBorder="0" applyAlignment="0" applyProtection="0"/>
    <xf numFmtId="0" fontId="36" fillId="36" borderId="0" applyNumberFormat="0" applyBorder="0" applyAlignment="0" applyProtection="0"/>
    <xf numFmtId="0" fontId="37" fillId="27" borderId="0" applyNumberFormat="0" applyBorder="0" applyAlignment="0" applyProtection="0"/>
    <xf numFmtId="0" fontId="36" fillId="44" borderId="0" applyNumberFormat="0" applyBorder="0" applyAlignment="0" applyProtection="0"/>
    <xf numFmtId="0" fontId="30" fillId="38" borderId="0" applyNumberFormat="0" applyBorder="0" applyAlignment="0" applyProtection="0"/>
    <xf numFmtId="0" fontId="30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4" borderId="0" applyNumberFormat="0" applyBorder="0" applyAlignment="0" applyProtection="0"/>
    <xf numFmtId="0" fontId="38" fillId="0" borderId="0">
      <alignment horizontal="center" wrapText="1"/>
      <protection locked="0"/>
    </xf>
    <xf numFmtId="0" fontId="7" fillId="3" borderId="0" applyNumberFormat="0" applyBorder="0" applyAlignment="0" applyProtection="0">
      <alignment vertical="center"/>
    </xf>
    <xf numFmtId="178" fontId="28" fillId="0" borderId="0" applyFill="0" applyBorder="0" applyAlignment="0"/>
    <xf numFmtId="0" fontId="15" fillId="21" borderId="1" applyNumberFormat="0" applyAlignment="0" applyProtection="0">
      <alignment vertical="center"/>
    </xf>
    <xf numFmtId="0" fontId="3" fillId="46" borderId="2" applyNumberFormat="0" applyAlignment="0" applyProtection="0">
      <alignment vertical="center"/>
    </xf>
    <xf numFmtId="41" fontId="31" fillId="0" borderId="0" applyFont="0" applyFill="0" applyBorder="0" applyAlignment="0" applyProtection="0"/>
    <xf numFmtId="179" fontId="40" fillId="0" borderId="0"/>
    <xf numFmtId="176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40" fillId="0" borderId="0"/>
    <xf numFmtId="0" fontId="41" fillId="0" borderId="0" applyProtection="0"/>
    <xf numFmtId="183" fontId="40" fillId="0" borderId="0"/>
    <xf numFmtId="0" fontId="14" fillId="0" borderId="0" applyNumberFormat="0" applyFill="0" applyBorder="0" applyAlignment="0" applyProtection="0">
      <alignment vertical="center"/>
    </xf>
    <xf numFmtId="0" fontId="31" fillId="0" borderId="0"/>
    <xf numFmtId="2" fontId="41" fillId="0" borderId="0" applyProtection="0"/>
    <xf numFmtId="0" fontId="31" fillId="0" borderId="0"/>
    <xf numFmtId="0" fontId="2" fillId="0" borderId="0"/>
    <xf numFmtId="0" fontId="2" fillId="0" borderId="0"/>
    <xf numFmtId="0" fontId="27" fillId="0" borderId="0"/>
    <xf numFmtId="0" fontId="16" fillId="4" borderId="0" applyNumberFormat="0" applyBorder="0" applyAlignment="0" applyProtection="0">
      <alignment vertical="center"/>
    </xf>
    <xf numFmtId="38" fontId="42" fillId="47" borderId="0" applyNumberFormat="0" applyBorder="0" applyAlignment="0" applyProtection="0"/>
    <xf numFmtId="0" fontId="43" fillId="0" borderId="3" applyNumberFormat="0" applyAlignment="0" applyProtection="0">
      <alignment horizontal="left" vertical="center"/>
    </xf>
    <xf numFmtId="0" fontId="43" fillId="0" borderId="4">
      <alignment horizontal="left" vertical="center"/>
    </xf>
    <xf numFmtId="0" fontId="12" fillId="0" borderId="5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4" fillId="0" borderId="0" applyProtection="0"/>
    <xf numFmtId="0" fontId="43" fillId="0" borderId="0" applyProtection="0"/>
    <xf numFmtId="0" fontId="18" fillId="7" borderId="1" applyNumberFormat="0" applyAlignment="0" applyProtection="0">
      <alignment vertical="center"/>
    </xf>
    <xf numFmtId="10" fontId="42" fillId="48" borderId="8" applyNumberFormat="0" applyBorder="0" applyAlignment="0" applyProtection="0"/>
    <xf numFmtId="184" fontId="45" fillId="49" borderId="0"/>
    <xf numFmtId="0" fontId="18" fillId="7" borderId="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184" fontId="46" fillId="50" borderId="0"/>
    <xf numFmtId="38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6" fontId="47" fillId="0" borderId="0" applyFont="0" applyFill="0" applyBorder="0" applyAlignment="0" applyProtection="0"/>
    <xf numFmtId="187" fontId="47" fillId="0" borderId="0" applyFont="0" applyFill="0" applyBorder="0" applyAlignment="0" applyProtection="0"/>
    <xf numFmtId="18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21" fillId="51" borderId="0" applyNumberFormat="0" applyBorder="0" applyAlignment="0" applyProtection="0">
      <alignment vertical="center"/>
    </xf>
    <xf numFmtId="0" fontId="40" fillId="0" borderId="0"/>
    <xf numFmtId="37" fontId="48" fillId="0" borderId="0"/>
    <xf numFmtId="0" fontId="45" fillId="0" borderId="0"/>
    <xf numFmtId="189" fontId="31" fillId="0" borderId="0"/>
    <xf numFmtId="0" fontId="32" fillId="0" borderId="0"/>
    <xf numFmtId="0" fontId="10" fillId="52" borderId="10" applyNumberFormat="0" applyFont="0" applyAlignment="0" applyProtection="0">
      <alignment vertical="center"/>
    </xf>
    <xf numFmtId="0" fontId="19" fillId="21" borderId="11" applyNumberFormat="0" applyAlignment="0" applyProtection="0">
      <alignment vertical="center"/>
    </xf>
    <xf numFmtId="14" fontId="38" fillId="0" borderId="0">
      <alignment horizontal="center" wrapText="1"/>
      <protection locked="0"/>
    </xf>
    <xf numFmtId="10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13" fontId="31" fillId="0" borderId="0" applyFont="0" applyFill="0" applyProtection="0"/>
    <xf numFmtId="0" fontId="47" fillId="0" borderId="0" applyNumberFormat="0" applyFont="0" applyFill="0" applyBorder="0" applyAlignment="0" applyProtection="0">
      <alignment horizontal="left"/>
    </xf>
    <xf numFmtId="15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39" fillId="0" borderId="12">
      <alignment horizontal="center"/>
    </xf>
    <xf numFmtId="3" fontId="47" fillId="0" borderId="0" applyFont="0" applyFill="0" applyBorder="0" applyAlignment="0" applyProtection="0"/>
    <xf numFmtId="0" fontId="47" fillId="53" borderId="0" applyNumberFormat="0" applyFont="0" applyBorder="0" applyAlignment="0" applyProtection="0"/>
    <xf numFmtId="0" fontId="2" fillId="0" borderId="0" applyNumberFormat="0" applyFill="0" applyBorder="0" applyAlignment="0" applyProtection="0"/>
    <xf numFmtId="0" fontId="49" fillId="54" borderId="13">
      <protection locked="0"/>
    </xf>
    <xf numFmtId="0" fontId="50" fillId="0" borderId="0"/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49" fillId="54" borderId="13">
      <protection locked="0"/>
    </xf>
    <xf numFmtId="0" fontId="11" fillId="0" borderId="0" applyNumberFormat="0" applyFill="0" applyBorder="0" applyAlignment="0" applyProtection="0">
      <alignment vertical="center"/>
    </xf>
    <xf numFmtId="0" fontId="41" fillId="0" borderId="14" applyProtection="0"/>
    <xf numFmtId="0" fontId="6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31" fillId="0" borderId="15" applyNumberFormat="0" applyFill="0" applyProtection="0">
      <alignment horizontal="right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51" fillId="0" borderId="5" applyNumberFormat="0" applyFill="0" applyAlignment="0" applyProtection="0">
      <alignment vertical="center"/>
    </xf>
    <xf numFmtId="0" fontId="84" fillId="0" borderId="1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85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3" fillId="0" borderId="7" applyNumberFormat="0" applyFill="0" applyAlignment="0" applyProtection="0">
      <alignment vertical="center"/>
    </xf>
    <xf numFmtId="0" fontId="86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55" fillId="0" borderId="15" applyNumberFormat="0" applyFill="0" applyProtection="0">
      <alignment horizontal="center"/>
    </xf>
    <xf numFmtId="0" fontId="54" fillId="0" borderId="0" applyNumberFormat="0" applyFill="0" applyBorder="0" applyAlignment="0" applyProtection="0"/>
    <xf numFmtId="0" fontId="56" fillId="0" borderId="18" applyNumberFormat="0" applyFill="0" applyProtection="0">
      <alignment horizontal="center"/>
    </xf>
    <xf numFmtId="0" fontId="7" fillId="10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60" fillId="38" borderId="0" applyNumberFormat="0" applyBorder="0" applyAlignment="0" applyProtection="0"/>
    <xf numFmtId="0" fontId="5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59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58" fillId="3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0" fillId="55" borderId="0" applyNumberFormat="0" applyBorder="0" applyAlignment="0" applyProtection="0"/>
    <xf numFmtId="0" fontId="7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10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31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9" fontId="64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41" borderId="0" applyNumberFormat="0" applyBorder="0" applyAlignment="0" applyProtection="0"/>
    <xf numFmtId="0" fontId="6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6" fillId="41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6" fillId="41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8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6" fillId="41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1" borderId="0" applyNumberFormat="0" applyBorder="0" applyAlignment="0" applyProtection="0"/>
    <xf numFmtId="0" fontId="67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1" borderId="0" applyNumberFormat="0" applyBorder="0" applyAlignment="0" applyProtection="0"/>
    <xf numFmtId="0" fontId="66" fillId="4" borderId="0" applyNumberFormat="0" applyBorder="0" applyAlignment="0" applyProtection="0">
      <alignment vertical="center"/>
    </xf>
    <xf numFmtId="0" fontId="66" fillId="41" borderId="0" applyNumberFormat="0" applyBorder="0" applyAlignment="0" applyProtection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6" fillId="41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4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" fillId="0" borderId="20" applyNumberFormat="0" applyFill="0" applyAlignment="0" applyProtection="0">
      <alignment vertical="center"/>
    </xf>
    <xf numFmtId="198" fontId="83" fillId="0" borderId="0" applyFont="0" applyFill="0" applyBorder="0" applyAlignment="0" applyProtection="0"/>
    <xf numFmtId="0" fontId="15" fillId="47" borderId="1" applyNumberFormat="0" applyAlignment="0" applyProtection="0">
      <alignment vertical="center"/>
    </xf>
    <xf numFmtId="0" fontId="71" fillId="21" borderId="1" applyNumberFormat="0" applyAlignment="0" applyProtection="0">
      <alignment vertical="center"/>
    </xf>
    <xf numFmtId="0" fontId="15" fillId="56" borderId="1" applyNumberFormat="0" applyAlignment="0" applyProtection="0">
      <alignment vertical="center"/>
    </xf>
    <xf numFmtId="0" fontId="3" fillId="57" borderId="2" applyNumberFormat="0" applyAlignment="0" applyProtection="0">
      <alignment vertical="center"/>
    </xf>
    <xf numFmtId="0" fontId="72" fillId="46" borderId="2" applyNumberFormat="0" applyAlignment="0" applyProtection="0">
      <alignment vertical="center"/>
    </xf>
    <xf numFmtId="0" fontId="90" fillId="46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6" fillId="0" borderId="18" applyNumberFormat="0" applyFill="0" applyProtection="0">
      <alignment horizontal="left"/>
    </xf>
    <xf numFmtId="0" fontId="6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5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192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5" fontId="27" fillId="0" borderId="0" applyFont="0" applyFill="0" applyBorder="0" applyAlignment="0" applyProtection="0"/>
    <xf numFmtId="0" fontId="40" fillId="0" borderId="0"/>
    <xf numFmtId="4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30" fillId="0" borderId="0" applyFont="0" applyFill="0" applyBorder="0" applyAlignment="0" applyProtection="0">
      <alignment vertical="center"/>
    </xf>
    <xf numFmtId="199" fontId="8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4" fillId="0" borderId="0"/>
    <xf numFmtId="0" fontId="29" fillId="58" borderId="0" applyNumberFormat="0" applyBorder="0" applyAlignment="0" applyProtection="0"/>
    <xf numFmtId="0" fontId="29" fillId="59" borderId="0" applyNumberFormat="0" applyBorder="0" applyAlignment="0" applyProtection="0"/>
    <xf numFmtId="0" fontId="29" fillId="60" borderId="0" applyNumberFormat="0" applyBorder="0" applyAlignment="0" applyProtection="0"/>
    <xf numFmtId="0" fontId="8" fillId="61" borderId="0" applyNumberFormat="0" applyBorder="0" applyAlignment="0" applyProtection="0">
      <alignment vertical="center"/>
    </xf>
    <xf numFmtId="0" fontId="35" fillId="62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" fillId="68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196" fontId="31" fillId="0" borderId="18" applyFill="0" applyProtection="0">
      <alignment horizontal="right"/>
    </xf>
    <xf numFmtId="0" fontId="31" fillId="0" borderId="15" applyNumberFormat="0" applyFill="0" applyProtection="0">
      <alignment horizontal="left"/>
    </xf>
    <xf numFmtId="0" fontId="21" fillId="7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9" fillId="47" borderId="11" applyNumberFormat="0" applyAlignment="0" applyProtection="0">
      <alignment vertical="center"/>
    </xf>
    <xf numFmtId="0" fontId="79" fillId="21" borderId="11" applyNumberFormat="0" applyAlignment="0" applyProtection="0">
      <alignment vertical="center"/>
    </xf>
    <xf numFmtId="0" fontId="4" fillId="56" borderId="22" applyNumberFormat="0" applyAlignment="0" applyProtection="0">
      <alignment vertical="center"/>
    </xf>
    <xf numFmtId="0" fontId="18" fillId="15" borderId="1" applyNumberFormat="0" applyAlignment="0" applyProtection="0">
      <alignment vertical="center"/>
    </xf>
    <xf numFmtId="0" fontId="80" fillId="7" borderId="1" applyNumberFormat="0" applyAlignment="0" applyProtection="0">
      <alignment vertical="center"/>
    </xf>
    <xf numFmtId="0" fontId="91" fillId="7" borderId="1" applyNumberFormat="0" applyAlignment="0" applyProtection="0">
      <alignment vertical="center"/>
    </xf>
    <xf numFmtId="1" fontId="31" fillId="0" borderId="18" applyFill="0" applyProtection="0">
      <alignment horizontal="center"/>
    </xf>
    <xf numFmtId="1" fontId="25" fillId="0" borderId="8">
      <alignment vertical="center"/>
      <protection locked="0"/>
    </xf>
    <xf numFmtId="0" fontId="81" fillId="0" borderId="0"/>
    <xf numFmtId="197" fontId="25" fillId="0" borderId="8">
      <alignment vertical="center"/>
      <protection locked="0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47" fillId="0" borderId="0"/>
    <xf numFmtId="43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0" fontId="27" fillId="48" borderId="10" applyNumberFormat="0" applyFont="0" applyAlignment="0" applyProtection="0">
      <alignment vertical="center"/>
    </xf>
    <xf numFmtId="0" fontId="2" fillId="52" borderId="10" applyNumberFormat="0" applyFont="0" applyAlignment="0" applyProtection="0">
      <alignment vertical="center"/>
    </xf>
    <xf numFmtId="0" fontId="23" fillId="52" borderId="10" applyNumberFormat="0" applyFont="0" applyAlignment="0" applyProtection="0">
      <alignment vertical="center"/>
    </xf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7" fillId="0" borderId="0"/>
    <xf numFmtId="0" fontId="1" fillId="0" borderId="0"/>
    <xf numFmtId="43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28" fillId="0" borderId="0"/>
    <xf numFmtId="0" fontId="28" fillId="0" borderId="0"/>
  </cellStyleXfs>
  <cellXfs count="337">
    <xf numFmtId="0" fontId="2" fillId="0" borderId="0" xfId="0" applyFont="1"/>
    <xf numFmtId="3" fontId="23" fillId="0" borderId="8" xfId="0" applyNumberFormat="1" applyFont="1" applyFill="1" applyBorder="1" applyAlignment="1" applyProtection="1">
      <alignment horizontal="right" vertical="center"/>
    </xf>
    <xf numFmtId="3" fontId="24" fillId="0" borderId="8" xfId="0" applyNumberFormat="1" applyFont="1" applyFill="1" applyBorder="1" applyAlignment="1" applyProtection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3" fillId="0" borderId="8" xfId="0" applyNumberFormat="1" applyFont="1" applyFill="1" applyBorder="1" applyAlignment="1" applyProtection="1">
      <alignment horizontal="left" vertical="center"/>
    </xf>
    <xf numFmtId="0" fontId="24" fillId="0" borderId="8" xfId="0" applyNumberFormat="1" applyFont="1" applyFill="1" applyBorder="1" applyAlignment="1" applyProtection="1">
      <alignment horizontal="left" vertical="center"/>
    </xf>
    <xf numFmtId="1" fontId="24" fillId="0" borderId="8" xfId="0" applyNumberFormat="1" applyFont="1" applyFill="1" applyBorder="1" applyAlignment="1" applyProtection="1">
      <alignment horizontal="center" vertical="center"/>
      <protection locked="0"/>
    </xf>
    <xf numFmtId="1" fontId="24" fillId="0" borderId="8" xfId="0" applyNumberFormat="1" applyFont="1" applyFill="1" applyBorder="1" applyAlignment="1" applyProtection="1">
      <alignment horizontal="left" vertical="center"/>
      <protection locked="0"/>
    </xf>
    <xf numFmtId="3" fontId="24" fillId="0" borderId="8" xfId="0" applyNumberFormat="1" applyFont="1" applyFill="1" applyBorder="1" applyAlignment="1" applyProtection="1">
      <alignment horizontal="left" vertical="center"/>
    </xf>
    <xf numFmtId="38" fontId="24" fillId="0" borderId="8" xfId="0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 wrapText="1"/>
    </xf>
    <xf numFmtId="38" fontId="23" fillId="0" borderId="8" xfId="0" applyNumberFormat="1" applyFont="1" applyFill="1" applyBorder="1" applyAlignment="1" applyProtection="1">
      <alignment vertical="center"/>
      <protection locked="0"/>
    </xf>
    <xf numFmtId="38" fontId="24" fillId="0" borderId="8" xfId="0" applyNumberFormat="1" applyFont="1" applyFill="1" applyBorder="1" applyAlignment="1" applyProtection="1">
      <alignment horizontal="left" vertical="center"/>
      <protection locked="0"/>
    </xf>
    <xf numFmtId="38" fontId="24" fillId="0" borderId="8" xfId="0" applyNumberFormat="1" applyFont="1" applyFill="1" applyBorder="1" applyAlignment="1" applyProtection="1">
      <alignment horizontal="center" vertical="center"/>
      <protection locked="0"/>
    </xf>
    <xf numFmtId="38" fontId="24" fillId="0" borderId="8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/>
    <xf numFmtId="0" fontId="92" fillId="0" borderId="0" xfId="0" applyFont="1"/>
    <xf numFmtId="0" fontId="92" fillId="0" borderId="0" xfId="0" applyFont="1" applyAlignment="1"/>
    <xf numFmtId="57" fontId="92" fillId="0" borderId="0" xfId="0" applyNumberFormat="1" applyFont="1" applyFill="1" applyAlignment="1"/>
    <xf numFmtId="0" fontId="23" fillId="0" borderId="25" xfId="0" applyNumberFormat="1" applyFont="1" applyFill="1" applyBorder="1" applyAlignment="1" applyProtection="1">
      <alignment horizontal="left" vertical="center"/>
    </xf>
    <xf numFmtId="3" fontId="23" fillId="0" borderId="8" xfId="0" applyNumberFormat="1" applyFont="1" applyFill="1" applyBorder="1" applyAlignment="1">
      <alignment horizontal="center" vertical="center" wrapText="1"/>
    </xf>
    <xf numFmtId="3" fontId="23" fillId="0" borderId="8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94" fillId="0" borderId="0" xfId="0" applyFont="1" applyFill="1" applyAlignment="1">
      <alignment vertical="center"/>
    </xf>
    <xf numFmtId="0" fontId="95" fillId="0" borderId="0" xfId="0" applyFont="1" applyFill="1" applyAlignment="1">
      <alignment vertical="center"/>
    </xf>
    <xf numFmtId="200" fontId="95" fillId="0" borderId="0" xfId="1177" applyNumberFormat="1" applyFont="1" applyFill="1" applyAlignment="1">
      <alignment horizontal="center" vertical="center"/>
    </xf>
    <xf numFmtId="200" fontId="97" fillId="0" borderId="0" xfId="1177" applyNumberFormat="1" applyFont="1" applyFill="1" applyAlignment="1">
      <alignment horizontal="center" vertical="center"/>
    </xf>
    <xf numFmtId="0" fontId="97" fillId="0" borderId="0" xfId="0" applyFont="1" applyFill="1" applyAlignment="1">
      <alignment vertical="center"/>
    </xf>
    <xf numFmtId="0" fontId="97" fillId="0" borderId="8" xfId="0" applyNumberFormat="1" applyFont="1" applyFill="1" applyBorder="1" applyAlignment="1" applyProtection="1">
      <alignment horizontal="center" vertical="center"/>
    </xf>
    <xf numFmtId="200" fontId="97" fillId="0" borderId="8" xfId="1177" applyNumberFormat="1" applyFont="1" applyFill="1" applyBorder="1" applyAlignment="1" applyProtection="1">
      <alignment horizontal="center" vertical="center" wrapText="1"/>
    </xf>
    <xf numFmtId="200" fontId="97" fillId="0" borderId="8" xfId="1177" applyNumberFormat="1" applyFont="1" applyFill="1" applyBorder="1" applyAlignment="1">
      <alignment horizontal="center" vertical="center" wrapText="1"/>
    </xf>
    <xf numFmtId="0" fontId="97" fillId="0" borderId="8" xfId="0" applyNumberFormat="1" applyFont="1" applyFill="1" applyBorder="1" applyAlignment="1" applyProtection="1">
      <alignment horizontal="left" vertical="center"/>
    </xf>
    <xf numFmtId="200" fontId="97" fillId="0" borderId="8" xfId="1177" applyNumberFormat="1" applyFont="1" applyFill="1" applyBorder="1" applyAlignment="1" applyProtection="1">
      <alignment horizontal="center" vertical="center"/>
    </xf>
    <xf numFmtId="0" fontId="98" fillId="0" borderId="0" xfId="0" applyFont="1" applyFill="1" applyAlignment="1">
      <alignment vertical="center"/>
    </xf>
    <xf numFmtId="10" fontId="97" fillId="0" borderId="8" xfId="250" applyNumberFormat="1" applyFont="1" applyFill="1" applyBorder="1" applyAlignment="1">
      <alignment horizontal="center" vertical="center"/>
    </xf>
    <xf numFmtId="0" fontId="94" fillId="0" borderId="8" xfId="0" applyNumberFormat="1" applyFont="1" applyFill="1" applyBorder="1" applyAlignment="1" applyProtection="1">
      <alignment horizontal="left" vertical="center"/>
    </xf>
    <xf numFmtId="200" fontId="94" fillId="0" borderId="8" xfId="1177" applyNumberFormat="1" applyFont="1" applyFill="1" applyBorder="1" applyAlignment="1" applyProtection="1">
      <alignment horizontal="center" vertical="center"/>
    </xf>
    <xf numFmtId="10" fontId="94" fillId="0" borderId="8" xfId="250" applyNumberFormat="1" applyFont="1" applyFill="1" applyBorder="1" applyAlignment="1">
      <alignment horizontal="center" vertical="center"/>
    </xf>
    <xf numFmtId="0" fontId="97" fillId="0" borderId="8" xfId="0" applyNumberFormat="1" applyFont="1" applyFill="1" applyBorder="1" applyAlignment="1" applyProtection="1">
      <alignment horizontal="left" vertical="center" indent="1"/>
    </xf>
    <xf numFmtId="200" fontId="94" fillId="0" borderId="8" xfId="1177" applyNumberFormat="1" applyFont="1" applyFill="1" applyBorder="1" applyAlignment="1">
      <alignment horizontal="center" vertical="center"/>
    </xf>
    <xf numFmtId="0" fontId="94" fillId="0" borderId="8" xfId="0" applyFont="1" applyFill="1" applyBorder="1" applyAlignment="1">
      <alignment horizontal="center" vertical="center"/>
    </xf>
    <xf numFmtId="0" fontId="95" fillId="0" borderId="0" xfId="0" applyFont="1" applyFill="1" applyAlignment="1">
      <alignment horizontal="center" vertical="center"/>
    </xf>
    <xf numFmtId="0" fontId="95" fillId="0" borderId="0" xfId="0" applyFont="1"/>
    <xf numFmtId="3" fontId="97" fillId="0" borderId="0" xfId="0" applyNumberFormat="1" applyFont="1" applyFill="1" applyAlignment="1">
      <alignment vertical="center"/>
    </xf>
    <xf numFmtId="3" fontId="94" fillId="0" borderId="8" xfId="0" applyNumberFormat="1" applyFont="1" applyFill="1" applyBorder="1" applyAlignment="1">
      <alignment horizontal="center" vertical="center"/>
    </xf>
    <xf numFmtId="38" fontId="94" fillId="0" borderId="8" xfId="0" applyNumberFormat="1" applyFont="1" applyFill="1" applyBorder="1" applyAlignment="1">
      <alignment horizontal="right" vertical="center" wrapText="1"/>
    </xf>
    <xf numFmtId="1" fontId="94" fillId="0" borderId="8" xfId="0" applyNumberFormat="1" applyFont="1" applyFill="1" applyBorder="1" applyAlignment="1" applyProtection="1">
      <alignment horizontal="left" vertical="center"/>
      <protection locked="0"/>
    </xf>
    <xf numFmtId="38" fontId="97" fillId="0" borderId="8" xfId="0" applyNumberFormat="1" applyFont="1" applyFill="1" applyBorder="1" applyAlignment="1">
      <alignment horizontal="right" vertical="center" wrapText="1"/>
    </xf>
    <xf numFmtId="177" fontId="97" fillId="0" borderId="8" xfId="1179" applyNumberFormat="1" applyFont="1" applyFill="1" applyBorder="1" applyAlignment="1">
      <alignment horizontal="right" vertical="center" wrapText="1"/>
    </xf>
    <xf numFmtId="0" fontId="94" fillId="0" borderId="8" xfId="0" applyFont="1" applyFill="1" applyBorder="1" applyAlignment="1">
      <alignment vertical="center"/>
    </xf>
    <xf numFmtId="0" fontId="94" fillId="0" borderId="8" xfId="0" applyFont="1" applyFill="1" applyBorder="1" applyAlignment="1" applyProtection="1">
      <alignment vertical="center"/>
      <protection locked="0"/>
    </xf>
    <xf numFmtId="177" fontId="94" fillId="0" borderId="8" xfId="0" applyNumberFormat="1" applyFont="1" applyFill="1" applyBorder="1" applyAlignment="1">
      <alignment horizontal="right" vertical="center" wrapText="1"/>
    </xf>
    <xf numFmtId="10" fontId="95" fillId="0" borderId="0" xfId="250" applyNumberFormat="1" applyFont="1" applyFill="1" applyAlignment="1">
      <alignment vertical="center"/>
    </xf>
    <xf numFmtId="10" fontId="95" fillId="0" borderId="0" xfId="250" applyNumberFormat="1" applyFont="1" applyFill="1" applyAlignment="1">
      <alignment horizontal="center" vertical="center"/>
    </xf>
    <xf numFmtId="10" fontId="97" fillId="0" borderId="0" xfId="250" applyNumberFormat="1" applyFont="1" applyFill="1" applyAlignment="1">
      <alignment vertical="center"/>
    </xf>
    <xf numFmtId="10" fontId="97" fillId="0" borderId="0" xfId="250" applyNumberFormat="1" applyFont="1" applyFill="1" applyAlignment="1">
      <alignment horizontal="right" vertical="center"/>
    </xf>
    <xf numFmtId="10" fontId="94" fillId="0" borderId="8" xfId="250" applyNumberFormat="1" applyFont="1" applyFill="1" applyBorder="1" applyAlignment="1">
      <alignment horizontal="right" vertical="center" wrapText="1"/>
    </xf>
    <xf numFmtId="10" fontId="97" fillId="0" borderId="8" xfId="250" applyNumberFormat="1" applyFont="1" applyFill="1" applyBorder="1" applyAlignment="1">
      <alignment horizontal="right" vertical="center" wrapText="1"/>
    </xf>
    <xf numFmtId="0" fontId="97" fillId="0" borderId="8" xfId="0" applyFont="1" applyFill="1" applyBorder="1" applyAlignment="1">
      <alignment horizontal="left" vertical="center" indent="1"/>
    </xf>
    <xf numFmtId="177" fontId="97" fillId="0" borderId="8" xfId="0" applyNumberFormat="1" applyFont="1" applyFill="1" applyBorder="1" applyAlignment="1">
      <alignment horizontal="left" vertical="center" indent="2"/>
    </xf>
    <xf numFmtId="3" fontId="97" fillId="0" borderId="8" xfId="0" applyNumberFormat="1" applyFont="1" applyFill="1" applyBorder="1" applyAlignment="1">
      <alignment horizontal="left" vertical="center" indent="2"/>
    </xf>
    <xf numFmtId="38" fontId="94" fillId="0" borderId="8" xfId="0" applyNumberFormat="1" applyFont="1" applyFill="1" applyBorder="1" applyAlignment="1" applyProtection="1">
      <alignment horizontal="right" vertical="center" wrapText="1"/>
    </xf>
    <xf numFmtId="0" fontId="95" fillId="0" borderId="0" xfId="0" applyFont="1" applyFill="1"/>
    <xf numFmtId="0" fontId="97" fillId="0" borderId="0" xfId="0" applyFont="1" applyFill="1"/>
    <xf numFmtId="177" fontId="94" fillId="0" borderId="8" xfId="0" applyNumberFormat="1" applyFont="1" applyFill="1" applyBorder="1" applyAlignment="1">
      <alignment horizontal="left" vertical="center" indent="1"/>
    </xf>
    <xf numFmtId="0" fontId="94" fillId="0" borderId="0" xfId="0" applyFont="1" applyFill="1"/>
    <xf numFmtId="3" fontId="94" fillId="0" borderId="8" xfId="0" applyNumberFormat="1" applyFont="1" applyFill="1" applyBorder="1" applyAlignment="1" applyProtection="1">
      <alignment horizontal="left" vertical="center" indent="1"/>
    </xf>
    <xf numFmtId="10" fontId="95" fillId="0" borderId="0" xfId="250" applyNumberFormat="1" applyFont="1" applyFill="1"/>
    <xf numFmtId="0" fontId="97" fillId="0" borderId="8" xfId="0" applyFont="1" applyFill="1" applyBorder="1" applyAlignment="1">
      <alignment horizontal="center" vertical="center"/>
    </xf>
    <xf numFmtId="3" fontId="94" fillId="0" borderId="8" xfId="0" applyNumberFormat="1" applyFont="1" applyFill="1" applyBorder="1" applyAlignment="1">
      <alignment horizontal="left" vertical="center"/>
    </xf>
    <xf numFmtId="201" fontId="24" fillId="0" borderId="8" xfId="0" applyNumberFormat="1" applyFont="1" applyFill="1" applyBorder="1" applyAlignment="1" applyProtection="1">
      <alignment horizontal="center" vertical="center"/>
    </xf>
    <xf numFmtId="201" fontId="23" fillId="0" borderId="8" xfId="0" applyNumberFormat="1" applyFont="1" applyFill="1" applyBorder="1" applyAlignment="1" applyProtection="1">
      <alignment horizontal="center" vertical="center"/>
    </xf>
    <xf numFmtId="0" fontId="94" fillId="0" borderId="8" xfId="0" applyNumberFormat="1" applyFont="1" applyFill="1" applyBorder="1" applyAlignment="1" applyProtection="1">
      <alignment horizontal="center" vertical="center"/>
    </xf>
    <xf numFmtId="201" fontId="94" fillId="0" borderId="8" xfId="0" applyNumberFormat="1" applyFont="1" applyFill="1" applyBorder="1" applyAlignment="1" applyProtection="1">
      <alignment horizontal="center" vertical="center"/>
    </xf>
    <xf numFmtId="3" fontId="94" fillId="0" borderId="8" xfId="0" applyNumberFormat="1" applyFont="1" applyFill="1" applyBorder="1" applyAlignment="1" applyProtection="1">
      <alignment horizontal="center" vertical="center"/>
    </xf>
    <xf numFmtId="201" fontId="97" fillId="0" borderId="8" xfId="0" applyNumberFormat="1" applyFont="1" applyFill="1" applyBorder="1" applyAlignment="1" applyProtection="1">
      <alignment horizontal="center" vertical="center"/>
    </xf>
    <xf numFmtId="3" fontId="97" fillId="0" borderId="8" xfId="0" applyNumberFormat="1" applyFont="1" applyFill="1" applyBorder="1" applyAlignment="1" applyProtection="1">
      <alignment horizontal="center" vertical="center"/>
    </xf>
    <xf numFmtId="0" fontId="0" fillId="0" borderId="0" xfId="0" applyFont="1"/>
    <xf numFmtId="0" fontId="100" fillId="0" borderId="0" xfId="0" applyFont="1"/>
    <xf numFmtId="0" fontId="100" fillId="0" borderId="0" xfId="0" applyFont="1" applyAlignment="1">
      <alignment vertical="center"/>
    </xf>
    <xf numFmtId="0" fontId="100" fillId="0" borderId="0" xfId="0" applyFont="1" applyAlignment="1"/>
    <xf numFmtId="0" fontId="92" fillId="0" borderId="0" xfId="0" applyFont="1" applyAlignment="1">
      <alignment horizontal="left" indent="4"/>
    </xf>
    <xf numFmtId="177" fontId="97" fillId="0" borderId="8" xfId="0" applyNumberFormat="1" applyFont="1" applyFill="1" applyBorder="1" applyAlignment="1" applyProtection="1">
      <alignment horizontal="center" vertical="center"/>
    </xf>
    <xf numFmtId="201" fontId="95" fillId="0" borderId="0" xfId="0" applyNumberFormat="1" applyFont="1" applyFill="1" applyAlignment="1">
      <alignment horizontal="center" vertical="center"/>
    </xf>
    <xf numFmtId="10" fontId="97" fillId="0" borderId="0" xfId="250" applyNumberFormat="1" applyFont="1" applyFill="1" applyAlignment="1">
      <alignment horizontal="center" vertical="center"/>
    </xf>
    <xf numFmtId="3" fontId="97" fillId="0" borderId="8" xfId="0" applyNumberFormat="1" applyFont="1" applyFill="1" applyBorder="1" applyAlignment="1">
      <alignment horizontal="center" vertical="center" wrapText="1"/>
    </xf>
    <xf numFmtId="10" fontId="97" fillId="0" borderId="8" xfId="250" applyNumberFormat="1" applyFont="1" applyFill="1" applyBorder="1" applyAlignment="1">
      <alignment horizontal="center" vertical="center" wrapText="1"/>
    </xf>
    <xf numFmtId="201" fontId="97" fillId="0" borderId="8" xfId="0" applyNumberFormat="1" applyFont="1" applyFill="1" applyBorder="1" applyAlignment="1" applyProtection="1">
      <alignment horizontal="center" vertical="center" wrapText="1"/>
    </xf>
    <xf numFmtId="0" fontId="97" fillId="0" borderId="8" xfId="0" applyNumberFormat="1" applyFont="1" applyFill="1" applyBorder="1" applyAlignment="1" applyProtection="1">
      <alignment horizontal="center" vertical="center" wrapText="1"/>
    </xf>
    <xf numFmtId="201" fontId="23" fillId="0" borderId="8" xfId="0" applyNumberFormat="1" applyFont="1" applyFill="1" applyBorder="1" applyAlignment="1" applyProtection="1">
      <alignment horizontal="center" vertical="center" wrapText="1"/>
    </xf>
    <xf numFmtId="0" fontId="97" fillId="0" borderId="23" xfId="0" applyNumberFormat="1" applyFont="1" applyFill="1" applyBorder="1" applyAlignment="1" applyProtection="1">
      <alignment vertical="center"/>
    </xf>
    <xf numFmtId="10" fontId="97" fillId="0" borderId="8" xfId="250" applyNumberFormat="1" applyFont="1" applyFill="1" applyBorder="1" applyAlignment="1" applyProtection="1">
      <alignment horizontal="center" vertical="center" wrapText="1"/>
    </xf>
    <xf numFmtId="0" fontId="98" fillId="0" borderId="0" xfId="0" applyFont="1"/>
    <xf numFmtId="0" fontId="95" fillId="0" borderId="0" xfId="0" applyFont="1" applyAlignment="1">
      <alignment vertical="center"/>
    </xf>
    <xf numFmtId="10" fontId="95" fillId="0" borderId="0" xfId="250" applyNumberFormat="1" applyFont="1" applyAlignment="1">
      <alignment vertical="center"/>
    </xf>
    <xf numFmtId="3" fontId="0" fillId="0" borderId="0" xfId="0" applyNumberFormat="1" applyFont="1" applyFill="1" applyAlignment="1">
      <alignment vertical="center"/>
    </xf>
    <xf numFmtId="1" fontId="23" fillId="0" borderId="8" xfId="0" applyNumberFormat="1" applyFont="1" applyFill="1" applyBorder="1" applyAlignment="1" applyProtection="1">
      <alignment horizontal="left" vertical="center" indent="1"/>
      <protection locked="0"/>
    </xf>
    <xf numFmtId="177" fontId="23" fillId="0" borderId="8" xfId="0" applyNumberFormat="1" applyFont="1" applyFill="1" applyBorder="1" applyAlignment="1">
      <alignment horizontal="left" vertical="center" indent="1"/>
    </xf>
    <xf numFmtId="0" fontId="23" fillId="0" borderId="8" xfId="0" applyFont="1" applyFill="1" applyBorder="1" applyAlignment="1">
      <alignment horizontal="left" vertical="center" indent="1"/>
    </xf>
    <xf numFmtId="1" fontId="23" fillId="0" borderId="8" xfId="0" applyNumberFormat="1" applyFont="1" applyFill="1" applyBorder="1" applyAlignment="1" applyProtection="1">
      <alignment horizontal="left" vertical="center" indent="2"/>
      <protection locked="0"/>
    </xf>
    <xf numFmtId="177" fontId="23" fillId="0" borderId="8" xfId="0" applyNumberFormat="1" applyFont="1" applyFill="1" applyBorder="1" applyAlignment="1">
      <alignment horizontal="left" vertical="center" indent="2"/>
    </xf>
    <xf numFmtId="3" fontId="23" fillId="0" borderId="8" xfId="0" applyNumberFormat="1" applyFont="1" applyFill="1" applyBorder="1" applyAlignment="1">
      <alignment horizontal="left" vertical="center" indent="2"/>
    </xf>
    <xf numFmtId="3" fontId="23" fillId="0" borderId="8" xfId="0" applyNumberFormat="1" applyFont="1" applyFill="1" applyBorder="1" applyAlignment="1" applyProtection="1">
      <alignment horizontal="left" vertical="center" indent="2"/>
    </xf>
    <xf numFmtId="0" fontId="23" fillId="0" borderId="8" xfId="0" applyFont="1" applyFill="1" applyBorder="1" applyAlignment="1">
      <alignment horizontal="left" vertical="center" indent="2"/>
    </xf>
    <xf numFmtId="10" fontId="23" fillId="0" borderId="0" xfId="250" applyNumberFormat="1" applyFont="1" applyFill="1" applyAlignment="1">
      <alignment horizontal="right" vertical="center"/>
    </xf>
    <xf numFmtId="10" fontId="24" fillId="0" borderId="8" xfId="250" applyNumberFormat="1" applyFont="1" applyFill="1" applyBorder="1" applyAlignment="1">
      <alignment horizontal="center" vertical="center" wrapText="1"/>
    </xf>
    <xf numFmtId="10" fontId="0" fillId="0" borderId="0" xfId="250" applyNumberFormat="1" applyFont="1" applyFill="1" applyAlignment="1">
      <alignment horizontal="center" vertical="center"/>
    </xf>
    <xf numFmtId="38" fontId="23" fillId="0" borderId="8" xfId="0" applyNumberFormat="1" applyFont="1" applyFill="1" applyBorder="1" applyAlignment="1">
      <alignment horizontal="center" vertical="center" wrapText="1"/>
    </xf>
    <xf numFmtId="10" fontId="23" fillId="0" borderId="8" xfId="250" applyNumberFormat="1" applyFont="1" applyFill="1" applyBorder="1" applyAlignment="1">
      <alignment horizontal="center" vertical="center" wrapText="1"/>
    </xf>
    <xf numFmtId="3" fontId="23" fillId="0" borderId="8" xfId="0" applyNumberFormat="1" applyFont="1" applyFill="1" applyBorder="1" applyAlignment="1" applyProtection="1">
      <alignment horizontal="center" vertical="center" wrapText="1"/>
    </xf>
    <xf numFmtId="3" fontId="24" fillId="0" borderId="8" xfId="0" applyNumberFormat="1" applyFont="1" applyFill="1" applyBorder="1" applyAlignment="1" applyProtection="1">
      <alignment horizontal="center" vertical="center" wrapText="1"/>
    </xf>
    <xf numFmtId="201" fontId="0" fillId="0" borderId="0" xfId="0" applyNumberFormat="1" applyFont="1" applyFill="1" applyAlignment="1">
      <alignment horizontal="center" vertical="center"/>
    </xf>
    <xf numFmtId="201" fontId="24" fillId="0" borderId="8" xfId="0" applyNumberFormat="1" applyFont="1" applyFill="1" applyBorder="1" applyAlignment="1">
      <alignment horizontal="center" vertical="center" wrapText="1"/>
    </xf>
    <xf numFmtId="201" fontId="24" fillId="0" borderId="8" xfId="0" applyNumberFormat="1" applyFont="1" applyFill="1" applyBorder="1" applyAlignment="1" applyProtection="1">
      <alignment horizontal="center" vertical="center"/>
      <protection locked="0"/>
    </xf>
    <xf numFmtId="201" fontId="23" fillId="0" borderId="8" xfId="0" applyNumberFormat="1" applyFont="1" applyFill="1" applyBorder="1" applyAlignment="1" applyProtection="1">
      <alignment horizontal="center" vertical="center"/>
      <protection locked="0"/>
    </xf>
    <xf numFmtId="201" fontId="23" fillId="0" borderId="8" xfId="0" applyNumberFormat="1" applyFont="1" applyFill="1" applyBorder="1" applyAlignment="1">
      <alignment horizontal="center" vertical="center" wrapText="1"/>
    </xf>
    <xf numFmtId="201" fontId="23" fillId="0" borderId="8" xfId="1178" applyNumberFormat="1" applyFont="1" applyFill="1" applyBorder="1" applyAlignment="1">
      <alignment horizontal="center" vertical="center" wrapText="1"/>
    </xf>
    <xf numFmtId="201" fontId="23" fillId="0" borderId="8" xfId="0" applyNumberFormat="1" applyFont="1" applyFill="1" applyBorder="1" applyAlignment="1">
      <alignment horizontal="center" vertical="center"/>
    </xf>
    <xf numFmtId="201" fontId="23" fillId="0" borderId="8" xfId="1179" applyNumberFormat="1" applyFont="1" applyFill="1" applyBorder="1" applyAlignment="1">
      <alignment horizontal="center" vertical="center" wrapText="1"/>
    </xf>
    <xf numFmtId="201" fontId="23" fillId="0" borderId="8" xfId="1178" applyNumberFormat="1" applyFont="1" applyFill="1" applyBorder="1" applyAlignment="1" applyProtection="1">
      <alignment horizontal="center" vertical="center" wrapText="1"/>
      <protection locked="0"/>
    </xf>
    <xf numFmtId="201" fontId="24" fillId="0" borderId="8" xfId="0" applyNumberFormat="1" applyFont="1" applyFill="1" applyBorder="1" applyAlignment="1" applyProtection="1">
      <alignment horizontal="center" vertical="center" wrapText="1"/>
    </xf>
    <xf numFmtId="201" fontId="24" fillId="0" borderId="8" xfId="1179" applyNumberFormat="1" applyFont="1" applyFill="1" applyBorder="1" applyAlignment="1">
      <alignment horizontal="center" vertical="center" wrapText="1"/>
    </xf>
    <xf numFmtId="0" fontId="94" fillId="0" borderId="24" xfId="0" applyNumberFormat="1" applyFont="1" applyFill="1" applyBorder="1" applyAlignment="1" applyProtection="1">
      <alignment horizontal="center" vertical="center" wrapText="1"/>
    </xf>
    <xf numFmtId="0" fontId="97" fillId="0" borderId="0" xfId="0" applyFont="1" applyFill="1" applyAlignment="1">
      <alignment wrapText="1"/>
    </xf>
    <xf numFmtId="0" fontId="94" fillId="0" borderId="25" xfId="0" applyNumberFormat="1" applyFont="1" applyFill="1" applyBorder="1" applyAlignment="1" applyProtection="1">
      <alignment horizontal="center" vertical="center"/>
    </xf>
    <xf numFmtId="0" fontId="94" fillId="0" borderId="25" xfId="0" applyNumberFormat="1" applyFont="1" applyFill="1" applyBorder="1" applyAlignment="1" applyProtection="1">
      <alignment horizontal="left" vertical="center"/>
    </xf>
    <xf numFmtId="0" fontId="97" fillId="0" borderId="25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Alignment="1">
      <alignment vertical="center" wrapText="1"/>
    </xf>
    <xf numFmtId="10" fontId="1" fillId="0" borderId="0" xfId="250" applyNumberFormat="1" applyFont="1" applyFill="1" applyAlignment="1">
      <alignment vertical="center"/>
    </xf>
    <xf numFmtId="10" fontId="23" fillId="0" borderId="0" xfId="250" applyNumberFormat="1" applyFont="1" applyFill="1" applyAlignment="1">
      <alignment vertical="center"/>
    </xf>
    <xf numFmtId="10" fontId="23" fillId="0" borderId="8" xfId="250" applyNumberFormat="1" applyFont="1" applyFill="1" applyBorder="1" applyAlignment="1" applyProtection="1">
      <alignment horizontal="right" vertical="center" wrapText="1"/>
    </xf>
    <xf numFmtId="10" fontId="24" fillId="0" borderId="8" xfId="250" applyNumberFormat="1" applyFont="1" applyFill="1" applyBorder="1" applyAlignment="1" applyProtection="1">
      <alignment horizontal="right" vertical="center" wrapText="1"/>
    </xf>
    <xf numFmtId="201" fontId="1" fillId="0" borderId="0" xfId="0" applyNumberFormat="1" applyFont="1" applyFill="1" applyAlignment="1">
      <alignment horizontal="center" vertical="center"/>
    </xf>
    <xf numFmtId="201" fontId="23" fillId="0" borderId="8" xfId="705" applyNumberFormat="1" applyFont="1" applyFill="1" applyBorder="1" applyAlignment="1" applyProtection="1">
      <alignment horizontal="center" vertical="center"/>
    </xf>
    <xf numFmtId="201" fontId="23" fillId="0" borderId="8" xfId="1177" applyNumberFormat="1" applyFont="1" applyFill="1" applyBorder="1" applyAlignment="1">
      <alignment horizontal="center" vertical="center" wrapText="1"/>
    </xf>
    <xf numFmtId="201" fontId="24" fillId="0" borderId="8" xfId="0" applyNumberFormat="1" applyFont="1" applyFill="1" applyBorder="1" applyAlignment="1" applyProtection="1">
      <alignment horizontal="center" vertical="center" wrapText="1"/>
      <protection locked="0"/>
    </xf>
    <xf numFmtId="38" fontId="23" fillId="0" borderId="8" xfId="0" applyNumberFormat="1" applyFont="1" applyFill="1" applyBorder="1" applyAlignment="1" applyProtection="1">
      <alignment horizontal="left" vertical="center" indent="1"/>
      <protection locked="0"/>
    </xf>
    <xf numFmtId="0" fontId="23" fillId="0" borderId="8" xfId="705" applyNumberFormat="1" applyFont="1" applyFill="1" applyBorder="1" applyAlignment="1" applyProtection="1">
      <alignment horizontal="left" vertical="center" indent="1"/>
    </xf>
    <xf numFmtId="0" fontId="97" fillId="0" borderId="0" xfId="0" applyFont="1" applyFill="1" applyAlignment="1">
      <alignment horizontal="center" vertical="center"/>
    </xf>
    <xf numFmtId="3" fontId="97" fillId="0" borderId="8" xfId="0" applyNumberFormat="1" applyFont="1" applyFill="1" applyBorder="1" applyAlignment="1" applyProtection="1">
      <alignment horizontal="center" vertical="center" wrapText="1"/>
    </xf>
    <xf numFmtId="1" fontId="24" fillId="0" borderId="8" xfId="0" applyNumberFormat="1" applyFont="1" applyFill="1" applyBorder="1" applyAlignment="1" applyProtection="1">
      <alignment horizontal="left" vertical="center"/>
    </xf>
    <xf numFmtId="1" fontId="23" fillId="0" borderId="8" xfId="0" applyNumberFormat="1" applyFont="1" applyFill="1" applyBorder="1" applyAlignment="1" applyProtection="1">
      <alignment horizontal="left" vertical="center"/>
    </xf>
    <xf numFmtId="38" fontId="23" fillId="0" borderId="8" xfId="0" applyNumberFormat="1" applyFont="1" applyFill="1" applyBorder="1" applyAlignment="1" applyProtection="1">
      <alignment horizontal="left" vertical="center" indent="2"/>
      <protection locked="0"/>
    </xf>
    <xf numFmtId="38" fontId="24" fillId="0" borderId="8" xfId="0" applyNumberFormat="1" applyFont="1" applyFill="1" applyBorder="1" applyAlignment="1" applyProtection="1">
      <alignment horizontal="left" vertical="center" indent="1"/>
      <protection locked="0"/>
    </xf>
    <xf numFmtId="0" fontId="2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95" fillId="0" borderId="0" xfId="0" applyFont="1" applyFill="1" applyBorder="1" applyAlignment="1">
      <alignment vertical="center"/>
    </xf>
    <xf numFmtId="3" fontId="103" fillId="0" borderId="0" xfId="705" applyNumberFormat="1" applyFont="1" applyFill="1" applyBorder="1" applyAlignment="1" applyProtection="1">
      <alignment vertical="center"/>
    </xf>
    <xf numFmtId="0" fontId="97" fillId="0" borderId="8" xfId="0" applyNumberFormat="1" applyFont="1" applyFill="1" applyBorder="1" applyAlignment="1" applyProtection="1">
      <alignment vertical="center"/>
    </xf>
    <xf numFmtId="0" fontId="95" fillId="0" borderId="8" xfId="0" applyFont="1" applyFill="1" applyBorder="1" applyAlignment="1">
      <alignment vertical="center"/>
    </xf>
    <xf numFmtId="201" fontId="95" fillId="0" borderId="0" xfId="0" applyNumberFormat="1" applyFont="1" applyFill="1" applyBorder="1" applyAlignment="1">
      <alignment horizontal="center" vertical="center"/>
    </xf>
    <xf numFmtId="201" fontId="103" fillId="0" borderId="0" xfId="705" applyNumberFormat="1" applyFont="1" applyFill="1" applyBorder="1" applyAlignment="1" applyProtection="1">
      <alignment horizontal="center" vertical="center"/>
    </xf>
    <xf numFmtId="0" fontId="94" fillId="0" borderId="8" xfId="0" applyNumberFormat="1" applyFont="1" applyFill="1" applyBorder="1" applyAlignment="1" applyProtection="1">
      <alignment vertical="center"/>
    </xf>
    <xf numFmtId="3" fontId="23" fillId="71" borderId="8" xfId="0" applyNumberFormat="1" applyFont="1" applyFill="1" applyBorder="1" applyAlignment="1" applyProtection="1">
      <alignment horizontal="center" vertical="center"/>
    </xf>
    <xf numFmtId="3" fontId="97" fillId="0" borderId="0" xfId="705" applyNumberFormat="1" applyFont="1" applyFill="1" applyBorder="1" applyAlignment="1" applyProtection="1">
      <alignment horizontal="right" vertical="center"/>
    </xf>
    <xf numFmtId="201" fontId="95" fillId="0" borderId="8" xfId="0" applyNumberFormat="1" applyFont="1" applyFill="1" applyBorder="1" applyAlignment="1">
      <alignment horizontal="center" vertical="center"/>
    </xf>
    <xf numFmtId="3" fontId="103" fillId="0" borderId="0" xfId="705" applyNumberFormat="1" applyFont="1" applyFill="1" applyBorder="1" applyAlignment="1" applyProtection="1">
      <alignment horizontal="center" vertical="center"/>
    </xf>
    <xf numFmtId="10" fontId="94" fillId="0" borderId="8" xfId="250" applyNumberFormat="1" applyFont="1" applyFill="1" applyBorder="1" applyAlignment="1" applyProtection="1">
      <alignment horizontal="center" vertical="center"/>
    </xf>
    <xf numFmtId="10" fontId="97" fillId="0" borderId="8" xfId="250" applyNumberFormat="1" applyFont="1" applyFill="1" applyBorder="1" applyAlignment="1" applyProtection="1">
      <alignment horizontal="center" vertical="center"/>
    </xf>
    <xf numFmtId="0" fontId="1" fillId="0" borderId="0" xfId="1180" applyFont="1">
      <alignment vertical="center"/>
    </xf>
    <xf numFmtId="177" fontId="1" fillId="0" borderId="0" xfId="1180" applyNumberFormat="1" applyFont="1">
      <alignment vertical="center"/>
    </xf>
    <xf numFmtId="177" fontId="1" fillId="0" borderId="0" xfId="1180" applyNumberFormat="1" applyFont="1" applyFill="1" applyBorder="1" applyAlignment="1">
      <alignment vertical="center"/>
    </xf>
    <xf numFmtId="202" fontId="1" fillId="0" borderId="0" xfId="1180" applyNumberFormat="1" applyFont="1">
      <alignment vertical="center"/>
    </xf>
    <xf numFmtId="0" fontId="24" fillId="0" borderId="8" xfId="1180" applyFont="1" applyBorder="1" applyAlignment="1">
      <alignment horizontal="center" vertical="center"/>
    </xf>
    <xf numFmtId="0" fontId="24" fillId="0" borderId="8" xfId="1180" applyFont="1" applyFill="1" applyBorder="1" applyAlignment="1">
      <alignment horizontal="center" vertical="center" wrapText="1"/>
    </xf>
    <xf numFmtId="202" fontId="24" fillId="0" borderId="8" xfId="1180" applyNumberFormat="1" applyFont="1" applyFill="1" applyBorder="1" applyAlignment="1">
      <alignment horizontal="center" vertical="center" wrapText="1"/>
    </xf>
    <xf numFmtId="0" fontId="25" fillId="0" borderId="0" xfId="1180" applyFont="1">
      <alignment vertical="center"/>
    </xf>
    <xf numFmtId="177" fontId="24" fillId="0" borderId="8" xfId="1180" applyNumberFormat="1" applyFont="1" applyFill="1" applyBorder="1" applyAlignment="1">
      <alignment horizontal="right" vertical="center" wrapText="1"/>
    </xf>
    <xf numFmtId="0" fontId="105" fillId="0" borderId="0" xfId="1180" applyFont="1" applyAlignment="1">
      <alignment vertical="center"/>
    </xf>
    <xf numFmtId="177" fontId="23" fillId="0" borderId="8" xfId="1180" applyNumberFormat="1" applyFont="1" applyFill="1" applyBorder="1" applyAlignment="1">
      <alignment horizontal="right" vertical="center" wrapText="1"/>
    </xf>
    <xf numFmtId="0" fontId="25" fillId="0" borderId="0" xfId="1180" applyFont="1" applyFill="1">
      <alignment vertical="center"/>
    </xf>
    <xf numFmtId="0" fontId="23" fillId="0" borderId="8" xfId="1180" applyFont="1" applyFill="1" applyBorder="1">
      <alignment vertical="center"/>
    </xf>
    <xf numFmtId="0" fontId="23" fillId="0" borderId="8" xfId="1180" applyFont="1" applyFill="1" applyBorder="1" applyAlignment="1">
      <alignment horizontal="left" vertical="center"/>
    </xf>
    <xf numFmtId="0" fontId="23" fillId="0" borderId="25" xfId="0" applyFont="1" applyFill="1" applyBorder="1" applyAlignment="1">
      <alignment horizontal="left" vertical="center" wrapText="1"/>
    </xf>
    <xf numFmtId="203" fontId="23" fillId="0" borderId="8" xfId="0" applyNumberFormat="1" applyFont="1" applyFill="1" applyBorder="1" applyAlignment="1">
      <alignment horizontal="right" vertical="center" wrapText="1"/>
    </xf>
    <xf numFmtId="203" fontId="23" fillId="0" borderId="8" xfId="0" applyNumberFormat="1" applyFont="1" applyFill="1" applyBorder="1" applyAlignment="1">
      <alignment horizontal="right" vertical="center"/>
    </xf>
    <xf numFmtId="202" fontId="23" fillId="0" borderId="23" xfId="1180" applyNumberFormat="1" applyFont="1" applyBorder="1" applyAlignment="1">
      <alignment horizontal="right" vertical="center"/>
    </xf>
    <xf numFmtId="0" fontId="105" fillId="0" borderId="0" xfId="1180" applyFont="1">
      <alignment vertical="center"/>
    </xf>
    <xf numFmtId="0" fontId="105" fillId="0" borderId="0" xfId="1180" applyFont="1" applyFill="1">
      <alignment vertical="center"/>
    </xf>
    <xf numFmtId="0" fontId="24" fillId="0" borderId="8" xfId="1181" applyFont="1" applyBorder="1" applyAlignment="1">
      <alignment horizontal="justify" vertical="center" wrapText="1"/>
    </xf>
    <xf numFmtId="0" fontId="24" fillId="0" borderId="8" xfId="1181" applyFont="1" applyFill="1" applyBorder="1" applyAlignment="1">
      <alignment horizontal="justify" vertical="center" wrapText="1"/>
    </xf>
    <xf numFmtId="0" fontId="22" fillId="0" borderId="0" xfId="1180" applyFont="1" applyFill="1">
      <alignment vertical="center"/>
    </xf>
    <xf numFmtId="0" fontId="22" fillId="0" borderId="0" xfId="1180" applyFont="1">
      <alignment vertical="center"/>
    </xf>
    <xf numFmtId="0" fontId="24" fillId="0" borderId="25" xfId="0" applyFont="1" applyFill="1" applyBorder="1" applyAlignment="1">
      <alignment horizontal="left" vertical="center" wrapText="1"/>
    </xf>
    <xf numFmtId="203" fontId="24" fillId="0" borderId="8" xfId="0" applyNumberFormat="1" applyFont="1" applyFill="1" applyBorder="1" applyAlignment="1">
      <alignment horizontal="right" vertical="center" wrapText="1"/>
    </xf>
    <xf numFmtId="0" fontId="93" fillId="0" borderId="0" xfId="0" applyFont="1" applyFill="1" applyAlignment="1">
      <alignment vertical="center" wrapText="1"/>
    </xf>
    <xf numFmtId="0" fontId="93" fillId="0" borderId="0" xfId="0" applyFont="1" applyFill="1"/>
    <xf numFmtId="0" fontId="97" fillId="0" borderId="25" xfId="0" applyFont="1" applyFill="1" applyBorder="1" applyAlignment="1">
      <alignment horizontal="left" vertical="center" wrapText="1"/>
    </xf>
    <xf numFmtId="203" fontId="97" fillId="0" borderId="8" xfId="0" applyNumberFormat="1" applyFont="1" applyFill="1" applyBorder="1" applyAlignment="1">
      <alignment horizontal="right" vertical="center" wrapText="1"/>
    </xf>
    <xf numFmtId="203" fontId="97" fillId="0" borderId="8" xfId="0" applyNumberFormat="1" applyFont="1" applyFill="1" applyBorder="1" applyAlignment="1">
      <alignment horizontal="right" vertical="center"/>
    </xf>
    <xf numFmtId="0" fontId="97" fillId="0" borderId="0" xfId="0" applyFont="1" applyFill="1" applyAlignment="1">
      <alignment vertical="center" wrapText="1"/>
    </xf>
    <xf numFmtId="10" fontId="24" fillId="0" borderId="8" xfId="250" applyNumberFormat="1" applyFont="1" applyFill="1" applyBorder="1" applyAlignment="1">
      <alignment horizontal="right" vertical="center" wrapText="1"/>
    </xf>
    <xf numFmtId="10" fontId="23" fillId="0" borderId="8" xfId="250" applyNumberFormat="1" applyFont="1" applyFill="1" applyBorder="1" applyAlignment="1">
      <alignment horizontal="right" vertical="center" wrapText="1"/>
    </xf>
    <xf numFmtId="3" fontId="25" fillId="0" borderId="0" xfId="0" applyNumberFormat="1" applyFont="1" applyFill="1" applyAlignment="1" applyProtection="1">
      <alignment horizontal="right" vertical="center"/>
    </xf>
    <xf numFmtId="3" fontId="1" fillId="0" borderId="0" xfId="0" applyNumberFormat="1" applyFont="1" applyFill="1" applyAlignment="1" applyProtection="1">
      <alignment horizontal="right" vertical="center"/>
    </xf>
    <xf numFmtId="3" fontId="25" fillId="0" borderId="0" xfId="0" applyNumberFormat="1" applyFont="1" applyFill="1" applyAlignment="1">
      <alignment vertical="center"/>
    </xf>
    <xf numFmtId="3" fontId="25" fillId="0" borderId="23" xfId="0" applyNumberFormat="1" applyFont="1" applyFill="1" applyBorder="1" applyAlignment="1" applyProtection="1">
      <alignment vertical="center"/>
    </xf>
    <xf numFmtId="3" fontId="24" fillId="0" borderId="8" xfId="0" applyNumberFormat="1" applyFont="1" applyFill="1" applyBorder="1" applyAlignment="1">
      <alignment horizontal="center" vertical="center" wrapText="1"/>
    </xf>
    <xf numFmtId="3" fontId="24" fillId="0" borderId="13" xfId="0" applyNumberFormat="1" applyFont="1" applyFill="1" applyBorder="1" applyAlignment="1">
      <alignment horizontal="center" vertical="center" wrapText="1"/>
    </xf>
    <xf numFmtId="3" fontId="23" fillId="0" borderId="15" xfId="0" applyNumberFormat="1" applyFont="1" applyFill="1" applyBorder="1" applyAlignment="1" applyProtection="1">
      <alignment horizontal="left" vertical="center"/>
    </xf>
    <xf numFmtId="3" fontId="23" fillId="0" borderId="8" xfId="0" applyNumberFormat="1" applyFont="1" applyFill="1" applyBorder="1" applyAlignment="1" applyProtection="1">
      <alignment horizontal="right" vertical="center" wrapText="1"/>
    </xf>
    <xf numFmtId="205" fontId="23" fillId="0" borderId="8" xfId="0" applyNumberFormat="1" applyFont="1" applyFill="1" applyBorder="1" applyAlignment="1" applyProtection="1">
      <alignment horizontal="right" vertical="center" wrapText="1"/>
    </xf>
    <xf numFmtId="0" fontId="23" fillId="0" borderId="8" xfId="1184" applyFont="1" applyFill="1" applyBorder="1" applyAlignment="1">
      <alignment horizontal="left" vertical="center" wrapText="1"/>
    </xf>
    <xf numFmtId="203" fontId="23" fillId="0" borderId="8" xfId="0" applyNumberFormat="1" applyFont="1" applyFill="1" applyBorder="1" applyAlignment="1" applyProtection="1">
      <alignment horizontal="right" vertical="center"/>
    </xf>
    <xf numFmtId="3" fontId="23" fillId="0" borderId="8" xfId="0" applyNumberFormat="1" applyFont="1" applyFill="1" applyBorder="1" applyAlignment="1" applyProtection="1">
      <alignment horizontal="left" vertical="center"/>
    </xf>
    <xf numFmtId="205" fontId="24" fillId="0" borderId="8" xfId="0" applyNumberFormat="1" applyFont="1" applyFill="1" applyBorder="1" applyAlignment="1" applyProtection="1">
      <alignment horizontal="right" vertical="center" wrapText="1"/>
    </xf>
    <xf numFmtId="3" fontId="22" fillId="0" borderId="0" xfId="0" applyNumberFormat="1" applyFont="1" applyFill="1" applyAlignment="1" applyProtection="1">
      <alignment horizontal="right" vertical="center"/>
    </xf>
    <xf numFmtId="205" fontId="23" fillId="0" borderId="8" xfId="0" applyNumberFormat="1" applyFont="1" applyFill="1" applyBorder="1" applyAlignment="1" applyProtection="1">
      <alignment horizontal="right" vertical="center"/>
    </xf>
    <xf numFmtId="205" fontId="24" fillId="0" borderId="8" xfId="0" applyNumberFormat="1" applyFont="1" applyFill="1" applyBorder="1" applyAlignment="1" applyProtection="1">
      <alignment horizontal="right" vertical="center"/>
    </xf>
    <xf numFmtId="3" fontId="23" fillId="0" borderId="23" xfId="0" applyNumberFormat="1" applyFont="1" applyFill="1" applyBorder="1" applyAlignment="1" applyProtection="1">
      <alignment horizontal="right" vertical="center"/>
    </xf>
    <xf numFmtId="0" fontId="25" fillId="0" borderId="0" xfId="0" applyFont="1" applyFill="1" applyAlignment="1">
      <alignment vertical="center"/>
    </xf>
    <xf numFmtId="0" fontId="105" fillId="0" borderId="0" xfId="0" applyFont="1" applyFill="1" applyAlignment="1">
      <alignment vertical="center"/>
    </xf>
    <xf numFmtId="3" fontId="23" fillId="0" borderId="0" xfId="0" applyNumberFormat="1" applyFont="1" applyFill="1" applyBorder="1" applyAlignment="1" applyProtection="1">
      <alignment horizontal="right" vertical="center"/>
    </xf>
    <xf numFmtId="0" fontId="25" fillId="0" borderId="0" xfId="0" applyFont="1" applyFill="1" applyAlignment="1">
      <alignment horizontal="center" vertical="center"/>
    </xf>
    <xf numFmtId="3" fontId="25" fillId="0" borderId="23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201" fontId="24" fillId="0" borderId="13" xfId="0" applyNumberFormat="1" applyFont="1" applyFill="1" applyBorder="1" applyAlignment="1">
      <alignment horizontal="center" vertical="center" wrapText="1"/>
    </xf>
    <xf numFmtId="201" fontId="25" fillId="0" borderId="0" xfId="0" applyNumberFormat="1" applyFont="1" applyFill="1" applyAlignment="1">
      <alignment horizontal="center" vertical="center"/>
    </xf>
    <xf numFmtId="201" fontId="25" fillId="0" borderId="23" xfId="0" applyNumberFormat="1" applyFont="1" applyFill="1" applyBorder="1" applyAlignment="1" applyProtection="1">
      <alignment horizontal="center" vertical="center"/>
    </xf>
    <xf numFmtId="201" fontId="23" fillId="0" borderId="8" xfId="1183" applyNumberFormat="1" applyFont="1" applyFill="1" applyBorder="1" applyAlignment="1">
      <alignment horizontal="center" vertical="center" wrapText="1"/>
    </xf>
    <xf numFmtId="201" fontId="24" fillId="0" borderId="8" xfId="1183" applyNumberFormat="1" applyFont="1" applyFill="1" applyBorder="1" applyAlignment="1">
      <alignment horizontal="center" vertical="center" wrapText="1"/>
    </xf>
    <xf numFmtId="3" fontId="105" fillId="0" borderId="0" xfId="0" applyNumberFormat="1" applyFont="1" applyFill="1" applyAlignment="1" applyProtection="1">
      <alignment horizontal="right" vertical="center"/>
    </xf>
    <xf numFmtId="0" fontId="107" fillId="0" borderId="8" xfId="0" applyFont="1" applyBorder="1" applyAlignment="1">
      <alignment horizontal="center" vertical="center"/>
    </xf>
    <xf numFmtId="0" fontId="104" fillId="0" borderId="0" xfId="0" applyFont="1" applyAlignment="1">
      <alignment vertical="center"/>
    </xf>
    <xf numFmtId="177" fontId="104" fillId="0" borderId="8" xfId="0" applyNumberFormat="1" applyFont="1" applyBorder="1" applyAlignment="1">
      <alignment vertical="center"/>
    </xf>
    <xf numFmtId="0" fontId="104" fillId="0" borderId="8" xfId="0" applyFont="1" applyBorder="1" applyAlignment="1">
      <alignment vertical="center"/>
    </xf>
    <xf numFmtId="49" fontId="104" fillId="0" borderId="8" xfId="0" applyNumberFormat="1" applyFont="1" applyBorder="1" applyAlignment="1">
      <alignment vertical="center"/>
    </xf>
    <xf numFmtId="177" fontId="107" fillId="0" borderId="8" xfId="0" applyNumberFormat="1" applyFont="1" applyBorder="1" applyAlignment="1">
      <alignment vertical="center"/>
    </xf>
    <xf numFmtId="0" fontId="107" fillId="0" borderId="0" xfId="0" applyFont="1" applyAlignment="1">
      <alignment vertical="center"/>
    </xf>
    <xf numFmtId="0" fontId="107" fillId="0" borderId="8" xfId="0" applyFont="1" applyBorder="1" applyAlignment="1">
      <alignment horizontal="center" vertical="center" wrapText="1"/>
    </xf>
    <xf numFmtId="10" fontId="104" fillId="0" borderId="0" xfId="250" applyNumberFormat="1" applyFont="1" applyAlignment="1">
      <alignment horizontal="right" vertical="center"/>
    </xf>
    <xf numFmtId="10" fontId="107" fillId="0" borderId="8" xfId="250" applyNumberFormat="1" applyFont="1" applyBorder="1" applyAlignment="1">
      <alignment vertical="center"/>
    </xf>
    <xf numFmtId="10" fontId="104" fillId="0" borderId="8" xfId="250" applyNumberFormat="1" applyFont="1" applyBorder="1" applyAlignment="1">
      <alignment vertical="center"/>
    </xf>
    <xf numFmtId="0" fontId="108" fillId="0" borderId="0" xfId="0" applyFont="1" applyFill="1" applyAlignment="1">
      <alignment vertical="center"/>
    </xf>
    <xf numFmtId="0" fontId="104" fillId="0" borderId="0" xfId="0" applyFont="1" applyFill="1" applyAlignment="1">
      <alignment vertical="center"/>
    </xf>
    <xf numFmtId="0" fontId="107" fillId="0" borderId="8" xfId="0" applyFont="1" applyFill="1" applyBorder="1" applyAlignment="1">
      <alignment horizontal="center" vertical="center"/>
    </xf>
    <xf numFmtId="0" fontId="95" fillId="72" borderId="0" xfId="0" applyFont="1" applyFill="1" applyAlignment="1">
      <alignment vertical="center"/>
    </xf>
    <xf numFmtId="10" fontId="107" fillId="0" borderId="8" xfId="250" applyNumberFormat="1" applyFont="1" applyBorder="1" applyAlignment="1">
      <alignment horizontal="center" vertical="center" wrapText="1"/>
    </xf>
    <xf numFmtId="0" fontId="104" fillId="0" borderId="0" xfId="0" applyFont="1" applyAlignment="1">
      <alignment horizontal="center" vertical="center"/>
    </xf>
    <xf numFmtId="0" fontId="101" fillId="0" borderId="0" xfId="0" applyFont="1" applyAlignment="1">
      <alignment horizontal="left" vertical="center"/>
    </xf>
    <xf numFmtId="0" fontId="95" fillId="0" borderId="0" xfId="0" applyFont="1" applyFill="1" applyAlignment="1">
      <alignment horizontal="center"/>
    </xf>
    <xf numFmtId="0" fontId="97" fillId="0" borderId="23" xfId="0" applyNumberFormat="1" applyFont="1" applyFill="1" applyBorder="1" applyAlignment="1" applyProtection="1">
      <alignment horizontal="center" vertical="center"/>
    </xf>
    <xf numFmtId="3" fontId="94" fillId="0" borderId="8" xfId="0" applyNumberFormat="1" applyFont="1" applyFill="1" applyBorder="1" applyAlignment="1" applyProtection="1">
      <alignment horizontal="center" vertical="center" wrapText="1"/>
    </xf>
    <xf numFmtId="0" fontId="1" fillId="0" borderId="0" xfId="1180" applyFont="1" applyFill="1">
      <alignment vertical="center"/>
    </xf>
    <xf numFmtId="177" fontId="1" fillId="0" borderId="0" xfId="1180" applyNumberFormat="1" applyFont="1" applyFill="1">
      <alignment vertical="center"/>
    </xf>
    <xf numFmtId="201" fontId="95" fillId="0" borderId="0" xfId="0" applyNumberFormat="1" applyFont="1" applyAlignment="1">
      <alignment horizontal="center" vertical="center"/>
    </xf>
    <xf numFmtId="201" fontId="95" fillId="0" borderId="0" xfId="0" applyNumberFormat="1" applyFont="1" applyAlignment="1">
      <alignment horizontal="center"/>
    </xf>
    <xf numFmtId="10" fontId="95" fillId="0" borderId="0" xfId="250" applyNumberFormat="1" applyFont="1" applyAlignment="1">
      <alignment horizontal="center" vertical="center"/>
    </xf>
    <xf numFmtId="201" fontId="97" fillId="0" borderId="0" xfId="0" applyNumberFormat="1" applyFont="1" applyFill="1" applyBorder="1" applyAlignment="1" applyProtection="1">
      <alignment horizontal="center" vertical="center"/>
    </xf>
    <xf numFmtId="10" fontId="95" fillId="0" borderId="0" xfId="250" applyNumberFormat="1" applyFont="1" applyAlignment="1">
      <alignment horizontal="center"/>
    </xf>
    <xf numFmtId="0" fontId="95" fillId="0" borderId="0" xfId="0" applyFont="1" applyAlignment="1">
      <alignment horizontal="center"/>
    </xf>
    <xf numFmtId="10" fontId="97" fillId="0" borderId="0" xfId="250" applyNumberFormat="1" applyFont="1" applyFill="1" applyBorder="1" applyAlignment="1" applyProtection="1">
      <alignment horizontal="right" vertical="center"/>
    </xf>
    <xf numFmtId="0" fontId="95" fillId="0" borderId="0" xfId="0" applyFont="1" applyAlignment="1">
      <alignment horizontal="left"/>
    </xf>
    <xf numFmtId="0" fontId="97" fillId="0" borderId="0" xfId="0" applyNumberFormat="1" applyFont="1" applyFill="1" applyBorder="1" applyAlignment="1" applyProtection="1">
      <alignment horizontal="center" vertical="center"/>
    </xf>
    <xf numFmtId="10" fontId="94" fillId="0" borderId="0" xfId="250" applyNumberFormat="1" applyFont="1" applyFill="1" applyAlignment="1">
      <alignment vertical="center"/>
    </xf>
    <xf numFmtId="0" fontId="23" fillId="0" borderId="0" xfId="0" applyNumberFormat="1" applyFont="1" applyFill="1" applyBorder="1" applyAlignment="1" applyProtection="1"/>
    <xf numFmtId="0" fontId="23" fillId="0" borderId="23" xfId="0" applyNumberFormat="1" applyFont="1" applyFill="1" applyBorder="1" applyAlignment="1" applyProtection="1"/>
    <xf numFmtId="0" fontId="94" fillId="0" borderId="25" xfId="0" applyNumberFormat="1" applyFont="1" applyFill="1" applyBorder="1" applyAlignment="1" applyProtection="1">
      <alignment horizontal="center" vertical="center" wrapText="1"/>
    </xf>
    <xf numFmtId="0" fontId="94" fillId="0" borderId="8" xfId="0" applyNumberFormat="1" applyFont="1" applyFill="1" applyBorder="1" applyAlignment="1" applyProtection="1">
      <alignment horizontal="center" vertical="center" wrapText="1"/>
    </xf>
    <xf numFmtId="0" fontId="94" fillId="0" borderId="4" xfId="0" applyNumberFormat="1" applyFont="1" applyFill="1" applyBorder="1" applyAlignment="1" applyProtection="1">
      <alignment horizontal="center" vertical="center" wrapText="1"/>
    </xf>
    <xf numFmtId="0" fontId="97" fillId="0" borderId="0" xfId="0" applyNumberFormat="1" applyFont="1" applyFill="1" applyAlignment="1" applyProtection="1">
      <alignment horizontal="right" vertical="center"/>
    </xf>
    <xf numFmtId="0" fontId="96" fillId="0" borderId="0" xfId="0" applyNumberFormat="1" applyFont="1" applyFill="1" applyAlignment="1" applyProtection="1">
      <alignment horizontal="center" vertical="center"/>
    </xf>
    <xf numFmtId="3" fontId="96" fillId="0" borderId="0" xfId="0" applyNumberFormat="1" applyFont="1" applyFill="1" applyAlignment="1">
      <alignment horizontal="center" vertical="center"/>
    </xf>
    <xf numFmtId="0" fontId="96" fillId="0" borderId="0" xfId="0" applyFont="1" applyFill="1" applyAlignment="1">
      <alignment horizontal="center" vertical="center" wrapText="1"/>
    </xf>
    <xf numFmtId="3" fontId="102" fillId="0" borderId="0" xfId="0" applyNumberFormat="1" applyFont="1" applyFill="1" applyAlignment="1">
      <alignment horizontal="center" vertical="center"/>
    </xf>
    <xf numFmtId="3" fontId="99" fillId="0" borderId="0" xfId="0" applyNumberFormat="1" applyFont="1" applyFill="1" applyAlignment="1">
      <alignment horizontal="center" vertical="center"/>
    </xf>
    <xf numFmtId="0" fontId="94" fillId="0" borderId="25" xfId="0" applyNumberFormat="1" applyFont="1" applyFill="1" applyBorder="1" applyAlignment="1" applyProtection="1">
      <alignment horizontal="center" vertical="center" wrapText="1"/>
    </xf>
    <xf numFmtId="0" fontId="94" fillId="0" borderId="8" xfId="0" applyNumberFormat="1" applyFont="1" applyFill="1" applyBorder="1" applyAlignment="1" applyProtection="1">
      <alignment horizontal="center" vertical="center" wrapText="1"/>
    </xf>
    <xf numFmtId="0" fontId="94" fillId="0" borderId="27" xfId="0" applyNumberFormat="1" applyFont="1" applyFill="1" applyBorder="1" applyAlignment="1" applyProtection="1">
      <alignment horizontal="center" vertical="center"/>
    </xf>
    <xf numFmtId="0" fontId="94" fillId="0" borderId="26" xfId="0" applyNumberFormat="1" applyFont="1" applyFill="1" applyBorder="1" applyAlignment="1" applyProtection="1">
      <alignment horizontal="center" vertical="center"/>
    </xf>
    <xf numFmtId="0" fontId="94" fillId="0" borderId="4" xfId="0" applyNumberFormat="1" applyFont="1" applyFill="1" applyBorder="1" applyAlignment="1" applyProtection="1">
      <alignment horizontal="center" vertical="center" wrapText="1"/>
    </xf>
    <xf numFmtId="0" fontId="99" fillId="0" borderId="0" xfId="0" applyFont="1" applyFill="1" applyAlignment="1">
      <alignment horizontal="center" vertical="center"/>
    </xf>
    <xf numFmtId="0" fontId="96" fillId="0" borderId="0" xfId="0" applyFont="1" applyFill="1" applyAlignment="1">
      <alignment horizontal="center" vertical="center"/>
    </xf>
    <xf numFmtId="3" fontId="96" fillId="0" borderId="0" xfId="705" applyNumberFormat="1" applyFont="1" applyFill="1" applyBorder="1" applyAlignment="1" applyProtection="1">
      <alignment horizontal="center" vertical="center" wrapText="1"/>
    </xf>
    <xf numFmtId="0" fontId="99" fillId="0" borderId="0" xfId="1180" applyFont="1" applyAlignment="1">
      <alignment horizontal="center" vertical="center"/>
    </xf>
    <xf numFmtId="3" fontId="106" fillId="0" borderId="0" xfId="0" applyNumberFormat="1" applyFont="1" applyFill="1" applyBorder="1" applyAlignment="1">
      <alignment horizontal="center" vertical="center"/>
    </xf>
    <xf numFmtId="0" fontId="1" fillId="72" borderId="28" xfId="0" applyFont="1" applyFill="1" applyBorder="1" applyAlignment="1">
      <alignment horizontal="center" vertical="center"/>
    </xf>
    <xf numFmtId="3" fontId="99" fillId="0" borderId="0" xfId="0" applyNumberFormat="1" applyFont="1" applyFill="1" applyBorder="1" applyAlignment="1">
      <alignment horizontal="center" vertical="center"/>
    </xf>
    <xf numFmtId="0" fontId="1" fillId="72" borderId="28" xfId="0" applyFont="1" applyFill="1" applyBorder="1" applyAlignment="1">
      <alignment horizontal="center" vertical="center" wrapText="1"/>
    </xf>
    <xf numFmtId="0" fontId="104" fillId="0" borderId="0" xfId="0" applyFont="1" applyAlignment="1">
      <alignment horizontal="left" vertical="top" wrapText="1"/>
    </xf>
    <xf numFmtId="0" fontId="96" fillId="0" borderId="0" xfId="1180" applyFont="1" applyAlignment="1">
      <alignment horizontal="center" vertical="center"/>
    </xf>
    <xf numFmtId="3" fontId="97" fillId="0" borderId="8" xfId="0" applyNumberFormat="1" applyFont="1" applyFill="1" applyBorder="1" applyAlignment="1" applyProtection="1">
      <alignment horizontal="right" vertical="center" wrapText="1"/>
    </xf>
    <xf numFmtId="3" fontId="94" fillId="0" borderId="8" xfId="0" applyNumberFormat="1" applyFont="1" applyFill="1" applyBorder="1" applyAlignment="1" applyProtection="1">
      <alignment horizontal="right" vertical="center" wrapText="1"/>
    </xf>
    <xf numFmtId="0" fontId="23" fillId="0" borderId="0" xfId="0" applyNumberFormat="1" applyFont="1" applyFill="1" applyBorder="1" applyAlignment="1" applyProtection="1">
      <alignment vertical="center"/>
    </xf>
    <xf numFmtId="0" fontId="0" fillId="0" borderId="0" xfId="0" applyFont="1" applyAlignment="1"/>
    <xf numFmtId="0" fontId="109" fillId="0" borderId="0" xfId="0" applyNumberFormat="1" applyFont="1" applyFill="1" applyBorder="1" applyAlignment="1" applyProtection="1">
      <alignment horizontal="center" vertical="center"/>
    </xf>
    <xf numFmtId="0" fontId="23" fillId="0" borderId="23" xfId="0" applyNumberFormat="1" applyFont="1" applyFill="1" applyBorder="1" applyAlignment="1" applyProtection="1">
      <alignment horizontal="right" vertical="center"/>
    </xf>
    <xf numFmtId="0" fontId="24" fillId="0" borderId="8" xfId="0" applyNumberFormat="1" applyFont="1" applyFill="1" applyBorder="1" applyAlignment="1" applyProtection="1">
      <alignment horizontal="center" vertical="center"/>
    </xf>
    <xf numFmtId="0" fontId="24" fillId="0" borderId="4" xfId="0" applyNumberFormat="1" applyFont="1" applyFill="1" applyBorder="1" applyAlignment="1" applyProtection="1">
      <alignment vertical="center"/>
    </xf>
    <xf numFmtId="0" fontId="24" fillId="0" borderId="8" xfId="0" applyNumberFormat="1" applyFont="1" applyFill="1" applyBorder="1" applyAlignment="1" applyProtection="1">
      <alignment horizontal="center" vertical="center"/>
    </xf>
    <xf numFmtId="0" fontId="0" fillId="0" borderId="8" xfId="0" applyFont="1" applyBorder="1" applyAlignment="1">
      <alignment horizontal="center"/>
    </xf>
    <xf numFmtId="207" fontId="23" fillId="0" borderId="8" xfId="0" applyNumberFormat="1" applyFont="1" applyFill="1" applyBorder="1" applyAlignment="1" applyProtection="1">
      <alignment horizontal="right" vertical="center"/>
    </xf>
    <xf numFmtId="0" fontId="0" fillId="0" borderId="0" xfId="0" applyFont="1" applyFill="1" applyAlignment="1"/>
    <xf numFmtId="0" fontId="24" fillId="0" borderId="25" xfId="0" applyNumberFormat="1" applyFont="1" applyFill="1" applyBorder="1" applyAlignment="1" applyProtection="1">
      <alignment horizontal="center" vertical="center"/>
    </xf>
    <xf numFmtId="0" fontId="24" fillId="0" borderId="24" xfId="0" applyNumberFormat="1" applyFont="1" applyFill="1" applyBorder="1" applyAlignment="1" applyProtection="1">
      <alignment horizontal="center" vertical="center"/>
    </xf>
    <xf numFmtId="0" fontId="24" fillId="0" borderId="8" xfId="0" applyNumberFormat="1" applyFont="1" applyFill="1" applyBorder="1" applyAlignment="1" applyProtection="1">
      <alignment vertical="center"/>
    </xf>
    <xf numFmtId="0" fontId="24" fillId="0" borderId="24" xfId="0" applyNumberFormat="1" applyFont="1" applyFill="1" applyBorder="1" applyAlignment="1" applyProtection="1">
      <alignment vertical="center"/>
    </xf>
    <xf numFmtId="0" fontId="96" fillId="0" borderId="0" xfId="0" applyFont="1" applyFill="1" applyBorder="1" applyAlignment="1">
      <alignment horizontal="center" vertical="center" wrapText="1"/>
    </xf>
    <xf numFmtId="0" fontId="107" fillId="0" borderId="23" xfId="0" applyFont="1" applyFill="1" applyBorder="1" applyAlignment="1">
      <alignment horizontal="center" vertical="center" wrapText="1"/>
    </xf>
    <xf numFmtId="0" fontId="104" fillId="0" borderId="23" xfId="0" applyFont="1" applyFill="1" applyBorder="1" applyAlignment="1">
      <alignment horizontal="right" vertical="center" wrapText="1"/>
    </xf>
    <xf numFmtId="0" fontId="104" fillId="0" borderId="15" xfId="0" applyFont="1" applyFill="1" applyBorder="1" applyAlignment="1">
      <alignment horizontal="center" vertical="center" wrapText="1"/>
    </xf>
    <xf numFmtId="0" fontId="104" fillId="0" borderId="18" xfId="0" applyFont="1" applyFill="1" applyBorder="1" applyAlignment="1">
      <alignment horizontal="center" vertical="center" wrapText="1"/>
    </xf>
    <xf numFmtId="0" fontId="104" fillId="0" borderId="18" xfId="0" applyFont="1" applyFill="1" applyBorder="1" applyAlignment="1">
      <alignment vertical="center" wrapText="1"/>
    </xf>
    <xf numFmtId="0" fontId="104" fillId="0" borderId="8" xfId="0" applyFont="1" applyFill="1" applyBorder="1" applyAlignment="1">
      <alignment vertical="center" wrapText="1"/>
    </xf>
    <xf numFmtId="0" fontId="107" fillId="0" borderId="25" xfId="0" applyFont="1" applyFill="1" applyBorder="1" applyAlignment="1">
      <alignment horizontal="center" vertical="center" wrapText="1"/>
    </xf>
    <xf numFmtId="0" fontId="107" fillId="0" borderId="4" xfId="0" applyFont="1" applyFill="1" applyBorder="1" applyAlignment="1">
      <alignment horizontal="center" vertical="center" wrapText="1"/>
    </xf>
    <xf numFmtId="0" fontId="107" fillId="0" borderId="24" xfId="0" applyFont="1" applyFill="1" applyBorder="1" applyAlignment="1">
      <alignment horizontal="center" vertical="center" wrapText="1"/>
    </xf>
    <xf numFmtId="0" fontId="107" fillId="0" borderId="18" xfId="0" applyFont="1" applyFill="1" applyBorder="1" applyAlignment="1">
      <alignment vertical="center" wrapText="1"/>
    </xf>
    <xf numFmtId="0" fontId="99" fillId="0" borderId="0" xfId="1185" applyFont="1" applyAlignment="1">
      <alignment horizontal="center" vertical="center" wrapText="1"/>
    </xf>
    <xf numFmtId="0" fontId="31" fillId="0" borderId="0" xfId="1186" applyFont="1" applyAlignment="1">
      <alignment vertical="center"/>
    </xf>
    <xf numFmtId="0" fontId="25" fillId="0" borderId="0" xfId="1186" applyFont="1" applyAlignment="1">
      <alignment vertical="center"/>
    </xf>
    <xf numFmtId="0" fontId="31" fillId="0" borderId="0" xfId="1186" applyFont="1" applyAlignment="1">
      <alignment vertical="center" wrapText="1"/>
    </xf>
    <xf numFmtId="0" fontId="25" fillId="0" borderId="23" xfId="1186" applyFont="1" applyBorder="1" applyAlignment="1">
      <alignment vertical="center"/>
    </xf>
    <xf numFmtId="0" fontId="31" fillId="0" borderId="0" xfId="1186" applyFont="1" applyAlignment="1">
      <alignment horizontal="right" vertical="center"/>
    </xf>
    <xf numFmtId="0" fontId="94" fillId="0" borderId="8" xfId="0" applyFont="1" applyFill="1" applyBorder="1" applyAlignment="1">
      <alignment horizontal="center" vertical="center" wrapText="1" shrinkToFit="1"/>
    </xf>
    <xf numFmtId="0" fontId="94" fillId="0" borderId="8" xfId="0" applyFont="1" applyFill="1" applyBorder="1" applyAlignment="1">
      <alignment horizontal="center" vertical="center"/>
    </xf>
    <xf numFmtId="0" fontId="94" fillId="0" borderId="8" xfId="0" applyFont="1" applyFill="1" applyBorder="1" applyAlignment="1">
      <alignment horizontal="center" vertical="center" wrapText="1" shrinkToFit="1"/>
    </xf>
    <xf numFmtId="0" fontId="94" fillId="73" borderId="25" xfId="0" applyFont="1" applyFill="1" applyBorder="1" applyAlignment="1">
      <alignment horizontal="center" vertical="center" wrapText="1" shrinkToFit="1"/>
    </xf>
    <xf numFmtId="0" fontId="94" fillId="73" borderId="24" xfId="0" applyFont="1" applyFill="1" applyBorder="1" applyAlignment="1">
      <alignment horizontal="center" vertical="center" wrapText="1" shrinkToFit="1"/>
    </xf>
    <xf numFmtId="206" fontId="94" fillId="73" borderId="8" xfId="0" applyNumberFormat="1" applyFont="1" applyFill="1" applyBorder="1" applyAlignment="1">
      <alignment vertical="center" wrapText="1" shrinkToFit="1"/>
    </xf>
    <xf numFmtId="0" fontId="97" fillId="0" borderId="8" xfId="0" applyFont="1" applyFill="1" applyBorder="1" applyAlignment="1">
      <alignment horizontal="left" vertical="center" shrinkToFit="1"/>
    </xf>
    <xf numFmtId="0" fontId="97" fillId="0" borderId="8" xfId="0" applyFont="1" applyFill="1" applyBorder="1" applyAlignment="1">
      <alignment horizontal="left" vertical="center" wrapText="1" shrinkToFit="1"/>
    </xf>
    <xf numFmtId="206" fontId="97" fillId="0" borderId="8" xfId="0" applyNumberFormat="1" applyFont="1" applyFill="1" applyBorder="1" applyAlignment="1">
      <alignment vertical="center" shrinkToFit="1"/>
    </xf>
    <xf numFmtId="206" fontId="97" fillId="0" borderId="8" xfId="0" applyNumberFormat="1" applyFont="1" applyFill="1" applyBorder="1" applyAlignment="1">
      <alignment vertical="center"/>
    </xf>
    <xf numFmtId="206" fontId="97" fillId="0" borderId="24" xfId="0" applyNumberFormat="1" applyFont="1" applyFill="1" applyBorder="1" applyAlignment="1">
      <alignment vertical="center"/>
    </xf>
    <xf numFmtId="0" fontId="23" fillId="0" borderId="8" xfId="1181" applyFont="1" applyBorder="1" applyAlignment="1">
      <alignment horizontal="justify" vertical="center" wrapText="1"/>
    </xf>
    <xf numFmtId="0" fontId="23" fillId="0" borderId="8" xfId="1181" applyFont="1" applyBorder="1" applyAlignment="1">
      <alignment horizontal="left" vertical="center" wrapText="1" indent="1"/>
    </xf>
    <xf numFmtId="0" fontId="23" fillId="0" borderId="8" xfId="1181" applyFont="1" applyFill="1" applyBorder="1" applyAlignment="1">
      <alignment horizontal="justify" vertical="center" wrapText="1"/>
    </xf>
    <xf numFmtId="0" fontId="23" fillId="0" borderId="8" xfId="1181" applyFont="1" applyFill="1" applyBorder="1" applyAlignment="1">
      <alignment horizontal="left" vertical="center" wrapText="1" inden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/>
    <xf numFmtId="0" fontId="24" fillId="0" borderId="8" xfId="1181" applyFont="1" applyFill="1" applyBorder="1" applyAlignment="1">
      <alignment horizontal="left" vertical="center" wrapText="1"/>
    </xf>
    <xf numFmtId="0" fontId="23" fillId="0" borderId="8" xfId="1181" applyFont="1" applyFill="1" applyBorder="1" applyAlignment="1">
      <alignment horizontal="left" vertical="center" wrapText="1"/>
    </xf>
    <xf numFmtId="0" fontId="24" fillId="0" borderId="8" xfId="1182" applyFont="1" applyFill="1" applyBorder="1" applyAlignment="1">
      <alignment horizontal="justify" vertical="center" wrapText="1"/>
    </xf>
    <xf numFmtId="204" fontId="1" fillId="0" borderId="0" xfId="1180" applyNumberFormat="1" applyFont="1">
      <alignment vertical="center"/>
    </xf>
  </cellXfs>
  <cellStyles count="1187">
    <cellStyle name="?鹎%U龡&amp;H齲_x0001_C铣_x0014__x0007__x0001__x0001_" xfId="1"/>
    <cellStyle name="_2009年配套" xfId="2"/>
    <cellStyle name="_20100326高清市院遂宁检察院1080P配置清单26日改" xfId="3"/>
    <cellStyle name="_2010年一般预算收支平衡表（陈冬毅发）" xfId="4"/>
    <cellStyle name="_2011年广西城乡风貌改造三期工程综合整治项目进度表6.07" xfId="5"/>
    <cellStyle name="_2013年本级预算草案20121206（晚上厅长议后修改，按8％）" xfId="6"/>
    <cellStyle name="_Book1" xfId="7"/>
    <cellStyle name="_Book1_1" xfId="8"/>
    <cellStyle name="_Book1_2" xfId="9"/>
    <cellStyle name="_Book1_3" xfId="10"/>
    <cellStyle name="_Book1_4" xfId="11"/>
    <cellStyle name="_Book1_5" xfId="12"/>
    <cellStyle name="_ET_STYLE_NoName_00_" xfId="13"/>
    <cellStyle name="_ET_STYLE_NoName_00__2014年广西壮族自治区本级决算录入表0701" xfId="14"/>
    <cellStyle name="_ET_STYLE_NoName_00__Book1" xfId="15"/>
    <cellStyle name="_ET_STYLE_NoName_00__Book1_1" xfId="16"/>
    <cellStyle name="_ET_STYLE_NoName_00__Book1_2" xfId="17"/>
    <cellStyle name="_ET_STYLE_NoName_00__Sheet3" xfId="18"/>
    <cellStyle name="_ET_STYLE_NoName_00__表十" xfId="19"/>
    <cellStyle name="_ET_STYLE_NoName_00__表一：基数核对表" xfId="20"/>
    <cellStyle name="_ET_STYLE_NoName_00__附件1：基数核对表" xfId="21"/>
    <cellStyle name="_本公支" xfId="22"/>
    <cellStyle name="_附表1&amp;2：2013年各级财政预算汇总表" xfId="23"/>
    <cellStyle name="_汇总表12年2月3日日作登陇穷建设投资统计表" xfId="24"/>
    <cellStyle name="_基础经济指标测算表" xfId="25"/>
    <cellStyle name="_弱电系统设备配置报价清单" xfId="26"/>
    <cellStyle name="_细表" xfId="27"/>
    <cellStyle name="0,0_x000d__x000a_NA_x000d__x000a_" xfId="28"/>
    <cellStyle name="20% - Accent1" xfId="29"/>
    <cellStyle name="20% - Accent2" xfId="30"/>
    <cellStyle name="20% - Accent3" xfId="31"/>
    <cellStyle name="20% - Accent4" xfId="32"/>
    <cellStyle name="20% - Accent5" xfId="33"/>
    <cellStyle name="20% - Accent6" xfId="34"/>
    <cellStyle name="20% - 强调文字颜色 1" xfId="35" builtinId="30" customBuiltin="1"/>
    <cellStyle name="20% - 强调文字颜色 1 2" xfId="36"/>
    <cellStyle name="20% - 强调文字颜色 1 2 2" xfId="37"/>
    <cellStyle name="20% - 强调文字颜色 1 2_2014年广西壮族自治区本级决算录入表0701" xfId="38"/>
    <cellStyle name="20% - 强调文字颜色 1 3" xfId="39"/>
    <cellStyle name="20% - 强调文字颜色 1 3 2" xfId="40"/>
    <cellStyle name="20% - 强调文字颜色 2" xfId="41" builtinId="34" customBuiltin="1"/>
    <cellStyle name="20% - 强调文字颜色 2 2" xfId="42"/>
    <cellStyle name="20% - 强调文字颜色 2 2 2" xfId="43"/>
    <cellStyle name="20% - 强调文字颜色 2 2_2014年广西壮族自治区本级决算录入表0701" xfId="44"/>
    <cellStyle name="20% - 强调文字颜色 2 3" xfId="45"/>
    <cellStyle name="20% - 强调文字颜色 2 3 2" xfId="46"/>
    <cellStyle name="20% - 强调文字颜色 3" xfId="47" builtinId="38" customBuiltin="1"/>
    <cellStyle name="20% - 强调文字颜色 3 2" xfId="48"/>
    <cellStyle name="20% - 强调文字颜色 3 2 2" xfId="49"/>
    <cellStyle name="20% - 强调文字颜色 3 2_2014年广西壮族自治区本级决算录入表0701" xfId="50"/>
    <cellStyle name="20% - 强调文字颜色 3 3" xfId="51"/>
    <cellStyle name="20% - 强调文字颜色 3 3 2" xfId="52"/>
    <cellStyle name="20% - 强调文字颜色 4" xfId="53" builtinId="42" customBuiltin="1"/>
    <cellStyle name="20% - 强调文字颜色 4 2" xfId="54"/>
    <cellStyle name="20% - 强调文字颜色 4 2 2" xfId="55"/>
    <cellStyle name="20% - 强调文字颜色 4 2_2014年广西壮族自治区本级决算录入表0701" xfId="56"/>
    <cellStyle name="20% - 强调文字颜色 4 3" xfId="57"/>
    <cellStyle name="20% - 强调文字颜色 4 3 2" xfId="58"/>
    <cellStyle name="20% - 强调文字颜色 5" xfId="59" builtinId="46" customBuiltin="1"/>
    <cellStyle name="20% - 强调文字颜色 5 2" xfId="60"/>
    <cellStyle name="20% - 强调文字颜色 5 2 2" xfId="61"/>
    <cellStyle name="20% - 强调文字颜色 5 2_2014年广西壮族自治区本级决算录入表0701" xfId="62"/>
    <cellStyle name="20% - 强调文字颜色 5 3" xfId="63"/>
    <cellStyle name="20% - 强调文字颜色 5 3 2" xfId="64"/>
    <cellStyle name="20% - 强调文字颜色 6" xfId="65" builtinId="50" customBuiltin="1"/>
    <cellStyle name="20% - 强调文字颜色 6 2" xfId="66"/>
    <cellStyle name="20% - 强调文字颜色 6 2 2" xfId="67"/>
    <cellStyle name="20% - 强调文字颜色 6 2_2014年广西壮族自治区本级决算录入表0701" xfId="68"/>
    <cellStyle name="20% - 强调文字颜色 6 3" xfId="69"/>
    <cellStyle name="20% - 强调文字颜色 6 3 2" xfId="70"/>
    <cellStyle name="40% - Accent1" xfId="71"/>
    <cellStyle name="40% - Accent2" xfId="72"/>
    <cellStyle name="40% - Accent3" xfId="73"/>
    <cellStyle name="40% - Accent4" xfId="74"/>
    <cellStyle name="40% - Accent5" xfId="75"/>
    <cellStyle name="40% - Accent6" xfId="76"/>
    <cellStyle name="40% - 强调文字颜色 1" xfId="77" builtinId="31" customBuiltin="1"/>
    <cellStyle name="40% - 强调文字颜色 1 2" xfId="78"/>
    <cellStyle name="40% - 强调文字颜色 1 2 2" xfId="79"/>
    <cellStyle name="40% - 强调文字颜色 1 2_2014年广西壮族自治区本级决算录入表0701" xfId="80"/>
    <cellStyle name="40% - 强调文字颜色 1 3" xfId="81"/>
    <cellStyle name="40% - 强调文字颜色 1 3 2" xfId="82"/>
    <cellStyle name="40% - 强调文字颜色 2" xfId="83" builtinId="35" customBuiltin="1"/>
    <cellStyle name="40% - 强调文字颜色 2 2" xfId="84"/>
    <cellStyle name="40% - 强调文字颜色 2 2 2" xfId="85"/>
    <cellStyle name="40% - 强调文字颜色 2 2_2014年广西壮族自治区本级决算录入表0701" xfId="86"/>
    <cellStyle name="40% - 强调文字颜色 2 3" xfId="87"/>
    <cellStyle name="40% - 强调文字颜色 2 3 2" xfId="88"/>
    <cellStyle name="40% - 强调文字颜色 3" xfId="89" builtinId="39" customBuiltin="1"/>
    <cellStyle name="40% - 强调文字颜色 3 2" xfId="90"/>
    <cellStyle name="40% - 强调文字颜色 3 2 2" xfId="91"/>
    <cellStyle name="40% - 强调文字颜色 3 2_2014年广西壮族自治区本级决算录入表0701" xfId="92"/>
    <cellStyle name="40% - 强调文字颜色 3 3" xfId="93"/>
    <cellStyle name="40% - 强调文字颜色 3 3 2" xfId="94"/>
    <cellStyle name="40% - 强调文字颜色 4" xfId="95" builtinId="43" customBuiltin="1"/>
    <cellStyle name="40% - 强调文字颜色 4 2" xfId="96"/>
    <cellStyle name="40% - 强调文字颜色 4 2 2" xfId="97"/>
    <cellStyle name="40% - 强调文字颜色 4 2_2014年广西壮族自治区本级决算录入表0701" xfId="98"/>
    <cellStyle name="40% - 强调文字颜色 4 3" xfId="99"/>
    <cellStyle name="40% - 强调文字颜色 4 3 2" xfId="100"/>
    <cellStyle name="40% - 强调文字颜色 5" xfId="101" builtinId="47" customBuiltin="1"/>
    <cellStyle name="40% - 强调文字颜色 5 2" xfId="102"/>
    <cellStyle name="40% - 强调文字颜色 5 2 2" xfId="103"/>
    <cellStyle name="40% - 强调文字颜色 5 2_2014年广西壮族自治区本级决算录入表0701" xfId="104"/>
    <cellStyle name="40% - 强调文字颜色 5 3" xfId="105"/>
    <cellStyle name="40% - 强调文字颜色 5 3 2" xfId="106"/>
    <cellStyle name="40% - 强调文字颜色 6" xfId="107" builtinId="51" customBuiltin="1"/>
    <cellStyle name="40% - 强调文字颜色 6 2" xfId="108"/>
    <cellStyle name="40% - 强调文字颜色 6 2 2" xfId="109"/>
    <cellStyle name="40% - 强调文字颜色 6 2_2014年广西壮族自治区本级决算录入表0701" xfId="110"/>
    <cellStyle name="40% - 强调文字颜色 6 3" xfId="111"/>
    <cellStyle name="40% - 强调文字颜色 6 3 2" xfId="112"/>
    <cellStyle name="60% - Accent1" xfId="113"/>
    <cellStyle name="60% - Accent2" xfId="114"/>
    <cellStyle name="60% - Accent3" xfId="115"/>
    <cellStyle name="60% - Accent4" xfId="116"/>
    <cellStyle name="60% - Accent5" xfId="117"/>
    <cellStyle name="60% - Accent6" xfId="118"/>
    <cellStyle name="60% - 强调文字颜色 1" xfId="119" builtinId="32" customBuiltin="1"/>
    <cellStyle name="60% - 强调文字颜色 1 2" xfId="120"/>
    <cellStyle name="60% - 强调文字颜色 1 3" xfId="121"/>
    <cellStyle name="60% - 强调文字颜色 2" xfId="122" builtinId="36" customBuiltin="1"/>
    <cellStyle name="60% - 强调文字颜色 2 2" xfId="123"/>
    <cellStyle name="60% - 强调文字颜色 2 3" xfId="124"/>
    <cellStyle name="60% - 强调文字颜色 3" xfId="125" builtinId="40" customBuiltin="1"/>
    <cellStyle name="60% - 强调文字颜色 3 2" xfId="126"/>
    <cellStyle name="60% - 强调文字颜色 3 3" xfId="127"/>
    <cellStyle name="60% - 强调文字颜色 4" xfId="128" builtinId="44" customBuiltin="1"/>
    <cellStyle name="60% - 强调文字颜色 4 2" xfId="129"/>
    <cellStyle name="60% - 强调文字颜色 4 3" xfId="130"/>
    <cellStyle name="60% - 强调文字颜色 5" xfId="131" builtinId="48" customBuiltin="1"/>
    <cellStyle name="60% - 强调文字颜色 5 2" xfId="132"/>
    <cellStyle name="60% - 强调文字颜色 5 3" xfId="133"/>
    <cellStyle name="60% - 强调文字颜色 6" xfId="134" builtinId="52" customBuiltin="1"/>
    <cellStyle name="60% - 强调文字颜色 6 2" xfId="135"/>
    <cellStyle name="60% - 强调文字颜色 6 3" xfId="136"/>
    <cellStyle name="6mal" xfId="137"/>
    <cellStyle name="Accent1" xfId="138"/>
    <cellStyle name="Accent1 - 20%" xfId="139"/>
    <cellStyle name="Accent1 - 40%" xfId="140"/>
    <cellStyle name="Accent1 - 60%" xfId="141"/>
    <cellStyle name="Accent1_2006年33甘肃" xfId="142"/>
    <cellStyle name="Accent2" xfId="143"/>
    <cellStyle name="Accent2 - 20%" xfId="144"/>
    <cellStyle name="Accent2 - 40%" xfId="145"/>
    <cellStyle name="Accent2 - 60%" xfId="146"/>
    <cellStyle name="Accent2_2006年33甘肃" xfId="147"/>
    <cellStyle name="Accent3" xfId="148"/>
    <cellStyle name="Accent3 - 20%" xfId="149"/>
    <cellStyle name="Accent3 - 40%" xfId="150"/>
    <cellStyle name="Accent3 - 60%" xfId="151"/>
    <cellStyle name="Accent3_2006年33甘肃" xfId="152"/>
    <cellStyle name="Accent4" xfId="153"/>
    <cellStyle name="Accent4 - 20%" xfId="154"/>
    <cellStyle name="Accent4 - 40%" xfId="155"/>
    <cellStyle name="Accent4 - 60%" xfId="156"/>
    <cellStyle name="Accent4_Book1" xfId="157"/>
    <cellStyle name="Accent5" xfId="158"/>
    <cellStyle name="Accent5 - 20%" xfId="159"/>
    <cellStyle name="Accent5 - 40%" xfId="160"/>
    <cellStyle name="Accent5 - 60%" xfId="161"/>
    <cellStyle name="Accent5_Book1" xfId="162"/>
    <cellStyle name="Accent6" xfId="163"/>
    <cellStyle name="Accent6 - 20%" xfId="164"/>
    <cellStyle name="Accent6 - 40%" xfId="165"/>
    <cellStyle name="Accent6 - 60%" xfId="166"/>
    <cellStyle name="Accent6_2006年33甘肃" xfId="167"/>
    <cellStyle name="args.style" xfId="168"/>
    <cellStyle name="Bad" xfId="169"/>
    <cellStyle name="Calc Currency (0)" xfId="170"/>
    <cellStyle name="Calculation" xfId="171"/>
    <cellStyle name="Check Cell" xfId="172"/>
    <cellStyle name="Comma [0]" xfId="173"/>
    <cellStyle name="comma zerodec" xfId="174"/>
    <cellStyle name="Comma_!!!GO" xfId="175"/>
    <cellStyle name="Currency [0]" xfId="176"/>
    <cellStyle name="Currency_!!!GO" xfId="177"/>
    <cellStyle name="Currency1" xfId="178"/>
    <cellStyle name="Date" xfId="179"/>
    <cellStyle name="Dollar (zero dec)" xfId="180"/>
    <cellStyle name="Explanatory Text" xfId="181"/>
    <cellStyle name="e鯪9Y_x000b_" xfId="182"/>
    <cellStyle name="Fixed" xfId="183"/>
    <cellStyle name="gcd" xfId="184"/>
    <cellStyle name="gcd 2" xfId="185"/>
    <cellStyle name="gcd 3" xfId="186"/>
    <cellStyle name="gcd_2014年广西壮族自治区本级决算录入表0701" xfId="187"/>
    <cellStyle name="Good" xfId="188"/>
    <cellStyle name="Grey" xfId="189"/>
    <cellStyle name="Header1" xfId="190"/>
    <cellStyle name="Header2" xfId="191"/>
    <cellStyle name="Heading 1" xfId="192"/>
    <cellStyle name="Heading 2" xfId="193"/>
    <cellStyle name="Heading 3" xfId="194"/>
    <cellStyle name="Heading 4" xfId="195"/>
    <cellStyle name="HEADING1" xfId="196"/>
    <cellStyle name="HEADING2" xfId="197"/>
    <cellStyle name="Input" xfId="198"/>
    <cellStyle name="Input [yellow]" xfId="199"/>
    <cellStyle name="Input Cells" xfId="200"/>
    <cellStyle name="Input_2015年广西壮族自治区本级政府性基金预算收支决算表" xfId="201"/>
    <cellStyle name="Linked Cell" xfId="202"/>
    <cellStyle name="Linked Cells" xfId="203"/>
    <cellStyle name="Millares [0]_96 Risk" xfId="204"/>
    <cellStyle name="Millares_96 Risk" xfId="205"/>
    <cellStyle name="Milliers [0]_!!!GO" xfId="206"/>
    <cellStyle name="Milliers_!!!GO" xfId="207"/>
    <cellStyle name="Moneda [0]_96 Risk" xfId="208"/>
    <cellStyle name="Moneda_96 Risk" xfId="209"/>
    <cellStyle name="Mon閠aire [0]_!!!GO" xfId="210"/>
    <cellStyle name="Mon閠aire_!!!GO" xfId="211"/>
    <cellStyle name="Neutral" xfId="212"/>
    <cellStyle name="New Times Roman" xfId="213"/>
    <cellStyle name="no dec" xfId="214"/>
    <cellStyle name="Norma,_laroux_4_营业在建 (2)_E21" xfId="215"/>
    <cellStyle name="Normal - Style1" xfId="216"/>
    <cellStyle name="Normal_!!!GO" xfId="217"/>
    <cellStyle name="Note" xfId="218"/>
    <cellStyle name="Output" xfId="219"/>
    <cellStyle name="per.style" xfId="220"/>
    <cellStyle name="Percent [2]" xfId="221"/>
    <cellStyle name="Percent_!!!GO" xfId="222"/>
    <cellStyle name="Pourcentage_pldt" xfId="223"/>
    <cellStyle name="PSChar" xfId="224"/>
    <cellStyle name="PSDate" xfId="225"/>
    <cellStyle name="PSDec" xfId="226"/>
    <cellStyle name="PSHeading" xfId="227"/>
    <cellStyle name="PSInt" xfId="228"/>
    <cellStyle name="PSSpacer" xfId="229"/>
    <cellStyle name="RowLevel_0" xfId="230"/>
    <cellStyle name="sstot" xfId="231"/>
    <cellStyle name="Standard_AREAS" xfId="232"/>
    <cellStyle name="t" xfId="233"/>
    <cellStyle name="t_2015年广西壮族自治区本级政府性基金预算收支决算表" xfId="234"/>
    <cellStyle name="t_2015年广西壮族自治区本级政府性基金预算收支决算表0608" xfId="235"/>
    <cellStyle name="t_HVAC Equipment (3)" xfId="236"/>
    <cellStyle name="t_HVAC Equipment (3)_2015年广西壮族自治区本级政府性基金预算收支决算表" xfId="237"/>
    <cellStyle name="t_HVAC Equipment (3)_2015年广西壮族自治区本级政府性基金预算收支决算表0608" xfId="238"/>
    <cellStyle name="t_HVAC Equipment (3)_报预算处2014年政府性基金决算报表(政府性基金)" xfId="239"/>
    <cellStyle name="t_HVAC Equipment (3)_报预算处2014年政府性基金决算报表(政府性基金)_2015年广西壮族自治区本级社会保险基金预算收支决算表" xfId="240"/>
    <cellStyle name="t_HVAC Equipment (3)_报预算处2014年政府性基金决算报表(政府性基金)_2015年广西壮族自治区本级政府性基金预算收支决算表" xfId="241"/>
    <cellStyle name="t_HVAC Equipment (3)_报预算处2014年政府性基金决算报表(政府性基金)_2015年广西壮族自治区本级政府性基金预算收支决算表0608" xfId="242"/>
    <cellStyle name="t_报预算处2014年政府性基金决算报表(政府性基金)" xfId="243"/>
    <cellStyle name="t_报预算处2014年政府性基金决算报表(政府性基金)_2015年广西壮族自治区本级社会保险基金预算收支决算表" xfId="244"/>
    <cellStyle name="t_报预算处2014年政府性基金决算报表(政府性基金)_2015年广西壮族自治区本级政府性基金预算收支决算表" xfId="245"/>
    <cellStyle name="t_报预算处2014年政府性基金决算报表(政府性基金)_2015年广西壮族自治区本级政府性基金预算收支决算表0608" xfId="246"/>
    <cellStyle name="Title" xfId="247"/>
    <cellStyle name="Total" xfId="248"/>
    <cellStyle name="Warning Text" xfId="249"/>
    <cellStyle name="百分比" xfId="250" builtinId="5"/>
    <cellStyle name="百分比 2" xfId="251"/>
    <cellStyle name="百分比 3" xfId="252"/>
    <cellStyle name="百分比 4" xfId="253"/>
    <cellStyle name="捠壿 [0.00]_Region Orders (2)" xfId="254"/>
    <cellStyle name="捠壿_Region Orders (2)" xfId="255"/>
    <cellStyle name="编号" xfId="256"/>
    <cellStyle name="标题" xfId="257" builtinId="15" customBuiltin="1"/>
    <cellStyle name="标题 1" xfId="258" builtinId="16" customBuiltin="1"/>
    <cellStyle name="标题 1 2" xfId="259"/>
    <cellStyle name="标题 1 3" xfId="260"/>
    <cellStyle name="标题 2" xfId="261" builtinId="17" customBuiltin="1"/>
    <cellStyle name="标题 2 2" xfId="262"/>
    <cellStyle name="标题 2 3" xfId="263"/>
    <cellStyle name="标题 3" xfId="264" builtinId="18" customBuiltin="1"/>
    <cellStyle name="标题 3 2" xfId="265"/>
    <cellStyle name="标题 3 3" xfId="266"/>
    <cellStyle name="标题 4" xfId="267" builtinId="19" customBuiltin="1"/>
    <cellStyle name="标题 4 2" xfId="268"/>
    <cellStyle name="标题 4 3" xfId="269"/>
    <cellStyle name="标题 5" xfId="270"/>
    <cellStyle name="标题 6" xfId="271"/>
    <cellStyle name="标题1" xfId="272"/>
    <cellStyle name="表标题" xfId="273"/>
    <cellStyle name="部门" xfId="274"/>
    <cellStyle name="差" xfId="275" builtinId="27" customBuiltin="1"/>
    <cellStyle name="差 2" xfId="276"/>
    <cellStyle name="差 3" xfId="277"/>
    <cellStyle name="差_（4.19发国库处） 预算处-广西壮族自治区本级一般公共" xfId="278"/>
    <cellStyle name="差_~4190974" xfId="279"/>
    <cellStyle name="差_~5676413" xfId="280"/>
    <cellStyle name="差_00省级(打印)" xfId="281"/>
    <cellStyle name="差_00省级(定稿)" xfId="282"/>
    <cellStyle name="差_03昭通" xfId="283"/>
    <cellStyle name="差_04.收入和财力基础表" xfId="284"/>
    <cellStyle name="差_0502通海县" xfId="285"/>
    <cellStyle name="差_05潍坊" xfId="286"/>
    <cellStyle name="差_05玉溪" xfId="287"/>
    <cellStyle name="差_0605石屏县" xfId="288"/>
    <cellStyle name="差_0605石屏县_财力性转移支付2010年预算参考数" xfId="289"/>
    <cellStyle name="差_07临沂" xfId="290"/>
    <cellStyle name="差_09黑龙江" xfId="291"/>
    <cellStyle name="差_09黑龙江_财力性转移支付2010年预算参考数" xfId="292"/>
    <cellStyle name="差_1" xfId="293"/>
    <cellStyle name="差_1_财力性转移支付2010年预算参考数" xfId="294"/>
    <cellStyle name="差_1003牟定县" xfId="295"/>
    <cellStyle name="差_10月月报大表" xfId="296"/>
    <cellStyle name="差_1110洱源县" xfId="297"/>
    <cellStyle name="差_1110洱源县_财力性转移支付2010年预算参考数" xfId="298"/>
    <cellStyle name="差_11大理" xfId="299"/>
    <cellStyle name="差_11大理_财力性转移支付2010年预算参考数" xfId="300"/>
    <cellStyle name="差_12滨州" xfId="301"/>
    <cellStyle name="差_12滨州_财力性转移支付2010年预算参考数" xfId="302"/>
    <cellStyle name="差_14安徽" xfId="303"/>
    <cellStyle name="差_14安徽_财力性转移支付2010年预算参考数" xfId="304"/>
    <cellStyle name="差_2" xfId="305"/>
    <cellStyle name="差_2、土地面积、人口、粮食产量基本情况" xfId="306"/>
    <cellStyle name="差_2_财力性转移支付2010年预算参考数" xfId="307"/>
    <cellStyle name="差_2006年22湖南" xfId="308"/>
    <cellStyle name="差_2006年22湖南_财力性转移支付2010年预算参考数" xfId="309"/>
    <cellStyle name="差_2006年27重庆" xfId="310"/>
    <cellStyle name="差_2006年27重庆_财力性转移支付2010年预算参考数" xfId="311"/>
    <cellStyle name="差_2006年28四川" xfId="312"/>
    <cellStyle name="差_2006年28四川_财力性转移支付2010年预算参考数" xfId="313"/>
    <cellStyle name="差_2006年30云南" xfId="314"/>
    <cellStyle name="差_2006年33甘肃" xfId="315"/>
    <cellStyle name="差_2006年34青海" xfId="316"/>
    <cellStyle name="差_2006年34青海_财力性转移支付2010年预算参考数" xfId="317"/>
    <cellStyle name="差_2006年分析表" xfId="318"/>
    <cellStyle name="差_2006年基础数据" xfId="319"/>
    <cellStyle name="差_2006年全省财力计算表（中央、决算）" xfId="320"/>
    <cellStyle name="差_2006年水利统计指标统计表" xfId="321"/>
    <cellStyle name="差_2006年水利统计指标统计表_财力性转移支付2010年预算参考数" xfId="322"/>
    <cellStyle name="差_2006年在职人员情况" xfId="323"/>
    <cellStyle name="差_2007年超收额预计（3000亿）" xfId="324"/>
    <cellStyle name="差_2007年检察院案件数" xfId="325"/>
    <cellStyle name="差_2007年可用财力" xfId="326"/>
    <cellStyle name="差_2007年人员分部门统计表" xfId="327"/>
    <cellStyle name="差_2007年收支情况及2008年收支预计表(汇总表)" xfId="328"/>
    <cellStyle name="差_2007年收支情况及2008年收支预计表(汇总表)_财力性转移支付2010年预算参考数" xfId="329"/>
    <cellStyle name="差_2007年一般预算支出剔除" xfId="330"/>
    <cellStyle name="差_2007年一般预算支出剔除_财力性转移支付2010年预算参考数" xfId="331"/>
    <cellStyle name="差_2007年政法部门业务指标" xfId="332"/>
    <cellStyle name="差_2007一般预算支出口径剔除表" xfId="333"/>
    <cellStyle name="差_2007一般预算支出口径剔除表_财力性转移支付2010年预算参考数" xfId="334"/>
    <cellStyle name="差_2008计算资料（8月5）" xfId="335"/>
    <cellStyle name="差_2008年全省汇总收支计算表" xfId="336"/>
    <cellStyle name="差_2008年全省汇总收支计算表_财力性转移支付2010年预算参考数" xfId="337"/>
    <cellStyle name="差_2008年县级公安保障标准落实奖励经费分配测算" xfId="338"/>
    <cellStyle name="差_2008年一般预算支出预计" xfId="339"/>
    <cellStyle name="差_2008年预计支出与2007年对比" xfId="340"/>
    <cellStyle name="差_2008年支出核定" xfId="341"/>
    <cellStyle name="差_2008年支出调整" xfId="342"/>
    <cellStyle name="差_2008年支出调整_财力性转移支付2010年预算参考数" xfId="343"/>
    <cellStyle name="差_2008云南省分县市中小学教职工统计表（教育厅提供）" xfId="344"/>
    <cellStyle name="差_2009年一般性转移支付标准工资" xfId="345"/>
    <cellStyle name="差_2009年一般性转移支付标准工资_~4190974" xfId="346"/>
    <cellStyle name="差_2009年一般性转移支付标准工资_~5676413" xfId="347"/>
    <cellStyle name="差_2009年一般性转移支付标准工资_不用软件计算9.1不考虑经费管理评价xl" xfId="348"/>
    <cellStyle name="差_2009年一般性转移支付标准工资_地方配套按人均增幅控制8.30xl" xfId="349"/>
    <cellStyle name="差_2009年一般性转移支付标准工资_地方配套按人均增幅控制8.30一般预算平均增幅、人均可用财力平均增幅两次控制、社会治安系数调整、案件数调整xl" xfId="350"/>
    <cellStyle name="差_2009年一般性转移支付标准工资_地方配套按人均增幅控制8.31（调整结案率后）xl" xfId="351"/>
    <cellStyle name="差_2009年一般性转移支付标准工资_奖励补助测算5.22测试" xfId="352"/>
    <cellStyle name="差_2009年一般性转移支付标准工资_奖励补助测算5.23新" xfId="353"/>
    <cellStyle name="差_2009年一般性转移支付标准工资_奖励补助测算5.24冯铸" xfId="354"/>
    <cellStyle name="差_2009年一般性转移支付标准工资_奖励补助测算7.23" xfId="355"/>
    <cellStyle name="差_2009年一般性转移支付标准工资_奖励补助测算7.25" xfId="356"/>
    <cellStyle name="差_2009年一般性转移支付标准工资_奖励补助测算7.25 (version 1) (version 1)" xfId="357"/>
    <cellStyle name="差_2010年自治区财政与市、试点县财政年终决算结算单0211" xfId="358"/>
    <cellStyle name="差_2010年自治区财政与市、试点县财政年终决算结算单20101202" xfId="359"/>
    <cellStyle name="差_2011年09月月报大表" xfId="360"/>
    <cellStyle name="差_2014年度广西壮族自治区本级部门决算收支汇总表" xfId="361"/>
    <cellStyle name="差_2014年广西壮族自治区本级决算录入表0701" xfId="362"/>
    <cellStyle name="差_2015年广西壮族自治区本级部门决算收支汇总表" xfId="363"/>
    <cellStyle name="差_2015年广西壮族自治区本级部门决算收支汇总表(0622莫先孔提供)" xfId="364"/>
    <cellStyle name="差_2015年广西壮族自治区本级政府性基金预算收支决算表" xfId="365"/>
    <cellStyle name="差_2015年广西壮族自治区本级政府性基金预算收支决算表0608" xfId="366"/>
    <cellStyle name="差_20河南" xfId="367"/>
    <cellStyle name="差_20河南_财力性转移支付2010年预算参考数" xfId="368"/>
    <cellStyle name="差_22湖南" xfId="369"/>
    <cellStyle name="差_22湖南_财力性转移支付2010年预算参考数" xfId="370"/>
    <cellStyle name="差_27重庆" xfId="371"/>
    <cellStyle name="差_27重庆_财力性转移支付2010年预算参考数" xfId="372"/>
    <cellStyle name="差_28四川" xfId="373"/>
    <cellStyle name="差_28四川_财力性转移支付2010年预算参考数" xfId="374"/>
    <cellStyle name="差_2支出" xfId="375"/>
    <cellStyle name="差_30云南" xfId="376"/>
    <cellStyle name="差_30云南_1" xfId="377"/>
    <cellStyle name="差_30云南_1_财力性转移支付2010年预算参考数" xfId="378"/>
    <cellStyle name="差_33甘肃" xfId="379"/>
    <cellStyle name="差_34青海" xfId="380"/>
    <cellStyle name="差_34青海_1" xfId="381"/>
    <cellStyle name="差_34青海_1_财力性转移支付2010年预算参考数" xfId="382"/>
    <cellStyle name="差_34青海_财力性转移支付2010年预算参考数" xfId="383"/>
    <cellStyle name="差_4各市支出" xfId="384"/>
    <cellStyle name="差_530623_2006年县级财政报表附表" xfId="385"/>
    <cellStyle name="差_530629_2006年县级财政报表附表" xfId="386"/>
    <cellStyle name="差_5334_2006年迪庆县级财政报表附表" xfId="387"/>
    <cellStyle name="差_Book1" xfId="388"/>
    <cellStyle name="差_Book1_1" xfId="389"/>
    <cellStyle name="差_Book1_1_Book1" xfId="390"/>
    <cellStyle name="差_Book1_2" xfId="391"/>
    <cellStyle name="差_Book1_2014年广西壮族自治区本级决算录入表0701" xfId="392"/>
    <cellStyle name="差_Book1_Book1" xfId="393"/>
    <cellStyle name="差_Book1_财力性转移支付2010年预算参考数" xfId="394"/>
    <cellStyle name="差_Book2" xfId="395"/>
    <cellStyle name="差_Book2_2014年广西壮族自治区本级决算录入表0701" xfId="396"/>
    <cellStyle name="差_Book2_财力性转移支付2010年预算参考数" xfId="397"/>
    <cellStyle name="差_gdp" xfId="398"/>
    <cellStyle name="差_M01-2(州市补助收入)" xfId="399"/>
    <cellStyle name="差_M03" xfId="400"/>
    <cellStyle name="差_安徽 缺口县区测算(地方填报)1" xfId="401"/>
    <cellStyle name="差_安徽 缺口县区测算(地方填报)1_财力性转移支付2010年预算参考数" xfId="402"/>
    <cellStyle name="差_报预算处2014年政府性基金决算报表(政府性基金)" xfId="403"/>
    <cellStyle name="差_表十" xfId="404"/>
    <cellStyle name="差_补充表" xfId="405"/>
    <cellStyle name="差_补助与上解情况表" xfId="406"/>
    <cellStyle name="差_不含人员经费系数" xfId="407"/>
    <cellStyle name="差_不含人员经费系数_财力性转移支付2010年预算参考数" xfId="408"/>
    <cellStyle name="差_不用软件计算9.1不考虑经费管理评价xl" xfId="409"/>
    <cellStyle name="差_财政供养人员" xfId="410"/>
    <cellStyle name="差_财政供养人员_财力性转移支付2010年预算参考数" xfId="411"/>
    <cellStyle name="差_财政支出对上级的依赖程度" xfId="412"/>
    <cellStyle name="差_测算结果" xfId="413"/>
    <cellStyle name="差_测算结果_财力性转移支付2010年预算参考数" xfId="414"/>
    <cellStyle name="差_测算结果汇总" xfId="415"/>
    <cellStyle name="差_测算结果汇总_财力性转移支付2010年预算参考数" xfId="416"/>
    <cellStyle name="差_成本差异系数" xfId="417"/>
    <cellStyle name="差_成本差异系数（含人口规模）" xfId="418"/>
    <cellStyle name="差_成本差异系数（含人口规模）_财力性转移支付2010年预算参考数" xfId="419"/>
    <cellStyle name="差_成本差异系数_财力性转移支付2010年预算参考数" xfId="420"/>
    <cellStyle name="差_城建部门" xfId="421"/>
    <cellStyle name="差_地方配套按人均增幅控制8.30xl" xfId="422"/>
    <cellStyle name="差_地方配套按人均增幅控制8.30一般预算平均增幅、人均可用财力平均增幅两次控制、社会治安系数调整、案件数调整xl" xfId="423"/>
    <cellStyle name="差_地方配套按人均增幅控制8.31（调整结案率后）xl" xfId="424"/>
    <cellStyle name="差_第五部分(才淼、饶永宏）" xfId="425"/>
    <cellStyle name="差_第一部分：综合全" xfId="426"/>
    <cellStyle name="差_分析缺口率" xfId="427"/>
    <cellStyle name="差_分析缺口率_财力性转移支付2010年预算参考数" xfId="428"/>
    <cellStyle name="差_分县成本差异系数" xfId="429"/>
    <cellStyle name="差_分县成本差异系数_不含人员经费系数" xfId="430"/>
    <cellStyle name="差_分县成本差异系数_不含人员经费系数_财力性转移支付2010年预算参考数" xfId="431"/>
    <cellStyle name="差_分县成本差异系数_财力性转移支付2010年预算参考数" xfId="432"/>
    <cellStyle name="差_分县成本差异系数_民生政策最低支出需求" xfId="433"/>
    <cellStyle name="差_分县成本差异系数_民生政策最低支出需求_财力性转移支付2010年预算参考数" xfId="434"/>
    <cellStyle name="差_附表" xfId="435"/>
    <cellStyle name="差_附表_财力性转移支付2010年预算参考数" xfId="436"/>
    <cellStyle name="差_高中教师人数（教育厅1.6日提供）" xfId="437"/>
    <cellStyle name="差_各市上报2013年收入任务分解落实方案" xfId="438"/>
    <cellStyle name="差_行政(燃修费)" xfId="439"/>
    <cellStyle name="差_行政(燃修费)_不含人员经费系数" xfId="440"/>
    <cellStyle name="差_行政(燃修费)_不含人员经费系数_财力性转移支付2010年预算参考数" xfId="441"/>
    <cellStyle name="差_行政(燃修费)_财力性转移支付2010年预算参考数" xfId="442"/>
    <cellStyle name="差_行政(燃修费)_民生政策最低支出需求" xfId="443"/>
    <cellStyle name="差_行政(燃修费)_民生政策最低支出需求_财力性转移支付2010年预算参考数" xfId="444"/>
    <cellStyle name="差_行政(燃修费)_县市旗测算-新科目（含人口规模效应）" xfId="445"/>
    <cellStyle name="差_行政(燃修费)_县市旗测算-新科目（含人口规模效应）_财力性转移支付2010年预算参考数" xfId="446"/>
    <cellStyle name="差_行政（人员）" xfId="447"/>
    <cellStyle name="差_行政（人员）_不含人员经费系数" xfId="448"/>
    <cellStyle name="差_行政（人员）_不含人员经费系数_财力性转移支付2010年预算参考数" xfId="449"/>
    <cellStyle name="差_行政（人员）_财力性转移支付2010年预算参考数" xfId="450"/>
    <cellStyle name="差_行政（人员）_民生政策最低支出需求" xfId="451"/>
    <cellStyle name="差_行政（人员）_民生政策最低支出需求_财力性转移支付2010年预算参考数" xfId="452"/>
    <cellStyle name="差_行政（人员）_县市旗测算-新科目（含人口规模效应）" xfId="453"/>
    <cellStyle name="差_行政（人员）_县市旗测算-新科目（含人口规模效应）_财力性转移支付2010年预算参考数" xfId="454"/>
    <cellStyle name="差_行政公检法测算" xfId="455"/>
    <cellStyle name="差_行政公检法测算_不含人员经费系数" xfId="456"/>
    <cellStyle name="差_行政公检法测算_不含人员经费系数_财力性转移支付2010年预算参考数" xfId="457"/>
    <cellStyle name="差_行政公检法测算_财力性转移支付2010年预算参考数" xfId="458"/>
    <cellStyle name="差_行政公检法测算_民生政策最低支出需求" xfId="459"/>
    <cellStyle name="差_行政公检法测算_民生政策最低支出需求_财力性转移支付2010年预算参考数" xfId="460"/>
    <cellStyle name="差_行政公检法测算_县市旗测算-新科目（含人口规模效应）" xfId="461"/>
    <cellStyle name="差_行政公检法测算_县市旗测算-新科目（含人口规模效应）_财力性转移支付2010年预算参考数" xfId="462"/>
    <cellStyle name="差_河南 缺口县区测算(地方填报)" xfId="463"/>
    <cellStyle name="差_河南 缺口县区测算(地方填报)_财力性转移支付2010年预算参考数" xfId="464"/>
    <cellStyle name="差_河南 缺口县区测算(地方填报白)" xfId="465"/>
    <cellStyle name="差_河南 缺口县区测算(地方填报白)_财力性转移支付2010年预算参考数" xfId="466"/>
    <cellStyle name="差_核定人数对比" xfId="467"/>
    <cellStyle name="差_核定人数对比_财力性转移支付2010年预算参考数" xfId="468"/>
    <cellStyle name="差_核定人数下发表" xfId="469"/>
    <cellStyle name="差_核定人数下发表_财力性转移支付2010年预算参考数" xfId="470"/>
    <cellStyle name="差_汇总" xfId="471"/>
    <cellStyle name="差_汇总_财力性转移支付2010年预算参考数" xfId="472"/>
    <cellStyle name="差_汇总表" xfId="473"/>
    <cellStyle name="差_汇总表_财力性转移支付2010年预算参考数" xfId="474"/>
    <cellStyle name="差_汇总表4" xfId="475"/>
    <cellStyle name="差_汇总表4_财力性转移支付2010年预算参考数" xfId="476"/>
    <cellStyle name="差_汇总-县级财政报表附表" xfId="477"/>
    <cellStyle name="差_基础数据分析" xfId="478"/>
    <cellStyle name="差_检验表" xfId="479"/>
    <cellStyle name="差_检验表（调整后）" xfId="480"/>
    <cellStyle name="差_江西超收收入安排（1-10月份）" xfId="481"/>
    <cellStyle name="差_江西超收收入安排（1-10月份）新" xfId="482"/>
    <cellStyle name="差_奖励补助测算5.22测试" xfId="483"/>
    <cellStyle name="差_奖励补助测算5.23新" xfId="484"/>
    <cellStyle name="差_奖励补助测算5.24冯铸" xfId="485"/>
    <cellStyle name="差_奖励补助测算7.23" xfId="486"/>
    <cellStyle name="差_奖励补助测算7.25" xfId="487"/>
    <cellStyle name="差_奖励补助测算7.25 (version 1) (version 1)" xfId="488"/>
    <cellStyle name="差_教师绩效工资测算表（离退休按各地上报数测算）2009年1月1日" xfId="489"/>
    <cellStyle name="差_教育(按照总人口测算）—20080416" xfId="490"/>
    <cellStyle name="差_教育(按照总人口测算）—20080416_不含人员经费系数" xfId="491"/>
    <cellStyle name="差_教育(按照总人口测算）—20080416_不含人员经费系数_财力性转移支付2010年预算参考数" xfId="492"/>
    <cellStyle name="差_教育(按照总人口测算）—20080416_财力性转移支付2010年预算参考数" xfId="493"/>
    <cellStyle name="差_教育(按照总人口测算）—20080416_民生政策最低支出需求" xfId="494"/>
    <cellStyle name="差_教育(按照总人口测算）—20080416_民生政策最低支出需求_财力性转移支付2010年预算参考数" xfId="495"/>
    <cellStyle name="差_教育(按照总人口测算）—20080416_县市旗测算-新科目（含人口规模效应）" xfId="496"/>
    <cellStyle name="差_教育(按照总人口测算）—20080416_县市旗测算-新科目（含人口规模效应）_财力性转移支付2010年预算参考数" xfId="497"/>
    <cellStyle name="差_教育厅提供义务教育及高中教师人数（2009年1月6日）" xfId="498"/>
    <cellStyle name="差_历年教师人数" xfId="499"/>
    <cellStyle name="差_丽江汇总" xfId="500"/>
    <cellStyle name="差_辽宁省2007年1-10月份一般预算收入超收及安排情况统计表" xfId="501"/>
    <cellStyle name="差_民生政策最低支出需求" xfId="502"/>
    <cellStyle name="差_民生政策最低支出需求_财力性转移支付2010年预算参考数" xfId="503"/>
    <cellStyle name="差_农林水和城市维护标准支出20080505－县区合计" xfId="504"/>
    <cellStyle name="差_农林水和城市维护标准支出20080505－县区合计_不含人员经费系数" xfId="505"/>
    <cellStyle name="差_农林水和城市维护标准支出20080505－县区合计_不含人员经费系数_财力性转移支付2010年预算参考数" xfId="506"/>
    <cellStyle name="差_农林水和城市维护标准支出20080505－县区合计_财力性转移支付2010年预算参考数" xfId="507"/>
    <cellStyle name="差_农林水和城市维护标准支出20080505－县区合计_民生政策最低支出需求" xfId="508"/>
    <cellStyle name="差_农林水和城市维护标准支出20080505－县区合计_民生政策最低支出需求_财力性转移支付2010年预算参考数" xfId="509"/>
    <cellStyle name="差_农林水和城市维护标准支出20080505－县区合计_县市旗测算-新科目（含人口规模效应）" xfId="510"/>
    <cellStyle name="差_农林水和城市维护标准支出20080505－县区合计_县市旗测算-新科目（含人口规模效应）_财力性转移支付2010年预算参考数" xfId="511"/>
    <cellStyle name="差_平邑" xfId="512"/>
    <cellStyle name="差_平邑_财力性转移支付2010年预算参考数" xfId="513"/>
    <cellStyle name="差_其他部门(按照总人口测算）—20080416" xfId="514"/>
    <cellStyle name="差_其他部门(按照总人口测算）—20080416_不含人员经费系数" xfId="515"/>
    <cellStyle name="差_其他部门(按照总人口测算）—20080416_不含人员经费系数_财力性转移支付2010年预算参考数" xfId="516"/>
    <cellStyle name="差_其他部门(按照总人口测算）—20080416_财力性转移支付2010年预算参考数" xfId="517"/>
    <cellStyle name="差_其他部门(按照总人口测算）—20080416_民生政策最低支出需求" xfId="518"/>
    <cellStyle name="差_其他部门(按照总人口测算）—20080416_民生政策最低支出需求_财力性转移支付2010年预算参考数" xfId="519"/>
    <cellStyle name="差_其他部门(按照总人口测算）—20080416_县市旗测算-新科目（含人口规模效应）" xfId="520"/>
    <cellStyle name="差_其他部门(按照总人口测算）—20080416_县市旗测算-新科目（含人口规模效应）_财力性转移支付2010年预算参考数" xfId="521"/>
    <cellStyle name="差_青海 缺口县区测算(地方填报)" xfId="522"/>
    <cellStyle name="差_青海 缺口县区测算(地方填报)_财力性转移支付2010年预算参考数" xfId="523"/>
    <cellStyle name="差_缺口县区测算" xfId="524"/>
    <cellStyle name="差_缺口县区测算（11.13）" xfId="525"/>
    <cellStyle name="差_缺口县区测算（11.13）_财力性转移支付2010年预算参考数" xfId="526"/>
    <cellStyle name="差_缺口县区测算(按2007支出增长25%测算)" xfId="527"/>
    <cellStyle name="差_缺口县区测算(按2007支出增长25%测算)_财力性转移支付2010年预算参考数" xfId="528"/>
    <cellStyle name="差_缺口县区测算(按核定人数)" xfId="529"/>
    <cellStyle name="差_缺口县区测算(按核定人数)_财力性转移支付2010年预算参考数" xfId="530"/>
    <cellStyle name="差_缺口县区测算(财政部标准)" xfId="531"/>
    <cellStyle name="差_缺口县区测算(财政部标准)_财力性转移支付2010年预算参考数" xfId="532"/>
    <cellStyle name="差_缺口县区测算_财力性转移支付2010年预算参考数" xfId="533"/>
    <cellStyle name="差_人员工资和公用经费" xfId="534"/>
    <cellStyle name="差_人员工资和公用经费_财力性转移支付2010年预算参考数" xfId="535"/>
    <cellStyle name="差_人员工资和公用经费2" xfId="536"/>
    <cellStyle name="差_人员工资和公用经费2_财力性转移支付2010年预算参考数" xfId="537"/>
    <cellStyle name="差_人员工资和公用经费3" xfId="538"/>
    <cellStyle name="差_人员工资和公用经费3_财力性转移支付2010年预算参考数" xfId="539"/>
    <cellStyle name="差_三季度－表二" xfId="540"/>
    <cellStyle name="差_山东省民生支出标准" xfId="541"/>
    <cellStyle name="差_山东省民生支出标准_财力性转移支付2010年预算参考数" xfId="542"/>
    <cellStyle name="差_上月各市收入" xfId="543"/>
    <cellStyle name="差_市辖区测算20080510" xfId="544"/>
    <cellStyle name="差_市辖区测算20080510_不含人员经费系数" xfId="545"/>
    <cellStyle name="差_市辖区测算20080510_不含人员经费系数_财力性转移支付2010年预算参考数" xfId="546"/>
    <cellStyle name="差_市辖区测算20080510_财力性转移支付2010年预算参考数" xfId="547"/>
    <cellStyle name="差_市辖区测算20080510_民生政策最低支出需求" xfId="548"/>
    <cellStyle name="差_市辖区测算20080510_民生政策最低支出需求_财力性转移支付2010年预算参考数" xfId="549"/>
    <cellStyle name="差_市辖区测算20080510_县市旗测算-新科目（含人口规模效应）" xfId="550"/>
    <cellStyle name="差_市辖区测算20080510_县市旗测算-新科目（含人口规模效应）_财力性转移支付2010年预算参考数" xfId="551"/>
    <cellStyle name="差_市辖区测算-新科目（20080626）" xfId="552"/>
    <cellStyle name="差_市辖区测算-新科目（20080626）_不含人员经费系数" xfId="553"/>
    <cellStyle name="差_市辖区测算-新科目（20080626）_不含人员经费系数_财力性转移支付2010年预算参考数" xfId="554"/>
    <cellStyle name="差_市辖区测算-新科目（20080626）_财力性转移支付2010年预算参考数" xfId="555"/>
    <cellStyle name="差_市辖区测算-新科目（20080626）_民生政策最低支出需求" xfId="556"/>
    <cellStyle name="差_市辖区测算-新科目（20080626）_民生政策最低支出需求_财力性转移支付2010年预算参考数" xfId="557"/>
    <cellStyle name="差_市辖区测算-新科目（20080626）_县市旗测算-新科目（含人口规模效应）" xfId="558"/>
    <cellStyle name="差_市辖区测算-新科目（20080626）_县市旗测算-新科目（含人口规模效应）_财力性转移支付2010年预算参考数" xfId="559"/>
    <cellStyle name="差_同德" xfId="560"/>
    <cellStyle name="差_同德_财力性转移支付2010年预算参考数" xfId="561"/>
    <cellStyle name="差_统计表" xfId="562"/>
    <cellStyle name="差_危改资金测算" xfId="563"/>
    <cellStyle name="差_危改资金测算_财力性转移支付2010年预算参考数" xfId="564"/>
    <cellStyle name="差_卫生(按照总人口测算）—20080416" xfId="565"/>
    <cellStyle name="差_卫生(按照总人口测算）—20080416_不含人员经费系数" xfId="566"/>
    <cellStyle name="差_卫生(按照总人口测算）—20080416_不含人员经费系数_财力性转移支付2010年预算参考数" xfId="567"/>
    <cellStyle name="差_卫生(按照总人口测算）—20080416_财力性转移支付2010年预算参考数" xfId="568"/>
    <cellStyle name="差_卫生(按照总人口测算）—20080416_民生政策最低支出需求" xfId="569"/>
    <cellStyle name="差_卫生(按照总人口测算）—20080416_民生政策最低支出需求_财力性转移支付2010年预算参考数" xfId="570"/>
    <cellStyle name="差_卫生(按照总人口测算）—20080416_县市旗测算-新科目（含人口规模效应）" xfId="571"/>
    <cellStyle name="差_卫生(按照总人口测算）—20080416_县市旗测算-新科目（含人口规模效应）_财力性转移支付2010年预算参考数" xfId="572"/>
    <cellStyle name="差_卫生部门" xfId="573"/>
    <cellStyle name="差_卫生部门_财力性转移支付2010年预算参考数" xfId="574"/>
    <cellStyle name="差_文体广播部门" xfId="575"/>
    <cellStyle name="差_文体广播事业(按照总人口测算）—20080416" xfId="576"/>
    <cellStyle name="差_文体广播事业(按照总人口测算）—20080416_不含人员经费系数" xfId="577"/>
    <cellStyle name="差_文体广播事业(按照总人口测算）—20080416_不含人员经费系数_财力性转移支付2010年预算参考数" xfId="578"/>
    <cellStyle name="差_文体广播事业(按照总人口测算）—20080416_财力性转移支付2010年预算参考数" xfId="579"/>
    <cellStyle name="差_文体广播事业(按照总人口测算）—20080416_民生政策最低支出需求" xfId="580"/>
    <cellStyle name="差_文体广播事业(按照总人口测算）—20080416_民生政策最低支出需求_财力性转移支付2010年预算参考数" xfId="581"/>
    <cellStyle name="差_文体广播事业(按照总人口测算）—20080416_县市旗测算-新科目（含人口规模效应）" xfId="582"/>
    <cellStyle name="差_文体广播事业(按照总人口测算）—20080416_县市旗测算-新科目（含人口规模效应）_财力性转移支付2010年预算参考数" xfId="583"/>
    <cellStyle name="差_下半年禁毒办案经费分配2544.3万元" xfId="584"/>
    <cellStyle name="差_下半年禁吸戒毒经费1000万元" xfId="585"/>
    <cellStyle name="差_县级公安机关公用经费标准奖励测算方案（定稿）" xfId="586"/>
    <cellStyle name="差_县级基础数据" xfId="587"/>
    <cellStyle name="差_县区合并测算20080421" xfId="588"/>
    <cellStyle name="差_县区合并测算20080421_不含人员经费系数" xfId="589"/>
    <cellStyle name="差_县区合并测算20080421_不含人员经费系数_财力性转移支付2010年预算参考数" xfId="590"/>
    <cellStyle name="差_县区合并测算20080421_财力性转移支付2010年预算参考数" xfId="591"/>
    <cellStyle name="差_县区合并测算20080421_民生政策最低支出需求" xfId="592"/>
    <cellStyle name="差_县区合并测算20080421_民生政策最低支出需求_财力性转移支付2010年预算参考数" xfId="593"/>
    <cellStyle name="差_县区合并测算20080421_县市旗测算-新科目（含人口规模效应）" xfId="594"/>
    <cellStyle name="差_县区合并测算20080421_县市旗测算-新科目（含人口规模效应）_财力性转移支付2010年预算参考数" xfId="595"/>
    <cellStyle name="差_县区合并测算20080423(按照各省比重）" xfId="596"/>
    <cellStyle name="差_县区合并测算20080423(按照各省比重）_不含人员经费系数" xfId="597"/>
    <cellStyle name="差_县区合并测算20080423(按照各省比重）_不含人员经费系数_财力性转移支付2010年预算参考数" xfId="598"/>
    <cellStyle name="差_县区合并测算20080423(按照各省比重）_财力性转移支付2010年预算参考数" xfId="599"/>
    <cellStyle name="差_县区合并测算20080423(按照各省比重）_民生政策最低支出需求" xfId="600"/>
    <cellStyle name="差_县区合并测算20080423(按照各省比重）_民生政策最低支出需求_财力性转移支付2010年预算参考数" xfId="601"/>
    <cellStyle name="差_县区合并测算20080423(按照各省比重）_县市旗测算-新科目（含人口规模效应）" xfId="602"/>
    <cellStyle name="差_县区合并测算20080423(按照各省比重）_县市旗测算-新科目（含人口规模效应）_财力性转移支付2010年预算参考数" xfId="603"/>
    <cellStyle name="差_县市旗测算20080508" xfId="604"/>
    <cellStyle name="差_县市旗测算20080508_不含人员经费系数" xfId="605"/>
    <cellStyle name="差_县市旗测算20080508_不含人员经费系数_财力性转移支付2010年预算参考数" xfId="606"/>
    <cellStyle name="差_县市旗测算20080508_财力性转移支付2010年预算参考数" xfId="607"/>
    <cellStyle name="差_县市旗测算20080508_民生政策最低支出需求" xfId="608"/>
    <cellStyle name="差_县市旗测算20080508_民生政策最低支出需求_财力性转移支付2010年预算参考数" xfId="609"/>
    <cellStyle name="差_县市旗测算20080508_县市旗测算-新科目（含人口规模效应）" xfId="610"/>
    <cellStyle name="差_县市旗测算20080508_县市旗测算-新科目（含人口规模效应）_财力性转移支付2010年预算参考数" xfId="611"/>
    <cellStyle name="差_县市旗测算-新科目（20080626）" xfId="612"/>
    <cellStyle name="差_县市旗测算-新科目（20080626）_不含人员经费系数" xfId="613"/>
    <cellStyle name="差_县市旗测算-新科目（20080626）_不含人员经费系数_财力性转移支付2010年预算参考数" xfId="614"/>
    <cellStyle name="差_县市旗测算-新科目（20080626）_财力性转移支付2010年预算参考数" xfId="615"/>
    <cellStyle name="差_县市旗测算-新科目（20080626）_民生政策最低支出需求" xfId="616"/>
    <cellStyle name="差_县市旗测算-新科目（20080626）_民生政策最低支出需求_财力性转移支付2010年预算参考数" xfId="617"/>
    <cellStyle name="差_县市旗测算-新科目（20080626）_县市旗测算-新科目（含人口规模效应）" xfId="618"/>
    <cellStyle name="差_县市旗测算-新科目（20080626）_县市旗测算-新科目（含人口规模效应）_财力性转移支付2010年预算参考数" xfId="619"/>
    <cellStyle name="差_县市旗测算-新科目（20080627）" xfId="620"/>
    <cellStyle name="差_县市旗测算-新科目（20080627）_不含人员经费系数" xfId="621"/>
    <cellStyle name="差_县市旗测算-新科目（20080627）_不含人员经费系数_财力性转移支付2010年预算参考数" xfId="622"/>
    <cellStyle name="差_县市旗测算-新科目（20080627）_财力性转移支付2010年预算参考数" xfId="623"/>
    <cellStyle name="差_县市旗测算-新科目（20080627）_民生政策最低支出需求" xfId="624"/>
    <cellStyle name="差_县市旗测算-新科目（20080627）_民生政策最低支出需求_财力性转移支付2010年预算参考数" xfId="625"/>
    <cellStyle name="差_县市旗测算-新科目（20080627）_县市旗测算-新科目（含人口规模效应）" xfId="626"/>
    <cellStyle name="差_县市旗测算-新科目（20080627）_县市旗测算-新科目（含人口规模效应）_财力性转移支付2010年预算参考数" xfId="627"/>
    <cellStyle name="差_业务工作量指标" xfId="628"/>
    <cellStyle name="差_一般预算支出口径剔除表" xfId="629"/>
    <cellStyle name="差_一般预算支出口径剔除表_财力性转移支付2010年预算参考数" xfId="630"/>
    <cellStyle name="差_义务教育阶段教职工人数（教育厅提供最终）" xfId="631"/>
    <cellStyle name="差_云南 缺口县区测算(地方填报)" xfId="632"/>
    <cellStyle name="差_云南 缺口县区测算(地方填报)_财力性转移支付2010年预算参考数" xfId="633"/>
    <cellStyle name="差_云南农村义务教育统计表" xfId="634"/>
    <cellStyle name="差_云南省2008年中小学教师人数统计表" xfId="635"/>
    <cellStyle name="差_云南省2008年中小学教职工情况（教育厅提供20090101加工整理）" xfId="636"/>
    <cellStyle name="差_云南省2008年转移支付测算——州市本级考核部分及政策性测算" xfId="637"/>
    <cellStyle name="差_云南省2008年转移支付测算——州市本级考核部分及政策性测算_财力性转移支付2010年预算参考数" xfId="638"/>
    <cellStyle name="差_指标四" xfId="639"/>
    <cellStyle name="差_指标五" xfId="640"/>
    <cellStyle name="差_重点民生支出需求测算表社保（农村低保）081112" xfId="641"/>
    <cellStyle name="差_自行调整差异系数顺序" xfId="642"/>
    <cellStyle name="差_自行调整差异系数顺序_财力性转移支付2010年预算参考数" xfId="643"/>
    <cellStyle name="差_自治区本级政府性基金情况表" xfId="644"/>
    <cellStyle name="差_总人口" xfId="645"/>
    <cellStyle name="差_总人口_财力性转移支付2010年预算参考数" xfId="646"/>
    <cellStyle name="常规" xfId="0" builtinId="0"/>
    <cellStyle name="常规 10" xfId="647"/>
    <cellStyle name="常规 11" xfId="648"/>
    <cellStyle name="常规 11 2" xfId="649"/>
    <cellStyle name="常规 11_财力性转移支付2009年预算参考数" xfId="650"/>
    <cellStyle name="常规 12" xfId="651"/>
    <cellStyle name="常规 13" xfId="652"/>
    <cellStyle name="常规 14" xfId="653"/>
    <cellStyle name="常规 15" xfId="654"/>
    <cellStyle name="常规 16" xfId="655"/>
    <cellStyle name="常规 17" xfId="656"/>
    <cellStyle name="常规 18" xfId="657"/>
    <cellStyle name="常规 19" xfId="658"/>
    <cellStyle name="常规 2" xfId="659"/>
    <cellStyle name="常规 2 2" xfId="660"/>
    <cellStyle name="常规 2 2 2" xfId="661"/>
    <cellStyle name="常规 2 2_2014年广西壮族自治区本级决算录入表0701" xfId="662"/>
    <cellStyle name="常规 2 3" xfId="663"/>
    <cellStyle name="常规 2 4" xfId="664"/>
    <cellStyle name="常规 2 5" xfId="665"/>
    <cellStyle name="常规 2 6" xfId="666"/>
    <cellStyle name="常规 2 7" xfId="667"/>
    <cellStyle name="常规 2 8" xfId="668"/>
    <cellStyle name="常规 2_（4.19发国库处） 预算处-广西壮族自治区本级一般公共" xfId="669"/>
    <cellStyle name="常规 20" xfId="670"/>
    <cellStyle name="常规 21" xfId="671"/>
    <cellStyle name="常规 22" xfId="672"/>
    <cellStyle name="常规 23" xfId="673"/>
    <cellStyle name="常规 24" xfId="674"/>
    <cellStyle name="常规 25" xfId="675"/>
    <cellStyle name="常规 26" xfId="676"/>
    <cellStyle name="常规 27" xfId="677"/>
    <cellStyle name="常规 28" xfId="1176"/>
    <cellStyle name="常规 3" xfId="678"/>
    <cellStyle name="常规 3 2" xfId="679"/>
    <cellStyle name="常规 3 3" xfId="680"/>
    <cellStyle name="常规 3 4" xfId="681"/>
    <cellStyle name="常规 3 5" xfId="682"/>
    <cellStyle name="常规 3 6" xfId="683"/>
    <cellStyle name="常规 3 7" xfId="684"/>
    <cellStyle name="常规 3 8" xfId="685"/>
    <cellStyle name="常规 3_2014年广西壮族自治区本级决算录入表0701" xfId="686"/>
    <cellStyle name="常规 30" xfId="687"/>
    <cellStyle name="常规 4" xfId="688"/>
    <cellStyle name="常规 4 2" xfId="689"/>
    <cellStyle name="常规 4 3" xfId="690"/>
    <cellStyle name="常规 4 4" xfId="691"/>
    <cellStyle name="常规 4 5" xfId="692"/>
    <cellStyle name="常规 4 6" xfId="693"/>
    <cellStyle name="常规 4 7" xfId="694"/>
    <cellStyle name="常规 4_2008年横排表0721" xfId="695"/>
    <cellStyle name="常规 5" xfId="696"/>
    <cellStyle name="常规 6" xfId="697"/>
    <cellStyle name="常规 6 2" xfId="698"/>
    <cellStyle name="常规 6_2014年广西壮族自治区本级决算录入表0701" xfId="699"/>
    <cellStyle name="常规 7" xfId="700"/>
    <cellStyle name="常规 7 2" xfId="701"/>
    <cellStyle name="常规 7_2014年广西壮族自治区本级决算录入表0701" xfId="702"/>
    <cellStyle name="常规 8" xfId="703"/>
    <cellStyle name="常规 9" xfId="704"/>
    <cellStyle name="常规_2013年国有资本经营预算草案0107" xfId="1183"/>
    <cellStyle name="常规_2015年广西壮族自治区本级部门决算收支汇总表(0622莫先孔提供)" xfId="1186"/>
    <cellStyle name="常规_2015年自治区本级社会保险基金预算收支决算表（6.8） 2" xfId="1180"/>
    <cellStyle name="常规_Sheet1" xfId="705"/>
    <cellStyle name="常规_Sheet1_1 2" xfId="1182"/>
    <cellStyle name="常规_Sheet2_本级支" xfId="1184"/>
    <cellStyle name="常规_广西壮族自治区全区与自治区本级2012年预算执行情况和2013年预算（草案）（最终）" xfId="1179"/>
    <cellStyle name="常规_区直一级预算单位2013年部门决算收支数" xfId="1185"/>
    <cellStyle name="常规_全区社保 2" xfId="1181"/>
    <cellStyle name="超级链接" xfId="706"/>
    <cellStyle name="分级显示行_1_13区汇总" xfId="707"/>
    <cellStyle name="分级显示列_1_Book1" xfId="708"/>
    <cellStyle name="归盒啦_95" xfId="709"/>
    <cellStyle name="好" xfId="710" builtinId="26" customBuiltin="1"/>
    <cellStyle name="好 2" xfId="711"/>
    <cellStyle name="好 3" xfId="712"/>
    <cellStyle name="好_（4.19发国库处） 预算处-广西壮族自治区本级一般公共" xfId="713"/>
    <cellStyle name="好_~4190974" xfId="714"/>
    <cellStyle name="好_~5676413" xfId="715"/>
    <cellStyle name="好_00省级(打印)" xfId="716"/>
    <cellStyle name="好_00省级(定稿)" xfId="717"/>
    <cellStyle name="好_03昭通" xfId="718"/>
    <cellStyle name="好_0502通海县" xfId="719"/>
    <cellStyle name="好_05潍坊" xfId="720"/>
    <cellStyle name="好_05玉溪" xfId="721"/>
    <cellStyle name="好_0605石屏县" xfId="722"/>
    <cellStyle name="好_0605石屏县_财力性转移支付2010年预算参考数" xfId="723"/>
    <cellStyle name="好_07临沂" xfId="724"/>
    <cellStyle name="好_09黑龙江" xfId="725"/>
    <cellStyle name="好_09黑龙江_财力性转移支付2010年预算参考数" xfId="726"/>
    <cellStyle name="好_1" xfId="727"/>
    <cellStyle name="好_1_财力性转移支付2010年预算参考数" xfId="728"/>
    <cellStyle name="好_1003牟定县" xfId="729"/>
    <cellStyle name="好_10月月报大表" xfId="730"/>
    <cellStyle name="好_1110洱源县" xfId="731"/>
    <cellStyle name="好_1110洱源县_财力性转移支付2010年预算参考数" xfId="732"/>
    <cellStyle name="好_11大理" xfId="733"/>
    <cellStyle name="好_11大理_财力性转移支付2010年预算参考数" xfId="734"/>
    <cellStyle name="好_12滨州" xfId="735"/>
    <cellStyle name="好_12滨州_财力性转移支付2010年预算参考数" xfId="736"/>
    <cellStyle name="好_14安徽" xfId="737"/>
    <cellStyle name="好_14安徽_财力性转移支付2010年预算参考数" xfId="738"/>
    <cellStyle name="好_2" xfId="739"/>
    <cellStyle name="好_2、土地面积、人口、粮食产量基本情况" xfId="740"/>
    <cellStyle name="好_2_财力性转移支付2010年预算参考数" xfId="741"/>
    <cellStyle name="好_2006年22湖南" xfId="742"/>
    <cellStyle name="好_2006年22湖南_财力性转移支付2010年预算参考数" xfId="743"/>
    <cellStyle name="好_2006年27重庆" xfId="744"/>
    <cellStyle name="好_2006年27重庆_财力性转移支付2010年预算参考数" xfId="745"/>
    <cellStyle name="好_2006年28四川" xfId="746"/>
    <cellStyle name="好_2006年28四川_财力性转移支付2010年预算参考数" xfId="747"/>
    <cellStyle name="好_2006年30云南" xfId="748"/>
    <cellStyle name="好_2006年33甘肃" xfId="749"/>
    <cellStyle name="好_2006年34青海" xfId="750"/>
    <cellStyle name="好_2006年34青海_财力性转移支付2010年预算参考数" xfId="751"/>
    <cellStyle name="好_2006年分析表" xfId="752"/>
    <cellStyle name="好_2006年基础数据" xfId="753"/>
    <cellStyle name="好_2006年全省财力计算表（中央、决算）" xfId="754"/>
    <cellStyle name="好_2006年水利统计指标统计表" xfId="755"/>
    <cellStyle name="好_2006年水利统计指标统计表_财力性转移支付2010年预算参考数" xfId="756"/>
    <cellStyle name="好_2006年在职人员情况" xfId="757"/>
    <cellStyle name="好_2007年超收额预计（3000亿）" xfId="758"/>
    <cellStyle name="好_2007年检察院案件数" xfId="759"/>
    <cellStyle name="好_2007年可用财力" xfId="760"/>
    <cellStyle name="好_2007年人员分部门统计表" xfId="761"/>
    <cellStyle name="好_2007年收支情况及2008年收支预计表(汇总表)" xfId="762"/>
    <cellStyle name="好_2007年收支情况及2008年收支预计表(汇总表)_财力性转移支付2010年预算参考数" xfId="763"/>
    <cellStyle name="好_2007年一般预算支出剔除" xfId="764"/>
    <cellStyle name="好_2007年一般预算支出剔除_财力性转移支付2010年预算参考数" xfId="765"/>
    <cellStyle name="好_2007年政法部门业务指标" xfId="766"/>
    <cellStyle name="好_2007一般预算支出口径剔除表" xfId="767"/>
    <cellStyle name="好_2007一般预算支出口径剔除表_财力性转移支付2010年预算参考数" xfId="768"/>
    <cellStyle name="好_2008计算资料（8月5）" xfId="769"/>
    <cellStyle name="好_2008年全省汇总收支计算表" xfId="770"/>
    <cellStyle name="好_2008年全省汇总收支计算表_财力性转移支付2010年预算参考数" xfId="771"/>
    <cellStyle name="好_2008年县级公安保障标准落实奖励经费分配测算" xfId="772"/>
    <cellStyle name="好_2008年一般预算支出预计" xfId="773"/>
    <cellStyle name="好_2008年预计支出与2007年对比" xfId="774"/>
    <cellStyle name="好_2008年支出核定" xfId="775"/>
    <cellStyle name="好_2008年支出调整" xfId="776"/>
    <cellStyle name="好_2008年支出调整_财力性转移支付2010年预算参考数" xfId="777"/>
    <cellStyle name="好_2008云南省分县市中小学教职工统计表（教育厅提供）" xfId="778"/>
    <cellStyle name="好_2009年一般性转移支付标准工资" xfId="779"/>
    <cellStyle name="好_2009年一般性转移支付标准工资_~4190974" xfId="780"/>
    <cellStyle name="好_2009年一般性转移支付标准工资_~5676413" xfId="781"/>
    <cellStyle name="好_2009年一般性转移支付标准工资_不用软件计算9.1不考虑经费管理评价xl" xfId="782"/>
    <cellStyle name="好_2009年一般性转移支付标准工资_地方配套按人均增幅控制8.30xl" xfId="783"/>
    <cellStyle name="好_2009年一般性转移支付标准工资_地方配套按人均增幅控制8.30一般预算平均增幅、人均可用财力平均增幅两次控制、社会治安系数调整、案件数调整xl" xfId="784"/>
    <cellStyle name="好_2009年一般性转移支付标准工资_地方配套按人均增幅控制8.31（调整结案率后）xl" xfId="785"/>
    <cellStyle name="好_2009年一般性转移支付标准工资_奖励补助测算5.22测试" xfId="786"/>
    <cellStyle name="好_2009年一般性转移支付标准工资_奖励补助测算5.23新" xfId="787"/>
    <cellStyle name="好_2009年一般性转移支付标准工资_奖励补助测算5.24冯铸" xfId="788"/>
    <cellStyle name="好_2009年一般性转移支付标准工资_奖励补助测算7.23" xfId="789"/>
    <cellStyle name="好_2009年一般性转移支付标准工资_奖励补助测算7.25" xfId="790"/>
    <cellStyle name="好_2009年一般性转移支付标准工资_奖励补助测算7.25 (version 1) (version 1)" xfId="791"/>
    <cellStyle name="好_2011年09月月报大表" xfId="792"/>
    <cellStyle name="好_2014年度广西壮族自治区本级部门决算收支汇总表" xfId="793"/>
    <cellStyle name="好_2014年广西壮族自治区本级决算录入表0701" xfId="794"/>
    <cellStyle name="好_2015年广西壮族自治区本级部门决算收支汇总表" xfId="795"/>
    <cellStyle name="好_2015年广西壮族自治区本级部门决算收支汇总表(0622莫先孔提供)" xfId="796"/>
    <cellStyle name="好_2015年广西壮族自治区本级政府性基金预算收支决算表" xfId="797"/>
    <cellStyle name="好_2015年广西壮族自治区本级政府性基金预算收支决算表0608" xfId="798"/>
    <cellStyle name="好_20河南" xfId="799"/>
    <cellStyle name="好_20河南_财力性转移支付2010年预算参考数" xfId="800"/>
    <cellStyle name="好_22湖南" xfId="801"/>
    <cellStyle name="好_22湖南_财力性转移支付2010年预算参考数" xfId="802"/>
    <cellStyle name="好_27重庆" xfId="803"/>
    <cellStyle name="好_27重庆_财力性转移支付2010年预算参考数" xfId="804"/>
    <cellStyle name="好_28四川" xfId="805"/>
    <cellStyle name="好_28四川_财力性转移支付2010年预算参考数" xfId="806"/>
    <cellStyle name="好_2支出" xfId="807"/>
    <cellStyle name="好_30云南" xfId="808"/>
    <cellStyle name="好_30云南_1" xfId="809"/>
    <cellStyle name="好_30云南_1_财力性转移支付2010年预算参考数" xfId="810"/>
    <cellStyle name="好_33甘肃" xfId="811"/>
    <cellStyle name="好_34青海" xfId="812"/>
    <cellStyle name="好_34青海_1" xfId="813"/>
    <cellStyle name="好_34青海_1_财力性转移支付2010年预算参考数" xfId="814"/>
    <cellStyle name="好_34青海_财力性转移支付2010年预算参考数" xfId="815"/>
    <cellStyle name="好_4各市支出" xfId="816"/>
    <cellStyle name="好_530623_2006年县级财政报表附表" xfId="817"/>
    <cellStyle name="好_530629_2006年县级财政报表附表" xfId="818"/>
    <cellStyle name="好_5334_2006年迪庆县级财政报表附表" xfId="819"/>
    <cellStyle name="好_Book1" xfId="820"/>
    <cellStyle name="好_Book1_1" xfId="821"/>
    <cellStyle name="好_Book1_1_Book1" xfId="822"/>
    <cellStyle name="好_Book1_2" xfId="823"/>
    <cellStyle name="好_Book1_2014年广西壮族自治区本级决算录入表0701" xfId="824"/>
    <cellStyle name="好_Book1_Book1" xfId="825"/>
    <cellStyle name="好_Book1_财力性转移支付2010年预算参考数" xfId="826"/>
    <cellStyle name="好_Book2" xfId="827"/>
    <cellStyle name="好_Book2_2014年广西壮族自治区本级决算录入表0701" xfId="828"/>
    <cellStyle name="好_Book2_财力性转移支付2010年预算参考数" xfId="829"/>
    <cellStyle name="好_gdp" xfId="830"/>
    <cellStyle name="好_M01-2(州市补助收入)" xfId="831"/>
    <cellStyle name="好_M03" xfId="832"/>
    <cellStyle name="好_安徽 缺口县区测算(地方填报)1" xfId="833"/>
    <cellStyle name="好_安徽 缺口县区测算(地方填报)1_财力性转移支付2010年预算参考数" xfId="834"/>
    <cellStyle name="好_报预算处2014年政府性基金决算报表(政府性基金)" xfId="835"/>
    <cellStyle name="好_表十" xfId="836"/>
    <cellStyle name="好_补充表" xfId="837"/>
    <cellStyle name="好_不含人员经费系数" xfId="838"/>
    <cellStyle name="好_不含人员经费系数_财力性转移支付2010年预算参考数" xfId="839"/>
    <cellStyle name="好_不用软件计算9.1不考虑经费管理评价xl" xfId="840"/>
    <cellStyle name="好_财政供养人员" xfId="841"/>
    <cellStyle name="好_财政供养人员_财力性转移支付2010年预算参考数" xfId="842"/>
    <cellStyle name="好_财政支出对上级的依赖程度" xfId="843"/>
    <cellStyle name="好_测算结果" xfId="844"/>
    <cellStyle name="好_测算结果_财力性转移支付2010年预算参考数" xfId="845"/>
    <cellStyle name="好_测算结果汇总" xfId="846"/>
    <cellStyle name="好_测算结果汇总_财力性转移支付2010年预算参考数" xfId="847"/>
    <cellStyle name="好_成本差异系数" xfId="848"/>
    <cellStyle name="好_成本差异系数（含人口规模）" xfId="849"/>
    <cellStyle name="好_成本差异系数（含人口规模）_财力性转移支付2010年预算参考数" xfId="850"/>
    <cellStyle name="好_成本差异系数_财力性转移支付2010年预算参考数" xfId="851"/>
    <cellStyle name="好_城建部门" xfId="852"/>
    <cellStyle name="好_地方配套按人均增幅控制8.30xl" xfId="853"/>
    <cellStyle name="好_地方配套按人均增幅控制8.30一般预算平均增幅、人均可用财力平均增幅两次控制、社会治安系数调整、案件数调整xl" xfId="854"/>
    <cellStyle name="好_地方配套按人均增幅控制8.31（调整结案率后）xl" xfId="855"/>
    <cellStyle name="好_第五部分(才淼、饶永宏）" xfId="856"/>
    <cellStyle name="好_第一部分：综合全" xfId="857"/>
    <cellStyle name="好_分析缺口率" xfId="858"/>
    <cellStyle name="好_分析缺口率_财力性转移支付2010年预算参考数" xfId="859"/>
    <cellStyle name="好_分县成本差异系数" xfId="860"/>
    <cellStyle name="好_分县成本差异系数_不含人员经费系数" xfId="861"/>
    <cellStyle name="好_分县成本差异系数_不含人员经费系数_财力性转移支付2010年预算参考数" xfId="862"/>
    <cellStyle name="好_分县成本差异系数_财力性转移支付2010年预算参考数" xfId="863"/>
    <cellStyle name="好_分县成本差异系数_民生政策最低支出需求" xfId="864"/>
    <cellStyle name="好_分县成本差异系数_民生政策最低支出需求_财力性转移支付2010年预算参考数" xfId="865"/>
    <cellStyle name="好_附表" xfId="866"/>
    <cellStyle name="好_附表_财力性转移支付2010年预算参考数" xfId="867"/>
    <cellStyle name="好_高中教师人数（教育厅1.6日提供）" xfId="868"/>
    <cellStyle name="好_各市上报2013年收入任务分解落实方案" xfId="869"/>
    <cellStyle name="好_行政(燃修费)" xfId="870"/>
    <cellStyle name="好_行政(燃修费)_不含人员经费系数" xfId="871"/>
    <cellStyle name="好_行政(燃修费)_不含人员经费系数_财力性转移支付2010年预算参考数" xfId="872"/>
    <cellStyle name="好_行政(燃修费)_财力性转移支付2010年预算参考数" xfId="873"/>
    <cellStyle name="好_行政(燃修费)_民生政策最低支出需求" xfId="874"/>
    <cellStyle name="好_行政(燃修费)_民生政策最低支出需求_财力性转移支付2010年预算参考数" xfId="875"/>
    <cellStyle name="好_行政(燃修费)_县市旗测算-新科目（含人口规模效应）" xfId="876"/>
    <cellStyle name="好_行政(燃修费)_县市旗测算-新科目（含人口规模效应）_财力性转移支付2010年预算参考数" xfId="877"/>
    <cellStyle name="好_行政（人员）" xfId="878"/>
    <cellStyle name="好_行政（人员）_不含人员经费系数" xfId="879"/>
    <cellStyle name="好_行政（人员）_不含人员经费系数_财力性转移支付2010年预算参考数" xfId="880"/>
    <cellStyle name="好_行政（人员）_财力性转移支付2010年预算参考数" xfId="881"/>
    <cellStyle name="好_行政（人员）_民生政策最低支出需求" xfId="882"/>
    <cellStyle name="好_行政（人员）_民生政策最低支出需求_财力性转移支付2010年预算参考数" xfId="883"/>
    <cellStyle name="好_行政（人员）_县市旗测算-新科目（含人口规模效应）" xfId="884"/>
    <cellStyle name="好_行政（人员）_县市旗测算-新科目（含人口规模效应）_财力性转移支付2010年预算参考数" xfId="885"/>
    <cellStyle name="好_行政公检法测算" xfId="886"/>
    <cellStyle name="好_行政公检法测算_不含人员经费系数" xfId="887"/>
    <cellStyle name="好_行政公检法测算_不含人员经费系数_财力性转移支付2010年预算参考数" xfId="888"/>
    <cellStyle name="好_行政公检法测算_财力性转移支付2010年预算参考数" xfId="889"/>
    <cellStyle name="好_行政公检法测算_民生政策最低支出需求" xfId="890"/>
    <cellStyle name="好_行政公检法测算_民生政策最低支出需求_财力性转移支付2010年预算参考数" xfId="891"/>
    <cellStyle name="好_行政公检法测算_县市旗测算-新科目（含人口规模效应）" xfId="892"/>
    <cellStyle name="好_行政公检法测算_县市旗测算-新科目（含人口规模效应）_财力性转移支付2010年预算参考数" xfId="893"/>
    <cellStyle name="好_河南 缺口县区测算(地方填报)" xfId="894"/>
    <cellStyle name="好_河南 缺口县区测算(地方填报)_财力性转移支付2010年预算参考数" xfId="895"/>
    <cellStyle name="好_河南 缺口县区测算(地方填报白)" xfId="896"/>
    <cellStyle name="好_河南 缺口县区测算(地方填报白)_财力性转移支付2010年预算参考数" xfId="897"/>
    <cellStyle name="好_核定人数对比" xfId="898"/>
    <cellStyle name="好_核定人数对比_财力性转移支付2010年预算参考数" xfId="899"/>
    <cellStyle name="好_核定人数下发表" xfId="900"/>
    <cellStyle name="好_核定人数下发表_财力性转移支付2010年预算参考数" xfId="901"/>
    <cellStyle name="好_汇总" xfId="902"/>
    <cellStyle name="好_汇总_财力性转移支付2010年预算参考数" xfId="903"/>
    <cellStyle name="好_汇总表" xfId="904"/>
    <cellStyle name="好_汇总表_财力性转移支付2010年预算参考数" xfId="905"/>
    <cellStyle name="好_汇总表4" xfId="906"/>
    <cellStyle name="好_汇总表4_财力性转移支付2010年预算参考数" xfId="907"/>
    <cellStyle name="好_汇总-县级财政报表附表" xfId="908"/>
    <cellStyle name="好_基础数据分析" xfId="909"/>
    <cellStyle name="好_检验表" xfId="910"/>
    <cellStyle name="好_检验表（调整后）" xfId="911"/>
    <cellStyle name="好_江西超收收入安排（1-10月份）" xfId="912"/>
    <cellStyle name="好_江西超收收入安排（1-10月份）新" xfId="913"/>
    <cellStyle name="好_奖励补助测算5.22测试" xfId="914"/>
    <cellStyle name="好_奖励补助测算5.23新" xfId="915"/>
    <cellStyle name="好_奖励补助测算5.24冯铸" xfId="916"/>
    <cellStyle name="好_奖励补助测算7.23" xfId="917"/>
    <cellStyle name="好_奖励补助测算7.25" xfId="918"/>
    <cellStyle name="好_奖励补助测算7.25 (version 1) (version 1)" xfId="919"/>
    <cellStyle name="好_教师绩效工资测算表（离退休按各地上报数测算）2009年1月1日" xfId="920"/>
    <cellStyle name="好_教育(按照总人口测算）—20080416" xfId="921"/>
    <cellStyle name="好_教育(按照总人口测算）—20080416_不含人员经费系数" xfId="922"/>
    <cellStyle name="好_教育(按照总人口测算）—20080416_不含人员经费系数_财力性转移支付2010年预算参考数" xfId="923"/>
    <cellStyle name="好_教育(按照总人口测算）—20080416_财力性转移支付2010年预算参考数" xfId="924"/>
    <cellStyle name="好_教育(按照总人口测算）—20080416_民生政策最低支出需求" xfId="925"/>
    <cellStyle name="好_教育(按照总人口测算）—20080416_民生政策最低支出需求_财力性转移支付2010年预算参考数" xfId="926"/>
    <cellStyle name="好_教育(按照总人口测算）—20080416_县市旗测算-新科目（含人口规模效应）" xfId="927"/>
    <cellStyle name="好_教育(按照总人口测算）—20080416_县市旗测算-新科目（含人口规模效应）_财力性转移支付2010年预算参考数" xfId="928"/>
    <cellStyle name="好_教育厅提供义务教育及高中教师人数（2009年1月6日）" xfId="929"/>
    <cellStyle name="好_历年教师人数" xfId="930"/>
    <cellStyle name="好_丽江汇总" xfId="931"/>
    <cellStyle name="好_辽宁省2007年1-10月份一般预算收入超收及安排情况统计表" xfId="932"/>
    <cellStyle name="好_民生政策最低支出需求" xfId="933"/>
    <cellStyle name="好_民生政策最低支出需求_财力性转移支付2010年预算参考数" xfId="934"/>
    <cellStyle name="好_农林水和城市维护标准支出20080505－县区合计" xfId="935"/>
    <cellStyle name="好_农林水和城市维护标准支出20080505－县区合计_不含人员经费系数" xfId="936"/>
    <cellStyle name="好_农林水和城市维护标准支出20080505－县区合计_不含人员经费系数_财力性转移支付2010年预算参考数" xfId="937"/>
    <cellStyle name="好_农林水和城市维护标准支出20080505－县区合计_财力性转移支付2010年预算参考数" xfId="938"/>
    <cellStyle name="好_农林水和城市维护标准支出20080505－县区合计_民生政策最低支出需求" xfId="939"/>
    <cellStyle name="好_农林水和城市维护标准支出20080505－县区合计_民生政策最低支出需求_财力性转移支付2010年预算参考数" xfId="940"/>
    <cellStyle name="好_农林水和城市维护标准支出20080505－县区合计_县市旗测算-新科目（含人口规模效应）" xfId="941"/>
    <cellStyle name="好_农林水和城市维护标准支出20080505－县区合计_县市旗测算-新科目（含人口规模效应）_财力性转移支付2010年预算参考数" xfId="942"/>
    <cellStyle name="好_平邑" xfId="943"/>
    <cellStyle name="好_平邑_财力性转移支付2010年预算参考数" xfId="944"/>
    <cellStyle name="好_其他部门(按照总人口测算）—20080416" xfId="945"/>
    <cellStyle name="好_其他部门(按照总人口测算）—20080416_不含人员经费系数" xfId="946"/>
    <cellStyle name="好_其他部门(按照总人口测算）—20080416_不含人员经费系数_财力性转移支付2010年预算参考数" xfId="947"/>
    <cellStyle name="好_其他部门(按照总人口测算）—20080416_财力性转移支付2010年预算参考数" xfId="948"/>
    <cellStyle name="好_其他部门(按照总人口测算）—20080416_民生政策最低支出需求" xfId="949"/>
    <cellStyle name="好_其他部门(按照总人口测算）—20080416_民生政策最低支出需求_财力性转移支付2010年预算参考数" xfId="950"/>
    <cellStyle name="好_其他部门(按照总人口测算）—20080416_县市旗测算-新科目（含人口规模效应）" xfId="951"/>
    <cellStyle name="好_其他部门(按照总人口测算）—20080416_县市旗测算-新科目（含人口规模效应）_财力性转移支付2010年预算参考数" xfId="952"/>
    <cellStyle name="好_青海 缺口县区测算(地方填报)" xfId="953"/>
    <cellStyle name="好_青海 缺口县区测算(地方填报)_财力性转移支付2010年预算参考数" xfId="954"/>
    <cellStyle name="好_缺口县区测算" xfId="955"/>
    <cellStyle name="好_缺口县区测算（11.13）" xfId="956"/>
    <cellStyle name="好_缺口县区测算（11.13）_财力性转移支付2010年预算参考数" xfId="957"/>
    <cellStyle name="好_缺口县区测算(按2007支出增长25%测算)" xfId="958"/>
    <cellStyle name="好_缺口县区测算(按2007支出增长25%测算)_财力性转移支付2010年预算参考数" xfId="959"/>
    <cellStyle name="好_缺口县区测算(按核定人数)" xfId="960"/>
    <cellStyle name="好_缺口县区测算(按核定人数)_财力性转移支付2010年预算参考数" xfId="961"/>
    <cellStyle name="好_缺口县区测算(财政部标准)" xfId="962"/>
    <cellStyle name="好_缺口县区测算(财政部标准)_财力性转移支付2010年预算参考数" xfId="963"/>
    <cellStyle name="好_缺口县区测算_财力性转移支付2010年预算参考数" xfId="964"/>
    <cellStyle name="好_人员工资和公用经费" xfId="965"/>
    <cellStyle name="好_人员工资和公用经费_财力性转移支付2010年预算参考数" xfId="966"/>
    <cellStyle name="好_人员工资和公用经费2" xfId="967"/>
    <cellStyle name="好_人员工资和公用经费2_财力性转移支付2010年预算参考数" xfId="968"/>
    <cellStyle name="好_人员工资和公用经费3" xfId="969"/>
    <cellStyle name="好_人员工资和公用经费3_财力性转移支付2010年预算参考数" xfId="970"/>
    <cellStyle name="好_三季度－表二" xfId="971"/>
    <cellStyle name="好_山东省民生支出标准" xfId="972"/>
    <cellStyle name="好_山东省民生支出标准_财力性转移支付2010年预算参考数" xfId="973"/>
    <cellStyle name="好_上月各市收入" xfId="974"/>
    <cellStyle name="好_市辖区测算20080510" xfId="975"/>
    <cellStyle name="好_市辖区测算20080510_不含人员经费系数" xfId="976"/>
    <cellStyle name="好_市辖区测算20080510_不含人员经费系数_财力性转移支付2010年预算参考数" xfId="977"/>
    <cellStyle name="好_市辖区测算20080510_财力性转移支付2010年预算参考数" xfId="978"/>
    <cellStyle name="好_市辖区测算20080510_民生政策最低支出需求" xfId="979"/>
    <cellStyle name="好_市辖区测算20080510_民生政策最低支出需求_财力性转移支付2010年预算参考数" xfId="980"/>
    <cellStyle name="好_市辖区测算20080510_县市旗测算-新科目（含人口规模效应）" xfId="981"/>
    <cellStyle name="好_市辖区测算20080510_县市旗测算-新科目（含人口规模效应）_财力性转移支付2010年预算参考数" xfId="982"/>
    <cellStyle name="好_市辖区测算-新科目（20080626）" xfId="983"/>
    <cellStyle name="好_市辖区测算-新科目（20080626）_不含人员经费系数" xfId="984"/>
    <cellStyle name="好_市辖区测算-新科目（20080626）_不含人员经费系数_财力性转移支付2010年预算参考数" xfId="985"/>
    <cellStyle name="好_市辖区测算-新科目（20080626）_财力性转移支付2010年预算参考数" xfId="986"/>
    <cellStyle name="好_市辖区测算-新科目（20080626）_民生政策最低支出需求" xfId="987"/>
    <cellStyle name="好_市辖区测算-新科目（20080626）_民生政策最低支出需求_财力性转移支付2010年预算参考数" xfId="988"/>
    <cellStyle name="好_市辖区测算-新科目（20080626）_县市旗测算-新科目（含人口规模效应）" xfId="989"/>
    <cellStyle name="好_市辖区测算-新科目（20080626）_县市旗测算-新科目（含人口规模效应）_财力性转移支付2010年预算参考数" xfId="990"/>
    <cellStyle name="好_同德" xfId="991"/>
    <cellStyle name="好_同德_财力性转移支付2010年预算参考数" xfId="992"/>
    <cellStyle name="好_统计表" xfId="993"/>
    <cellStyle name="好_危改资金测算" xfId="994"/>
    <cellStyle name="好_危改资金测算_财力性转移支付2010年预算参考数" xfId="995"/>
    <cellStyle name="好_卫生(按照总人口测算）—20080416" xfId="996"/>
    <cellStyle name="好_卫生(按照总人口测算）—20080416_不含人员经费系数" xfId="997"/>
    <cellStyle name="好_卫生(按照总人口测算）—20080416_不含人员经费系数_财力性转移支付2010年预算参考数" xfId="998"/>
    <cellStyle name="好_卫生(按照总人口测算）—20080416_财力性转移支付2010年预算参考数" xfId="999"/>
    <cellStyle name="好_卫生(按照总人口测算）—20080416_民生政策最低支出需求" xfId="1000"/>
    <cellStyle name="好_卫生(按照总人口测算）—20080416_民生政策最低支出需求_财力性转移支付2010年预算参考数" xfId="1001"/>
    <cellStyle name="好_卫生(按照总人口测算）—20080416_县市旗测算-新科目（含人口规模效应）" xfId="1002"/>
    <cellStyle name="好_卫生(按照总人口测算）—20080416_县市旗测算-新科目（含人口规模效应）_财力性转移支付2010年预算参考数" xfId="1003"/>
    <cellStyle name="好_卫生部门" xfId="1004"/>
    <cellStyle name="好_卫生部门_财力性转移支付2010年预算参考数" xfId="1005"/>
    <cellStyle name="好_文体广播部门" xfId="1006"/>
    <cellStyle name="好_文体广播事业(按照总人口测算）—20080416" xfId="1007"/>
    <cellStyle name="好_文体广播事业(按照总人口测算）—20080416_不含人员经费系数" xfId="1008"/>
    <cellStyle name="好_文体广播事业(按照总人口测算）—20080416_不含人员经费系数_财力性转移支付2010年预算参考数" xfId="1009"/>
    <cellStyle name="好_文体广播事业(按照总人口测算）—20080416_财力性转移支付2010年预算参考数" xfId="1010"/>
    <cellStyle name="好_文体广播事业(按照总人口测算）—20080416_民生政策最低支出需求" xfId="1011"/>
    <cellStyle name="好_文体广播事业(按照总人口测算）—20080416_民生政策最低支出需求_财力性转移支付2010年预算参考数" xfId="1012"/>
    <cellStyle name="好_文体广播事业(按照总人口测算）—20080416_县市旗测算-新科目（含人口规模效应）" xfId="1013"/>
    <cellStyle name="好_文体广播事业(按照总人口测算）—20080416_县市旗测算-新科目（含人口规模效应）_财力性转移支付2010年预算参考数" xfId="1014"/>
    <cellStyle name="好_下半年禁毒办案经费分配2544.3万元" xfId="1015"/>
    <cellStyle name="好_下半年禁吸戒毒经费1000万元" xfId="1016"/>
    <cellStyle name="好_县级公安机关公用经费标准奖励测算方案（定稿）" xfId="1017"/>
    <cellStyle name="好_县级基础数据" xfId="1018"/>
    <cellStyle name="好_县区合并测算20080421" xfId="1019"/>
    <cellStyle name="好_县区合并测算20080421_不含人员经费系数" xfId="1020"/>
    <cellStyle name="好_县区合并测算20080421_不含人员经费系数_财力性转移支付2010年预算参考数" xfId="1021"/>
    <cellStyle name="好_县区合并测算20080421_财力性转移支付2010年预算参考数" xfId="1022"/>
    <cellStyle name="好_县区合并测算20080421_民生政策最低支出需求" xfId="1023"/>
    <cellStyle name="好_县区合并测算20080421_民生政策最低支出需求_财力性转移支付2010年预算参考数" xfId="1024"/>
    <cellStyle name="好_县区合并测算20080421_县市旗测算-新科目（含人口规模效应）" xfId="1025"/>
    <cellStyle name="好_县区合并测算20080421_县市旗测算-新科目（含人口规模效应）_财力性转移支付2010年预算参考数" xfId="1026"/>
    <cellStyle name="好_县区合并测算20080423(按照各省比重）" xfId="1027"/>
    <cellStyle name="好_县区合并测算20080423(按照各省比重）_不含人员经费系数" xfId="1028"/>
    <cellStyle name="好_县区合并测算20080423(按照各省比重）_不含人员经费系数_财力性转移支付2010年预算参考数" xfId="1029"/>
    <cellStyle name="好_县区合并测算20080423(按照各省比重）_财力性转移支付2010年预算参考数" xfId="1030"/>
    <cellStyle name="好_县区合并测算20080423(按照各省比重）_民生政策最低支出需求" xfId="1031"/>
    <cellStyle name="好_县区合并测算20080423(按照各省比重）_民生政策最低支出需求_财力性转移支付2010年预算参考数" xfId="1032"/>
    <cellStyle name="好_县区合并测算20080423(按照各省比重）_县市旗测算-新科目（含人口规模效应）" xfId="1033"/>
    <cellStyle name="好_县区合并测算20080423(按照各省比重）_县市旗测算-新科目（含人口规模效应）_财力性转移支付2010年预算参考数" xfId="1034"/>
    <cellStyle name="好_县市旗测算20080508" xfId="1035"/>
    <cellStyle name="好_县市旗测算20080508_不含人员经费系数" xfId="1036"/>
    <cellStyle name="好_县市旗测算20080508_不含人员经费系数_财力性转移支付2010年预算参考数" xfId="1037"/>
    <cellStyle name="好_县市旗测算20080508_财力性转移支付2010年预算参考数" xfId="1038"/>
    <cellStyle name="好_县市旗测算20080508_民生政策最低支出需求" xfId="1039"/>
    <cellStyle name="好_县市旗测算20080508_民生政策最低支出需求_财力性转移支付2010年预算参考数" xfId="1040"/>
    <cellStyle name="好_县市旗测算20080508_县市旗测算-新科目（含人口规模效应）" xfId="1041"/>
    <cellStyle name="好_县市旗测算20080508_县市旗测算-新科目（含人口规模效应）_财力性转移支付2010年预算参考数" xfId="1042"/>
    <cellStyle name="好_县市旗测算-新科目（20080626）" xfId="1043"/>
    <cellStyle name="好_县市旗测算-新科目（20080626）_不含人员经费系数" xfId="1044"/>
    <cellStyle name="好_县市旗测算-新科目（20080626）_不含人员经费系数_财力性转移支付2010年预算参考数" xfId="1045"/>
    <cellStyle name="好_县市旗测算-新科目（20080626）_财力性转移支付2010年预算参考数" xfId="1046"/>
    <cellStyle name="好_县市旗测算-新科目（20080626）_民生政策最低支出需求" xfId="1047"/>
    <cellStyle name="好_县市旗测算-新科目（20080626）_民生政策最低支出需求_财力性转移支付2010年预算参考数" xfId="1048"/>
    <cellStyle name="好_县市旗测算-新科目（20080626）_县市旗测算-新科目（含人口规模效应）" xfId="1049"/>
    <cellStyle name="好_县市旗测算-新科目（20080626）_县市旗测算-新科目（含人口规模效应）_财力性转移支付2010年预算参考数" xfId="1050"/>
    <cellStyle name="好_县市旗测算-新科目（20080627）" xfId="1051"/>
    <cellStyle name="好_县市旗测算-新科目（20080627）_不含人员经费系数" xfId="1052"/>
    <cellStyle name="好_县市旗测算-新科目（20080627）_不含人员经费系数_财力性转移支付2010年预算参考数" xfId="1053"/>
    <cellStyle name="好_县市旗测算-新科目（20080627）_财力性转移支付2010年预算参考数" xfId="1054"/>
    <cellStyle name="好_县市旗测算-新科目（20080627）_民生政策最低支出需求" xfId="1055"/>
    <cellStyle name="好_县市旗测算-新科目（20080627）_民生政策最低支出需求_财力性转移支付2010年预算参考数" xfId="1056"/>
    <cellStyle name="好_县市旗测算-新科目（20080627）_县市旗测算-新科目（含人口规模效应）" xfId="1057"/>
    <cellStyle name="好_县市旗测算-新科目（20080627）_县市旗测算-新科目（含人口规模效应）_财力性转移支付2010年预算参考数" xfId="1058"/>
    <cellStyle name="好_业务工作量指标" xfId="1059"/>
    <cellStyle name="好_一般预算支出口径剔除表" xfId="1060"/>
    <cellStyle name="好_一般预算支出口径剔除表_财力性转移支付2010年预算参考数" xfId="1061"/>
    <cellStyle name="好_义务教育阶段教职工人数（教育厅提供最终）" xfId="1062"/>
    <cellStyle name="好_云南 缺口县区测算(地方填报)" xfId="1063"/>
    <cellStyle name="好_云南 缺口县区测算(地方填报)_财力性转移支付2010年预算参考数" xfId="1064"/>
    <cellStyle name="好_云南农村义务教育统计表" xfId="1065"/>
    <cellStyle name="好_云南省2008年中小学教师人数统计表" xfId="1066"/>
    <cellStyle name="好_云南省2008年中小学教职工情况（教育厅提供20090101加工整理）" xfId="1067"/>
    <cellStyle name="好_云南省2008年转移支付测算——州市本级考核部分及政策性测算" xfId="1068"/>
    <cellStyle name="好_云南省2008年转移支付测算——州市本级考核部分及政策性测算_财力性转移支付2010年预算参考数" xfId="1069"/>
    <cellStyle name="好_指标四" xfId="1070"/>
    <cellStyle name="好_指标五" xfId="1071"/>
    <cellStyle name="好_重点民生支出需求测算表社保（农村低保）081112" xfId="1072"/>
    <cellStyle name="好_自行调整差异系数顺序" xfId="1073"/>
    <cellStyle name="好_自行调整差异系数顺序_财力性转移支付2010年预算参考数" xfId="1074"/>
    <cellStyle name="好_自治区本级政府性基金情况表" xfId="1075"/>
    <cellStyle name="好_总人口" xfId="1076"/>
    <cellStyle name="好_总人口_财力性转移支付2010年预算参考数" xfId="1077"/>
    <cellStyle name="后继超级链接" xfId="1078"/>
    <cellStyle name="后继超链接" xfId="1079"/>
    <cellStyle name="汇总" xfId="1080" builtinId="25" customBuiltin="1"/>
    <cellStyle name="汇总 2" xfId="1081"/>
    <cellStyle name="汇总 3" xfId="1082"/>
    <cellStyle name="货币 2" xfId="1083"/>
    <cellStyle name="计算" xfId="1084" builtinId="22" customBuiltin="1"/>
    <cellStyle name="计算 2" xfId="1085"/>
    <cellStyle name="计算 3" xfId="1086"/>
    <cellStyle name="检查单元格" xfId="1087" builtinId="23" customBuiltin="1"/>
    <cellStyle name="检查单元格 2" xfId="1088"/>
    <cellStyle name="检查单元格 3" xfId="1089"/>
    <cellStyle name="解释性文本" xfId="1090" builtinId="53" customBuiltin="1"/>
    <cellStyle name="解释性文本 2" xfId="1091"/>
    <cellStyle name="解释性文本 3" xfId="1092"/>
    <cellStyle name="借出原因" xfId="1093"/>
    <cellStyle name="警告文本" xfId="1094" builtinId="11" customBuiltin="1"/>
    <cellStyle name="警告文本 2" xfId="1095"/>
    <cellStyle name="警告文本 3" xfId="1096"/>
    <cellStyle name="链接单元格" xfId="1097" builtinId="24" customBuiltin="1"/>
    <cellStyle name="链接单元格 2" xfId="1098"/>
    <cellStyle name="链接单元格 3" xfId="1099"/>
    <cellStyle name="霓付 [0]_ +Foil &amp; -FOIL &amp; PAPER" xfId="1100"/>
    <cellStyle name="霓付_ +Foil &amp; -FOIL &amp; PAPER" xfId="1101"/>
    <cellStyle name="烹拳 [0]_ +Foil &amp; -FOIL &amp; PAPER" xfId="1102"/>
    <cellStyle name="烹拳_ +Foil &amp; -FOIL &amp; PAPER" xfId="1103"/>
    <cellStyle name="普通_ 白土" xfId="1104"/>
    <cellStyle name="千分位[0]_ 白土" xfId="1105"/>
    <cellStyle name="千分位_ 白土" xfId="1106"/>
    <cellStyle name="千位[0]_ 方正PC" xfId="1107"/>
    <cellStyle name="千位_ 方正PC" xfId="1108"/>
    <cellStyle name="千位分隔" xfId="1177" builtinId="3"/>
    <cellStyle name="千位分隔 2" xfId="1109"/>
    <cellStyle name="千位分隔 2 2" xfId="1110"/>
    <cellStyle name="千位分隔 3" xfId="1111"/>
    <cellStyle name="千位分隔 4" xfId="1112"/>
    <cellStyle name="千位分隔 5" xfId="1113"/>
    <cellStyle name="千位分隔 6" xfId="1114"/>
    <cellStyle name="千位分隔[0]" xfId="1178" builtinId="6"/>
    <cellStyle name="千位分隔[0] 2" xfId="1115"/>
    <cellStyle name="千位分隔[0] 3" xfId="1116"/>
    <cellStyle name="千位分季_新建 Microsoft Excel 工作表" xfId="1117"/>
    <cellStyle name="钎霖_4岿角利" xfId="1118"/>
    <cellStyle name="强调 1" xfId="1119"/>
    <cellStyle name="强调 2" xfId="1120"/>
    <cellStyle name="强调 3" xfId="1121"/>
    <cellStyle name="强调文字颜色 1" xfId="1122" builtinId="29" customBuiltin="1"/>
    <cellStyle name="强调文字颜色 1 2" xfId="1123"/>
    <cellStyle name="强调文字颜色 1 3" xfId="1124"/>
    <cellStyle name="强调文字颜色 2" xfId="1125" builtinId="33" customBuiltin="1"/>
    <cellStyle name="强调文字颜色 2 2" xfId="1126"/>
    <cellStyle name="强调文字颜色 2 3" xfId="1127"/>
    <cellStyle name="强调文字颜色 3" xfId="1128" builtinId="37" customBuiltin="1"/>
    <cellStyle name="强调文字颜色 3 2" xfId="1129"/>
    <cellStyle name="强调文字颜色 3 3" xfId="1130"/>
    <cellStyle name="强调文字颜色 4" xfId="1131" builtinId="41" customBuiltin="1"/>
    <cellStyle name="强调文字颜色 4 2" xfId="1132"/>
    <cellStyle name="强调文字颜色 4 3" xfId="1133"/>
    <cellStyle name="强调文字颜色 5" xfId="1134" builtinId="45" customBuiltin="1"/>
    <cellStyle name="强调文字颜色 5 2" xfId="1135"/>
    <cellStyle name="强调文字颜色 5 3" xfId="1136"/>
    <cellStyle name="强调文字颜色 6" xfId="1137" builtinId="49" customBuiltin="1"/>
    <cellStyle name="强调文字颜色 6 2" xfId="1138"/>
    <cellStyle name="强调文字颜色 6 3" xfId="1139"/>
    <cellStyle name="日期" xfId="1140"/>
    <cellStyle name="商品名称" xfId="1141"/>
    <cellStyle name="适中" xfId="1142" builtinId="28" customBuiltin="1"/>
    <cellStyle name="适中 2" xfId="1143"/>
    <cellStyle name="适中 3" xfId="1144"/>
    <cellStyle name="输出" xfId="1145" builtinId="21" customBuiltin="1"/>
    <cellStyle name="输出 2" xfId="1146"/>
    <cellStyle name="输出 3" xfId="1147"/>
    <cellStyle name="输入" xfId="1148" builtinId="20" customBuiltin="1"/>
    <cellStyle name="输入 2" xfId="1149"/>
    <cellStyle name="输入 3" xfId="1150"/>
    <cellStyle name="数量" xfId="1151"/>
    <cellStyle name="数字" xfId="1152"/>
    <cellStyle name="未定义" xfId="1153"/>
    <cellStyle name="小数" xfId="1154"/>
    <cellStyle name="样式 1" xfId="1155"/>
    <cellStyle name="样式 1 2" xfId="1156"/>
    <cellStyle name="样式 1 3" xfId="1157"/>
    <cellStyle name="样式 1 4" xfId="1158"/>
    <cellStyle name="样式 1 5" xfId="1159"/>
    <cellStyle name="样式 1 6" xfId="1160"/>
    <cellStyle name="样式 1 7" xfId="1161"/>
    <cellStyle name="样式 1 8" xfId="1162"/>
    <cellStyle name="样式 1 9" xfId="1163"/>
    <cellStyle name="样式 1_2014年广西壮族自治区本级决算录入表0701" xfId="1164"/>
    <cellStyle name="昗弨_Pacific Region P&amp;L" xfId="1165"/>
    <cellStyle name="寘嬫愗傝 [0.00]_Region Orders (2)" xfId="1166"/>
    <cellStyle name="寘嬫愗傝_Region Orders (2)" xfId="1167"/>
    <cellStyle name="注释" xfId="1168" builtinId="10" customBuiltin="1"/>
    <cellStyle name="注释 2" xfId="1169"/>
    <cellStyle name="注释 3" xfId="1170"/>
    <cellStyle name="콤마 [0]_BOILER-CO1" xfId="1171"/>
    <cellStyle name="콤마_BOILER-CO1" xfId="1172"/>
    <cellStyle name="통화 [0]_BOILER-CO1" xfId="1173"/>
    <cellStyle name="통화_BOILER-CO1" xfId="1174"/>
    <cellStyle name="표준_0N-HANDLING " xfId="117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6032;&#24314;&#25991;&#20214;&#22841;\&#35838;&#39064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SERVER\private\XHC\XLS\X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BY\YS3\97&#20915;&#31639;&#21306;&#21439;&#26368;&#21518;&#27719;&#2463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&#36130;&#25919;&#20379;&#20859;&#20154;&#21592;&#20449;&#24687;&#34920;\&#25945;&#32946;\&#27896;&#27700;&#22235;&#2001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民银行"/>
      <sheetName val="中央"/>
      <sheetName val="2007"/>
      <sheetName val="#REF"/>
      <sheetName val="四月份月报"/>
      <sheetName val="单位编码"/>
      <sheetName val="DDETABLE "/>
    </sheetNames>
    <sheetDataSet>
      <sheetData sheetId="0" refreshError="1">
        <row r="2">
          <cell r="A2" t="str">
            <v>县名</v>
          </cell>
          <cell r="B2">
            <v>0</v>
          </cell>
          <cell r="C2" t="str">
            <v>收入合计</v>
          </cell>
          <cell r="D2" t="str">
            <v>工商税收</v>
          </cell>
          <cell r="E2" t="str">
            <v>增值税25%</v>
          </cell>
          <cell r="F2" t="str">
            <v>营业税</v>
          </cell>
          <cell r="G2" t="str">
            <v>城建税</v>
          </cell>
          <cell r="H2" t="str">
            <v>农牧业税</v>
          </cell>
          <cell r="I2" t="str">
            <v>企业收入</v>
          </cell>
          <cell r="J2" t="str">
            <v>其他收入</v>
          </cell>
          <cell r="K2" t="str">
            <v>支出合计</v>
          </cell>
          <cell r="L2" t="str">
            <v>基建支出</v>
          </cell>
          <cell r="M2" t="str">
            <v>支农</v>
          </cell>
          <cell r="N2" t="str">
            <v>农林水</v>
          </cell>
          <cell r="O2" t="str">
            <v>文教</v>
          </cell>
          <cell r="P2" t="str">
            <v>行政</v>
          </cell>
          <cell r="Q2" t="str">
            <v>公检法</v>
          </cell>
          <cell r="R2" t="str">
            <v>其他支出</v>
          </cell>
          <cell r="S2" t="str">
            <v>收入合计</v>
          </cell>
          <cell r="T2" t="str">
            <v>本年收入</v>
          </cell>
          <cell r="U2" t="str">
            <v>税收返还</v>
          </cell>
          <cell r="V2" t="str">
            <v>定额补助</v>
          </cell>
          <cell r="W2" t="str">
            <v>专项补助</v>
          </cell>
          <cell r="X2" t="str">
            <v>上年结余</v>
          </cell>
          <cell r="Y2" t="str">
            <v>其他</v>
          </cell>
          <cell r="Z2" t="str">
            <v>支出合计</v>
          </cell>
          <cell r="AA2" t="str">
            <v>本年支出</v>
          </cell>
          <cell r="AB2" t="str">
            <v>体制上解</v>
          </cell>
          <cell r="AC2" t="str">
            <v>专项上解</v>
          </cell>
          <cell r="AD2" t="str">
            <v>其他</v>
          </cell>
          <cell r="AE2" t="str">
            <v>滚存结余</v>
          </cell>
          <cell r="AF2" t="str">
            <v>净结余</v>
          </cell>
          <cell r="AG2" t="str">
            <v>增值税75%</v>
          </cell>
          <cell r="AH2" t="str">
            <v>消费税</v>
          </cell>
          <cell r="AI2" t="str">
            <v>工农业产值</v>
          </cell>
          <cell r="AJ2" t="str">
            <v>工业产值</v>
          </cell>
          <cell r="AK2" t="str">
            <v>总人口（万）</v>
          </cell>
          <cell r="AL2" t="str">
            <v>农业人口</v>
          </cell>
          <cell r="AM2" t="str">
            <v>财政供养人口（人）</v>
          </cell>
        </row>
        <row r="3">
          <cell r="A3" t="str">
            <v>河北省</v>
          </cell>
          <cell r="B3">
            <v>0</v>
          </cell>
          <cell r="C3">
            <v>68345</v>
          </cell>
          <cell r="D3">
            <v>37764</v>
          </cell>
          <cell r="E3">
            <v>14897</v>
          </cell>
          <cell r="F3">
            <v>11238</v>
          </cell>
          <cell r="G3">
            <v>2485</v>
          </cell>
          <cell r="H3">
            <v>14274</v>
          </cell>
          <cell r="I3">
            <v>7795</v>
          </cell>
          <cell r="J3">
            <v>8512</v>
          </cell>
          <cell r="K3">
            <v>161208</v>
          </cell>
          <cell r="L3">
            <v>97</v>
          </cell>
          <cell r="M3">
            <v>11327</v>
          </cell>
          <cell r="N3">
            <v>8419</v>
          </cell>
          <cell r="O3">
            <v>68092</v>
          </cell>
          <cell r="P3">
            <v>32111</v>
          </cell>
          <cell r="Q3">
            <v>9590</v>
          </cell>
          <cell r="R3">
            <v>31572</v>
          </cell>
          <cell r="S3">
            <v>176705</v>
          </cell>
          <cell r="T3">
            <v>68345</v>
          </cell>
          <cell r="U3">
            <v>41430</v>
          </cell>
          <cell r="V3">
            <v>8693</v>
          </cell>
          <cell r="W3">
            <v>42928</v>
          </cell>
          <cell r="X3">
            <v>-3787</v>
          </cell>
          <cell r="Y3">
            <v>19096</v>
          </cell>
          <cell r="Z3">
            <v>179906</v>
          </cell>
          <cell r="AA3">
            <v>161208</v>
          </cell>
          <cell r="AB3">
            <v>2856</v>
          </cell>
          <cell r="AC3">
            <v>3831</v>
          </cell>
          <cell r="AD3">
            <v>12011</v>
          </cell>
          <cell r="AE3">
            <v>-3201</v>
          </cell>
          <cell r="AF3">
            <v>-6511</v>
          </cell>
          <cell r="AG3">
            <v>46312</v>
          </cell>
          <cell r="AH3">
            <v>2391</v>
          </cell>
          <cell r="AI3">
            <v>3669241</v>
          </cell>
          <cell r="AJ3">
            <v>2236546</v>
          </cell>
          <cell r="AK3">
            <v>1328</v>
          </cell>
          <cell r="AL3">
            <v>1232</v>
          </cell>
          <cell r="AM3">
            <v>305058</v>
          </cell>
        </row>
        <row r="4">
          <cell r="A4" t="str">
            <v>赞皇县</v>
          </cell>
          <cell r="B4" t="str">
            <v>3p</v>
          </cell>
          <cell r="C4">
            <v>1507</v>
          </cell>
          <cell r="D4">
            <v>672</v>
          </cell>
          <cell r="E4">
            <v>350</v>
          </cell>
          <cell r="F4">
            <v>160</v>
          </cell>
          <cell r="G4">
            <v>41</v>
          </cell>
          <cell r="H4">
            <v>207</v>
          </cell>
          <cell r="I4">
            <v>399</v>
          </cell>
          <cell r="J4">
            <v>229</v>
          </cell>
          <cell r="K4">
            <v>3183</v>
          </cell>
          <cell r="L4">
            <v>0</v>
          </cell>
          <cell r="M4">
            <v>306</v>
          </cell>
          <cell r="N4">
            <v>100</v>
          </cell>
          <cell r="O4">
            <v>1171</v>
          </cell>
          <cell r="P4">
            <v>552</v>
          </cell>
          <cell r="Q4">
            <v>172</v>
          </cell>
          <cell r="R4">
            <v>882</v>
          </cell>
          <cell r="S4">
            <v>3287</v>
          </cell>
          <cell r="T4">
            <v>1507</v>
          </cell>
          <cell r="U4">
            <v>1050</v>
          </cell>
          <cell r="V4">
            <v>17</v>
          </cell>
          <cell r="W4">
            <v>797</v>
          </cell>
          <cell r="X4">
            <v>-111</v>
          </cell>
          <cell r="Y4">
            <v>27</v>
          </cell>
          <cell r="Z4">
            <v>3250</v>
          </cell>
          <cell r="AA4">
            <v>3183</v>
          </cell>
          <cell r="AB4">
            <v>0</v>
          </cell>
          <cell r="AC4">
            <v>46</v>
          </cell>
          <cell r="AD4">
            <v>21</v>
          </cell>
          <cell r="AE4">
            <v>37</v>
          </cell>
          <cell r="AF4">
            <v>-68</v>
          </cell>
          <cell r="AG4">
            <v>1082</v>
          </cell>
          <cell r="AH4">
            <v>1</v>
          </cell>
          <cell r="AI4">
            <v>66000</v>
          </cell>
          <cell r="AJ4">
            <v>45000</v>
          </cell>
          <cell r="AK4">
            <v>22</v>
          </cell>
          <cell r="AL4">
            <v>20</v>
          </cell>
          <cell r="AM4">
            <v>5147</v>
          </cell>
        </row>
        <row r="5">
          <cell r="A5" t="str">
            <v>大厂县</v>
          </cell>
          <cell r="B5" t="str">
            <v>3M</v>
          </cell>
          <cell r="C5">
            <v>1543</v>
          </cell>
          <cell r="D5">
            <v>1155</v>
          </cell>
          <cell r="E5">
            <v>587</v>
          </cell>
          <cell r="F5">
            <v>276</v>
          </cell>
          <cell r="G5">
            <v>63</v>
          </cell>
          <cell r="H5">
            <v>101</v>
          </cell>
          <cell r="I5">
            <v>254</v>
          </cell>
          <cell r="J5">
            <v>33</v>
          </cell>
          <cell r="K5">
            <v>3311</v>
          </cell>
          <cell r="L5">
            <v>0</v>
          </cell>
          <cell r="M5">
            <v>71</v>
          </cell>
          <cell r="N5">
            <v>163</v>
          </cell>
          <cell r="O5">
            <v>1311</v>
          </cell>
          <cell r="P5">
            <v>671</v>
          </cell>
          <cell r="Q5">
            <v>198</v>
          </cell>
          <cell r="R5">
            <v>897</v>
          </cell>
          <cell r="S5">
            <v>3709</v>
          </cell>
          <cell r="T5">
            <v>1543</v>
          </cell>
          <cell r="U5">
            <v>1536</v>
          </cell>
          <cell r="V5">
            <v>0</v>
          </cell>
          <cell r="W5">
            <v>403</v>
          </cell>
          <cell r="X5">
            <v>34</v>
          </cell>
          <cell r="Y5">
            <v>193</v>
          </cell>
          <cell r="Z5">
            <v>3605</v>
          </cell>
          <cell r="AA5">
            <v>3311</v>
          </cell>
          <cell r="AB5">
            <v>70</v>
          </cell>
          <cell r="AC5">
            <v>47</v>
          </cell>
          <cell r="AD5">
            <v>177</v>
          </cell>
          <cell r="AE5">
            <v>104</v>
          </cell>
          <cell r="AF5">
            <v>38</v>
          </cell>
          <cell r="AG5">
            <v>1762</v>
          </cell>
          <cell r="AH5">
            <v>2</v>
          </cell>
          <cell r="AI5">
            <v>154965</v>
          </cell>
          <cell r="AJ5">
            <v>128723</v>
          </cell>
          <cell r="AK5">
            <v>11</v>
          </cell>
          <cell r="AL5">
            <v>9</v>
          </cell>
          <cell r="AM5">
            <v>3921</v>
          </cell>
        </row>
        <row r="6">
          <cell r="A6" t="str">
            <v>平山县</v>
          </cell>
          <cell r="B6" t="str">
            <v>3p</v>
          </cell>
          <cell r="C6">
            <v>3365</v>
          </cell>
          <cell r="D6">
            <v>2455</v>
          </cell>
          <cell r="E6">
            <v>440</v>
          </cell>
          <cell r="F6">
            <v>1395</v>
          </cell>
          <cell r="G6">
            <v>202</v>
          </cell>
          <cell r="H6">
            <v>328</v>
          </cell>
          <cell r="I6">
            <v>280</v>
          </cell>
          <cell r="J6">
            <v>302</v>
          </cell>
          <cell r="K6">
            <v>5996</v>
          </cell>
          <cell r="L6">
            <v>0</v>
          </cell>
          <cell r="M6">
            <v>314</v>
          </cell>
          <cell r="N6">
            <v>124</v>
          </cell>
          <cell r="O6">
            <v>2435</v>
          </cell>
          <cell r="P6">
            <v>1082</v>
          </cell>
          <cell r="Q6">
            <v>293</v>
          </cell>
          <cell r="R6">
            <v>1748</v>
          </cell>
          <cell r="S6">
            <v>6599</v>
          </cell>
          <cell r="T6">
            <v>3365</v>
          </cell>
          <cell r="U6">
            <v>1321</v>
          </cell>
          <cell r="V6">
            <v>309</v>
          </cell>
          <cell r="W6">
            <v>1183</v>
          </cell>
          <cell r="X6">
            <v>48</v>
          </cell>
          <cell r="Y6">
            <v>373</v>
          </cell>
          <cell r="Z6">
            <v>6546</v>
          </cell>
          <cell r="AA6">
            <v>5996</v>
          </cell>
          <cell r="AB6">
            <v>0</v>
          </cell>
          <cell r="AC6">
            <v>156</v>
          </cell>
          <cell r="AD6">
            <v>394</v>
          </cell>
          <cell r="AE6">
            <v>53</v>
          </cell>
          <cell r="AF6">
            <v>0</v>
          </cell>
          <cell r="AG6">
            <v>1772</v>
          </cell>
          <cell r="AH6">
            <v>1</v>
          </cell>
          <cell r="AI6">
            <v>200258</v>
          </cell>
          <cell r="AJ6">
            <v>152400</v>
          </cell>
          <cell r="AK6">
            <v>44</v>
          </cell>
          <cell r="AL6">
            <v>42</v>
          </cell>
          <cell r="AM6">
            <v>11155</v>
          </cell>
        </row>
        <row r="7">
          <cell r="A7" t="str">
            <v>灵寿县</v>
          </cell>
          <cell r="B7" t="str">
            <v>3p</v>
          </cell>
          <cell r="C7">
            <v>1246</v>
          </cell>
          <cell r="D7">
            <v>727</v>
          </cell>
          <cell r="E7">
            <v>320</v>
          </cell>
          <cell r="F7">
            <v>199</v>
          </cell>
          <cell r="G7">
            <v>46</v>
          </cell>
          <cell r="H7">
            <v>187</v>
          </cell>
          <cell r="I7">
            <v>128</v>
          </cell>
          <cell r="J7">
            <v>204</v>
          </cell>
          <cell r="K7">
            <v>3380</v>
          </cell>
          <cell r="L7">
            <v>0</v>
          </cell>
          <cell r="M7">
            <v>271</v>
          </cell>
          <cell r="N7">
            <v>129</v>
          </cell>
          <cell r="O7">
            <v>1508</v>
          </cell>
          <cell r="P7">
            <v>673</v>
          </cell>
          <cell r="Q7">
            <v>225</v>
          </cell>
          <cell r="R7">
            <v>574</v>
          </cell>
          <cell r="S7">
            <v>3586</v>
          </cell>
          <cell r="T7">
            <v>1246</v>
          </cell>
          <cell r="U7">
            <v>961</v>
          </cell>
          <cell r="V7">
            <v>74</v>
          </cell>
          <cell r="W7">
            <v>1020</v>
          </cell>
          <cell r="X7">
            <v>-52</v>
          </cell>
          <cell r="Y7">
            <v>337</v>
          </cell>
          <cell r="Z7">
            <v>3621</v>
          </cell>
          <cell r="AA7">
            <v>3380</v>
          </cell>
          <cell r="AB7">
            <v>0</v>
          </cell>
          <cell r="AC7">
            <v>71</v>
          </cell>
          <cell r="AD7">
            <v>170</v>
          </cell>
          <cell r="AE7">
            <v>-35</v>
          </cell>
          <cell r="AF7">
            <v>-182</v>
          </cell>
          <cell r="AG7">
            <v>995</v>
          </cell>
          <cell r="AH7">
            <v>1</v>
          </cell>
          <cell r="AI7">
            <v>95822</v>
          </cell>
          <cell r="AJ7">
            <v>70851</v>
          </cell>
          <cell r="AK7">
            <v>30</v>
          </cell>
          <cell r="AL7">
            <v>28</v>
          </cell>
          <cell r="AM7">
            <v>6507</v>
          </cell>
        </row>
        <row r="8">
          <cell r="A8" t="str">
            <v>大名县</v>
          </cell>
          <cell r="B8" t="str">
            <v>3p</v>
          </cell>
          <cell r="C8">
            <v>1914</v>
          </cell>
          <cell r="D8">
            <v>836</v>
          </cell>
          <cell r="E8">
            <v>330</v>
          </cell>
          <cell r="F8">
            <v>191</v>
          </cell>
          <cell r="G8">
            <v>63</v>
          </cell>
          <cell r="H8">
            <v>635</v>
          </cell>
          <cell r="I8">
            <v>79</v>
          </cell>
          <cell r="J8">
            <v>364</v>
          </cell>
          <cell r="K8">
            <v>4987</v>
          </cell>
          <cell r="L8">
            <v>0</v>
          </cell>
          <cell r="M8">
            <v>39</v>
          </cell>
          <cell r="N8">
            <v>195</v>
          </cell>
          <cell r="O8">
            <v>2056</v>
          </cell>
          <cell r="P8">
            <v>895</v>
          </cell>
          <cell r="Q8">
            <v>256</v>
          </cell>
          <cell r="R8">
            <v>1546</v>
          </cell>
          <cell r="S8">
            <v>5427</v>
          </cell>
          <cell r="T8">
            <v>1914</v>
          </cell>
          <cell r="U8">
            <v>1311</v>
          </cell>
          <cell r="V8">
            <v>286</v>
          </cell>
          <cell r="W8">
            <v>1515</v>
          </cell>
          <cell r="X8">
            <v>0</v>
          </cell>
          <cell r="Y8">
            <v>401</v>
          </cell>
          <cell r="Z8">
            <v>5427</v>
          </cell>
          <cell r="AA8">
            <v>4987</v>
          </cell>
          <cell r="AB8">
            <v>0</v>
          </cell>
          <cell r="AC8">
            <v>39</v>
          </cell>
          <cell r="AD8">
            <v>401</v>
          </cell>
          <cell r="AE8">
            <v>0</v>
          </cell>
          <cell r="AF8">
            <v>0</v>
          </cell>
          <cell r="AG8">
            <v>989</v>
          </cell>
          <cell r="AH8">
            <v>583</v>
          </cell>
          <cell r="AI8">
            <v>107300</v>
          </cell>
          <cell r="AJ8">
            <v>52000</v>
          </cell>
          <cell r="AK8">
            <v>70</v>
          </cell>
          <cell r="AL8">
            <v>67</v>
          </cell>
          <cell r="AM8">
            <v>9630</v>
          </cell>
        </row>
        <row r="9">
          <cell r="A9" t="str">
            <v>魏  县</v>
          </cell>
          <cell r="B9" t="str">
            <v>3p</v>
          </cell>
          <cell r="C9">
            <v>2673</v>
          </cell>
          <cell r="D9">
            <v>931</v>
          </cell>
          <cell r="E9">
            <v>215</v>
          </cell>
          <cell r="F9">
            <v>439</v>
          </cell>
          <cell r="G9">
            <v>29</v>
          </cell>
          <cell r="H9">
            <v>1033</v>
          </cell>
          <cell r="I9">
            <v>261</v>
          </cell>
          <cell r="J9">
            <v>448</v>
          </cell>
          <cell r="K9">
            <v>5646</v>
          </cell>
          <cell r="L9">
            <v>0</v>
          </cell>
          <cell r="M9">
            <v>155</v>
          </cell>
          <cell r="N9">
            <v>342</v>
          </cell>
          <cell r="O9">
            <v>2872</v>
          </cell>
          <cell r="P9">
            <v>1014</v>
          </cell>
          <cell r="Q9">
            <v>322</v>
          </cell>
          <cell r="R9">
            <v>941</v>
          </cell>
          <cell r="S9">
            <v>6073</v>
          </cell>
          <cell r="T9">
            <v>2673</v>
          </cell>
          <cell r="U9">
            <v>591</v>
          </cell>
          <cell r="V9">
            <v>439</v>
          </cell>
          <cell r="W9">
            <v>1941</v>
          </cell>
          <cell r="X9">
            <v>0</v>
          </cell>
          <cell r="Y9">
            <v>429</v>
          </cell>
          <cell r="Z9">
            <v>6073</v>
          </cell>
          <cell r="AA9">
            <v>5646</v>
          </cell>
          <cell r="AB9">
            <v>0</v>
          </cell>
          <cell r="AC9">
            <v>46</v>
          </cell>
          <cell r="AD9">
            <v>381</v>
          </cell>
          <cell r="AE9">
            <v>0</v>
          </cell>
          <cell r="AF9">
            <v>0</v>
          </cell>
          <cell r="AG9">
            <v>645</v>
          </cell>
          <cell r="AH9">
            <v>0</v>
          </cell>
          <cell r="AI9">
            <v>153377</v>
          </cell>
          <cell r="AJ9">
            <v>73331</v>
          </cell>
          <cell r="AK9">
            <v>74</v>
          </cell>
          <cell r="AL9">
            <v>71</v>
          </cell>
          <cell r="AM9">
            <v>12778</v>
          </cell>
        </row>
        <row r="10">
          <cell r="A10" t="str">
            <v>广平县</v>
          </cell>
          <cell r="B10" t="str">
            <v>3p</v>
          </cell>
          <cell r="C10">
            <v>1913</v>
          </cell>
          <cell r="D10">
            <v>541</v>
          </cell>
          <cell r="E10">
            <v>203</v>
          </cell>
          <cell r="F10">
            <v>149</v>
          </cell>
          <cell r="G10">
            <v>40</v>
          </cell>
          <cell r="H10">
            <v>237</v>
          </cell>
          <cell r="I10">
            <v>805</v>
          </cell>
          <cell r="J10">
            <v>330</v>
          </cell>
          <cell r="K10">
            <v>2572</v>
          </cell>
          <cell r="L10">
            <v>0</v>
          </cell>
          <cell r="M10">
            <v>91</v>
          </cell>
          <cell r="N10">
            <v>123</v>
          </cell>
          <cell r="O10">
            <v>1074</v>
          </cell>
          <cell r="P10">
            <v>650</v>
          </cell>
          <cell r="Q10">
            <v>162</v>
          </cell>
          <cell r="R10">
            <v>472</v>
          </cell>
          <cell r="S10">
            <v>3408</v>
          </cell>
          <cell r="T10">
            <v>1913</v>
          </cell>
          <cell r="U10">
            <v>529</v>
          </cell>
          <cell r="V10">
            <v>70</v>
          </cell>
          <cell r="W10">
            <v>333</v>
          </cell>
          <cell r="X10">
            <v>282</v>
          </cell>
          <cell r="Y10">
            <v>281</v>
          </cell>
          <cell r="Z10">
            <v>2888</v>
          </cell>
          <cell r="AA10">
            <v>2572</v>
          </cell>
          <cell r="AB10">
            <v>0</v>
          </cell>
          <cell r="AC10">
            <v>35</v>
          </cell>
          <cell r="AD10">
            <v>281</v>
          </cell>
          <cell r="AE10">
            <v>520</v>
          </cell>
          <cell r="AF10">
            <v>520</v>
          </cell>
          <cell r="AG10">
            <v>610</v>
          </cell>
          <cell r="AH10">
            <v>2</v>
          </cell>
          <cell r="AI10">
            <v>91600</v>
          </cell>
          <cell r="AJ10">
            <v>34573</v>
          </cell>
          <cell r="AK10">
            <v>23</v>
          </cell>
          <cell r="AL10">
            <v>22</v>
          </cell>
          <cell r="AM10">
            <v>3602</v>
          </cell>
        </row>
        <row r="11">
          <cell r="A11" t="str">
            <v>涉  县</v>
          </cell>
          <cell r="B11" t="str">
            <v>3p</v>
          </cell>
          <cell r="C11">
            <v>4596</v>
          </cell>
          <cell r="D11">
            <v>3353</v>
          </cell>
          <cell r="E11">
            <v>1639</v>
          </cell>
          <cell r="F11">
            <v>782</v>
          </cell>
          <cell r="G11">
            <v>436</v>
          </cell>
          <cell r="H11">
            <v>172</v>
          </cell>
          <cell r="I11">
            <v>295</v>
          </cell>
          <cell r="J11">
            <v>776</v>
          </cell>
          <cell r="K11">
            <v>7974</v>
          </cell>
          <cell r="L11">
            <v>62</v>
          </cell>
          <cell r="M11">
            <v>799</v>
          </cell>
          <cell r="N11">
            <v>295</v>
          </cell>
          <cell r="O11">
            <v>2884</v>
          </cell>
          <cell r="P11">
            <v>1147</v>
          </cell>
          <cell r="Q11">
            <v>320</v>
          </cell>
          <cell r="R11">
            <v>2467</v>
          </cell>
          <cell r="S11">
            <v>10798</v>
          </cell>
          <cell r="T11">
            <v>4596</v>
          </cell>
          <cell r="U11">
            <v>4175</v>
          </cell>
          <cell r="V11">
            <v>0</v>
          </cell>
          <cell r="W11">
            <v>816</v>
          </cell>
          <cell r="X11">
            <v>707</v>
          </cell>
          <cell r="Y11">
            <v>504</v>
          </cell>
          <cell r="Z11">
            <v>9776</v>
          </cell>
          <cell r="AA11">
            <v>7974</v>
          </cell>
          <cell r="AB11">
            <v>1171</v>
          </cell>
          <cell r="AC11">
            <v>127</v>
          </cell>
          <cell r="AD11">
            <v>504</v>
          </cell>
          <cell r="AE11">
            <v>1022</v>
          </cell>
          <cell r="AF11">
            <v>1022</v>
          </cell>
          <cell r="AG11">
            <v>5271</v>
          </cell>
          <cell r="AH11">
            <v>1</v>
          </cell>
          <cell r="AI11">
            <v>116891</v>
          </cell>
          <cell r="AJ11">
            <v>89800</v>
          </cell>
          <cell r="AK11">
            <v>37</v>
          </cell>
          <cell r="AL11">
            <v>34</v>
          </cell>
          <cell r="AM11">
            <v>7945</v>
          </cell>
        </row>
        <row r="12">
          <cell r="A12" t="str">
            <v>蔚  县</v>
          </cell>
          <cell r="B12" t="str">
            <v>3p</v>
          </cell>
          <cell r="C12">
            <v>2892</v>
          </cell>
          <cell r="D12">
            <v>1553</v>
          </cell>
          <cell r="E12">
            <v>554</v>
          </cell>
          <cell r="F12">
            <v>430</v>
          </cell>
          <cell r="G12">
            <v>99</v>
          </cell>
          <cell r="H12">
            <v>848</v>
          </cell>
          <cell r="I12">
            <v>357</v>
          </cell>
          <cell r="J12">
            <v>134</v>
          </cell>
          <cell r="K12">
            <v>4866</v>
          </cell>
          <cell r="L12">
            <v>15</v>
          </cell>
          <cell r="M12">
            <v>213</v>
          </cell>
          <cell r="N12">
            <v>238</v>
          </cell>
          <cell r="O12">
            <v>2481</v>
          </cell>
          <cell r="P12">
            <v>956</v>
          </cell>
          <cell r="Q12">
            <v>248</v>
          </cell>
          <cell r="R12">
            <v>715</v>
          </cell>
          <cell r="S12">
            <v>5490</v>
          </cell>
          <cell r="T12">
            <v>2892</v>
          </cell>
          <cell r="U12">
            <v>1384</v>
          </cell>
          <cell r="V12">
            <v>0</v>
          </cell>
          <cell r="W12">
            <v>648</v>
          </cell>
          <cell r="X12">
            <v>-11</v>
          </cell>
          <cell r="Y12">
            <v>577</v>
          </cell>
          <cell r="Z12">
            <v>5487</v>
          </cell>
          <cell r="AA12">
            <v>4866</v>
          </cell>
          <cell r="AB12">
            <v>0</v>
          </cell>
          <cell r="AC12">
            <v>229</v>
          </cell>
          <cell r="AD12">
            <v>392</v>
          </cell>
          <cell r="AE12">
            <v>3</v>
          </cell>
          <cell r="AF12">
            <v>-210</v>
          </cell>
          <cell r="AG12">
            <v>1695</v>
          </cell>
          <cell r="AH12">
            <v>3</v>
          </cell>
          <cell r="AI12">
            <v>111276</v>
          </cell>
          <cell r="AJ12">
            <v>66532</v>
          </cell>
          <cell r="AK12">
            <v>44</v>
          </cell>
          <cell r="AL12">
            <v>40</v>
          </cell>
          <cell r="AM12">
            <v>9695</v>
          </cell>
        </row>
        <row r="13">
          <cell r="A13" t="str">
            <v>阳原县</v>
          </cell>
          <cell r="B13" t="str">
            <v>3p</v>
          </cell>
          <cell r="C13">
            <v>1547</v>
          </cell>
          <cell r="D13">
            <v>960</v>
          </cell>
          <cell r="E13">
            <v>405</v>
          </cell>
          <cell r="F13">
            <v>262</v>
          </cell>
          <cell r="G13">
            <v>58</v>
          </cell>
          <cell r="H13">
            <v>355</v>
          </cell>
          <cell r="I13">
            <v>91</v>
          </cell>
          <cell r="J13">
            <v>141</v>
          </cell>
          <cell r="K13">
            <v>3624</v>
          </cell>
          <cell r="L13">
            <v>0</v>
          </cell>
          <cell r="M13">
            <v>236</v>
          </cell>
          <cell r="N13">
            <v>239</v>
          </cell>
          <cell r="O13">
            <v>2237</v>
          </cell>
          <cell r="P13">
            <v>72</v>
          </cell>
          <cell r="Q13">
            <v>239</v>
          </cell>
          <cell r="R13">
            <v>601</v>
          </cell>
          <cell r="S13">
            <v>3600</v>
          </cell>
          <cell r="T13">
            <v>1547</v>
          </cell>
          <cell r="U13">
            <v>1053</v>
          </cell>
          <cell r="V13">
            <v>335</v>
          </cell>
          <cell r="W13">
            <v>726</v>
          </cell>
          <cell r="X13">
            <v>-301</v>
          </cell>
          <cell r="Y13">
            <v>240</v>
          </cell>
          <cell r="Z13">
            <v>3880</v>
          </cell>
          <cell r="AA13">
            <v>3624</v>
          </cell>
          <cell r="AB13">
            <v>0</v>
          </cell>
          <cell r="AC13">
            <v>60</v>
          </cell>
          <cell r="AD13">
            <v>196</v>
          </cell>
          <cell r="AE13">
            <v>-280</v>
          </cell>
          <cell r="AF13">
            <v>-355</v>
          </cell>
          <cell r="AG13">
            <v>1241</v>
          </cell>
          <cell r="AH13">
            <v>5</v>
          </cell>
          <cell r="AI13">
            <v>82611</v>
          </cell>
          <cell r="AJ13">
            <v>49773</v>
          </cell>
          <cell r="AK13">
            <v>26</v>
          </cell>
          <cell r="AL13">
            <v>24</v>
          </cell>
          <cell r="AM13">
            <v>6804</v>
          </cell>
        </row>
        <row r="14">
          <cell r="A14" t="str">
            <v>张北县</v>
          </cell>
          <cell r="B14" t="str">
            <v>3p</v>
          </cell>
          <cell r="C14">
            <v>1328</v>
          </cell>
          <cell r="D14">
            <v>604</v>
          </cell>
          <cell r="E14">
            <v>268</v>
          </cell>
          <cell r="F14">
            <v>151</v>
          </cell>
          <cell r="G14">
            <v>59</v>
          </cell>
          <cell r="H14">
            <v>498</v>
          </cell>
          <cell r="I14">
            <v>62</v>
          </cell>
          <cell r="J14">
            <v>164</v>
          </cell>
          <cell r="K14">
            <v>4094</v>
          </cell>
          <cell r="L14">
            <v>0</v>
          </cell>
          <cell r="M14">
            <v>579</v>
          </cell>
          <cell r="N14">
            <v>191</v>
          </cell>
          <cell r="O14">
            <v>1670</v>
          </cell>
          <cell r="P14">
            <v>856</v>
          </cell>
          <cell r="Q14">
            <v>201</v>
          </cell>
          <cell r="R14">
            <v>597</v>
          </cell>
          <cell r="S14">
            <v>4330</v>
          </cell>
          <cell r="T14">
            <v>1328</v>
          </cell>
          <cell r="U14">
            <v>745</v>
          </cell>
          <cell r="V14">
            <v>368</v>
          </cell>
          <cell r="W14">
            <v>1718</v>
          </cell>
          <cell r="X14">
            <v>-253</v>
          </cell>
          <cell r="Y14">
            <v>424</v>
          </cell>
          <cell r="Z14">
            <v>4560</v>
          </cell>
          <cell r="AA14">
            <v>4094</v>
          </cell>
          <cell r="AB14">
            <v>0</v>
          </cell>
          <cell r="AC14">
            <v>60</v>
          </cell>
          <cell r="AD14">
            <v>406</v>
          </cell>
          <cell r="AE14">
            <v>-230</v>
          </cell>
          <cell r="AF14">
            <v>-333</v>
          </cell>
          <cell r="AG14">
            <v>824</v>
          </cell>
          <cell r="AH14">
            <v>68</v>
          </cell>
          <cell r="AI14">
            <v>85468</v>
          </cell>
          <cell r="AJ14">
            <v>42849</v>
          </cell>
          <cell r="AK14">
            <v>37</v>
          </cell>
          <cell r="AL14">
            <v>34</v>
          </cell>
          <cell r="AM14">
            <v>7528</v>
          </cell>
        </row>
        <row r="15">
          <cell r="A15" t="str">
            <v>康保县</v>
          </cell>
          <cell r="B15" t="str">
            <v>3p</v>
          </cell>
          <cell r="C15">
            <v>871</v>
          </cell>
          <cell r="D15">
            <v>400</v>
          </cell>
          <cell r="E15">
            <v>163</v>
          </cell>
          <cell r="F15">
            <v>81</v>
          </cell>
          <cell r="G15">
            <v>24</v>
          </cell>
          <cell r="H15">
            <v>410</v>
          </cell>
          <cell r="I15">
            <v>17</v>
          </cell>
          <cell r="J15">
            <v>44</v>
          </cell>
          <cell r="K15">
            <v>3135</v>
          </cell>
          <cell r="L15">
            <v>0</v>
          </cell>
          <cell r="M15">
            <v>537</v>
          </cell>
          <cell r="N15">
            <v>295</v>
          </cell>
          <cell r="O15">
            <v>1322</v>
          </cell>
          <cell r="P15">
            <v>444</v>
          </cell>
          <cell r="Q15">
            <v>244</v>
          </cell>
          <cell r="R15">
            <v>293</v>
          </cell>
          <cell r="S15">
            <v>3337</v>
          </cell>
          <cell r="T15">
            <v>871</v>
          </cell>
          <cell r="U15">
            <v>574</v>
          </cell>
          <cell r="V15">
            <v>324</v>
          </cell>
          <cell r="W15">
            <v>1435</v>
          </cell>
          <cell r="X15">
            <v>-75</v>
          </cell>
          <cell r="Y15">
            <v>208</v>
          </cell>
          <cell r="Z15">
            <v>3394</v>
          </cell>
          <cell r="AA15">
            <v>3135</v>
          </cell>
          <cell r="AB15">
            <v>0</v>
          </cell>
          <cell r="AC15">
            <v>51</v>
          </cell>
          <cell r="AD15">
            <v>208</v>
          </cell>
          <cell r="AE15">
            <v>-57</v>
          </cell>
          <cell r="AF15">
            <v>-147</v>
          </cell>
          <cell r="AG15">
            <v>507</v>
          </cell>
          <cell r="AH15">
            <v>215</v>
          </cell>
          <cell r="AI15">
            <v>45943</v>
          </cell>
          <cell r="AJ15">
            <v>18774</v>
          </cell>
          <cell r="AK15">
            <v>28</v>
          </cell>
          <cell r="AL15">
            <v>26</v>
          </cell>
          <cell r="AM15">
            <v>6215</v>
          </cell>
        </row>
        <row r="16">
          <cell r="A16" t="str">
            <v>沽源县</v>
          </cell>
          <cell r="B16" t="str">
            <v>3p</v>
          </cell>
          <cell r="C16">
            <v>705</v>
          </cell>
          <cell r="D16">
            <v>318</v>
          </cell>
          <cell r="E16">
            <v>124</v>
          </cell>
          <cell r="F16">
            <v>84</v>
          </cell>
          <cell r="G16">
            <v>19</v>
          </cell>
          <cell r="H16">
            <v>337</v>
          </cell>
          <cell r="I16">
            <v>6</v>
          </cell>
          <cell r="J16">
            <v>44</v>
          </cell>
          <cell r="K16">
            <v>2819</v>
          </cell>
          <cell r="L16">
            <v>15</v>
          </cell>
          <cell r="M16">
            <v>446</v>
          </cell>
          <cell r="N16">
            <v>131</v>
          </cell>
          <cell r="O16">
            <v>1021</v>
          </cell>
          <cell r="P16">
            <v>651</v>
          </cell>
          <cell r="Q16">
            <v>145</v>
          </cell>
          <cell r="R16">
            <v>410</v>
          </cell>
          <cell r="S16">
            <v>2899</v>
          </cell>
          <cell r="T16">
            <v>705</v>
          </cell>
          <cell r="U16">
            <v>325</v>
          </cell>
          <cell r="V16">
            <v>417</v>
          </cell>
          <cell r="W16">
            <v>1433</v>
          </cell>
          <cell r="X16">
            <v>-48</v>
          </cell>
          <cell r="Y16">
            <v>67</v>
          </cell>
          <cell r="Z16">
            <v>2849</v>
          </cell>
          <cell r="AA16">
            <v>2819</v>
          </cell>
          <cell r="AB16">
            <v>0</v>
          </cell>
          <cell r="AC16">
            <v>30</v>
          </cell>
          <cell r="AD16">
            <v>0</v>
          </cell>
          <cell r="AE16">
            <v>50</v>
          </cell>
          <cell r="AF16">
            <v>-90</v>
          </cell>
          <cell r="AG16">
            <v>372</v>
          </cell>
          <cell r="AH16">
            <v>11</v>
          </cell>
          <cell r="AI16">
            <v>30157</v>
          </cell>
          <cell r="AJ16">
            <v>5284</v>
          </cell>
          <cell r="AK16">
            <v>23</v>
          </cell>
          <cell r="AL16">
            <v>20</v>
          </cell>
          <cell r="AM16">
            <v>5812</v>
          </cell>
        </row>
        <row r="17">
          <cell r="A17" t="str">
            <v>尚义县</v>
          </cell>
          <cell r="B17" t="str">
            <v>3p</v>
          </cell>
          <cell r="C17">
            <v>579</v>
          </cell>
          <cell r="D17">
            <v>308</v>
          </cell>
          <cell r="E17">
            <v>131</v>
          </cell>
          <cell r="F17">
            <v>103</v>
          </cell>
          <cell r="G17">
            <v>18</v>
          </cell>
          <cell r="H17">
            <v>173</v>
          </cell>
          <cell r="I17">
            <v>40</v>
          </cell>
          <cell r="J17">
            <v>58</v>
          </cell>
          <cell r="K17">
            <v>2551</v>
          </cell>
          <cell r="L17">
            <v>0</v>
          </cell>
          <cell r="M17">
            <v>595</v>
          </cell>
          <cell r="N17">
            <v>198</v>
          </cell>
          <cell r="O17">
            <v>432</v>
          </cell>
          <cell r="P17">
            <v>732</v>
          </cell>
          <cell r="Q17">
            <v>233</v>
          </cell>
          <cell r="R17">
            <v>361</v>
          </cell>
          <cell r="S17">
            <v>2697</v>
          </cell>
          <cell r="T17">
            <v>579</v>
          </cell>
          <cell r="U17">
            <v>340</v>
          </cell>
          <cell r="V17">
            <v>376</v>
          </cell>
          <cell r="W17">
            <v>1298</v>
          </cell>
          <cell r="X17">
            <v>-176</v>
          </cell>
          <cell r="Y17">
            <v>280</v>
          </cell>
          <cell r="Z17">
            <v>2866</v>
          </cell>
          <cell r="AA17">
            <v>2551</v>
          </cell>
          <cell r="AB17">
            <v>0</v>
          </cell>
          <cell r="AC17">
            <v>43</v>
          </cell>
          <cell r="AD17">
            <v>272</v>
          </cell>
          <cell r="AE17">
            <v>-169</v>
          </cell>
          <cell r="AF17">
            <v>-269</v>
          </cell>
          <cell r="AG17">
            <v>406</v>
          </cell>
          <cell r="AH17">
            <v>0</v>
          </cell>
          <cell r="AI17">
            <v>30658</v>
          </cell>
          <cell r="AJ17">
            <v>11057</v>
          </cell>
          <cell r="AK17">
            <v>19</v>
          </cell>
          <cell r="AL17">
            <v>17</v>
          </cell>
          <cell r="AM17">
            <v>5127</v>
          </cell>
        </row>
        <row r="18">
          <cell r="A18" t="str">
            <v>怀安县</v>
          </cell>
          <cell r="B18" t="str">
            <v>3p</v>
          </cell>
          <cell r="C18">
            <v>1089</v>
          </cell>
          <cell r="D18">
            <v>686</v>
          </cell>
          <cell r="E18">
            <v>393</v>
          </cell>
          <cell r="F18">
            <v>146</v>
          </cell>
          <cell r="G18">
            <v>53</v>
          </cell>
          <cell r="H18">
            <v>260</v>
          </cell>
          <cell r="I18">
            <v>33</v>
          </cell>
          <cell r="J18">
            <v>110</v>
          </cell>
          <cell r="K18">
            <v>3179</v>
          </cell>
          <cell r="L18">
            <v>0</v>
          </cell>
          <cell r="M18">
            <v>154</v>
          </cell>
          <cell r="N18">
            <v>188</v>
          </cell>
          <cell r="O18">
            <v>1160</v>
          </cell>
          <cell r="P18">
            <v>972</v>
          </cell>
          <cell r="Q18">
            <v>190</v>
          </cell>
          <cell r="R18">
            <v>515</v>
          </cell>
          <cell r="S18">
            <v>3112</v>
          </cell>
          <cell r="T18">
            <v>1089</v>
          </cell>
          <cell r="U18">
            <v>1155</v>
          </cell>
          <cell r="V18">
            <v>299</v>
          </cell>
          <cell r="W18">
            <v>644</v>
          </cell>
          <cell r="X18">
            <v>-353</v>
          </cell>
          <cell r="Y18">
            <v>278</v>
          </cell>
          <cell r="Z18">
            <v>3423</v>
          </cell>
          <cell r="AA18">
            <v>3179</v>
          </cell>
          <cell r="AB18">
            <v>0</v>
          </cell>
          <cell r="AC18">
            <v>79</v>
          </cell>
          <cell r="AD18">
            <v>165</v>
          </cell>
          <cell r="AE18">
            <v>-311</v>
          </cell>
          <cell r="AF18">
            <v>-428</v>
          </cell>
          <cell r="AG18">
            <v>1284</v>
          </cell>
          <cell r="AH18">
            <v>169</v>
          </cell>
          <cell r="AI18">
            <v>62219</v>
          </cell>
          <cell r="AJ18">
            <v>36175</v>
          </cell>
          <cell r="AK18">
            <v>24</v>
          </cell>
          <cell r="AL18">
            <v>22</v>
          </cell>
          <cell r="AM18">
            <v>6292</v>
          </cell>
        </row>
        <row r="19">
          <cell r="A19" t="str">
            <v>赤城县</v>
          </cell>
          <cell r="B19" t="str">
            <v>3p</v>
          </cell>
          <cell r="C19">
            <v>2018</v>
          </cell>
          <cell r="D19">
            <v>1324</v>
          </cell>
          <cell r="E19">
            <v>272</v>
          </cell>
          <cell r="F19">
            <v>171</v>
          </cell>
          <cell r="G19">
            <v>37</v>
          </cell>
          <cell r="H19">
            <v>184</v>
          </cell>
          <cell r="I19">
            <v>389</v>
          </cell>
          <cell r="J19">
            <v>121</v>
          </cell>
          <cell r="K19">
            <v>4856</v>
          </cell>
          <cell r="L19">
            <v>0</v>
          </cell>
          <cell r="M19">
            <v>266</v>
          </cell>
          <cell r="N19">
            <v>293</v>
          </cell>
          <cell r="O19">
            <v>2001</v>
          </cell>
          <cell r="P19">
            <v>1001</v>
          </cell>
          <cell r="Q19">
            <v>264</v>
          </cell>
          <cell r="R19">
            <v>1031</v>
          </cell>
          <cell r="S19">
            <v>4860</v>
          </cell>
          <cell r="T19">
            <v>2018</v>
          </cell>
          <cell r="U19">
            <v>683</v>
          </cell>
          <cell r="V19">
            <v>503</v>
          </cell>
          <cell r="W19">
            <v>644</v>
          </cell>
          <cell r="X19">
            <v>-380</v>
          </cell>
          <cell r="Y19">
            <v>1392</v>
          </cell>
          <cell r="Z19">
            <v>5240</v>
          </cell>
          <cell r="AA19">
            <v>4856</v>
          </cell>
          <cell r="AB19">
            <v>0</v>
          </cell>
          <cell r="AC19">
            <v>202</v>
          </cell>
          <cell r="AD19">
            <v>182</v>
          </cell>
          <cell r="AE19">
            <v>-380</v>
          </cell>
          <cell r="AF19">
            <v>-380</v>
          </cell>
          <cell r="AG19">
            <v>869</v>
          </cell>
          <cell r="AH19">
            <v>11</v>
          </cell>
          <cell r="AI19">
            <v>54277</v>
          </cell>
          <cell r="AJ19">
            <v>24072</v>
          </cell>
          <cell r="AK19">
            <v>28</v>
          </cell>
          <cell r="AL19">
            <v>26</v>
          </cell>
          <cell r="AM19">
            <v>7346</v>
          </cell>
        </row>
        <row r="20">
          <cell r="A20" t="str">
            <v>崇礼县</v>
          </cell>
          <cell r="B20" t="str">
            <v>3p</v>
          </cell>
          <cell r="C20">
            <v>2150</v>
          </cell>
          <cell r="D20">
            <v>346</v>
          </cell>
          <cell r="E20">
            <v>115</v>
          </cell>
          <cell r="F20">
            <v>110</v>
          </cell>
          <cell r="G20">
            <v>18</v>
          </cell>
          <cell r="H20">
            <v>109</v>
          </cell>
          <cell r="I20">
            <v>1607</v>
          </cell>
          <cell r="J20">
            <v>88</v>
          </cell>
          <cell r="K20">
            <v>3013</v>
          </cell>
          <cell r="L20">
            <v>0</v>
          </cell>
          <cell r="M20">
            <v>189</v>
          </cell>
          <cell r="N20">
            <v>141</v>
          </cell>
          <cell r="O20">
            <v>1230</v>
          </cell>
          <cell r="P20">
            <v>681</v>
          </cell>
          <cell r="Q20">
            <v>226</v>
          </cell>
          <cell r="R20">
            <v>546</v>
          </cell>
          <cell r="S20">
            <v>3117</v>
          </cell>
          <cell r="T20">
            <v>2150</v>
          </cell>
          <cell r="U20">
            <v>291</v>
          </cell>
          <cell r="V20">
            <v>323</v>
          </cell>
          <cell r="W20">
            <v>375</v>
          </cell>
          <cell r="X20">
            <v>-302</v>
          </cell>
          <cell r="Y20">
            <v>280</v>
          </cell>
          <cell r="Z20">
            <v>3361</v>
          </cell>
          <cell r="AA20">
            <v>3013</v>
          </cell>
          <cell r="AB20">
            <v>0</v>
          </cell>
          <cell r="AC20">
            <v>68</v>
          </cell>
          <cell r="AD20">
            <v>280</v>
          </cell>
          <cell r="AE20">
            <v>-244</v>
          </cell>
          <cell r="AF20">
            <v>-312</v>
          </cell>
          <cell r="AG20">
            <v>368</v>
          </cell>
          <cell r="AH20">
            <v>2</v>
          </cell>
          <cell r="AI20">
            <v>43513</v>
          </cell>
          <cell r="AJ20">
            <v>30245</v>
          </cell>
          <cell r="AK20">
            <v>12</v>
          </cell>
          <cell r="AL20">
            <v>11</v>
          </cell>
          <cell r="AM20">
            <v>3898</v>
          </cell>
        </row>
        <row r="21">
          <cell r="A21" t="str">
            <v>万全县</v>
          </cell>
          <cell r="B21" t="str">
            <v>3p</v>
          </cell>
          <cell r="C21">
            <v>1317</v>
          </cell>
          <cell r="D21">
            <v>740</v>
          </cell>
          <cell r="E21">
            <v>325</v>
          </cell>
          <cell r="F21">
            <v>242</v>
          </cell>
          <cell r="G21">
            <v>72</v>
          </cell>
          <cell r="H21">
            <v>329</v>
          </cell>
          <cell r="I21">
            <v>123</v>
          </cell>
          <cell r="J21">
            <v>125</v>
          </cell>
          <cell r="K21">
            <v>2851</v>
          </cell>
          <cell r="L21">
            <v>0</v>
          </cell>
          <cell r="M21">
            <v>137</v>
          </cell>
          <cell r="N21">
            <v>177</v>
          </cell>
          <cell r="O21">
            <v>849</v>
          </cell>
          <cell r="P21">
            <v>855</v>
          </cell>
          <cell r="Q21">
            <v>186</v>
          </cell>
          <cell r="R21">
            <v>647</v>
          </cell>
          <cell r="S21">
            <v>2907</v>
          </cell>
          <cell r="T21">
            <v>1317</v>
          </cell>
          <cell r="U21">
            <v>902</v>
          </cell>
          <cell r="V21">
            <v>188</v>
          </cell>
          <cell r="W21">
            <v>586</v>
          </cell>
          <cell r="X21">
            <v>-301</v>
          </cell>
          <cell r="Y21">
            <v>215</v>
          </cell>
          <cell r="Z21">
            <v>3122</v>
          </cell>
          <cell r="AA21">
            <v>2851</v>
          </cell>
          <cell r="AB21">
            <v>0</v>
          </cell>
          <cell r="AC21">
            <v>56</v>
          </cell>
          <cell r="AD21">
            <v>215</v>
          </cell>
          <cell r="AE21">
            <v>-215</v>
          </cell>
          <cell r="AF21">
            <v>-327</v>
          </cell>
          <cell r="AG21">
            <v>991</v>
          </cell>
          <cell r="AH21">
            <v>120</v>
          </cell>
          <cell r="AI21">
            <v>74050</v>
          </cell>
          <cell r="AJ21">
            <v>50281</v>
          </cell>
          <cell r="AK21">
            <v>20</v>
          </cell>
          <cell r="AL21">
            <v>19</v>
          </cell>
          <cell r="AM21">
            <v>6537</v>
          </cell>
        </row>
        <row r="22">
          <cell r="A22" t="str">
            <v>涿鹿县</v>
          </cell>
          <cell r="B22" t="str">
            <v>3p</v>
          </cell>
          <cell r="C22">
            <v>2472</v>
          </cell>
          <cell r="D22">
            <v>1084</v>
          </cell>
          <cell r="E22">
            <v>516</v>
          </cell>
          <cell r="F22">
            <v>345</v>
          </cell>
          <cell r="G22">
            <v>62</v>
          </cell>
          <cell r="H22">
            <v>642</v>
          </cell>
          <cell r="I22">
            <v>393</v>
          </cell>
          <cell r="J22">
            <v>353</v>
          </cell>
          <cell r="K22">
            <v>4038</v>
          </cell>
          <cell r="L22">
            <v>0</v>
          </cell>
          <cell r="M22">
            <v>211</v>
          </cell>
          <cell r="N22">
            <v>202</v>
          </cell>
          <cell r="O22">
            <v>1820</v>
          </cell>
          <cell r="P22">
            <v>910</v>
          </cell>
          <cell r="Q22">
            <v>222</v>
          </cell>
          <cell r="R22">
            <v>673</v>
          </cell>
          <cell r="S22">
            <v>4837</v>
          </cell>
          <cell r="T22">
            <v>2472</v>
          </cell>
          <cell r="U22">
            <v>1423</v>
          </cell>
          <cell r="V22">
            <v>0</v>
          </cell>
          <cell r="W22">
            <v>480</v>
          </cell>
          <cell r="X22">
            <v>43</v>
          </cell>
          <cell r="Y22">
            <v>419</v>
          </cell>
          <cell r="Z22">
            <v>4781</v>
          </cell>
          <cell r="AA22">
            <v>4038</v>
          </cell>
          <cell r="AB22">
            <v>201</v>
          </cell>
          <cell r="AC22">
            <v>127</v>
          </cell>
          <cell r="AD22">
            <v>415</v>
          </cell>
          <cell r="AE22">
            <v>56</v>
          </cell>
          <cell r="AF22">
            <v>-230</v>
          </cell>
          <cell r="AG22">
            <v>1642</v>
          </cell>
          <cell r="AH22">
            <v>137</v>
          </cell>
          <cell r="AI22">
            <v>127295</v>
          </cell>
          <cell r="AJ22">
            <v>63353</v>
          </cell>
          <cell r="AK22">
            <v>32</v>
          </cell>
          <cell r="AL22">
            <v>29</v>
          </cell>
          <cell r="AM22">
            <v>7961</v>
          </cell>
        </row>
        <row r="23">
          <cell r="A23" t="str">
            <v>献  县</v>
          </cell>
          <cell r="B23" t="str">
            <v>3p</v>
          </cell>
          <cell r="C23">
            <v>1932</v>
          </cell>
          <cell r="D23">
            <v>951</v>
          </cell>
          <cell r="E23">
            <v>450</v>
          </cell>
          <cell r="F23">
            <v>229</v>
          </cell>
          <cell r="G23">
            <v>48</v>
          </cell>
          <cell r="H23">
            <v>661</v>
          </cell>
          <cell r="I23">
            <v>160</v>
          </cell>
          <cell r="J23">
            <v>160</v>
          </cell>
          <cell r="K23">
            <v>4867</v>
          </cell>
          <cell r="L23">
            <v>0</v>
          </cell>
          <cell r="M23">
            <v>170</v>
          </cell>
          <cell r="N23">
            <v>266</v>
          </cell>
          <cell r="O23">
            <v>2287</v>
          </cell>
          <cell r="P23">
            <v>1084</v>
          </cell>
          <cell r="Q23">
            <v>293</v>
          </cell>
          <cell r="R23">
            <v>767</v>
          </cell>
          <cell r="S23">
            <v>4994</v>
          </cell>
          <cell r="T23">
            <v>1932</v>
          </cell>
          <cell r="U23">
            <v>1152</v>
          </cell>
          <cell r="V23">
            <v>254</v>
          </cell>
          <cell r="W23">
            <v>1362</v>
          </cell>
          <cell r="X23">
            <v>-215</v>
          </cell>
          <cell r="Y23">
            <v>509</v>
          </cell>
          <cell r="Z23">
            <v>5219</v>
          </cell>
          <cell r="AA23">
            <v>4867</v>
          </cell>
          <cell r="AB23">
            <v>0</v>
          </cell>
          <cell r="AC23">
            <v>85</v>
          </cell>
          <cell r="AD23">
            <v>267</v>
          </cell>
          <cell r="AE23">
            <v>-225</v>
          </cell>
          <cell r="AF23">
            <v>-281</v>
          </cell>
          <cell r="AG23">
            <v>1350</v>
          </cell>
          <cell r="AH23">
            <v>1</v>
          </cell>
          <cell r="AI23">
            <v>86858</v>
          </cell>
          <cell r="AJ23">
            <v>43003</v>
          </cell>
          <cell r="AK23">
            <v>52</v>
          </cell>
          <cell r="AL23">
            <v>49</v>
          </cell>
          <cell r="AM23">
            <v>10283</v>
          </cell>
        </row>
        <row r="24">
          <cell r="A24" t="str">
            <v>盐山县</v>
          </cell>
          <cell r="B24" t="str">
            <v>3p</v>
          </cell>
          <cell r="C24">
            <v>1327</v>
          </cell>
          <cell r="D24">
            <v>719</v>
          </cell>
          <cell r="E24">
            <v>331</v>
          </cell>
          <cell r="F24">
            <v>227</v>
          </cell>
          <cell r="G24">
            <v>44</v>
          </cell>
          <cell r="H24">
            <v>348</v>
          </cell>
          <cell r="I24">
            <v>48</v>
          </cell>
          <cell r="J24">
            <v>212</v>
          </cell>
          <cell r="K24">
            <v>4814</v>
          </cell>
          <cell r="L24">
            <v>0</v>
          </cell>
          <cell r="M24">
            <v>329</v>
          </cell>
          <cell r="N24">
            <v>304</v>
          </cell>
          <cell r="O24">
            <v>2084</v>
          </cell>
          <cell r="P24">
            <v>879</v>
          </cell>
          <cell r="Q24">
            <v>338</v>
          </cell>
          <cell r="R24">
            <v>880</v>
          </cell>
          <cell r="S24">
            <v>4873</v>
          </cell>
          <cell r="T24">
            <v>1327</v>
          </cell>
          <cell r="U24">
            <v>793</v>
          </cell>
          <cell r="V24">
            <v>102</v>
          </cell>
          <cell r="W24">
            <v>1383</v>
          </cell>
          <cell r="X24">
            <v>-240</v>
          </cell>
          <cell r="Y24">
            <v>1508</v>
          </cell>
          <cell r="Z24">
            <v>5161</v>
          </cell>
          <cell r="AA24">
            <v>4814</v>
          </cell>
          <cell r="AB24">
            <v>0</v>
          </cell>
          <cell r="AC24">
            <v>47</v>
          </cell>
          <cell r="AD24">
            <v>300</v>
          </cell>
          <cell r="AE24">
            <v>-288</v>
          </cell>
          <cell r="AF24">
            <v>-369</v>
          </cell>
          <cell r="AG24">
            <v>993</v>
          </cell>
          <cell r="AH24">
            <v>0</v>
          </cell>
          <cell r="AI24">
            <v>38856</v>
          </cell>
          <cell r="AJ24">
            <v>17991</v>
          </cell>
          <cell r="AK24">
            <v>38</v>
          </cell>
          <cell r="AL24">
            <v>36</v>
          </cell>
          <cell r="AM24">
            <v>9286</v>
          </cell>
        </row>
        <row r="25">
          <cell r="A25" t="str">
            <v>孟  村</v>
          </cell>
          <cell r="B25" t="str">
            <v>3p</v>
          </cell>
          <cell r="C25">
            <v>861</v>
          </cell>
          <cell r="D25">
            <v>499</v>
          </cell>
          <cell r="E25">
            <v>256</v>
          </cell>
          <cell r="F25">
            <v>129</v>
          </cell>
          <cell r="G25">
            <v>27</v>
          </cell>
          <cell r="H25">
            <v>136</v>
          </cell>
          <cell r="I25">
            <v>159</v>
          </cell>
          <cell r="J25">
            <v>67</v>
          </cell>
          <cell r="K25">
            <v>2376</v>
          </cell>
          <cell r="L25">
            <v>0</v>
          </cell>
          <cell r="M25">
            <v>117</v>
          </cell>
          <cell r="N25">
            <v>154</v>
          </cell>
          <cell r="O25">
            <v>907</v>
          </cell>
          <cell r="P25">
            <v>564</v>
          </cell>
          <cell r="Q25">
            <v>154</v>
          </cell>
          <cell r="R25">
            <v>480</v>
          </cell>
          <cell r="S25">
            <v>2646</v>
          </cell>
          <cell r="T25">
            <v>861</v>
          </cell>
          <cell r="U25">
            <v>709</v>
          </cell>
          <cell r="V25">
            <v>113</v>
          </cell>
          <cell r="W25">
            <v>507</v>
          </cell>
          <cell r="X25">
            <v>9</v>
          </cell>
          <cell r="Y25">
            <v>447</v>
          </cell>
          <cell r="Z25">
            <v>2646</v>
          </cell>
          <cell r="AA25">
            <v>2376</v>
          </cell>
          <cell r="AB25">
            <v>0</v>
          </cell>
          <cell r="AC25">
            <v>31</v>
          </cell>
          <cell r="AD25">
            <v>239</v>
          </cell>
          <cell r="AE25">
            <v>0</v>
          </cell>
          <cell r="AF25">
            <v>0</v>
          </cell>
          <cell r="AG25">
            <v>768</v>
          </cell>
          <cell r="AH25">
            <v>1</v>
          </cell>
          <cell r="AI25">
            <v>41183</v>
          </cell>
          <cell r="AJ25">
            <v>35383</v>
          </cell>
          <cell r="AK25">
            <v>16</v>
          </cell>
          <cell r="AL25">
            <v>15</v>
          </cell>
          <cell r="AM25">
            <v>4584</v>
          </cell>
        </row>
        <row r="26">
          <cell r="A26" t="str">
            <v>南皮县</v>
          </cell>
          <cell r="B26" t="str">
            <v>3p</v>
          </cell>
          <cell r="C26">
            <v>1595</v>
          </cell>
          <cell r="D26">
            <v>944</v>
          </cell>
          <cell r="E26">
            <v>380</v>
          </cell>
          <cell r="F26">
            <v>187</v>
          </cell>
          <cell r="G26">
            <v>74</v>
          </cell>
          <cell r="H26">
            <v>280</v>
          </cell>
          <cell r="I26">
            <v>215</v>
          </cell>
          <cell r="J26">
            <v>156</v>
          </cell>
          <cell r="K26">
            <v>3518</v>
          </cell>
          <cell r="L26">
            <v>0</v>
          </cell>
          <cell r="M26">
            <v>97</v>
          </cell>
          <cell r="N26">
            <v>221</v>
          </cell>
          <cell r="O26">
            <v>1689</v>
          </cell>
          <cell r="P26">
            <v>580</v>
          </cell>
          <cell r="Q26">
            <v>215</v>
          </cell>
          <cell r="R26">
            <v>716</v>
          </cell>
          <cell r="S26">
            <v>4048</v>
          </cell>
          <cell r="T26">
            <v>1595</v>
          </cell>
          <cell r="U26">
            <v>957</v>
          </cell>
          <cell r="V26">
            <v>0</v>
          </cell>
          <cell r="W26">
            <v>1002</v>
          </cell>
          <cell r="X26">
            <v>-345</v>
          </cell>
          <cell r="Y26">
            <v>839</v>
          </cell>
          <cell r="Z26">
            <v>4380</v>
          </cell>
          <cell r="AA26">
            <v>3518</v>
          </cell>
          <cell r="AB26">
            <v>481</v>
          </cell>
          <cell r="AC26">
            <v>156</v>
          </cell>
          <cell r="AD26">
            <v>225</v>
          </cell>
          <cell r="AE26">
            <v>-332</v>
          </cell>
          <cell r="AF26">
            <v>-332</v>
          </cell>
          <cell r="AG26">
            <v>1454</v>
          </cell>
          <cell r="AH26">
            <v>88</v>
          </cell>
          <cell r="AI26">
            <v>114629</v>
          </cell>
          <cell r="AJ26">
            <v>85459</v>
          </cell>
          <cell r="AK26">
            <v>33</v>
          </cell>
          <cell r="AL26">
            <v>30</v>
          </cell>
          <cell r="AM26">
            <v>7582</v>
          </cell>
        </row>
        <row r="27">
          <cell r="A27" t="str">
            <v>海兴县</v>
          </cell>
          <cell r="B27" t="str">
            <v>3p</v>
          </cell>
          <cell r="C27">
            <v>776</v>
          </cell>
          <cell r="D27">
            <v>515</v>
          </cell>
          <cell r="E27">
            <v>227</v>
          </cell>
          <cell r="F27">
            <v>154</v>
          </cell>
          <cell r="G27">
            <v>26</v>
          </cell>
          <cell r="H27">
            <v>128</v>
          </cell>
          <cell r="I27">
            <v>65</v>
          </cell>
          <cell r="J27">
            <v>68</v>
          </cell>
          <cell r="K27">
            <v>2854</v>
          </cell>
          <cell r="L27">
            <v>0</v>
          </cell>
          <cell r="M27">
            <v>451</v>
          </cell>
          <cell r="N27">
            <v>219</v>
          </cell>
          <cell r="O27">
            <v>772</v>
          </cell>
          <cell r="P27">
            <v>629</v>
          </cell>
          <cell r="Q27">
            <v>186</v>
          </cell>
          <cell r="R27">
            <v>597</v>
          </cell>
          <cell r="S27">
            <v>3169</v>
          </cell>
          <cell r="T27">
            <v>776</v>
          </cell>
          <cell r="U27">
            <v>599</v>
          </cell>
          <cell r="V27">
            <v>0</v>
          </cell>
          <cell r="W27">
            <v>1250</v>
          </cell>
          <cell r="X27">
            <v>-108</v>
          </cell>
          <cell r="Y27">
            <v>652</v>
          </cell>
          <cell r="Z27">
            <v>3450</v>
          </cell>
          <cell r="AA27">
            <v>2854</v>
          </cell>
          <cell r="AB27">
            <v>230</v>
          </cell>
          <cell r="AC27">
            <v>77</v>
          </cell>
          <cell r="AD27">
            <v>289</v>
          </cell>
          <cell r="AE27">
            <v>-281</v>
          </cell>
          <cell r="AF27">
            <v>-281</v>
          </cell>
          <cell r="AG27">
            <v>681</v>
          </cell>
          <cell r="AH27">
            <v>55</v>
          </cell>
          <cell r="AI27">
            <v>44100</v>
          </cell>
          <cell r="AJ27">
            <v>29800</v>
          </cell>
          <cell r="AK27">
            <v>19</v>
          </cell>
          <cell r="AL27">
            <v>17</v>
          </cell>
          <cell r="AM27">
            <v>5311</v>
          </cell>
        </row>
        <row r="28">
          <cell r="A28" t="str">
            <v>东光县</v>
          </cell>
          <cell r="B28" t="str">
            <v>3p</v>
          </cell>
          <cell r="C28">
            <v>1669</v>
          </cell>
          <cell r="D28">
            <v>967</v>
          </cell>
          <cell r="E28">
            <v>452</v>
          </cell>
          <cell r="F28">
            <v>231</v>
          </cell>
          <cell r="G28">
            <v>77</v>
          </cell>
          <cell r="H28">
            <v>307</v>
          </cell>
          <cell r="I28">
            <v>254</v>
          </cell>
          <cell r="J28">
            <v>141</v>
          </cell>
          <cell r="K28">
            <v>3341</v>
          </cell>
          <cell r="L28">
            <v>0</v>
          </cell>
          <cell r="M28">
            <v>53</v>
          </cell>
          <cell r="N28">
            <v>134</v>
          </cell>
          <cell r="O28">
            <v>1457</v>
          </cell>
          <cell r="P28">
            <v>951</v>
          </cell>
          <cell r="Q28">
            <v>233</v>
          </cell>
          <cell r="R28">
            <v>513</v>
          </cell>
          <cell r="S28">
            <v>4169</v>
          </cell>
          <cell r="T28">
            <v>1669</v>
          </cell>
          <cell r="U28">
            <v>1217</v>
          </cell>
          <cell r="V28">
            <v>0</v>
          </cell>
          <cell r="W28">
            <v>760</v>
          </cell>
          <cell r="X28">
            <v>-111</v>
          </cell>
          <cell r="Y28">
            <v>634</v>
          </cell>
          <cell r="Z28">
            <v>4222</v>
          </cell>
          <cell r="AA28">
            <v>3341</v>
          </cell>
          <cell r="AB28">
            <v>473</v>
          </cell>
          <cell r="AC28">
            <v>94</v>
          </cell>
          <cell r="AD28">
            <v>314</v>
          </cell>
          <cell r="AE28">
            <v>-53</v>
          </cell>
          <cell r="AF28">
            <v>-126</v>
          </cell>
          <cell r="AG28">
            <v>1356</v>
          </cell>
          <cell r="AH28">
            <v>29</v>
          </cell>
          <cell r="AI28">
            <v>152507</v>
          </cell>
          <cell r="AJ28">
            <v>81080</v>
          </cell>
          <cell r="AK28">
            <v>32</v>
          </cell>
          <cell r="AL28">
            <v>30</v>
          </cell>
          <cell r="AM28">
            <v>7544</v>
          </cell>
        </row>
        <row r="29">
          <cell r="A29" t="str">
            <v>青龙县</v>
          </cell>
          <cell r="B29" t="str">
            <v>3p</v>
          </cell>
          <cell r="C29">
            <v>1912</v>
          </cell>
          <cell r="D29">
            <v>1154</v>
          </cell>
          <cell r="E29">
            <v>267</v>
          </cell>
          <cell r="F29">
            <v>421</v>
          </cell>
          <cell r="G29">
            <v>49</v>
          </cell>
          <cell r="H29">
            <v>461</v>
          </cell>
          <cell r="I29">
            <v>13</v>
          </cell>
          <cell r="J29">
            <v>284</v>
          </cell>
          <cell r="K29">
            <v>6131</v>
          </cell>
          <cell r="L29">
            <v>0</v>
          </cell>
          <cell r="M29">
            <v>399</v>
          </cell>
          <cell r="N29">
            <v>305</v>
          </cell>
          <cell r="O29">
            <v>2542</v>
          </cell>
          <cell r="P29">
            <v>1277</v>
          </cell>
          <cell r="Q29">
            <v>453</v>
          </cell>
          <cell r="R29">
            <v>1155</v>
          </cell>
          <cell r="S29">
            <v>4580</v>
          </cell>
          <cell r="T29">
            <v>1912</v>
          </cell>
          <cell r="U29">
            <v>640</v>
          </cell>
          <cell r="V29">
            <v>532</v>
          </cell>
          <cell r="W29">
            <v>1539</v>
          </cell>
          <cell r="X29">
            <v>-701</v>
          </cell>
          <cell r="Y29">
            <v>658</v>
          </cell>
          <cell r="Z29">
            <v>6819</v>
          </cell>
          <cell r="AA29">
            <v>6131</v>
          </cell>
          <cell r="AB29">
            <v>0</v>
          </cell>
          <cell r="AC29">
            <v>92</v>
          </cell>
          <cell r="AD29">
            <v>596</v>
          </cell>
          <cell r="AE29">
            <v>-2239</v>
          </cell>
          <cell r="AF29">
            <v>-2551</v>
          </cell>
          <cell r="AG29">
            <v>801</v>
          </cell>
          <cell r="AH29">
            <v>14</v>
          </cell>
          <cell r="AI29">
            <v>52170</v>
          </cell>
          <cell r="AJ29">
            <v>16170</v>
          </cell>
          <cell r="AK29">
            <v>53</v>
          </cell>
          <cell r="AL29">
            <v>50</v>
          </cell>
          <cell r="AM29">
            <v>11294</v>
          </cell>
        </row>
        <row r="30">
          <cell r="A30" t="str">
            <v>临城市</v>
          </cell>
          <cell r="B30" t="str">
            <v>3p</v>
          </cell>
          <cell r="C30">
            <v>1367</v>
          </cell>
          <cell r="D30">
            <v>665</v>
          </cell>
          <cell r="E30">
            <v>291</v>
          </cell>
          <cell r="F30">
            <v>239</v>
          </cell>
          <cell r="G30">
            <v>27</v>
          </cell>
          <cell r="H30">
            <v>192</v>
          </cell>
          <cell r="I30">
            <v>279</v>
          </cell>
          <cell r="J30">
            <v>231</v>
          </cell>
          <cell r="K30">
            <v>2856</v>
          </cell>
          <cell r="L30">
            <v>0</v>
          </cell>
          <cell r="M30">
            <v>210</v>
          </cell>
          <cell r="N30">
            <v>170</v>
          </cell>
          <cell r="O30">
            <v>1229</v>
          </cell>
          <cell r="P30">
            <v>487</v>
          </cell>
          <cell r="Q30">
            <v>159</v>
          </cell>
          <cell r="R30">
            <v>601</v>
          </cell>
          <cell r="S30">
            <v>3169</v>
          </cell>
          <cell r="T30">
            <v>1367</v>
          </cell>
          <cell r="U30">
            <v>691</v>
          </cell>
          <cell r="V30">
            <v>51</v>
          </cell>
          <cell r="W30">
            <v>647</v>
          </cell>
          <cell r="X30">
            <v>137</v>
          </cell>
          <cell r="Y30">
            <v>276</v>
          </cell>
          <cell r="Z30">
            <v>3033</v>
          </cell>
          <cell r="AA30">
            <v>2856</v>
          </cell>
          <cell r="AB30">
            <v>0</v>
          </cell>
          <cell r="AC30">
            <v>80</v>
          </cell>
          <cell r="AD30">
            <v>97</v>
          </cell>
          <cell r="AE30">
            <v>136</v>
          </cell>
          <cell r="AF30">
            <v>3</v>
          </cell>
          <cell r="AG30">
            <v>873</v>
          </cell>
          <cell r="AH30">
            <v>0</v>
          </cell>
          <cell r="AI30">
            <v>48285</v>
          </cell>
          <cell r="AJ30">
            <v>39584</v>
          </cell>
          <cell r="AK30">
            <v>19</v>
          </cell>
          <cell r="AL30">
            <v>18</v>
          </cell>
          <cell r="AM30">
            <v>5088</v>
          </cell>
        </row>
        <row r="31">
          <cell r="A31" t="str">
            <v>巨鹿县</v>
          </cell>
          <cell r="B31" t="str">
            <v>3p</v>
          </cell>
          <cell r="C31">
            <v>1614</v>
          </cell>
          <cell r="D31">
            <v>799</v>
          </cell>
          <cell r="E31">
            <v>334</v>
          </cell>
          <cell r="F31">
            <v>206</v>
          </cell>
          <cell r="G31">
            <v>46</v>
          </cell>
          <cell r="H31">
            <v>433</v>
          </cell>
          <cell r="I31">
            <v>80</v>
          </cell>
          <cell r="J31">
            <v>302</v>
          </cell>
          <cell r="K31">
            <v>2939</v>
          </cell>
          <cell r="L31">
            <v>5</v>
          </cell>
          <cell r="M31">
            <v>190</v>
          </cell>
          <cell r="N31">
            <v>112</v>
          </cell>
          <cell r="O31">
            <v>1446</v>
          </cell>
          <cell r="P31">
            <v>530</v>
          </cell>
          <cell r="Q31">
            <v>176</v>
          </cell>
          <cell r="R31">
            <v>480</v>
          </cell>
          <cell r="S31">
            <v>3349</v>
          </cell>
          <cell r="T31">
            <v>1614</v>
          </cell>
          <cell r="U31">
            <v>842</v>
          </cell>
          <cell r="V31">
            <v>0</v>
          </cell>
          <cell r="W31">
            <v>487</v>
          </cell>
          <cell r="X31">
            <v>90</v>
          </cell>
          <cell r="Y31">
            <v>316</v>
          </cell>
          <cell r="Z31">
            <v>3259</v>
          </cell>
          <cell r="AA31">
            <v>2939</v>
          </cell>
          <cell r="AB31">
            <v>0</v>
          </cell>
          <cell r="AC31">
            <v>94</v>
          </cell>
          <cell r="AD31">
            <v>226</v>
          </cell>
          <cell r="AE31">
            <v>90</v>
          </cell>
          <cell r="AF31">
            <v>3</v>
          </cell>
          <cell r="AG31">
            <v>1003</v>
          </cell>
          <cell r="AH31">
            <v>13</v>
          </cell>
          <cell r="AI31">
            <v>100000</v>
          </cell>
          <cell r="AJ31">
            <v>81000</v>
          </cell>
          <cell r="AK31">
            <v>34</v>
          </cell>
          <cell r="AL31">
            <v>32</v>
          </cell>
          <cell r="AM31">
            <v>6156</v>
          </cell>
        </row>
        <row r="32">
          <cell r="A32" t="str">
            <v>广宗县</v>
          </cell>
          <cell r="B32" t="str">
            <v>3p</v>
          </cell>
          <cell r="C32">
            <v>721</v>
          </cell>
          <cell r="D32">
            <v>313</v>
          </cell>
          <cell r="E32">
            <v>109</v>
          </cell>
          <cell r="F32">
            <v>103</v>
          </cell>
          <cell r="G32">
            <v>6</v>
          </cell>
          <cell r="H32">
            <v>280</v>
          </cell>
          <cell r="I32">
            <v>57</v>
          </cell>
          <cell r="J32">
            <v>71</v>
          </cell>
          <cell r="K32">
            <v>2267</v>
          </cell>
          <cell r="L32">
            <v>0</v>
          </cell>
          <cell r="M32">
            <v>191</v>
          </cell>
          <cell r="N32">
            <v>104</v>
          </cell>
          <cell r="O32">
            <v>1097</v>
          </cell>
          <cell r="P32">
            <v>446</v>
          </cell>
          <cell r="Q32">
            <v>123</v>
          </cell>
          <cell r="R32">
            <v>306</v>
          </cell>
          <cell r="S32">
            <v>2651</v>
          </cell>
          <cell r="T32">
            <v>721</v>
          </cell>
          <cell r="U32">
            <v>223</v>
          </cell>
          <cell r="V32">
            <v>392</v>
          </cell>
          <cell r="W32">
            <v>686</v>
          </cell>
          <cell r="X32">
            <v>63</v>
          </cell>
          <cell r="Y32">
            <v>566</v>
          </cell>
          <cell r="Z32">
            <v>2568</v>
          </cell>
          <cell r="AA32">
            <v>2267</v>
          </cell>
          <cell r="AB32">
            <v>0</v>
          </cell>
          <cell r="AC32">
            <v>43</v>
          </cell>
          <cell r="AD32">
            <v>258</v>
          </cell>
          <cell r="AE32">
            <v>83</v>
          </cell>
          <cell r="AF32">
            <v>1</v>
          </cell>
          <cell r="AG32">
            <v>327</v>
          </cell>
          <cell r="AH32">
            <v>4</v>
          </cell>
          <cell r="AI32">
            <v>49785</v>
          </cell>
          <cell r="AJ32">
            <v>5389</v>
          </cell>
          <cell r="AK32">
            <v>25</v>
          </cell>
          <cell r="AL32">
            <v>24</v>
          </cell>
          <cell r="AM32">
            <v>4708</v>
          </cell>
        </row>
        <row r="33">
          <cell r="A33" t="str">
            <v>宽城县</v>
          </cell>
          <cell r="B33" t="str">
            <v>3p</v>
          </cell>
          <cell r="C33">
            <v>1486</v>
          </cell>
          <cell r="D33">
            <v>939</v>
          </cell>
          <cell r="E33">
            <v>392</v>
          </cell>
          <cell r="F33">
            <v>249</v>
          </cell>
          <cell r="G33">
            <v>35</v>
          </cell>
          <cell r="H33">
            <v>107</v>
          </cell>
          <cell r="I33">
            <v>218</v>
          </cell>
          <cell r="J33">
            <v>222</v>
          </cell>
          <cell r="K33">
            <v>3752</v>
          </cell>
          <cell r="L33">
            <v>0</v>
          </cell>
          <cell r="M33">
            <v>142</v>
          </cell>
          <cell r="N33">
            <v>198</v>
          </cell>
          <cell r="O33">
            <v>1327</v>
          </cell>
          <cell r="P33">
            <v>850</v>
          </cell>
          <cell r="Q33">
            <v>244</v>
          </cell>
          <cell r="R33">
            <v>991</v>
          </cell>
          <cell r="S33">
            <v>4320</v>
          </cell>
          <cell r="T33">
            <v>1486</v>
          </cell>
          <cell r="U33">
            <v>1109</v>
          </cell>
          <cell r="V33">
            <v>233</v>
          </cell>
          <cell r="W33">
            <v>1324</v>
          </cell>
          <cell r="X33">
            <v>-77</v>
          </cell>
          <cell r="Y33">
            <v>245</v>
          </cell>
          <cell r="Z33">
            <v>4230</v>
          </cell>
          <cell r="AA33">
            <v>3752</v>
          </cell>
          <cell r="AB33">
            <v>0</v>
          </cell>
          <cell r="AC33">
            <v>233</v>
          </cell>
          <cell r="AD33">
            <v>245</v>
          </cell>
          <cell r="AE33">
            <v>90</v>
          </cell>
          <cell r="AF33">
            <v>-80</v>
          </cell>
          <cell r="AG33">
            <v>1177</v>
          </cell>
          <cell r="AH33">
            <v>39</v>
          </cell>
          <cell r="AI33">
            <v>77083</v>
          </cell>
          <cell r="AJ33">
            <v>52409</v>
          </cell>
          <cell r="AK33">
            <v>23</v>
          </cell>
          <cell r="AL33">
            <v>21</v>
          </cell>
          <cell r="AM33">
            <v>5818</v>
          </cell>
        </row>
        <row r="34">
          <cell r="A34" t="str">
            <v>滦平县</v>
          </cell>
          <cell r="B34" t="str">
            <v>3p</v>
          </cell>
          <cell r="C34">
            <v>1808</v>
          </cell>
          <cell r="D34">
            <v>1045</v>
          </cell>
          <cell r="E34">
            <v>319</v>
          </cell>
          <cell r="F34">
            <v>379</v>
          </cell>
          <cell r="G34">
            <v>42</v>
          </cell>
          <cell r="H34">
            <v>295</v>
          </cell>
          <cell r="I34">
            <v>295</v>
          </cell>
          <cell r="J34">
            <v>173</v>
          </cell>
          <cell r="K34">
            <v>3956</v>
          </cell>
          <cell r="L34">
            <v>0</v>
          </cell>
          <cell r="M34">
            <v>210</v>
          </cell>
          <cell r="N34">
            <v>189</v>
          </cell>
          <cell r="O34">
            <v>1837</v>
          </cell>
          <cell r="P34">
            <v>783</v>
          </cell>
          <cell r="Q34">
            <v>222</v>
          </cell>
          <cell r="R34">
            <v>715</v>
          </cell>
          <cell r="S34">
            <v>4488</v>
          </cell>
          <cell r="T34">
            <v>1808</v>
          </cell>
          <cell r="U34">
            <v>971</v>
          </cell>
          <cell r="V34">
            <v>421</v>
          </cell>
          <cell r="W34">
            <v>897</v>
          </cell>
          <cell r="X34">
            <v>36</v>
          </cell>
          <cell r="Y34">
            <v>355</v>
          </cell>
          <cell r="Z34">
            <v>4573</v>
          </cell>
          <cell r="AA34">
            <v>3956</v>
          </cell>
          <cell r="AB34">
            <v>0</v>
          </cell>
          <cell r="AC34">
            <v>262</v>
          </cell>
          <cell r="AD34">
            <v>355</v>
          </cell>
          <cell r="AE34">
            <v>-85</v>
          </cell>
          <cell r="AF34">
            <v>-170</v>
          </cell>
          <cell r="AG34">
            <v>956</v>
          </cell>
          <cell r="AH34">
            <v>72</v>
          </cell>
          <cell r="AI34">
            <v>111932</v>
          </cell>
          <cell r="AJ34">
            <v>65139</v>
          </cell>
          <cell r="AK34">
            <v>32</v>
          </cell>
          <cell r="AL34">
            <v>30</v>
          </cell>
          <cell r="AM34">
            <v>7489</v>
          </cell>
        </row>
        <row r="35">
          <cell r="A35" t="str">
            <v>丰宁县</v>
          </cell>
          <cell r="B35" t="str">
            <v>3p</v>
          </cell>
          <cell r="C35">
            <v>1242</v>
          </cell>
          <cell r="D35">
            <v>844</v>
          </cell>
          <cell r="E35">
            <v>263</v>
          </cell>
          <cell r="F35">
            <v>243</v>
          </cell>
          <cell r="G35">
            <v>65</v>
          </cell>
          <cell r="H35">
            <v>310</v>
          </cell>
          <cell r="I35">
            <v>-14</v>
          </cell>
          <cell r="J35">
            <v>102</v>
          </cell>
          <cell r="K35">
            <v>5002</v>
          </cell>
          <cell r="L35">
            <v>0</v>
          </cell>
          <cell r="M35">
            <v>373</v>
          </cell>
          <cell r="N35">
            <v>348</v>
          </cell>
          <cell r="O35">
            <v>2206</v>
          </cell>
          <cell r="P35">
            <v>948</v>
          </cell>
          <cell r="Q35">
            <v>291</v>
          </cell>
          <cell r="R35">
            <v>836</v>
          </cell>
          <cell r="S35">
            <v>5604</v>
          </cell>
          <cell r="T35">
            <v>1242</v>
          </cell>
          <cell r="U35">
            <v>935</v>
          </cell>
          <cell r="V35">
            <v>570</v>
          </cell>
          <cell r="W35">
            <v>1986</v>
          </cell>
          <cell r="X35">
            <v>-142</v>
          </cell>
          <cell r="Y35">
            <v>1013</v>
          </cell>
          <cell r="Z35">
            <v>5734</v>
          </cell>
          <cell r="AA35">
            <v>5002</v>
          </cell>
          <cell r="AB35">
            <v>0</v>
          </cell>
          <cell r="AC35">
            <v>157</v>
          </cell>
          <cell r="AD35">
            <v>575</v>
          </cell>
          <cell r="AE35">
            <v>-130</v>
          </cell>
          <cell r="AF35">
            <v>-130</v>
          </cell>
          <cell r="AG35">
            <v>789</v>
          </cell>
          <cell r="AH35">
            <v>174</v>
          </cell>
          <cell r="AI35">
            <v>107437</v>
          </cell>
          <cell r="AJ35">
            <v>49242</v>
          </cell>
          <cell r="AK35">
            <v>36</v>
          </cell>
          <cell r="AL35">
            <v>34</v>
          </cell>
          <cell r="AM35">
            <v>10481</v>
          </cell>
        </row>
        <row r="36">
          <cell r="A36" t="str">
            <v>隆化县</v>
          </cell>
          <cell r="B36" t="str">
            <v>3p</v>
          </cell>
          <cell r="C36">
            <v>1751</v>
          </cell>
          <cell r="D36">
            <v>879</v>
          </cell>
          <cell r="E36">
            <v>289</v>
          </cell>
          <cell r="F36">
            <v>307</v>
          </cell>
          <cell r="G36">
            <v>57</v>
          </cell>
          <cell r="H36">
            <v>460</v>
          </cell>
          <cell r="I36">
            <v>-78</v>
          </cell>
          <cell r="J36">
            <v>490</v>
          </cell>
          <cell r="K36">
            <v>4251</v>
          </cell>
          <cell r="L36">
            <v>0</v>
          </cell>
          <cell r="M36">
            <v>351</v>
          </cell>
          <cell r="N36">
            <v>365</v>
          </cell>
          <cell r="O36">
            <v>1893</v>
          </cell>
          <cell r="P36">
            <v>729</v>
          </cell>
          <cell r="Q36">
            <v>212</v>
          </cell>
          <cell r="R36">
            <v>701</v>
          </cell>
          <cell r="S36">
            <v>4727</v>
          </cell>
          <cell r="T36">
            <v>1751</v>
          </cell>
          <cell r="U36">
            <v>819</v>
          </cell>
          <cell r="V36">
            <v>367</v>
          </cell>
          <cell r="W36">
            <v>1450</v>
          </cell>
          <cell r="X36">
            <v>-71</v>
          </cell>
          <cell r="Y36">
            <v>411</v>
          </cell>
          <cell r="Z36">
            <v>4793</v>
          </cell>
          <cell r="AA36">
            <v>4251</v>
          </cell>
          <cell r="AB36">
            <v>0</v>
          </cell>
          <cell r="AC36">
            <v>160</v>
          </cell>
          <cell r="AD36">
            <v>382</v>
          </cell>
          <cell r="AE36">
            <v>-66</v>
          </cell>
          <cell r="AF36">
            <v>-70</v>
          </cell>
          <cell r="AG36">
            <v>868</v>
          </cell>
          <cell r="AH36">
            <v>104</v>
          </cell>
          <cell r="AI36">
            <v>101950</v>
          </cell>
          <cell r="AJ36">
            <v>50580</v>
          </cell>
          <cell r="AK36">
            <v>40</v>
          </cell>
          <cell r="AL36">
            <v>37</v>
          </cell>
          <cell r="AM36">
            <v>10076</v>
          </cell>
        </row>
        <row r="37">
          <cell r="A37" t="str">
            <v>围场县</v>
          </cell>
          <cell r="B37" t="str">
            <v>3p</v>
          </cell>
          <cell r="C37">
            <v>1638</v>
          </cell>
          <cell r="D37">
            <v>961</v>
          </cell>
          <cell r="E37">
            <v>426</v>
          </cell>
          <cell r="F37">
            <v>282</v>
          </cell>
          <cell r="G37">
            <v>61</v>
          </cell>
          <cell r="H37">
            <v>606</v>
          </cell>
          <cell r="I37">
            <v>-221</v>
          </cell>
          <cell r="J37">
            <v>292</v>
          </cell>
          <cell r="K37">
            <v>5922</v>
          </cell>
          <cell r="L37">
            <v>0</v>
          </cell>
          <cell r="M37">
            <v>859</v>
          </cell>
          <cell r="N37">
            <v>246</v>
          </cell>
          <cell r="O37">
            <v>2245</v>
          </cell>
          <cell r="P37">
            <v>1310</v>
          </cell>
          <cell r="Q37">
            <v>338</v>
          </cell>
          <cell r="R37">
            <v>924</v>
          </cell>
          <cell r="S37">
            <v>6362</v>
          </cell>
          <cell r="T37">
            <v>1638</v>
          </cell>
          <cell r="U37">
            <v>1420</v>
          </cell>
          <cell r="V37">
            <v>306</v>
          </cell>
          <cell r="W37">
            <v>2336</v>
          </cell>
          <cell r="X37">
            <v>-179</v>
          </cell>
          <cell r="Y37">
            <v>841</v>
          </cell>
          <cell r="Z37">
            <v>6512</v>
          </cell>
          <cell r="AA37">
            <v>5922</v>
          </cell>
          <cell r="AB37">
            <v>0</v>
          </cell>
          <cell r="AC37">
            <v>225</v>
          </cell>
          <cell r="AD37">
            <v>365</v>
          </cell>
          <cell r="AE37">
            <v>-150</v>
          </cell>
          <cell r="AF37">
            <v>-150</v>
          </cell>
          <cell r="AG37">
            <v>1277</v>
          </cell>
          <cell r="AH37">
            <v>31</v>
          </cell>
          <cell r="AI37">
            <v>136210</v>
          </cell>
          <cell r="AJ37">
            <v>79884</v>
          </cell>
          <cell r="AK37">
            <v>51</v>
          </cell>
          <cell r="AL37">
            <v>46</v>
          </cell>
          <cell r="AM37">
            <v>10455</v>
          </cell>
        </row>
        <row r="38">
          <cell r="A38" t="str">
            <v>平泉县</v>
          </cell>
          <cell r="B38" t="str">
            <v>3p</v>
          </cell>
          <cell r="C38">
            <v>2279</v>
          </cell>
          <cell r="D38">
            <v>1553</v>
          </cell>
          <cell r="E38">
            <v>723</v>
          </cell>
          <cell r="F38">
            <v>439</v>
          </cell>
          <cell r="G38">
            <v>113</v>
          </cell>
          <cell r="H38">
            <v>404</v>
          </cell>
          <cell r="I38">
            <v>-40</v>
          </cell>
          <cell r="J38">
            <v>362</v>
          </cell>
          <cell r="K38">
            <v>5444</v>
          </cell>
          <cell r="L38">
            <v>0</v>
          </cell>
          <cell r="M38">
            <v>635</v>
          </cell>
          <cell r="N38">
            <v>259</v>
          </cell>
          <cell r="O38">
            <v>2394</v>
          </cell>
          <cell r="P38">
            <v>872</v>
          </cell>
          <cell r="Q38">
            <v>323</v>
          </cell>
          <cell r="R38">
            <v>961</v>
          </cell>
          <cell r="S38">
            <v>6230</v>
          </cell>
          <cell r="T38">
            <v>2279</v>
          </cell>
          <cell r="U38">
            <v>2418</v>
          </cell>
          <cell r="V38">
            <v>0</v>
          </cell>
          <cell r="W38">
            <v>1194</v>
          </cell>
          <cell r="X38">
            <v>-159</v>
          </cell>
          <cell r="Y38">
            <v>498</v>
          </cell>
          <cell r="Z38">
            <v>6370</v>
          </cell>
          <cell r="AA38">
            <v>5444</v>
          </cell>
          <cell r="AB38">
            <v>230</v>
          </cell>
          <cell r="AC38">
            <v>198</v>
          </cell>
          <cell r="AD38">
            <v>498</v>
          </cell>
          <cell r="AE38">
            <v>-140</v>
          </cell>
          <cell r="AF38">
            <v>-140</v>
          </cell>
          <cell r="AG38">
            <v>2188</v>
          </cell>
          <cell r="AH38">
            <v>387</v>
          </cell>
          <cell r="AI38">
            <v>166355</v>
          </cell>
          <cell r="AJ38">
            <v>96073</v>
          </cell>
          <cell r="AK38">
            <v>44</v>
          </cell>
          <cell r="AL38">
            <v>39</v>
          </cell>
          <cell r="AM38">
            <v>11204</v>
          </cell>
        </row>
        <row r="39">
          <cell r="A39" t="str">
            <v>顺平县</v>
          </cell>
          <cell r="B39" t="str">
            <v>3p</v>
          </cell>
          <cell r="C39">
            <v>1285</v>
          </cell>
          <cell r="D39">
            <v>575</v>
          </cell>
          <cell r="E39">
            <v>257</v>
          </cell>
          <cell r="F39">
            <v>209</v>
          </cell>
          <cell r="G39">
            <v>18</v>
          </cell>
          <cell r="H39">
            <v>376</v>
          </cell>
          <cell r="I39">
            <v>78</v>
          </cell>
          <cell r="J39">
            <v>256</v>
          </cell>
          <cell r="K39">
            <v>2975</v>
          </cell>
          <cell r="L39">
            <v>0</v>
          </cell>
          <cell r="M39">
            <v>220</v>
          </cell>
          <cell r="N39">
            <v>132</v>
          </cell>
          <cell r="O39">
            <v>1161</v>
          </cell>
          <cell r="P39">
            <v>634</v>
          </cell>
          <cell r="Q39">
            <v>182</v>
          </cell>
          <cell r="R39">
            <v>646</v>
          </cell>
          <cell r="S39">
            <v>3036</v>
          </cell>
          <cell r="T39">
            <v>1285</v>
          </cell>
          <cell r="U39">
            <v>662</v>
          </cell>
          <cell r="V39">
            <v>314</v>
          </cell>
          <cell r="W39">
            <v>967</v>
          </cell>
          <cell r="X39">
            <v>-397</v>
          </cell>
          <cell r="Y39">
            <v>205</v>
          </cell>
          <cell r="Z39">
            <v>3188</v>
          </cell>
          <cell r="AA39">
            <v>2975</v>
          </cell>
          <cell r="AB39">
            <v>0</v>
          </cell>
          <cell r="AC39">
            <v>8</v>
          </cell>
          <cell r="AD39">
            <v>205</v>
          </cell>
          <cell r="AE39">
            <v>-152</v>
          </cell>
          <cell r="AF39">
            <v>-238</v>
          </cell>
          <cell r="AG39">
            <v>771</v>
          </cell>
          <cell r="AH39">
            <v>1</v>
          </cell>
          <cell r="AI39">
            <v>53565</v>
          </cell>
          <cell r="AJ39">
            <v>30310</v>
          </cell>
          <cell r="AK39">
            <v>28</v>
          </cell>
          <cell r="AL39">
            <v>26</v>
          </cell>
          <cell r="AM39">
            <v>6027</v>
          </cell>
        </row>
        <row r="40">
          <cell r="A40" t="str">
            <v>涞源县</v>
          </cell>
          <cell r="B40" t="str">
            <v>3p</v>
          </cell>
          <cell r="C40">
            <v>1151</v>
          </cell>
          <cell r="D40">
            <v>883</v>
          </cell>
          <cell r="E40">
            <v>404</v>
          </cell>
          <cell r="F40">
            <v>188</v>
          </cell>
          <cell r="G40">
            <v>56</v>
          </cell>
          <cell r="H40">
            <v>146</v>
          </cell>
          <cell r="I40">
            <v>-24</v>
          </cell>
          <cell r="J40">
            <v>146</v>
          </cell>
          <cell r="K40">
            <v>3392</v>
          </cell>
          <cell r="L40">
            <v>0</v>
          </cell>
          <cell r="M40">
            <v>77</v>
          </cell>
          <cell r="N40">
            <v>164</v>
          </cell>
          <cell r="O40">
            <v>1411</v>
          </cell>
          <cell r="P40">
            <v>789</v>
          </cell>
          <cell r="Q40">
            <v>172</v>
          </cell>
          <cell r="R40">
            <v>779</v>
          </cell>
          <cell r="S40">
            <v>4114</v>
          </cell>
          <cell r="T40">
            <v>1151</v>
          </cell>
          <cell r="U40">
            <v>1126</v>
          </cell>
          <cell r="V40">
            <v>205</v>
          </cell>
          <cell r="W40">
            <v>816</v>
          </cell>
          <cell r="X40">
            <v>130</v>
          </cell>
          <cell r="Y40">
            <v>686</v>
          </cell>
          <cell r="Z40">
            <v>4030</v>
          </cell>
          <cell r="AA40">
            <v>3392</v>
          </cell>
          <cell r="AB40">
            <v>0</v>
          </cell>
          <cell r="AC40">
            <v>21</v>
          </cell>
          <cell r="AD40">
            <v>617</v>
          </cell>
          <cell r="AE40">
            <v>84</v>
          </cell>
          <cell r="AF40">
            <v>0</v>
          </cell>
          <cell r="AG40">
            <v>1213</v>
          </cell>
          <cell r="AH40">
            <v>0</v>
          </cell>
          <cell r="AI40">
            <v>67145</v>
          </cell>
          <cell r="AJ40">
            <v>51623</v>
          </cell>
          <cell r="AK40">
            <v>26</v>
          </cell>
          <cell r="AL40">
            <v>23</v>
          </cell>
          <cell r="AM40">
            <v>6921</v>
          </cell>
        </row>
        <row r="41">
          <cell r="A41" t="str">
            <v>阜平县</v>
          </cell>
          <cell r="B41" t="str">
            <v>3p</v>
          </cell>
          <cell r="C41">
            <v>1225</v>
          </cell>
          <cell r="D41">
            <v>720</v>
          </cell>
          <cell r="E41">
            <v>195</v>
          </cell>
          <cell r="F41">
            <v>242</v>
          </cell>
          <cell r="G41">
            <v>27</v>
          </cell>
          <cell r="H41">
            <v>272</v>
          </cell>
          <cell r="I41">
            <v>77</v>
          </cell>
          <cell r="J41">
            <v>156</v>
          </cell>
          <cell r="K41">
            <v>2969</v>
          </cell>
          <cell r="L41">
            <v>0</v>
          </cell>
          <cell r="M41">
            <v>152</v>
          </cell>
          <cell r="N41">
            <v>139</v>
          </cell>
          <cell r="O41">
            <v>1109</v>
          </cell>
          <cell r="P41">
            <v>654</v>
          </cell>
          <cell r="Q41">
            <v>224</v>
          </cell>
          <cell r="R41">
            <v>691</v>
          </cell>
          <cell r="S41">
            <v>3523</v>
          </cell>
          <cell r="T41">
            <v>1225</v>
          </cell>
          <cell r="U41">
            <v>475</v>
          </cell>
          <cell r="V41">
            <v>354</v>
          </cell>
          <cell r="W41">
            <v>1636</v>
          </cell>
          <cell r="X41">
            <v>-323</v>
          </cell>
          <cell r="Y41">
            <v>156</v>
          </cell>
          <cell r="Z41">
            <v>3115</v>
          </cell>
          <cell r="AA41">
            <v>2969</v>
          </cell>
          <cell r="AB41">
            <v>0</v>
          </cell>
          <cell r="AC41">
            <v>6</v>
          </cell>
          <cell r="AD41">
            <v>140</v>
          </cell>
          <cell r="AE41">
            <v>408</v>
          </cell>
          <cell r="AF41">
            <v>305</v>
          </cell>
          <cell r="AG41">
            <v>600</v>
          </cell>
          <cell r="AH41">
            <v>9</v>
          </cell>
          <cell r="AI41">
            <v>35645</v>
          </cell>
          <cell r="AJ41">
            <v>11864</v>
          </cell>
          <cell r="AK41">
            <v>20</v>
          </cell>
          <cell r="AL41">
            <v>18</v>
          </cell>
          <cell r="AM41">
            <v>6032</v>
          </cell>
        </row>
        <row r="42">
          <cell r="A42" t="str">
            <v>易  县</v>
          </cell>
          <cell r="B42" t="str">
            <v>3p</v>
          </cell>
          <cell r="C42">
            <v>2355</v>
          </cell>
          <cell r="D42">
            <v>1256</v>
          </cell>
          <cell r="E42">
            <v>396</v>
          </cell>
          <cell r="F42">
            <v>505</v>
          </cell>
          <cell r="G42">
            <v>65</v>
          </cell>
          <cell r="H42">
            <v>511</v>
          </cell>
          <cell r="I42">
            <v>208</v>
          </cell>
          <cell r="J42">
            <v>380</v>
          </cell>
          <cell r="K42">
            <v>4870</v>
          </cell>
          <cell r="L42">
            <v>0</v>
          </cell>
          <cell r="M42">
            <v>186</v>
          </cell>
          <cell r="N42">
            <v>227</v>
          </cell>
          <cell r="O42">
            <v>2123</v>
          </cell>
          <cell r="P42">
            <v>1013</v>
          </cell>
          <cell r="Q42">
            <v>348</v>
          </cell>
          <cell r="R42">
            <v>973</v>
          </cell>
          <cell r="S42">
            <v>5378</v>
          </cell>
          <cell r="T42">
            <v>2355</v>
          </cell>
          <cell r="U42">
            <v>1156</v>
          </cell>
          <cell r="V42">
            <v>0</v>
          </cell>
          <cell r="W42">
            <v>1298</v>
          </cell>
          <cell r="X42">
            <v>226</v>
          </cell>
          <cell r="Y42">
            <v>343</v>
          </cell>
          <cell r="Z42">
            <v>5127</v>
          </cell>
          <cell r="AA42">
            <v>4870</v>
          </cell>
          <cell r="AB42">
            <v>0</v>
          </cell>
          <cell r="AC42">
            <v>34</v>
          </cell>
          <cell r="AD42">
            <v>223</v>
          </cell>
          <cell r="AE42">
            <v>251</v>
          </cell>
          <cell r="AF42">
            <v>13</v>
          </cell>
          <cell r="AG42">
            <v>1186</v>
          </cell>
          <cell r="AH42">
            <v>22</v>
          </cell>
          <cell r="AI42">
            <v>88215</v>
          </cell>
          <cell r="AJ42">
            <v>55230</v>
          </cell>
          <cell r="AK42">
            <v>53</v>
          </cell>
          <cell r="AL42">
            <v>49</v>
          </cell>
          <cell r="AM42">
            <v>11179</v>
          </cell>
        </row>
        <row r="43">
          <cell r="A43" t="str">
            <v>武邑县</v>
          </cell>
          <cell r="B43" t="str">
            <v>3p</v>
          </cell>
          <cell r="C43">
            <v>1567</v>
          </cell>
          <cell r="D43">
            <v>891</v>
          </cell>
          <cell r="E43">
            <v>399</v>
          </cell>
          <cell r="F43">
            <v>214</v>
          </cell>
          <cell r="G43">
            <v>53</v>
          </cell>
          <cell r="H43">
            <v>329</v>
          </cell>
          <cell r="I43">
            <v>213</v>
          </cell>
          <cell r="J43">
            <v>134</v>
          </cell>
          <cell r="K43">
            <v>4027</v>
          </cell>
          <cell r="L43">
            <v>0</v>
          </cell>
          <cell r="M43">
            <v>181</v>
          </cell>
          <cell r="N43">
            <v>212</v>
          </cell>
          <cell r="O43">
            <v>2178</v>
          </cell>
          <cell r="P43">
            <v>720</v>
          </cell>
          <cell r="Q43">
            <v>219</v>
          </cell>
          <cell r="R43">
            <v>517</v>
          </cell>
          <cell r="S43">
            <v>4353</v>
          </cell>
          <cell r="T43">
            <v>1567</v>
          </cell>
          <cell r="U43">
            <v>1085</v>
          </cell>
          <cell r="V43">
            <v>62</v>
          </cell>
          <cell r="W43">
            <v>974</v>
          </cell>
          <cell r="X43">
            <v>-161</v>
          </cell>
          <cell r="Y43">
            <v>826</v>
          </cell>
          <cell r="Z43">
            <v>4479</v>
          </cell>
          <cell r="AA43">
            <v>4027</v>
          </cell>
          <cell r="AB43">
            <v>0</v>
          </cell>
          <cell r="AC43">
            <v>86</v>
          </cell>
          <cell r="AD43">
            <v>366</v>
          </cell>
          <cell r="AE43">
            <v>-126</v>
          </cell>
          <cell r="AF43">
            <v>-167</v>
          </cell>
          <cell r="AG43">
            <v>1196</v>
          </cell>
          <cell r="AH43">
            <v>12</v>
          </cell>
          <cell r="AI43">
            <v>135868</v>
          </cell>
          <cell r="AJ43">
            <v>102835</v>
          </cell>
          <cell r="AK43">
            <v>30</v>
          </cell>
          <cell r="AL43">
            <v>28</v>
          </cell>
          <cell r="AM43">
            <v>8006</v>
          </cell>
        </row>
        <row r="44">
          <cell r="A44" t="str">
            <v>武强县</v>
          </cell>
          <cell r="B44" t="str">
            <v>3p</v>
          </cell>
          <cell r="C44">
            <v>1059</v>
          </cell>
          <cell r="D44">
            <v>699</v>
          </cell>
          <cell r="E44">
            <v>387</v>
          </cell>
          <cell r="F44">
            <v>139</v>
          </cell>
          <cell r="G44">
            <v>30</v>
          </cell>
          <cell r="H44">
            <v>187</v>
          </cell>
          <cell r="I44">
            <v>134</v>
          </cell>
          <cell r="J44">
            <v>39</v>
          </cell>
          <cell r="K44">
            <v>2610</v>
          </cell>
          <cell r="L44">
            <v>0</v>
          </cell>
          <cell r="M44">
            <v>125</v>
          </cell>
          <cell r="N44">
            <v>187</v>
          </cell>
          <cell r="O44">
            <v>1164</v>
          </cell>
          <cell r="P44">
            <v>568</v>
          </cell>
          <cell r="Q44">
            <v>139</v>
          </cell>
          <cell r="R44">
            <v>427</v>
          </cell>
          <cell r="S44">
            <v>2849</v>
          </cell>
          <cell r="T44">
            <v>1059</v>
          </cell>
          <cell r="U44">
            <v>1082</v>
          </cell>
          <cell r="V44">
            <v>89</v>
          </cell>
          <cell r="W44">
            <v>432</v>
          </cell>
          <cell r="X44">
            <v>0</v>
          </cell>
          <cell r="Y44">
            <v>187</v>
          </cell>
          <cell r="Z44">
            <v>2849</v>
          </cell>
          <cell r="AA44">
            <v>2610</v>
          </cell>
          <cell r="AB44">
            <v>0</v>
          </cell>
          <cell r="AC44">
            <v>70</v>
          </cell>
          <cell r="AD44">
            <v>169</v>
          </cell>
          <cell r="AE44">
            <v>0</v>
          </cell>
          <cell r="AF44">
            <v>0</v>
          </cell>
          <cell r="AG44">
            <v>1160</v>
          </cell>
          <cell r="AH44">
            <v>3</v>
          </cell>
          <cell r="AI44">
            <v>125783</v>
          </cell>
          <cell r="AJ44">
            <v>111425</v>
          </cell>
          <cell r="AK44">
            <v>20</v>
          </cell>
          <cell r="AL44">
            <v>19</v>
          </cell>
          <cell r="AM44">
            <v>5634</v>
          </cell>
        </row>
        <row r="45">
          <cell r="A45" t="str">
            <v>山西省</v>
          </cell>
          <cell r="B45">
            <v>0</v>
          </cell>
          <cell r="C45">
            <v>37972</v>
          </cell>
          <cell r="D45">
            <v>22834</v>
          </cell>
          <cell r="E45">
            <v>6479</v>
          </cell>
          <cell r="F45">
            <v>6846</v>
          </cell>
          <cell r="G45">
            <v>1451</v>
          </cell>
          <cell r="H45">
            <v>8434</v>
          </cell>
          <cell r="I45">
            <v>-894</v>
          </cell>
          <cell r="J45">
            <v>7598</v>
          </cell>
          <cell r="K45">
            <v>115634</v>
          </cell>
          <cell r="L45">
            <v>621</v>
          </cell>
          <cell r="M45">
            <v>9230</v>
          </cell>
          <cell r="N45">
            <v>6088</v>
          </cell>
          <cell r="O45">
            <v>45268</v>
          </cell>
          <cell r="P45">
            <v>27472</v>
          </cell>
          <cell r="Q45">
            <v>7899</v>
          </cell>
          <cell r="R45">
            <v>19056</v>
          </cell>
          <cell r="S45">
            <v>108247</v>
          </cell>
          <cell r="T45">
            <v>37972</v>
          </cell>
          <cell r="U45">
            <v>17320</v>
          </cell>
          <cell r="V45">
            <v>11627</v>
          </cell>
          <cell r="W45">
            <v>37493</v>
          </cell>
          <cell r="X45">
            <v>-14675</v>
          </cell>
          <cell r="Y45">
            <v>18510</v>
          </cell>
          <cell r="Z45">
            <v>124644</v>
          </cell>
          <cell r="AA45">
            <v>115634</v>
          </cell>
          <cell r="AB45">
            <v>831</v>
          </cell>
          <cell r="AC45">
            <v>1257</v>
          </cell>
          <cell r="AD45">
            <v>6922</v>
          </cell>
          <cell r="AE45">
            <v>-16397</v>
          </cell>
          <cell r="AF45">
            <v>-27742</v>
          </cell>
          <cell r="AG45">
            <v>19434</v>
          </cell>
          <cell r="AH45">
            <v>302</v>
          </cell>
          <cell r="AI45">
            <v>993978</v>
          </cell>
          <cell r="AJ45">
            <v>593329</v>
          </cell>
          <cell r="AK45">
            <v>656</v>
          </cell>
          <cell r="AL45">
            <v>584</v>
          </cell>
          <cell r="AM45">
            <v>214096</v>
          </cell>
        </row>
        <row r="46">
          <cell r="A46" t="str">
            <v>娄烦县</v>
          </cell>
          <cell r="B46" t="str">
            <v>3P</v>
          </cell>
          <cell r="C46">
            <v>1257</v>
          </cell>
          <cell r="D46">
            <v>993</v>
          </cell>
          <cell r="E46">
            <v>155</v>
          </cell>
          <cell r="F46">
            <v>574</v>
          </cell>
          <cell r="G46">
            <v>32</v>
          </cell>
          <cell r="H46">
            <v>114</v>
          </cell>
          <cell r="I46">
            <v>76</v>
          </cell>
          <cell r="J46">
            <v>74</v>
          </cell>
          <cell r="K46">
            <v>3955</v>
          </cell>
          <cell r="L46">
            <v>0</v>
          </cell>
          <cell r="M46">
            <v>984</v>
          </cell>
          <cell r="N46">
            <v>124</v>
          </cell>
          <cell r="O46">
            <v>1156</v>
          </cell>
          <cell r="P46">
            <v>642</v>
          </cell>
          <cell r="Q46">
            <v>174</v>
          </cell>
          <cell r="R46">
            <v>875</v>
          </cell>
          <cell r="S46">
            <v>4566</v>
          </cell>
          <cell r="T46">
            <v>1257</v>
          </cell>
          <cell r="U46">
            <v>417</v>
          </cell>
          <cell r="V46">
            <v>615</v>
          </cell>
          <cell r="W46">
            <v>1152</v>
          </cell>
          <cell r="X46">
            <v>959</v>
          </cell>
          <cell r="Y46">
            <v>166</v>
          </cell>
          <cell r="Z46">
            <v>4049</v>
          </cell>
          <cell r="AA46">
            <v>3955</v>
          </cell>
          <cell r="AB46">
            <v>0</v>
          </cell>
          <cell r="AC46">
            <v>0</v>
          </cell>
          <cell r="AD46">
            <v>94</v>
          </cell>
          <cell r="AE46">
            <v>517</v>
          </cell>
          <cell r="AF46">
            <v>195</v>
          </cell>
          <cell r="AG46">
            <v>465</v>
          </cell>
          <cell r="AH46">
            <v>0</v>
          </cell>
          <cell r="AI46">
            <v>49108</v>
          </cell>
          <cell r="AJ46">
            <v>44854</v>
          </cell>
          <cell r="AK46">
            <v>10</v>
          </cell>
          <cell r="AL46">
            <v>9</v>
          </cell>
          <cell r="AM46">
            <v>3073</v>
          </cell>
        </row>
        <row r="47">
          <cell r="A47" t="str">
            <v>阳高县</v>
          </cell>
          <cell r="B47" t="str">
            <v>3P</v>
          </cell>
          <cell r="C47">
            <v>1200</v>
          </cell>
          <cell r="D47">
            <v>649</v>
          </cell>
          <cell r="E47">
            <v>237</v>
          </cell>
          <cell r="F47">
            <v>147</v>
          </cell>
          <cell r="G47">
            <v>64</v>
          </cell>
          <cell r="H47">
            <v>307</v>
          </cell>
          <cell r="I47">
            <v>-129</v>
          </cell>
          <cell r="J47">
            <v>373</v>
          </cell>
          <cell r="K47">
            <v>4124</v>
          </cell>
          <cell r="L47">
            <v>0</v>
          </cell>
          <cell r="M47">
            <v>291</v>
          </cell>
          <cell r="N47">
            <v>254</v>
          </cell>
          <cell r="O47">
            <v>1678</v>
          </cell>
          <cell r="P47">
            <v>894</v>
          </cell>
          <cell r="Q47">
            <v>344</v>
          </cell>
          <cell r="R47">
            <v>663</v>
          </cell>
          <cell r="S47">
            <v>3408</v>
          </cell>
          <cell r="T47">
            <v>1200</v>
          </cell>
          <cell r="U47">
            <v>766</v>
          </cell>
          <cell r="V47">
            <v>502</v>
          </cell>
          <cell r="W47">
            <v>858</v>
          </cell>
          <cell r="X47">
            <v>-434</v>
          </cell>
          <cell r="Y47">
            <v>516</v>
          </cell>
          <cell r="Z47">
            <v>4371</v>
          </cell>
          <cell r="AA47">
            <v>4124</v>
          </cell>
          <cell r="AB47">
            <v>0</v>
          </cell>
          <cell r="AC47">
            <v>24</v>
          </cell>
          <cell r="AD47">
            <v>223</v>
          </cell>
          <cell r="AE47">
            <v>-963</v>
          </cell>
          <cell r="AF47">
            <v>-1118</v>
          </cell>
          <cell r="AG47">
            <v>711</v>
          </cell>
          <cell r="AH47">
            <v>74</v>
          </cell>
          <cell r="AI47">
            <v>37904</v>
          </cell>
          <cell r="AJ47">
            <v>17642</v>
          </cell>
          <cell r="AK47">
            <v>27</v>
          </cell>
          <cell r="AL47">
            <v>24</v>
          </cell>
          <cell r="AM47">
            <v>7275</v>
          </cell>
        </row>
        <row r="48">
          <cell r="A48" t="str">
            <v>天镇县</v>
          </cell>
          <cell r="B48" t="str">
            <v>3P</v>
          </cell>
          <cell r="C48">
            <v>574</v>
          </cell>
          <cell r="D48">
            <v>362</v>
          </cell>
          <cell r="E48">
            <v>81</v>
          </cell>
          <cell r="F48">
            <v>92</v>
          </cell>
          <cell r="G48">
            <v>24</v>
          </cell>
          <cell r="H48">
            <v>151</v>
          </cell>
          <cell r="I48">
            <v>-153</v>
          </cell>
          <cell r="J48">
            <v>214</v>
          </cell>
          <cell r="K48">
            <v>3352</v>
          </cell>
          <cell r="L48">
            <v>0</v>
          </cell>
          <cell r="M48">
            <v>339</v>
          </cell>
          <cell r="N48">
            <v>213</v>
          </cell>
          <cell r="O48">
            <v>1446</v>
          </cell>
          <cell r="P48">
            <v>702</v>
          </cell>
          <cell r="Q48">
            <v>199</v>
          </cell>
          <cell r="R48">
            <v>453</v>
          </cell>
          <cell r="S48">
            <v>2294</v>
          </cell>
          <cell r="T48">
            <v>574</v>
          </cell>
          <cell r="U48">
            <v>253</v>
          </cell>
          <cell r="V48">
            <v>684</v>
          </cell>
          <cell r="W48">
            <v>982</v>
          </cell>
          <cell r="X48">
            <v>-582</v>
          </cell>
          <cell r="Y48">
            <v>383</v>
          </cell>
          <cell r="Z48">
            <v>3472</v>
          </cell>
          <cell r="AA48">
            <v>3352</v>
          </cell>
          <cell r="AB48">
            <v>0</v>
          </cell>
          <cell r="AC48">
            <v>9</v>
          </cell>
          <cell r="AD48">
            <v>111</v>
          </cell>
          <cell r="AE48">
            <v>-1178</v>
          </cell>
          <cell r="AF48">
            <v>-1594</v>
          </cell>
          <cell r="AG48">
            <v>243</v>
          </cell>
          <cell r="AH48">
            <v>19</v>
          </cell>
          <cell r="AI48">
            <v>21165</v>
          </cell>
          <cell r="AJ48">
            <v>8319</v>
          </cell>
          <cell r="AK48">
            <v>20</v>
          </cell>
          <cell r="AL48">
            <v>18</v>
          </cell>
          <cell r="AM48">
            <v>5967</v>
          </cell>
        </row>
        <row r="49">
          <cell r="A49" t="str">
            <v>广灵县</v>
          </cell>
          <cell r="B49" t="str">
            <v>3P</v>
          </cell>
          <cell r="C49">
            <v>1007</v>
          </cell>
          <cell r="D49">
            <v>370</v>
          </cell>
          <cell r="E49">
            <v>207</v>
          </cell>
          <cell r="F49">
            <v>42</v>
          </cell>
          <cell r="G49">
            <v>29</v>
          </cell>
          <cell r="H49">
            <v>186</v>
          </cell>
          <cell r="I49">
            <v>218</v>
          </cell>
          <cell r="J49">
            <v>233</v>
          </cell>
          <cell r="K49">
            <v>3415</v>
          </cell>
          <cell r="L49">
            <v>0</v>
          </cell>
          <cell r="M49">
            <v>212</v>
          </cell>
          <cell r="N49">
            <v>189</v>
          </cell>
          <cell r="O49">
            <v>1313</v>
          </cell>
          <cell r="P49">
            <v>974</v>
          </cell>
          <cell r="Q49">
            <v>193</v>
          </cell>
          <cell r="R49">
            <v>534</v>
          </cell>
          <cell r="S49">
            <v>3589</v>
          </cell>
          <cell r="T49">
            <v>1007</v>
          </cell>
          <cell r="U49">
            <v>591</v>
          </cell>
          <cell r="V49">
            <v>673</v>
          </cell>
          <cell r="W49">
            <v>645</v>
          </cell>
          <cell r="X49">
            <v>310</v>
          </cell>
          <cell r="Y49">
            <v>363</v>
          </cell>
          <cell r="Z49">
            <v>3533</v>
          </cell>
          <cell r="AA49">
            <v>3415</v>
          </cell>
          <cell r="AB49">
            <v>0</v>
          </cell>
          <cell r="AC49">
            <v>15</v>
          </cell>
          <cell r="AD49">
            <v>103</v>
          </cell>
          <cell r="AE49">
            <v>56</v>
          </cell>
          <cell r="AF49">
            <v>-447</v>
          </cell>
          <cell r="AG49">
            <v>621</v>
          </cell>
          <cell r="AH49">
            <v>2</v>
          </cell>
          <cell r="AI49">
            <v>19475</v>
          </cell>
          <cell r="AJ49">
            <v>9423</v>
          </cell>
          <cell r="AK49">
            <v>16</v>
          </cell>
          <cell r="AL49">
            <v>14</v>
          </cell>
          <cell r="AM49">
            <v>5889</v>
          </cell>
        </row>
        <row r="50">
          <cell r="A50" t="str">
            <v>灵丘县</v>
          </cell>
          <cell r="B50" t="str">
            <v>3P</v>
          </cell>
          <cell r="C50">
            <v>1095</v>
          </cell>
          <cell r="D50">
            <v>655</v>
          </cell>
          <cell r="E50">
            <v>165</v>
          </cell>
          <cell r="F50">
            <v>140</v>
          </cell>
          <cell r="G50">
            <v>78</v>
          </cell>
          <cell r="H50">
            <v>171</v>
          </cell>
          <cell r="I50">
            <v>4</v>
          </cell>
          <cell r="J50">
            <v>265</v>
          </cell>
          <cell r="K50">
            <v>3469</v>
          </cell>
          <cell r="L50">
            <v>0</v>
          </cell>
          <cell r="M50">
            <v>200</v>
          </cell>
          <cell r="N50">
            <v>168</v>
          </cell>
          <cell r="O50">
            <v>1476</v>
          </cell>
          <cell r="P50">
            <v>938</v>
          </cell>
          <cell r="Q50">
            <v>281</v>
          </cell>
          <cell r="R50">
            <v>406</v>
          </cell>
          <cell r="S50">
            <v>2004</v>
          </cell>
          <cell r="T50">
            <v>1095</v>
          </cell>
          <cell r="U50">
            <v>396</v>
          </cell>
          <cell r="V50">
            <v>660</v>
          </cell>
          <cell r="W50">
            <v>696</v>
          </cell>
          <cell r="X50">
            <v>-1088</v>
          </cell>
          <cell r="Y50">
            <v>245</v>
          </cell>
          <cell r="Z50">
            <v>3570</v>
          </cell>
          <cell r="AA50">
            <v>3469</v>
          </cell>
          <cell r="AB50">
            <v>0</v>
          </cell>
          <cell r="AC50">
            <v>57</v>
          </cell>
          <cell r="AD50">
            <v>44</v>
          </cell>
          <cell r="AE50">
            <v>-1566</v>
          </cell>
          <cell r="AF50">
            <v>-1853</v>
          </cell>
          <cell r="AG50">
            <v>495</v>
          </cell>
          <cell r="AH50">
            <v>3</v>
          </cell>
          <cell r="AI50">
            <v>16758</v>
          </cell>
          <cell r="AJ50">
            <v>8297</v>
          </cell>
          <cell r="AK50">
            <v>21</v>
          </cell>
          <cell r="AL50">
            <v>19</v>
          </cell>
          <cell r="AM50">
            <v>6740</v>
          </cell>
        </row>
        <row r="51">
          <cell r="A51" t="str">
            <v>平顺县</v>
          </cell>
          <cell r="B51" t="str">
            <v>3P</v>
          </cell>
          <cell r="C51">
            <v>973</v>
          </cell>
          <cell r="D51">
            <v>598</v>
          </cell>
          <cell r="E51">
            <v>122</v>
          </cell>
          <cell r="F51">
            <v>97</v>
          </cell>
          <cell r="G51">
            <v>18</v>
          </cell>
          <cell r="H51">
            <v>187</v>
          </cell>
          <cell r="I51">
            <v>37</v>
          </cell>
          <cell r="J51">
            <v>151</v>
          </cell>
          <cell r="K51">
            <v>2873</v>
          </cell>
          <cell r="L51">
            <v>0</v>
          </cell>
          <cell r="M51">
            <v>194</v>
          </cell>
          <cell r="N51">
            <v>186</v>
          </cell>
          <cell r="O51">
            <v>1137</v>
          </cell>
          <cell r="P51">
            <v>562</v>
          </cell>
          <cell r="Q51">
            <v>161</v>
          </cell>
          <cell r="R51">
            <v>633</v>
          </cell>
          <cell r="S51">
            <v>2685</v>
          </cell>
          <cell r="T51">
            <v>973</v>
          </cell>
          <cell r="U51">
            <v>335</v>
          </cell>
          <cell r="V51">
            <v>500</v>
          </cell>
          <cell r="W51">
            <v>840</v>
          </cell>
          <cell r="X51">
            <v>-215</v>
          </cell>
          <cell r="Y51">
            <v>252</v>
          </cell>
          <cell r="Z51">
            <v>2945</v>
          </cell>
          <cell r="AA51">
            <v>2873</v>
          </cell>
          <cell r="AB51">
            <v>0</v>
          </cell>
          <cell r="AC51">
            <v>9</v>
          </cell>
          <cell r="AD51">
            <v>63</v>
          </cell>
          <cell r="AE51">
            <v>-260</v>
          </cell>
          <cell r="AF51">
            <v>-285</v>
          </cell>
          <cell r="AG51">
            <v>366</v>
          </cell>
          <cell r="AH51">
            <v>0</v>
          </cell>
          <cell r="AI51">
            <v>25198</v>
          </cell>
          <cell r="AJ51">
            <v>16366</v>
          </cell>
          <cell r="AK51">
            <v>16</v>
          </cell>
          <cell r="AL51">
            <v>15</v>
          </cell>
          <cell r="AM51">
            <v>6012</v>
          </cell>
        </row>
        <row r="52">
          <cell r="A52" t="str">
            <v>武乡县</v>
          </cell>
          <cell r="B52" t="str">
            <v>3P</v>
          </cell>
          <cell r="C52">
            <v>1178</v>
          </cell>
          <cell r="D52">
            <v>695</v>
          </cell>
          <cell r="E52">
            <v>221</v>
          </cell>
          <cell r="F52">
            <v>158</v>
          </cell>
          <cell r="G52">
            <v>34</v>
          </cell>
          <cell r="H52">
            <v>343</v>
          </cell>
          <cell r="I52">
            <v>-25</v>
          </cell>
          <cell r="J52">
            <v>165</v>
          </cell>
          <cell r="K52">
            <v>3489</v>
          </cell>
          <cell r="L52">
            <v>0</v>
          </cell>
          <cell r="M52">
            <v>294</v>
          </cell>
          <cell r="N52">
            <v>180</v>
          </cell>
          <cell r="O52">
            <v>1351</v>
          </cell>
          <cell r="P52">
            <v>723</v>
          </cell>
          <cell r="Q52">
            <v>153</v>
          </cell>
          <cell r="R52">
            <v>788</v>
          </cell>
          <cell r="S52">
            <v>3637</v>
          </cell>
          <cell r="T52">
            <v>1178</v>
          </cell>
          <cell r="U52">
            <v>544</v>
          </cell>
          <cell r="V52">
            <v>470</v>
          </cell>
          <cell r="W52">
            <v>1123</v>
          </cell>
          <cell r="X52">
            <v>31</v>
          </cell>
          <cell r="Y52">
            <v>291</v>
          </cell>
          <cell r="Z52">
            <v>3616</v>
          </cell>
          <cell r="AA52">
            <v>3489</v>
          </cell>
          <cell r="AB52">
            <v>0</v>
          </cell>
          <cell r="AC52">
            <v>10</v>
          </cell>
          <cell r="AD52">
            <v>117</v>
          </cell>
          <cell r="AE52">
            <v>21</v>
          </cell>
          <cell r="AF52">
            <v>-234</v>
          </cell>
          <cell r="AG52">
            <v>663</v>
          </cell>
          <cell r="AH52">
            <v>0</v>
          </cell>
          <cell r="AI52">
            <v>46103</v>
          </cell>
          <cell r="AJ52">
            <v>34103</v>
          </cell>
          <cell r="AK52">
            <v>21</v>
          </cell>
          <cell r="AL52">
            <v>19</v>
          </cell>
          <cell r="AM52">
            <v>6933</v>
          </cell>
        </row>
        <row r="53">
          <cell r="A53" t="str">
            <v>沁  县</v>
          </cell>
          <cell r="B53" t="str">
            <v>3P</v>
          </cell>
          <cell r="C53">
            <v>973</v>
          </cell>
          <cell r="D53">
            <v>572</v>
          </cell>
          <cell r="E53">
            <v>182</v>
          </cell>
          <cell r="F53">
            <v>201</v>
          </cell>
          <cell r="G53">
            <v>30</v>
          </cell>
          <cell r="H53">
            <v>229</v>
          </cell>
          <cell r="I53">
            <v>20</v>
          </cell>
          <cell r="J53">
            <v>152</v>
          </cell>
          <cell r="K53">
            <v>3046</v>
          </cell>
          <cell r="L53">
            <v>0</v>
          </cell>
          <cell r="M53">
            <v>257</v>
          </cell>
          <cell r="N53">
            <v>137</v>
          </cell>
          <cell r="O53">
            <v>1267</v>
          </cell>
          <cell r="P53">
            <v>619</v>
          </cell>
          <cell r="Q53">
            <v>170</v>
          </cell>
          <cell r="R53">
            <v>596</v>
          </cell>
          <cell r="S53">
            <v>3358</v>
          </cell>
          <cell r="T53">
            <v>973</v>
          </cell>
          <cell r="U53">
            <v>475</v>
          </cell>
          <cell r="V53">
            <v>470</v>
          </cell>
          <cell r="W53">
            <v>936</v>
          </cell>
          <cell r="X53">
            <v>96</v>
          </cell>
          <cell r="Y53">
            <v>408</v>
          </cell>
          <cell r="Z53">
            <v>3195</v>
          </cell>
          <cell r="AA53">
            <v>3046</v>
          </cell>
          <cell r="AB53">
            <v>0</v>
          </cell>
          <cell r="AC53">
            <v>5</v>
          </cell>
          <cell r="AD53">
            <v>144</v>
          </cell>
          <cell r="AE53">
            <v>163</v>
          </cell>
          <cell r="AF53">
            <v>-161</v>
          </cell>
          <cell r="AG53">
            <v>546</v>
          </cell>
          <cell r="AH53">
            <v>1</v>
          </cell>
          <cell r="AI53">
            <v>31500</v>
          </cell>
          <cell r="AJ53">
            <v>18816</v>
          </cell>
          <cell r="AK53">
            <v>16</v>
          </cell>
          <cell r="AL53">
            <v>14</v>
          </cell>
          <cell r="AM53">
            <v>6324</v>
          </cell>
        </row>
        <row r="54">
          <cell r="A54" t="str">
            <v>沁源县</v>
          </cell>
          <cell r="B54" t="str">
            <v>3P</v>
          </cell>
          <cell r="C54">
            <v>1537</v>
          </cell>
          <cell r="D54">
            <v>763</v>
          </cell>
          <cell r="E54">
            <v>287</v>
          </cell>
          <cell r="F54">
            <v>104</v>
          </cell>
          <cell r="G54">
            <v>14</v>
          </cell>
          <cell r="H54">
            <v>225</v>
          </cell>
          <cell r="I54">
            <v>286</v>
          </cell>
          <cell r="J54">
            <v>263</v>
          </cell>
          <cell r="K54">
            <v>3043</v>
          </cell>
          <cell r="L54">
            <v>0</v>
          </cell>
          <cell r="M54">
            <v>237</v>
          </cell>
          <cell r="N54">
            <v>123</v>
          </cell>
          <cell r="O54">
            <v>1093</v>
          </cell>
          <cell r="P54">
            <v>691</v>
          </cell>
          <cell r="Q54">
            <v>185</v>
          </cell>
          <cell r="R54">
            <v>714</v>
          </cell>
          <cell r="S54">
            <v>3918</v>
          </cell>
          <cell r="T54">
            <v>1537</v>
          </cell>
          <cell r="U54">
            <v>626</v>
          </cell>
          <cell r="V54">
            <v>0</v>
          </cell>
          <cell r="W54">
            <v>1536</v>
          </cell>
          <cell r="X54">
            <v>-226</v>
          </cell>
          <cell r="Y54">
            <v>445</v>
          </cell>
          <cell r="Z54">
            <v>3169</v>
          </cell>
          <cell r="AA54">
            <v>3043</v>
          </cell>
          <cell r="AB54">
            <v>0</v>
          </cell>
          <cell r="AC54">
            <v>17</v>
          </cell>
          <cell r="AD54">
            <v>109</v>
          </cell>
          <cell r="AE54">
            <v>749</v>
          </cell>
          <cell r="AF54">
            <v>-323</v>
          </cell>
          <cell r="AG54">
            <v>861</v>
          </cell>
          <cell r="AH54">
            <v>0</v>
          </cell>
          <cell r="AI54">
            <v>58360</v>
          </cell>
          <cell r="AJ54">
            <v>50099</v>
          </cell>
          <cell r="AK54">
            <v>16</v>
          </cell>
          <cell r="AL54">
            <v>14</v>
          </cell>
          <cell r="AM54">
            <v>5596</v>
          </cell>
        </row>
        <row r="55">
          <cell r="A55" t="str">
            <v>右玉县</v>
          </cell>
          <cell r="B55" t="str">
            <v>3P</v>
          </cell>
          <cell r="C55">
            <v>529</v>
          </cell>
          <cell r="D55">
            <v>350</v>
          </cell>
          <cell r="E55">
            <v>89</v>
          </cell>
          <cell r="F55">
            <v>98</v>
          </cell>
          <cell r="G55">
            <v>17</v>
          </cell>
          <cell r="H55">
            <v>104</v>
          </cell>
          <cell r="I55">
            <v>2</v>
          </cell>
          <cell r="J55">
            <v>73</v>
          </cell>
          <cell r="K55">
            <v>2511</v>
          </cell>
          <cell r="L55">
            <v>0</v>
          </cell>
          <cell r="M55">
            <v>145</v>
          </cell>
          <cell r="N55">
            <v>159</v>
          </cell>
          <cell r="O55">
            <v>936</v>
          </cell>
          <cell r="P55">
            <v>727</v>
          </cell>
          <cell r="Q55">
            <v>145</v>
          </cell>
          <cell r="R55">
            <v>399</v>
          </cell>
          <cell r="S55">
            <v>2242</v>
          </cell>
          <cell r="T55">
            <v>529</v>
          </cell>
          <cell r="U55">
            <v>266</v>
          </cell>
          <cell r="V55">
            <v>643</v>
          </cell>
          <cell r="W55">
            <v>405</v>
          </cell>
          <cell r="X55">
            <v>-118</v>
          </cell>
          <cell r="Y55">
            <v>517</v>
          </cell>
          <cell r="Z55">
            <v>2550</v>
          </cell>
          <cell r="AA55">
            <v>2511</v>
          </cell>
          <cell r="AB55">
            <v>0</v>
          </cell>
          <cell r="AC55">
            <v>8</v>
          </cell>
          <cell r="AD55">
            <v>31</v>
          </cell>
          <cell r="AE55">
            <v>-308</v>
          </cell>
          <cell r="AF55">
            <v>-572</v>
          </cell>
          <cell r="AG55">
            <v>267</v>
          </cell>
          <cell r="AH55">
            <v>2</v>
          </cell>
          <cell r="AI55">
            <v>15318</v>
          </cell>
          <cell r="AJ55">
            <v>7168</v>
          </cell>
          <cell r="AK55">
            <v>10</v>
          </cell>
          <cell r="AL55">
            <v>9</v>
          </cell>
          <cell r="AM55">
            <v>4413</v>
          </cell>
        </row>
        <row r="56">
          <cell r="A56" t="str">
            <v>五台县</v>
          </cell>
          <cell r="B56" t="str">
            <v>3P</v>
          </cell>
          <cell r="C56">
            <v>1305</v>
          </cell>
          <cell r="D56">
            <v>735</v>
          </cell>
          <cell r="E56">
            <v>163</v>
          </cell>
          <cell r="F56">
            <v>278</v>
          </cell>
          <cell r="G56">
            <v>41</v>
          </cell>
          <cell r="H56">
            <v>252</v>
          </cell>
          <cell r="I56">
            <v>-26</v>
          </cell>
          <cell r="J56">
            <v>344</v>
          </cell>
          <cell r="K56">
            <v>4644</v>
          </cell>
          <cell r="L56">
            <v>0</v>
          </cell>
          <cell r="M56">
            <v>93</v>
          </cell>
          <cell r="N56">
            <v>261</v>
          </cell>
          <cell r="O56">
            <v>1979</v>
          </cell>
          <cell r="P56">
            <v>1269</v>
          </cell>
          <cell r="Q56">
            <v>352</v>
          </cell>
          <cell r="R56">
            <v>690</v>
          </cell>
          <cell r="S56">
            <v>2480</v>
          </cell>
          <cell r="T56">
            <v>1305</v>
          </cell>
          <cell r="U56">
            <v>480</v>
          </cell>
          <cell r="V56">
            <v>356</v>
          </cell>
          <cell r="W56">
            <v>1973</v>
          </cell>
          <cell r="X56">
            <v>-1982</v>
          </cell>
          <cell r="Y56">
            <v>348</v>
          </cell>
          <cell r="Z56">
            <v>4910</v>
          </cell>
          <cell r="AA56">
            <v>4644</v>
          </cell>
          <cell r="AB56">
            <v>0</v>
          </cell>
          <cell r="AC56">
            <v>33</v>
          </cell>
          <cell r="AD56">
            <v>233</v>
          </cell>
          <cell r="AE56">
            <v>-2430</v>
          </cell>
          <cell r="AF56">
            <v>-2598</v>
          </cell>
          <cell r="AG56">
            <v>488</v>
          </cell>
          <cell r="AH56">
            <v>0</v>
          </cell>
          <cell r="AI56">
            <v>26365</v>
          </cell>
          <cell r="AJ56">
            <v>15284</v>
          </cell>
          <cell r="AK56">
            <v>31</v>
          </cell>
          <cell r="AL56">
            <v>28</v>
          </cell>
          <cell r="AM56">
            <v>9035</v>
          </cell>
        </row>
        <row r="57">
          <cell r="A57" t="str">
            <v>静乐县</v>
          </cell>
          <cell r="B57" t="str">
            <v>3P</v>
          </cell>
          <cell r="C57">
            <v>467</v>
          </cell>
          <cell r="D57">
            <v>284</v>
          </cell>
          <cell r="E57">
            <v>67</v>
          </cell>
          <cell r="F57">
            <v>76</v>
          </cell>
          <cell r="G57">
            <v>15</v>
          </cell>
          <cell r="H57">
            <v>104</v>
          </cell>
          <cell r="I57">
            <v>-26</v>
          </cell>
          <cell r="J57">
            <v>105</v>
          </cell>
          <cell r="K57">
            <v>3209</v>
          </cell>
          <cell r="L57">
            <v>0</v>
          </cell>
          <cell r="M57">
            <v>540</v>
          </cell>
          <cell r="N57">
            <v>180</v>
          </cell>
          <cell r="O57">
            <v>1100</v>
          </cell>
          <cell r="P57">
            <v>831</v>
          </cell>
          <cell r="Q57">
            <v>220</v>
          </cell>
          <cell r="R57">
            <v>338</v>
          </cell>
          <cell r="S57">
            <v>1872</v>
          </cell>
          <cell r="T57">
            <v>467</v>
          </cell>
          <cell r="U57">
            <v>182</v>
          </cell>
          <cell r="V57">
            <v>322</v>
          </cell>
          <cell r="W57">
            <v>1725</v>
          </cell>
          <cell r="X57">
            <v>-1023</v>
          </cell>
          <cell r="Y57">
            <v>199</v>
          </cell>
          <cell r="Z57">
            <v>3321</v>
          </cell>
          <cell r="AA57">
            <v>3209</v>
          </cell>
          <cell r="AB57">
            <v>0</v>
          </cell>
          <cell r="AC57">
            <v>6</v>
          </cell>
          <cell r="AD57">
            <v>106</v>
          </cell>
          <cell r="AE57">
            <v>-1449</v>
          </cell>
          <cell r="AF57">
            <v>-1544</v>
          </cell>
          <cell r="AG57">
            <v>200</v>
          </cell>
          <cell r="AH57">
            <v>0</v>
          </cell>
          <cell r="AI57">
            <v>13134</v>
          </cell>
          <cell r="AJ57">
            <v>7648</v>
          </cell>
          <cell r="AK57">
            <v>15</v>
          </cell>
          <cell r="AL57">
            <v>14</v>
          </cell>
          <cell r="AM57">
            <v>5671</v>
          </cell>
        </row>
        <row r="58">
          <cell r="A58" t="str">
            <v>河曲县</v>
          </cell>
          <cell r="B58" t="str">
            <v>3P</v>
          </cell>
          <cell r="C58">
            <v>983</v>
          </cell>
          <cell r="D58">
            <v>608</v>
          </cell>
          <cell r="E58">
            <v>200</v>
          </cell>
          <cell r="F58">
            <v>140</v>
          </cell>
          <cell r="G58">
            <v>51</v>
          </cell>
          <cell r="H58">
            <v>68</v>
          </cell>
          <cell r="I58">
            <v>109</v>
          </cell>
          <cell r="J58">
            <v>198</v>
          </cell>
          <cell r="K58">
            <v>3144</v>
          </cell>
          <cell r="L58">
            <v>0</v>
          </cell>
          <cell r="M58">
            <v>167</v>
          </cell>
          <cell r="N58">
            <v>248</v>
          </cell>
          <cell r="O58">
            <v>1386</v>
          </cell>
          <cell r="P58">
            <v>655</v>
          </cell>
          <cell r="Q58">
            <v>224</v>
          </cell>
          <cell r="R58">
            <v>464</v>
          </cell>
          <cell r="S58">
            <v>1965</v>
          </cell>
          <cell r="T58">
            <v>983</v>
          </cell>
          <cell r="U58">
            <v>559</v>
          </cell>
          <cell r="V58">
            <v>225</v>
          </cell>
          <cell r="W58">
            <v>1109</v>
          </cell>
          <cell r="X58">
            <v>-1204</v>
          </cell>
          <cell r="Y58">
            <v>293</v>
          </cell>
          <cell r="Z58">
            <v>3355</v>
          </cell>
          <cell r="AA58">
            <v>3144</v>
          </cell>
          <cell r="AB58">
            <v>0</v>
          </cell>
          <cell r="AC58">
            <v>9</v>
          </cell>
          <cell r="AD58">
            <v>202</v>
          </cell>
          <cell r="AE58">
            <v>-1390</v>
          </cell>
          <cell r="AF58">
            <v>-1576</v>
          </cell>
          <cell r="AG58">
            <v>602</v>
          </cell>
          <cell r="AH58">
            <v>1</v>
          </cell>
          <cell r="AI58">
            <v>19720</v>
          </cell>
          <cell r="AJ58">
            <v>13275</v>
          </cell>
          <cell r="AK58">
            <v>13</v>
          </cell>
          <cell r="AL58">
            <v>11</v>
          </cell>
          <cell r="AM58">
            <v>5843</v>
          </cell>
        </row>
        <row r="59">
          <cell r="A59" t="str">
            <v>神池县</v>
          </cell>
          <cell r="B59" t="str">
            <v>3P</v>
          </cell>
          <cell r="C59">
            <v>644</v>
          </cell>
          <cell r="D59">
            <v>463</v>
          </cell>
          <cell r="E59">
            <v>113</v>
          </cell>
          <cell r="F59">
            <v>202</v>
          </cell>
          <cell r="G59">
            <v>31</v>
          </cell>
          <cell r="H59">
            <v>113</v>
          </cell>
          <cell r="I59">
            <v>-17</v>
          </cell>
          <cell r="J59">
            <v>85</v>
          </cell>
          <cell r="K59">
            <v>2146</v>
          </cell>
          <cell r="L59">
            <v>0</v>
          </cell>
          <cell r="M59">
            <v>68</v>
          </cell>
          <cell r="N59">
            <v>162</v>
          </cell>
          <cell r="O59">
            <v>868</v>
          </cell>
          <cell r="P59">
            <v>628</v>
          </cell>
          <cell r="Q59">
            <v>209</v>
          </cell>
          <cell r="R59">
            <v>211</v>
          </cell>
          <cell r="S59">
            <v>1810</v>
          </cell>
          <cell r="T59">
            <v>644</v>
          </cell>
          <cell r="U59">
            <v>316</v>
          </cell>
          <cell r="V59">
            <v>223</v>
          </cell>
          <cell r="W59">
            <v>765</v>
          </cell>
          <cell r="X59">
            <v>-352</v>
          </cell>
          <cell r="Y59">
            <v>214</v>
          </cell>
          <cell r="Z59">
            <v>2209</v>
          </cell>
          <cell r="AA59">
            <v>2146</v>
          </cell>
          <cell r="AB59">
            <v>0</v>
          </cell>
          <cell r="AC59">
            <v>8</v>
          </cell>
          <cell r="AD59">
            <v>55</v>
          </cell>
          <cell r="AE59">
            <v>-399</v>
          </cell>
          <cell r="AF59">
            <v>-429</v>
          </cell>
          <cell r="AG59">
            <v>339</v>
          </cell>
          <cell r="AH59">
            <v>2</v>
          </cell>
          <cell r="AI59">
            <v>17968</v>
          </cell>
          <cell r="AJ59">
            <v>9110</v>
          </cell>
          <cell r="AK59">
            <v>9</v>
          </cell>
          <cell r="AL59">
            <v>8</v>
          </cell>
          <cell r="AM59">
            <v>4674</v>
          </cell>
        </row>
        <row r="60">
          <cell r="A60" t="str">
            <v>五寨县</v>
          </cell>
          <cell r="B60" t="str">
            <v>3P</v>
          </cell>
          <cell r="C60">
            <v>757</v>
          </cell>
          <cell r="D60">
            <v>493</v>
          </cell>
          <cell r="E60">
            <v>115</v>
          </cell>
          <cell r="F60">
            <v>180</v>
          </cell>
          <cell r="G60">
            <v>37</v>
          </cell>
          <cell r="H60">
            <v>142</v>
          </cell>
          <cell r="I60">
            <v>4</v>
          </cell>
          <cell r="J60">
            <v>118</v>
          </cell>
          <cell r="K60">
            <v>2457</v>
          </cell>
          <cell r="L60">
            <v>0</v>
          </cell>
          <cell r="M60">
            <v>144</v>
          </cell>
          <cell r="N60">
            <v>173</v>
          </cell>
          <cell r="O60">
            <v>958</v>
          </cell>
          <cell r="P60">
            <v>691</v>
          </cell>
          <cell r="Q60">
            <v>183</v>
          </cell>
          <cell r="R60">
            <v>308</v>
          </cell>
          <cell r="S60">
            <v>1859</v>
          </cell>
          <cell r="T60">
            <v>757</v>
          </cell>
          <cell r="U60">
            <v>333</v>
          </cell>
          <cell r="V60">
            <v>220</v>
          </cell>
          <cell r="W60">
            <v>874</v>
          </cell>
          <cell r="X60">
            <v>-471</v>
          </cell>
          <cell r="Y60">
            <v>146</v>
          </cell>
          <cell r="Z60">
            <v>2543</v>
          </cell>
          <cell r="AA60">
            <v>2457</v>
          </cell>
          <cell r="AB60">
            <v>0</v>
          </cell>
          <cell r="AC60">
            <v>9</v>
          </cell>
          <cell r="AD60">
            <v>77</v>
          </cell>
          <cell r="AE60">
            <v>-684</v>
          </cell>
          <cell r="AF60">
            <v>-1021</v>
          </cell>
          <cell r="AG60">
            <v>344</v>
          </cell>
          <cell r="AH60">
            <v>6</v>
          </cell>
          <cell r="AI60">
            <v>14343</v>
          </cell>
          <cell r="AJ60">
            <v>5682</v>
          </cell>
          <cell r="AK60">
            <v>10</v>
          </cell>
          <cell r="AL60">
            <v>9</v>
          </cell>
          <cell r="AM60">
            <v>4688</v>
          </cell>
        </row>
        <row r="61">
          <cell r="A61" t="str">
            <v>繁峙县</v>
          </cell>
          <cell r="B61" t="str">
            <v>3P</v>
          </cell>
          <cell r="C61">
            <v>1898</v>
          </cell>
          <cell r="D61">
            <v>825</v>
          </cell>
          <cell r="E61">
            <v>186</v>
          </cell>
          <cell r="F61">
            <v>217</v>
          </cell>
          <cell r="G61">
            <v>33</v>
          </cell>
          <cell r="H61">
            <v>302</v>
          </cell>
          <cell r="I61">
            <v>90</v>
          </cell>
          <cell r="J61">
            <v>681</v>
          </cell>
          <cell r="K61">
            <v>3598</v>
          </cell>
          <cell r="L61">
            <v>0</v>
          </cell>
          <cell r="M61">
            <v>144</v>
          </cell>
          <cell r="N61">
            <v>150</v>
          </cell>
          <cell r="O61">
            <v>1529</v>
          </cell>
          <cell r="P61">
            <v>884</v>
          </cell>
          <cell r="Q61">
            <v>323</v>
          </cell>
          <cell r="R61">
            <v>568</v>
          </cell>
          <cell r="S61">
            <v>3616</v>
          </cell>
          <cell r="T61">
            <v>1898</v>
          </cell>
          <cell r="U61">
            <v>553</v>
          </cell>
          <cell r="V61">
            <v>203</v>
          </cell>
          <cell r="W61">
            <v>727</v>
          </cell>
          <cell r="X61">
            <v>-174</v>
          </cell>
          <cell r="Y61">
            <v>409</v>
          </cell>
          <cell r="Z61">
            <v>3804</v>
          </cell>
          <cell r="AA61">
            <v>3598</v>
          </cell>
          <cell r="AB61">
            <v>0</v>
          </cell>
          <cell r="AC61">
            <v>15</v>
          </cell>
          <cell r="AD61">
            <v>191</v>
          </cell>
          <cell r="AE61">
            <v>-188</v>
          </cell>
          <cell r="AF61">
            <v>-607</v>
          </cell>
          <cell r="AG61">
            <v>559</v>
          </cell>
          <cell r="AH61">
            <v>29</v>
          </cell>
          <cell r="AI61">
            <v>37445</v>
          </cell>
          <cell r="AJ61">
            <v>30114</v>
          </cell>
          <cell r="AK61">
            <v>23</v>
          </cell>
          <cell r="AL61">
            <v>21</v>
          </cell>
          <cell r="AM61">
            <v>6387</v>
          </cell>
        </row>
        <row r="62">
          <cell r="A62" t="str">
            <v>岢岚县</v>
          </cell>
          <cell r="B62" t="str">
            <v>3P</v>
          </cell>
          <cell r="C62">
            <v>430</v>
          </cell>
          <cell r="D62">
            <v>232</v>
          </cell>
          <cell r="E62">
            <v>55</v>
          </cell>
          <cell r="F62">
            <v>87</v>
          </cell>
          <cell r="G62">
            <v>12</v>
          </cell>
          <cell r="H62">
            <v>93</v>
          </cell>
          <cell r="I62">
            <v>-13</v>
          </cell>
          <cell r="J62">
            <v>118</v>
          </cell>
          <cell r="K62">
            <v>1839</v>
          </cell>
          <cell r="L62">
            <v>0</v>
          </cell>
          <cell r="M62">
            <v>79</v>
          </cell>
          <cell r="N62">
            <v>105</v>
          </cell>
          <cell r="O62">
            <v>707</v>
          </cell>
          <cell r="P62">
            <v>577</v>
          </cell>
          <cell r="Q62">
            <v>162</v>
          </cell>
          <cell r="R62">
            <v>209</v>
          </cell>
          <cell r="S62">
            <v>1056</v>
          </cell>
          <cell r="T62">
            <v>430</v>
          </cell>
          <cell r="U62">
            <v>189</v>
          </cell>
          <cell r="V62">
            <v>198</v>
          </cell>
          <cell r="W62">
            <v>833</v>
          </cell>
          <cell r="X62">
            <v>-761</v>
          </cell>
          <cell r="Y62">
            <v>167</v>
          </cell>
          <cell r="Z62">
            <v>1960</v>
          </cell>
          <cell r="AA62">
            <v>1839</v>
          </cell>
          <cell r="AB62">
            <v>0</v>
          </cell>
          <cell r="AC62">
            <v>14</v>
          </cell>
          <cell r="AD62">
            <v>107</v>
          </cell>
          <cell r="AE62">
            <v>-904</v>
          </cell>
          <cell r="AF62">
            <v>-1054</v>
          </cell>
          <cell r="AG62">
            <v>165</v>
          </cell>
          <cell r="AH62">
            <v>1</v>
          </cell>
          <cell r="AI62">
            <v>10475</v>
          </cell>
          <cell r="AJ62">
            <v>4389</v>
          </cell>
          <cell r="AK62">
            <v>8</v>
          </cell>
          <cell r="AL62">
            <v>7</v>
          </cell>
          <cell r="AM62">
            <v>4137</v>
          </cell>
        </row>
        <row r="63">
          <cell r="A63" t="str">
            <v>偏关县</v>
          </cell>
          <cell r="B63" t="str">
            <v>3P</v>
          </cell>
          <cell r="C63">
            <v>1252</v>
          </cell>
          <cell r="D63">
            <v>1043</v>
          </cell>
          <cell r="E63">
            <v>160</v>
          </cell>
          <cell r="F63">
            <v>594</v>
          </cell>
          <cell r="G63">
            <v>27</v>
          </cell>
          <cell r="H63">
            <v>55</v>
          </cell>
          <cell r="I63">
            <v>4</v>
          </cell>
          <cell r="J63">
            <v>150</v>
          </cell>
          <cell r="K63">
            <v>2674</v>
          </cell>
          <cell r="L63">
            <v>0</v>
          </cell>
          <cell r="M63">
            <v>218</v>
          </cell>
          <cell r="N63">
            <v>206</v>
          </cell>
          <cell r="O63">
            <v>992</v>
          </cell>
          <cell r="P63">
            <v>600</v>
          </cell>
          <cell r="Q63">
            <v>170</v>
          </cell>
          <cell r="R63">
            <v>488</v>
          </cell>
          <cell r="S63">
            <v>2178</v>
          </cell>
          <cell r="T63">
            <v>1252</v>
          </cell>
          <cell r="U63">
            <v>436</v>
          </cell>
          <cell r="V63">
            <v>126</v>
          </cell>
          <cell r="W63">
            <v>607</v>
          </cell>
          <cell r="X63">
            <v>-586</v>
          </cell>
          <cell r="Y63">
            <v>343</v>
          </cell>
          <cell r="Z63">
            <v>2832</v>
          </cell>
          <cell r="AA63">
            <v>2674</v>
          </cell>
          <cell r="AB63">
            <v>0</v>
          </cell>
          <cell r="AC63">
            <v>10</v>
          </cell>
          <cell r="AD63">
            <v>148</v>
          </cell>
          <cell r="AE63">
            <v>-654</v>
          </cell>
          <cell r="AF63">
            <v>-729</v>
          </cell>
          <cell r="AG63">
            <v>479</v>
          </cell>
          <cell r="AH63">
            <v>3</v>
          </cell>
          <cell r="AI63">
            <v>19460</v>
          </cell>
          <cell r="AJ63">
            <v>14337</v>
          </cell>
          <cell r="AK63">
            <v>10</v>
          </cell>
          <cell r="AL63">
            <v>9</v>
          </cell>
          <cell r="AM63">
            <v>4587</v>
          </cell>
        </row>
        <row r="64">
          <cell r="A64" t="str">
            <v>保德县</v>
          </cell>
          <cell r="B64" t="str">
            <v>3P</v>
          </cell>
          <cell r="C64">
            <v>1326</v>
          </cell>
          <cell r="D64">
            <v>995</v>
          </cell>
          <cell r="E64">
            <v>240</v>
          </cell>
          <cell r="F64">
            <v>435</v>
          </cell>
          <cell r="G64">
            <v>54</v>
          </cell>
          <cell r="H64">
            <v>45</v>
          </cell>
          <cell r="I64">
            <v>79</v>
          </cell>
          <cell r="J64">
            <v>207</v>
          </cell>
          <cell r="K64">
            <v>2610</v>
          </cell>
          <cell r="L64">
            <v>0</v>
          </cell>
          <cell r="M64">
            <v>133</v>
          </cell>
          <cell r="N64">
            <v>164</v>
          </cell>
          <cell r="O64">
            <v>1024</v>
          </cell>
          <cell r="P64">
            <v>799</v>
          </cell>
          <cell r="Q64">
            <v>199</v>
          </cell>
          <cell r="R64">
            <v>291</v>
          </cell>
          <cell r="S64">
            <v>2239</v>
          </cell>
          <cell r="T64">
            <v>1326</v>
          </cell>
          <cell r="U64">
            <v>791</v>
          </cell>
          <cell r="V64">
            <v>0</v>
          </cell>
          <cell r="W64">
            <v>578</v>
          </cell>
          <cell r="X64">
            <v>-696</v>
          </cell>
          <cell r="Y64">
            <v>240</v>
          </cell>
          <cell r="Z64">
            <v>2896</v>
          </cell>
          <cell r="AA64">
            <v>2610</v>
          </cell>
          <cell r="AB64">
            <v>130</v>
          </cell>
          <cell r="AC64">
            <v>20</v>
          </cell>
          <cell r="AD64">
            <v>136</v>
          </cell>
          <cell r="AE64">
            <v>-657</v>
          </cell>
          <cell r="AF64">
            <v>-657</v>
          </cell>
          <cell r="AG64">
            <v>720</v>
          </cell>
          <cell r="AH64">
            <v>0</v>
          </cell>
          <cell r="AI64">
            <v>19809</v>
          </cell>
          <cell r="AJ64">
            <v>14386</v>
          </cell>
          <cell r="AK64">
            <v>14</v>
          </cell>
          <cell r="AL64">
            <v>12</v>
          </cell>
          <cell r="AM64">
            <v>5635</v>
          </cell>
        </row>
        <row r="65">
          <cell r="A65" t="str">
            <v>榆社县</v>
          </cell>
          <cell r="B65" t="str">
            <v>3P</v>
          </cell>
          <cell r="C65">
            <v>1058</v>
          </cell>
          <cell r="D65">
            <v>679</v>
          </cell>
          <cell r="E65">
            <v>186</v>
          </cell>
          <cell r="F65">
            <v>365</v>
          </cell>
          <cell r="G65">
            <v>39</v>
          </cell>
          <cell r="H65">
            <v>104</v>
          </cell>
          <cell r="I65">
            <v>40</v>
          </cell>
          <cell r="J65">
            <v>235</v>
          </cell>
          <cell r="K65">
            <v>3073</v>
          </cell>
          <cell r="L65">
            <v>0</v>
          </cell>
          <cell r="M65">
            <v>380</v>
          </cell>
          <cell r="N65">
            <v>189</v>
          </cell>
          <cell r="O65">
            <v>1290</v>
          </cell>
          <cell r="P65">
            <v>727</v>
          </cell>
          <cell r="Q65">
            <v>206</v>
          </cell>
          <cell r="R65">
            <v>281</v>
          </cell>
          <cell r="S65">
            <v>1813</v>
          </cell>
          <cell r="T65">
            <v>1058</v>
          </cell>
          <cell r="U65">
            <v>555</v>
          </cell>
          <cell r="V65">
            <v>310</v>
          </cell>
          <cell r="W65">
            <v>562</v>
          </cell>
          <cell r="X65">
            <v>-1385</v>
          </cell>
          <cell r="Y65">
            <v>713</v>
          </cell>
          <cell r="Z65">
            <v>3255</v>
          </cell>
          <cell r="AA65">
            <v>3073</v>
          </cell>
          <cell r="AB65">
            <v>0</v>
          </cell>
          <cell r="AC65">
            <v>52</v>
          </cell>
          <cell r="AD65">
            <v>130</v>
          </cell>
          <cell r="AE65">
            <v>-1442</v>
          </cell>
          <cell r="AF65">
            <v>-1773</v>
          </cell>
          <cell r="AG65">
            <v>558</v>
          </cell>
          <cell r="AH65">
            <v>0</v>
          </cell>
          <cell r="AI65">
            <v>34505</v>
          </cell>
          <cell r="AJ65">
            <v>23127</v>
          </cell>
          <cell r="AK65">
            <v>14</v>
          </cell>
          <cell r="AL65">
            <v>12</v>
          </cell>
          <cell r="AM65">
            <v>5064</v>
          </cell>
        </row>
        <row r="66">
          <cell r="A66" t="str">
            <v>兴  县</v>
          </cell>
          <cell r="B66" t="str">
            <v>3P</v>
          </cell>
          <cell r="C66">
            <v>967</v>
          </cell>
          <cell r="D66">
            <v>740</v>
          </cell>
          <cell r="E66">
            <v>251</v>
          </cell>
          <cell r="F66">
            <v>129</v>
          </cell>
          <cell r="G66">
            <v>32</v>
          </cell>
          <cell r="H66">
            <v>118</v>
          </cell>
          <cell r="I66">
            <v>1</v>
          </cell>
          <cell r="J66">
            <v>108</v>
          </cell>
          <cell r="K66">
            <v>3332</v>
          </cell>
          <cell r="L66">
            <v>0</v>
          </cell>
          <cell r="M66">
            <v>202</v>
          </cell>
          <cell r="N66">
            <v>201</v>
          </cell>
          <cell r="O66">
            <v>1359</v>
          </cell>
          <cell r="P66">
            <v>783</v>
          </cell>
          <cell r="Q66">
            <v>217</v>
          </cell>
          <cell r="R66">
            <v>570</v>
          </cell>
          <cell r="S66">
            <v>3481</v>
          </cell>
          <cell r="T66">
            <v>967</v>
          </cell>
          <cell r="U66">
            <v>499</v>
          </cell>
          <cell r="V66">
            <v>450</v>
          </cell>
          <cell r="W66">
            <v>1322</v>
          </cell>
          <cell r="X66">
            <v>-251</v>
          </cell>
          <cell r="Y66">
            <v>494</v>
          </cell>
          <cell r="Z66">
            <v>3652</v>
          </cell>
          <cell r="AA66">
            <v>3332</v>
          </cell>
          <cell r="AB66">
            <v>0</v>
          </cell>
          <cell r="AC66">
            <v>9</v>
          </cell>
          <cell r="AD66">
            <v>311</v>
          </cell>
          <cell r="AE66">
            <v>-171</v>
          </cell>
          <cell r="AF66">
            <v>-341</v>
          </cell>
          <cell r="AG66">
            <v>753</v>
          </cell>
          <cell r="AH66">
            <v>1</v>
          </cell>
          <cell r="AI66">
            <v>29815</v>
          </cell>
          <cell r="AJ66">
            <v>12455</v>
          </cell>
          <cell r="AK66">
            <v>25</v>
          </cell>
          <cell r="AL66">
            <v>23</v>
          </cell>
          <cell r="AM66">
            <v>7011</v>
          </cell>
        </row>
        <row r="67">
          <cell r="A67" t="str">
            <v>岚  县</v>
          </cell>
          <cell r="B67" t="str">
            <v>3P</v>
          </cell>
          <cell r="C67">
            <v>780</v>
          </cell>
          <cell r="D67">
            <v>691</v>
          </cell>
          <cell r="E67">
            <v>119</v>
          </cell>
          <cell r="F67">
            <v>80</v>
          </cell>
          <cell r="G67">
            <v>15</v>
          </cell>
          <cell r="H67">
            <v>119</v>
          </cell>
          <cell r="I67">
            <v>-141</v>
          </cell>
          <cell r="J67">
            <v>111</v>
          </cell>
          <cell r="K67">
            <v>2895</v>
          </cell>
          <cell r="L67">
            <v>0</v>
          </cell>
          <cell r="M67">
            <v>421</v>
          </cell>
          <cell r="N67">
            <v>114</v>
          </cell>
          <cell r="O67">
            <v>1031</v>
          </cell>
          <cell r="P67">
            <v>737</v>
          </cell>
          <cell r="Q67">
            <v>146</v>
          </cell>
          <cell r="R67">
            <v>446</v>
          </cell>
          <cell r="S67">
            <v>3050</v>
          </cell>
          <cell r="T67">
            <v>780</v>
          </cell>
          <cell r="U67">
            <v>262</v>
          </cell>
          <cell r="V67">
            <v>400</v>
          </cell>
          <cell r="W67">
            <v>1286</v>
          </cell>
          <cell r="X67">
            <v>-170</v>
          </cell>
          <cell r="Y67">
            <v>492</v>
          </cell>
          <cell r="Z67">
            <v>3016</v>
          </cell>
          <cell r="AA67">
            <v>2895</v>
          </cell>
          <cell r="AB67">
            <v>0</v>
          </cell>
          <cell r="AC67">
            <v>10</v>
          </cell>
          <cell r="AD67">
            <v>111</v>
          </cell>
          <cell r="AE67">
            <v>34</v>
          </cell>
          <cell r="AF67">
            <v>-223</v>
          </cell>
          <cell r="AG67">
            <v>356</v>
          </cell>
          <cell r="AH67">
            <v>0</v>
          </cell>
          <cell r="AI67">
            <v>22524</v>
          </cell>
          <cell r="AJ67">
            <v>12714</v>
          </cell>
          <cell r="AK67">
            <v>16</v>
          </cell>
          <cell r="AL67">
            <v>14</v>
          </cell>
          <cell r="AM67">
            <v>4270</v>
          </cell>
        </row>
        <row r="68">
          <cell r="A68" t="str">
            <v>柳林县</v>
          </cell>
          <cell r="B68" t="str">
            <v>3P</v>
          </cell>
          <cell r="C68">
            <v>2237</v>
          </cell>
          <cell r="D68">
            <v>1266</v>
          </cell>
          <cell r="E68">
            <v>373</v>
          </cell>
          <cell r="F68">
            <v>443</v>
          </cell>
          <cell r="G68">
            <v>46</v>
          </cell>
          <cell r="H68">
            <v>252</v>
          </cell>
          <cell r="I68">
            <v>439</v>
          </cell>
          <cell r="J68">
            <v>280</v>
          </cell>
          <cell r="K68">
            <v>4455</v>
          </cell>
          <cell r="L68">
            <v>0</v>
          </cell>
          <cell r="M68">
            <v>301</v>
          </cell>
          <cell r="N68">
            <v>185</v>
          </cell>
          <cell r="O68">
            <v>2078</v>
          </cell>
          <cell r="P68">
            <v>884</v>
          </cell>
          <cell r="Q68">
            <v>245</v>
          </cell>
          <cell r="R68">
            <v>762</v>
          </cell>
          <cell r="S68">
            <v>4913</v>
          </cell>
          <cell r="T68">
            <v>2237</v>
          </cell>
          <cell r="U68">
            <v>771</v>
          </cell>
          <cell r="V68">
            <v>330</v>
          </cell>
          <cell r="W68">
            <v>920</v>
          </cell>
          <cell r="X68">
            <v>305</v>
          </cell>
          <cell r="Y68">
            <v>350</v>
          </cell>
          <cell r="Z68">
            <v>4766</v>
          </cell>
          <cell r="AA68">
            <v>4455</v>
          </cell>
          <cell r="AB68">
            <v>0</v>
          </cell>
          <cell r="AC68">
            <v>71</v>
          </cell>
          <cell r="AD68">
            <v>240</v>
          </cell>
          <cell r="AE68">
            <v>147</v>
          </cell>
          <cell r="AF68">
            <v>-136</v>
          </cell>
          <cell r="AG68">
            <v>1119</v>
          </cell>
          <cell r="AH68">
            <v>3</v>
          </cell>
          <cell r="AI68">
            <v>26441</v>
          </cell>
          <cell r="AJ68">
            <v>16931</v>
          </cell>
          <cell r="AK68">
            <v>26</v>
          </cell>
          <cell r="AL68">
            <v>23</v>
          </cell>
          <cell r="AM68">
            <v>7321</v>
          </cell>
        </row>
        <row r="69">
          <cell r="A69" t="str">
            <v>中阳县</v>
          </cell>
          <cell r="B69" t="str">
            <v>3P</v>
          </cell>
          <cell r="C69">
            <v>911</v>
          </cell>
          <cell r="D69">
            <v>723</v>
          </cell>
          <cell r="E69">
            <v>310</v>
          </cell>
          <cell r="F69">
            <v>103</v>
          </cell>
          <cell r="G69">
            <v>54</v>
          </cell>
          <cell r="H69">
            <v>91</v>
          </cell>
          <cell r="I69">
            <v>-30</v>
          </cell>
          <cell r="J69">
            <v>127</v>
          </cell>
          <cell r="K69">
            <v>3465</v>
          </cell>
          <cell r="L69">
            <v>0</v>
          </cell>
          <cell r="M69">
            <v>266</v>
          </cell>
          <cell r="N69">
            <v>222</v>
          </cell>
          <cell r="O69">
            <v>1333</v>
          </cell>
          <cell r="P69">
            <v>679</v>
          </cell>
          <cell r="Q69">
            <v>193</v>
          </cell>
          <cell r="R69">
            <v>772</v>
          </cell>
          <cell r="S69">
            <v>3491</v>
          </cell>
          <cell r="T69">
            <v>911</v>
          </cell>
          <cell r="U69">
            <v>732</v>
          </cell>
          <cell r="V69">
            <v>210</v>
          </cell>
          <cell r="W69">
            <v>1221</v>
          </cell>
          <cell r="X69">
            <v>52</v>
          </cell>
          <cell r="Y69">
            <v>365</v>
          </cell>
          <cell r="Z69">
            <v>3618</v>
          </cell>
          <cell r="AA69">
            <v>3465</v>
          </cell>
          <cell r="AB69">
            <v>0</v>
          </cell>
          <cell r="AC69">
            <v>10</v>
          </cell>
          <cell r="AD69">
            <v>143</v>
          </cell>
          <cell r="AE69">
            <v>-127</v>
          </cell>
          <cell r="AF69">
            <v>-516</v>
          </cell>
          <cell r="AG69">
            <v>929</v>
          </cell>
          <cell r="AH69">
            <v>0</v>
          </cell>
          <cell r="AI69">
            <v>17774</v>
          </cell>
          <cell r="AJ69">
            <v>12674</v>
          </cell>
          <cell r="AK69">
            <v>12</v>
          </cell>
          <cell r="AL69">
            <v>10</v>
          </cell>
          <cell r="AM69">
            <v>5753</v>
          </cell>
        </row>
        <row r="70">
          <cell r="A70" t="str">
            <v>石楼县</v>
          </cell>
          <cell r="B70" t="str">
            <v>3P</v>
          </cell>
          <cell r="C70">
            <v>155</v>
          </cell>
          <cell r="D70">
            <v>131</v>
          </cell>
          <cell r="E70">
            <v>62</v>
          </cell>
          <cell r="F70">
            <v>34</v>
          </cell>
          <cell r="G70">
            <v>5</v>
          </cell>
          <cell r="H70">
            <v>103</v>
          </cell>
          <cell r="I70">
            <v>-97</v>
          </cell>
          <cell r="J70">
            <v>18</v>
          </cell>
          <cell r="K70">
            <v>2419</v>
          </cell>
          <cell r="L70">
            <v>0</v>
          </cell>
          <cell r="M70">
            <v>76</v>
          </cell>
          <cell r="N70">
            <v>130</v>
          </cell>
          <cell r="O70">
            <v>752</v>
          </cell>
          <cell r="P70">
            <v>760</v>
          </cell>
          <cell r="Q70">
            <v>139</v>
          </cell>
          <cell r="R70">
            <v>562</v>
          </cell>
          <cell r="S70">
            <v>2010</v>
          </cell>
          <cell r="T70">
            <v>155</v>
          </cell>
          <cell r="U70">
            <v>178</v>
          </cell>
          <cell r="V70">
            <v>380</v>
          </cell>
          <cell r="W70">
            <v>1365</v>
          </cell>
          <cell r="X70">
            <v>-314</v>
          </cell>
          <cell r="Y70">
            <v>246</v>
          </cell>
          <cell r="Z70">
            <v>2450</v>
          </cell>
          <cell r="AA70">
            <v>2419</v>
          </cell>
          <cell r="AB70">
            <v>0</v>
          </cell>
          <cell r="AC70">
            <v>0</v>
          </cell>
          <cell r="AD70">
            <v>31</v>
          </cell>
          <cell r="AE70">
            <v>-440</v>
          </cell>
          <cell r="AF70">
            <v>-710</v>
          </cell>
          <cell r="AG70">
            <v>185</v>
          </cell>
          <cell r="AH70">
            <v>0</v>
          </cell>
          <cell r="AI70">
            <v>9703</v>
          </cell>
          <cell r="AJ70">
            <v>5839</v>
          </cell>
          <cell r="AK70">
            <v>9</v>
          </cell>
          <cell r="AL70">
            <v>8</v>
          </cell>
          <cell r="AM70">
            <v>4210</v>
          </cell>
        </row>
        <row r="71">
          <cell r="A71" t="str">
            <v>临  县</v>
          </cell>
          <cell r="B71" t="str">
            <v>3P</v>
          </cell>
          <cell r="C71">
            <v>1362</v>
          </cell>
          <cell r="D71">
            <v>747</v>
          </cell>
          <cell r="E71">
            <v>157</v>
          </cell>
          <cell r="F71">
            <v>256</v>
          </cell>
          <cell r="G71">
            <v>27</v>
          </cell>
          <cell r="H71">
            <v>434</v>
          </cell>
          <cell r="I71">
            <v>-125</v>
          </cell>
          <cell r="J71">
            <v>306</v>
          </cell>
          <cell r="K71">
            <v>6594</v>
          </cell>
          <cell r="L71">
            <v>600</v>
          </cell>
          <cell r="M71">
            <v>327</v>
          </cell>
          <cell r="N71">
            <v>278</v>
          </cell>
          <cell r="O71">
            <v>2949</v>
          </cell>
          <cell r="P71">
            <v>1197</v>
          </cell>
          <cell r="Q71">
            <v>391</v>
          </cell>
          <cell r="R71">
            <v>852</v>
          </cell>
          <cell r="S71">
            <v>6699</v>
          </cell>
          <cell r="T71">
            <v>1362</v>
          </cell>
          <cell r="U71">
            <v>432</v>
          </cell>
          <cell r="V71">
            <v>800</v>
          </cell>
          <cell r="W71">
            <v>3396</v>
          </cell>
          <cell r="X71">
            <v>-719</v>
          </cell>
          <cell r="Y71">
            <v>1428</v>
          </cell>
          <cell r="Z71">
            <v>6954</v>
          </cell>
          <cell r="AA71">
            <v>6594</v>
          </cell>
          <cell r="AB71">
            <v>0</v>
          </cell>
          <cell r="AC71">
            <v>39</v>
          </cell>
          <cell r="AD71">
            <v>321</v>
          </cell>
          <cell r="AE71">
            <v>-255</v>
          </cell>
          <cell r="AF71">
            <v>-750</v>
          </cell>
          <cell r="AG71">
            <v>471</v>
          </cell>
          <cell r="AH71">
            <v>1</v>
          </cell>
          <cell r="AI71">
            <v>32611</v>
          </cell>
          <cell r="AJ71">
            <v>9874</v>
          </cell>
          <cell r="AK71">
            <v>52</v>
          </cell>
          <cell r="AL71">
            <v>49</v>
          </cell>
          <cell r="AM71">
            <v>12060</v>
          </cell>
        </row>
        <row r="72">
          <cell r="A72" t="str">
            <v>方山县</v>
          </cell>
          <cell r="B72" t="str">
            <v>3P</v>
          </cell>
          <cell r="C72">
            <v>346</v>
          </cell>
          <cell r="D72">
            <v>223</v>
          </cell>
          <cell r="E72">
            <v>111</v>
          </cell>
          <cell r="F72">
            <v>43</v>
          </cell>
          <cell r="G72">
            <v>22</v>
          </cell>
          <cell r="H72">
            <v>96</v>
          </cell>
          <cell r="I72">
            <v>-114</v>
          </cell>
          <cell r="J72">
            <v>141</v>
          </cell>
          <cell r="K72">
            <v>2369</v>
          </cell>
          <cell r="L72">
            <v>0</v>
          </cell>
          <cell r="M72">
            <v>252</v>
          </cell>
          <cell r="N72">
            <v>144</v>
          </cell>
          <cell r="O72">
            <v>839</v>
          </cell>
          <cell r="P72">
            <v>556</v>
          </cell>
          <cell r="Q72">
            <v>105</v>
          </cell>
          <cell r="R72">
            <v>473</v>
          </cell>
          <cell r="S72">
            <v>2199</v>
          </cell>
          <cell r="T72">
            <v>346</v>
          </cell>
          <cell r="U72">
            <v>374</v>
          </cell>
          <cell r="V72">
            <v>330</v>
          </cell>
          <cell r="W72">
            <v>1269</v>
          </cell>
          <cell r="X72">
            <v>-417</v>
          </cell>
          <cell r="Y72">
            <v>297</v>
          </cell>
          <cell r="Z72">
            <v>2487</v>
          </cell>
          <cell r="AA72">
            <v>2369</v>
          </cell>
          <cell r="AB72">
            <v>0</v>
          </cell>
          <cell r="AC72">
            <v>15</v>
          </cell>
          <cell r="AD72">
            <v>103</v>
          </cell>
          <cell r="AE72">
            <v>-288</v>
          </cell>
          <cell r="AF72">
            <v>-451</v>
          </cell>
          <cell r="AG72">
            <v>334</v>
          </cell>
          <cell r="AH72">
            <v>92</v>
          </cell>
          <cell r="AI72">
            <v>10261</v>
          </cell>
          <cell r="AJ72">
            <v>5308</v>
          </cell>
          <cell r="AK72">
            <v>13</v>
          </cell>
          <cell r="AL72">
            <v>12</v>
          </cell>
          <cell r="AM72">
            <v>4035</v>
          </cell>
        </row>
        <row r="73">
          <cell r="A73" t="str">
            <v>离石县</v>
          </cell>
          <cell r="B73" t="str">
            <v>3P</v>
          </cell>
          <cell r="C73">
            <v>1850</v>
          </cell>
          <cell r="D73">
            <v>1312</v>
          </cell>
          <cell r="E73">
            <v>394</v>
          </cell>
          <cell r="F73">
            <v>389</v>
          </cell>
          <cell r="G73">
            <v>79</v>
          </cell>
          <cell r="H73">
            <v>125</v>
          </cell>
          <cell r="I73">
            <v>31</v>
          </cell>
          <cell r="J73">
            <v>382</v>
          </cell>
          <cell r="K73">
            <v>4529</v>
          </cell>
          <cell r="L73">
            <v>0</v>
          </cell>
          <cell r="M73">
            <v>288</v>
          </cell>
          <cell r="N73">
            <v>186</v>
          </cell>
          <cell r="O73">
            <v>1586</v>
          </cell>
          <cell r="P73">
            <v>846</v>
          </cell>
          <cell r="Q73">
            <v>471</v>
          </cell>
          <cell r="R73">
            <v>1152</v>
          </cell>
          <cell r="S73">
            <v>5268</v>
          </cell>
          <cell r="T73">
            <v>1850</v>
          </cell>
          <cell r="U73">
            <v>963</v>
          </cell>
          <cell r="V73">
            <v>0</v>
          </cell>
          <cell r="W73">
            <v>1562</v>
          </cell>
          <cell r="X73">
            <v>295</v>
          </cell>
          <cell r="Y73">
            <v>598</v>
          </cell>
          <cell r="Z73">
            <v>5099</v>
          </cell>
          <cell r="AA73">
            <v>4529</v>
          </cell>
          <cell r="AB73">
            <v>194</v>
          </cell>
          <cell r="AC73">
            <v>41</v>
          </cell>
          <cell r="AD73">
            <v>335</v>
          </cell>
          <cell r="AE73">
            <v>169</v>
          </cell>
          <cell r="AF73">
            <v>-572</v>
          </cell>
          <cell r="AG73">
            <v>1182</v>
          </cell>
          <cell r="AH73">
            <v>3</v>
          </cell>
          <cell r="AI73">
            <v>13671</v>
          </cell>
          <cell r="AJ73">
            <v>9751</v>
          </cell>
          <cell r="AK73">
            <v>19</v>
          </cell>
          <cell r="AL73">
            <v>13</v>
          </cell>
          <cell r="AM73">
            <v>6333</v>
          </cell>
        </row>
        <row r="74">
          <cell r="A74" t="str">
            <v>大宁县</v>
          </cell>
          <cell r="B74" t="str">
            <v>3P</v>
          </cell>
          <cell r="C74">
            <v>252</v>
          </cell>
          <cell r="D74">
            <v>96</v>
          </cell>
          <cell r="E74">
            <v>38</v>
          </cell>
          <cell r="F74">
            <v>23</v>
          </cell>
          <cell r="G74">
            <v>5</v>
          </cell>
          <cell r="H74">
            <v>52</v>
          </cell>
          <cell r="I74">
            <v>5</v>
          </cell>
          <cell r="J74">
            <v>99</v>
          </cell>
          <cell r="K74">
            <v>1999</v>
          </cell>
          <cell r="L74">
            <v>0</v>
          </cell>
          <cell r="M74">
            <v>102</v>
          </cell>
          <cell r="N74">
            <v>145</v>
          </cell>
          <cell r="O74">
            <v>685</v>
          </cell>
          <cell r="P74">
            <v>670</v>
          </cell>
          <cell r="Q74">
            <v>122</v>
          </cell>
          <cell r="R74">
            <v>275</v>
          </cell>
          <cell r="S74">
            <v>1630</v>
          </cell>
          <cell r="T74">
            <v>252</v>
          </cell>
          <cell r="U74">
            <v>115</v>
          </cell>
          <cell r="V74">
            <v>603</v>
          </cell>
          <cell r="W74">
            <v>736</v>
          </cell>
          <cell r="X74">
            <v>-218</v>
          </cell>
          <cell r="Y74">
            <v>142</v>
          </cell>
          <cell r="Z74">
            <v>2014</v>
          </cell>
          <cell r="AA74">
            <v>1999</v>
          </cell>
          <cell r="AB74">
            <v>0</v>
          </cell>
          <cell r="AC74">
            <v>8</v>
          </cell>
          <cell r="AD74">
            <v>7</v>
          </cell>
          <cell r="AE74">
            <v>-384</v>
          </cell>
          <cell r="AF74">
            <v>-587</v>
          </cell>
          <cell r="AG74">
            <v>113</v>
          </cell>
          <cell r="AH74">
            <v>1</v>
          </cell>
          <cell r="AI74">
            <v>8123</v>
          </cell>
          <cell r="AJ74">
            <v>3123</v>
          </cell>
          <cell r="AK74">
            <v>6</v>
          </cell>
          <cell r="AL74">
            <v>5</v>
          </cell>
          <cell r="AM74">
            <v>4441</v>
          </cell>
        </row>
        <row r="75">
          <cell r="A75" t="str">
            <v>永和县</v>
          </cell>
          <cell r="B75" t="str">
            <v>3P</v>
          </cell>
          <cell r="C75">
            <v>66</v>
          </cell>
          <cell r="D75">
            <v>66</v>
          </cell>
          <cell r="E75">
            <v>14</v>
          </cell>
          <cell r="F75">
            <v>28</v>
          </cell>
          <cell r="G75">
            <v>9</v>
          </cell>
          <cell r="H75">
            <v>37</v>
          </cell>
          <cell r="I75">
            <v>-99</v>
          </cell>
          <cell r="J75">
            <v>62</v>
          </cell>
          <cell r="K75">
            <v>1731</v>
          </cell>
          <cell r="L75">
            <v>0</v>
          </cell>
          <cell r="M75">
            <v>49</v>
          </cell>
          <cell r="N75">
            <v>88</v>
          </cell>
          <cell r="O75">
            <v>555</v>
          </cell>
          <cell r="P75">
            <v>751</v>
          </cell>
          <cell r="Q75">
            <v>96</v>
          </cell>
          <cell r="R75">
            <v>192</v>
          </cell>
          <cell r="S75">
            <v>1108</v>
          </cell>
          <cell r="T75">
            <v>66</v>
          </cell>
          <cell r="U75">
            <v>44</v>
          </cell>
          <cell r="V75">
            <v>505</v>
          </cell>
          <cell r="W75">
            <v>923</v>
          </cell>
          <cell r="X75">
            <v>-582</v>
          </cell>
          <cell r="Y75">
            <v>152</v>
          </cell>
          <cell r="Z75">
            <v>1798</v>
          </cell>
          <cell r="AA75">
            <v>1731</v>
          </cell>
          <cell r="AB75">
            <v>0</v>
          </cell>
          <cell r="AC75">
            <v>5</v>
          </cell>
          <cell r="AD75">
            <v>62</v>
          </cell>
          <cell r="AE75">
            <v>-690</v>
          </cell>
          <cell r="AF75">
            <v>-767</v>
          </cell>
          <cell r="AG75">
            <v>41</v>
          </cell>
          <cell r="AH75">
            <v>4</v>
          </cell>
          <cell r="AI75">
            <v>3000</v>
          </cell>
          <cell r="AJ75">
            <v>800</v>
          </cell>
          <cell r="AK75">
            <v>6</v>
          </cell>
          <cell r="AL75">
            <v>5</v>
          </cell>
          <cell r="AM75">
            <v>3760</v>
          </cell>
        </row>
        <row r="76">
          <cell r="A76" t="str">
            <v>垣曲县</v>
          </cell>
          <cell r="B76" t="str">
            <v>3P</v>
          </cell>
          <cell r="C76">
            <v>1900</v>
          </cell>
          <cell r="D76">
            <v>1323</v>
          </cell>
          <cell r="E76">
            <v>270</v>
          </cell>
          <cell r="F76">
            <v>324</v>
          </cell>
          <cell r="G76">
            <v>238</v>
          </cell>
          <cell r="H76">
            <v>368</v>
          </cell>
          <cell r="I76">
            <v>-105</v>
          </cell>
          <cell r="J76">
            <v>314</v>
          </cell>
          <cell r="K76">
            <v>3667</v>
          </cell>
          <cell r="L76">
            <v>0</v>
          </cell>
          <cell r="M76">
            <v>247</v>
          </cell>
          <cell r="N76">
            <v>177</v>
          </cell>
          <cell r="O76">
            <v>1316</v>
          </cell>
          <cell r="P76">
            <v>1071</v>
          </cell>
          <cell r="Q76">
            <v>245</v>
          </cell>
          <cell r="R76">
            <v>611</v>
          </cell>
          <cell r="S76">
            <v>4761</v>
          </cell>
          <cell r="T76">
            <v>1900</v>
          </cell>
          <cell r="U76">
            <v>735</v>
          </cell>
          <cell r="V76">
            <v>0</v>
          </cell>
          <cell r="W76">
            <v>769</v>
          </cell>
          <cell r="X76">
            <v>-720</v>
          </cell>
          <cell r="Y76">
            <v>2077</v>
          </cell>
          <cell r="Z76">
            <v>5213</v>
          </cell>
          <cell r="AA76">
            <v>3667</v>
          </cell>
          <cell r="AB76">
            <v>0</v>
          </cell>
          <cell r="AC76">
            <v>74</v>
          </cell>
          <cell r="AD76">
            <v>1472</v>
          </cell>
          <cell r="AE76">
            <v>-452</v>
          </cell>
          <cell r="AF76">
            <v>-885</v>
          </cell>
          <cell r="AG76">
            <v>809</v>
          </cell>
          <cell r="AH76">
            <v>7</v>
          </cell>
          <cell r="AI76">
            <v>72611</v>
          </cell>
          <cell r="AJ76">
            <v>57798</v>
          </cell>
          <cell r="AK76">
            <v>21</v>
          </cell>
          <cell r="AL76">
            <v>16</v>
          </cell>
          <cell r="AM76">
            <v>7129</v>
          </cell>
        </row>
        <row r="77">
          <cell r="A77" t="str">
            <v>闻喜县</v>
          </cell>
          <cell r="B77" t="str">
            <v>3P</v>
          </cell>
          <cell r="C77">
            <v>2201</v>
          </cell>
          <cell r="D77">
            <v>1323</v>
          </cell>
          <cell r="E77">
            <v>602</v>
          </cell>
          <cell r="F77">
            <v>237</v>
          </cell>
          <cell r="G77">
            <v>91</v>
          </cell>
          <cell r="H77">
            <v>650</v>
          </cell>
          <cell r="I77">
            <v>-242</v>
          </cell>
          <cell r="J77">
            <v>470</v>
          </cell>
          <cell r="K77">
            <v>4638</v>
          </cell>
          <cell r="L77">
            <v>21</v>
          </cell>
          <cell r="M77">
            <v>293</v>
          </cell>
          <cell r="N77">
            <v>221</v>
          </cell>
          <cell r="O77">
            <v>1901</v>
          </cell>
          <cell r="P77">
            <v>1115</v>
          </cell>
          <cell r="Q77">
            <v>419</v>
          </cell>
          <cell r="R77">
            <v>668</v>
          </cell>
          <cell r="S77">
            <v>5897</v>
          </cell>
          <cell r="T77">
            <v>2201</v>
          </cell>
          <cell r="U77">
            <v>1660</v>
          </cell>
          <cell r="V77">
            <v>0</v>
          </cell>
          <cell r="W77">
            <v>804</v>
          </cell>
          <cell r="X77">
            <v>-443</v>
          </cell>
          <cell r="Y77">
            <v>1675</v>
          </cell>
          <cell r="Z77">
            <v>6176</v>
          </cell>
          <cell r="AA77">
            <v>4638</v>
          </cell>
          <cell r="AB77">
            <v>507</v>
          </cell>
          <cell r="AC77">
            <v>112</v>
          </cell>
          <cell r="AD77">
            <v>919</v>
          </cell>
          <cell r="AE77">
            <v>-279</v>
          </cell>
          <cell r="AF77">
            <v>-786</v>
          </cell>
          <cell r="AG77">
            <v>1807</v>
          </cell>
          <cell r="AH77">
            <v>41</v>
          </cell>
          <cell r="AI77">
            <v>53176</v>
          </cell>
          <cell r="AJ77">
            <v>28676</v>
          </cell>
          <cell r="AK77">
            <v>36</v>
          </cell>
          <cell r="AL77">
            <v>32</v>
          </cell>
          <cell r="AM77">
            <v>9081</v>
          </cell>
        </row>
        <row r="78">
          <cell r="A78" t="str">
            <v>万荣县</v>
          </cell>
          <cell r="B78" t="str">
            <v>3P</v>
          </cell>
          <cell r="C78">
            <v>1735</v>
          </cell>
          <cell r="D78">
            <v>633</v>
          </cell>
          <cell r="E78">
            <v>174</v>
          </cell>
          <cell r="F78">
            <v>209</v>
          </cell>
          <cell r="G78">
            <v>38</v>
          </cell>
          <cell r="H78">
            <v>1178</v>
          </cell>
          <cell r="I78">
            <v>-222</v>
          </cell>
          <cell r="J78">
            <v>146</v>
          </cell>
          <cell r="K78">
            <v>3912</v>
          </cell>
          <cell r="L78">
            <v>0</v>
          </cell>
          <cell r="M78">
            <v>570</v>
          </cell>
          <cell r="N78">
            <v>123</v>
          </cell>
          <cell r="O78">
            <v>1786</v>
          </cell>
          <cell r="P78">
            <v>918</v>
          </cell>
          <cell r="Q78">
            <v>257</v>
          </cell>
          <cell r="R78">
            <v>258</v>
          </cell>
          <cell r="S78">
            <v>3253</v>
          </cell>
          <cell r="T78">
            <v>1735</v>
          </cell>
          <cell r="U78">
            <v>474</v>
          </cell>
          <cell r="V78">
            <v>87</v>
          </cell>
          <cell r="W78">
            <v>878</v>
          </cell>
          <cell r="X78">
            <v>-1076</v>
          </cell>
          <cell r="Y78">
            <v>1155</v>
          </cell>
          <cell r="Z78">
            <v>4259</v>
          </cell>
          <cell r="AA78">
            <v>3912</v>
          </cell>
          <cell r="AB78">
            <v>0</v>
          </cell>
          <cell r="AC78">
            <v>229</v>
          </cell>
          <cell r="AD78">
            <v>118</v>
          </cell>
          <cell r="AE78">
            <v>-1006</v>
          </cell>
          <cell r="AF78">
            <v>-1591</v>
          </cell>
          <cell r="AG78">
            <v>522</v>
          </cell>
          <cell r="AH78">
            <v>3</v>
          </cell>
          <cell r="AI78">
            <v>58400</v>
          </cell>
          <cell r="AJ78">
            <v>33641</v>
          </cell>
          <cell r="AK78">
            <v>40</v>
          </cell>
          <cell r="AL78">
            <v>37</v>
          </cell>
          <cell r="AM78">
            <v>9685</v>
          </cell>
        </row>
        <row r="79">
          <cell r="A79" t="str">
            <v>平陆县</v>
          </cell>
          <cell r="B79" t="str">
            <v>3P</v>
          </cell>
          <cell r="C79">
            <v>1618</v>
          </cell>
          <cell r="D79">
            <v>605</v>
          </cell>
          <cell r="E79">
            <v>213</v>
          </cell>
          <cell r="F79">
            <v>156</v>
          </cell>
          <cell r="G79">
            <v>33</v>
          </cell>
          <cell r="H79">
            <v>740</v>
          </cell>
          <cell r="I79">
            <v>-123</v>
          </cell>
          <cell r="J79">
            <v>396</v>
          </cell>
          <cell r="K79">
            <v>3136</v>
          </cell>
          <cell r="L79">
            <v>0</v>
          </cell>
          <cell r="M79">
            <v>284</v>
          </cell>
          <cell r="N79">
            <v>132</v>
          </cell>
          <cell r="O79">
            <v>1095</v>
          </cell>
          <cell r="P79">
            <v>707</v>
          </cell>
          <cell r="Q79">
            <v>215</v>
          </cell>
          <cell r="R79">
            <v>703</v>
          </cell>
          <cell r="S79">
            <v>4196</v>
          </cell>
          <cell r="T79">
            <v>1618</v>
          </cell>
          <cell r="U79">
            <v>587</v>
          </cell>
          <cell r="V79">
            <v>59</v>
          </cell>
          <cell r="W79">
            <v>801</v>
          </cell>
          <cell r="X79">
            <v>452</v>
          </cell>
          <cell r="Y79">
            <v>679</v>
          </cell>
          <cell r="Z79">
            <v>3331</v>
          </cell>
          <cell r="AA79">
            <v>3136</v>
          </cell>
          <cell r="AB79">
            <v>0</v>
          </cell>
          <cell r="AC79">
            <v>107</v>
          </cell>
          <cell r="AD79">
            <v>88</v>
          </cell>
          <cell r="AE79">
            <v>865</v>
          </cell>
          <cell r="AF79">
            <v>388</v>
          </cell>
          <cell r="AG79">
            <v>640</v>
          </cell>
          <cell r="AH79">
            <v>1</v>
          </cell>
          <cell r="AI79">
            <v>28954</v>
          </cell>
          <cell r="AJ79">
            <v>18769</v>
          </cell>
          <cell r="AK79">
            <v>23</v>
          </cell>
          <cell r="AL79">
            <v>21</v>
          </cell>
          <cell r="AM79">
            <v>7060</v>
          </cell>
        </row>
        <row r="80">
          <cell r="A80" t="str">
            <v>夏  县</v>
          </cell>
          <cell r="B80" t="str">
            <v>3P</v>
          </cell>
          <cell r="C80">
            <v>1149</v>
          </cell>
          <cell r="D80">
            <v>591</v>
          </cell>
          <cell r="E80">
            <v>160</v>
          </cell>
          <cell r="F80">
            <v>165</v>
          </cell>
          <cell r="G80">
            <v>77</v>
          </cell>
          <cell r="H80">
            <v>776</v>
          </cell>
          <cell r="I80">
            <v>-652</v>
          </cell>
          <cell r="J80">
            <v>434</v>
          </cell>
          <cell r="K80">
            <v>3822</v>
          </cell>
          <cell r="L80">
            <v>0</v>
          </cell>
          <cell r="M80">
            <v>433</v>
          </cell>
          <cell r="N80">
            <v>171</v>
          </cell>
          <cell r="O80">
            <v>1317</v>
          </cell>
          <cell r="P80">
            <v>665</v>
          </cell>
          <cell r="Q80">
            <v>385</v>
          </cell>
          <cell r="R80">
            <v>851</v>
          </cell>
          <cell r="S80">
            <v>3702</v>
          </cell>
          <cell r="T80">
            <v>1149</v>
          </cell>
          <cell r="U80">
            <v>431</v>
          </cell>
          <cell r="V80">
            <v>73</v>
          </cell>
          <cell r="W80">
            <v>1315</v>
          </cell>
          <cell r="X80">
            <v>-968</v>
          </cell>
          <cell r="Y80">
            <v>1702</v>
          </cell>
          <cell r="Z80">
            <v>4256</v>
          </cell>
          <cell r="AA80">
            <v>3822</v>
          </cell>
          <cell r="AB80">
            <v>0</v>
          </cell>
          <cell r="AC80">
            <v>197</v>
          </cell>
          <cell r="AD80">
            <v>237</v>
          </cell>
          <cell r="AE80">
            <v>-554</v>
          </cell>
          <cell r="AF80">
            <v>-1435</v>
          </cell>
          <cell r="AG80">
            <v>481</v>
          </cell>
          <cell r="AH80">
            <v>2</v>
          </cell>
          <cell r="AI80">
            <v>72801</v>
          </cell>
          <cell r="AJ80">
            <v>12537</v>
          </cell>
          <cell r="AK80">
            <v>32</v>
          </cell>
          <cell r="AL80">
            <v>30</v>
          </cell>
          <cell r="AM80">
            <v>8004</v>
          </cell>
        </row>
        <row r="81">
          <cell r="A81" t="str">
            <v>内蒙古自治区</v>
          </cell>
          <cell r="B81">
            <v>0</v>
          </cell>
          <cell r="C81">
            <v>43748</v>
          </cell>
          <cell r="D81">
            <v>20858</v>
          </cell>
          <cell r="E81">
            <v>7133</v>
          </cell>
          <cell r="F81">
            <v>7664</v>
          </cell>
          <cell r="G81">
            <v>1427</v>
          </cell>
          <cell r="H81">
            <v>16954</v>
          </cell>
          <cell r="I81">
            <v>1156</v>
          </cell>
          <cell r="J81">
            <v>4780</v>
          </cell>
          <cell r="K81">
            <v>128923</v>
          </cell>
          <cell r="L81">
            <v>191</v>
          </cell>
          <cell r="M81">
            <v>9813</v>
          </cell>
          <cell r="N81">
            <v>11385</v>
          </cell>
          <cell r="O81">
            <v>48836</v>
          </cell>
          <cell r="P81">
            <v>27309</v>
          </cell>
          <cell r="Q81">
            <v>6681</v>
          </cell>
          <cell r="R81">
            <v>24708</v>
          </cell>
          <cell r="S81">
            <v>118710</v>
          </cell>
          <cell r="T81">
            <v>43748</v>
          </cell>
          <cell r="U81">
            <v>20887</v>
          </cell>
          <cell r="V81">
            <v>28196</v>
          </cell>
          <cell r="W81">
            <v>30954</v>
          </cell>
          <cell r="X81">
            <v>-12223</v>
          </cell>
          <cell r="Y81">
            <v>7148</v>
          </cell>
          <cell r="Z81">
            <v>136786</v>
          </cell>
          <cell r="AA81">
            <v>128923</v>
          </cell>
          <cell r="AB81">
            <v>0</v>
          </cell>
          <cell r="AC81">
            <v>1174</v>
          </cell>
          <cell r="AD81">
            <v>6689</v>
          </cell>
          <cell r="AE81">
            <v>-18076</v>
          </cell>
          <cell r="AF81">
            <v>-23010</v>
          </cell>
          <cell r="AG81">
            <v>21394</v>
          </cell>
          <cell r="AH81">
            <v>5652</v>
          </cell>
          <cell r="AI81">
            <v>1580561</v>
          </cell>
          <cell r="AJ81">
            <v>610824</v>
          </cell>
          <cell r="AK81">
            <v>768</v>
          </cell>
          <cell r="AL81">
            <v>652</v>
          </cell>
          <cell r="AM81">
            <v>257946</v>
          </cell>
        </row>
        <row r="82">
          <cell r="A82" t="str">
            <v>扎赉特旗</v>
          </cell>
          <cell r="B82" t="str">
            <v>3P</v>
          </cell>
          <cell r="C82">
            <v>1433</v>
          </cell>
          <cell r="D82">
            <v>328</v>
          </cell>
          <cell r="E82">
            <v>135</v>
          </cell>
          <cell r="F82">
            <v>108</v>
          </cell>
          <cell r="G82">
            <v>17</v>
          </cell>
          <cell r="H82">
            <v>1380</v>
          </cell>
          <cell r="I82">
            <v>-391</v>
          </cell>
          <cell r="J82">
            <v>116</v>
          </cell>
          <cell r="K82">
            <v>5447</v>
          </cell>
          <cell r="L82">
            <v>0</v>
          </cell>
          <cell r="M82">
            <v>289</v>
          </cell>
          <cell r="N82">
            <v>479</v>
          </cell>
          <cell r="O82">
            <v>2259</v>
          </cell>
          <cell r="P82">
            <v>1119</v>
          </cell>
          <cell r="Q82">
            <v>350</v>
          </cell>
          <cell r="R82">
            <v>951</v>
          </cell>
          <cell r="S82">
            <v>4625</v>
          </cell>
          <cell r="T82">
            <v>1433</v>
          </cell>
          <cell r="U82">
            <v>480</v>
          </cell>
          <cell r="V82">
            <v>1528</v>
          </cell>
          <cell r="W82">
            <v>1583</v>
          </cell>
          <cell r="X82">
            <v>-620</v>
          </cell>
          <cell r="Y82">
            <v>221</v>
          </cell>
          <cell r="Z82">
            <v>5669</v>
          </cell>
          <cell r="AA82">
            <v>5447</v>
          </cell>
          <cell r="AB82">
            <v>0</v>
          </cell>
          <cell r="AC82">
            <v>2</v>
          </cell>
          <cell r="AD82">
            <v>220</v>
          </cell>
          <cell r="AE82">
            <v>-1044</v>
          </cell>
          <cell r="AF82">
            <v>-1609</v>
          </cell>
          <cell r="AG82">
            <v>404</v>
          </cell>
          <cell r="AH82">
            <v>186</v>
          </cell>
          <cell r="AI82">
            <v>71935</v>
          </cell>
          <cell r="AJ82">
            <v>15150</v>
          </cell>
          <cell r="AK82">
            <v>40</v>
          </cell>
          <cell r="AL82">
            <v>33</v>
          </cell>
          <cell r="AM82">
            <v>11256</v>
          </cell>
        </row>
        <row r="83">
          <cell r="A83" t="str">
            <v>科右中旗</v>
          </cell>
          <cell r="B83" t="str">
            <v>3P</v>
          </cell>
          <cell r="C83">
            <v>1102</v>
          </cell>
          <cell r="D83">
            <v>610</v>
          </cell>
          <cell r="E83">
            <v>141</v>
          </cell>
          <cell r="F83">
            <v>318</v>
          </cell>
          <cell r="G83">
            <v>44</v>
          </cell>
          <cell r="H83">
            <v>735</v>
          </cell>
          <cell r="I83">
            <v>-297</v>
          </cell>
          <cell r="J83">
            <v>54</v>
          </cell>
          <cell r="K83">
            <v>4496</v>
          </cell>
          <cell r="L83">
            <v>0</v>
          </cell>
          <cell r="M83">
            <v>305</v>
          </cell>
          <cell r="N83">
            <v>424</v>
          </cell>
          <cell r="O83">
            <v>1948</v>
          </cell>
          <cell r="P83">
            <v>856</v>
          </cell>
          <cell r="Q83">
            <v>211</v>
          </cell>
          <cell r="R83">
            <v>752</v>
          </cell>
          <cell r="S83">
            <v>4109</v>
          </cell>
          <cell r="T83">
            <v>1102</v>
          </cell>
          <cell r="U83">
            <v>456</v>
          </cell>
          <cell r="V83">
            <v>1453</v>
          </cell>
          <cell r="W83">
            <v>1331</v>
          </cell>
          <cell r="X83">
            <v>-487</v>
          </cell>
          <cell r="Y83">
            <v>254</v>
          </cell>
          <cell r="Z83">
            <v>4798</v>
          </cell>
          <cell r="AA83">
            <v>4496</v>
          </cell>
          <cell r="AB83">
            <v>0</v>
          </cell>
          <cell r="AC83">
            <v>49</v>
          </cell>
          <cell r="AD83">
            <v>253</v>
          </cell>
          <cell r="AE83">
            <v>-689</v>
          </cell>
          <cell r="AF83">
            <v>-850</v>
          </cell>
          <cell r="AG83">
            <v>422</v>
          </cell>
          <cell r="AH83">
            <v>166</v>
          </cell>
          <cell r="AI83">
            <v>43871</v>
          </cell>
          <cell r="AJ83">
            <v>14045</v>
          </cell>
          <cell r="AK83">
            <v>23</v>
          </cell>
          <cell r="AL83">
            <v>17</v>
          </cell>
          <cell r="AM83">
            <v>10987</v>
          </cell>
        </row>
        <row r="84">
          <cell r="A84" t="str">
            <v>奈曼旗</v>
          </cell>
          <cell r="B84" t="str">
            <v>3P</v>
          </cell>
          <cell r="C84">
            <v>1365</v>
          </cell>
          <cell r="D84">
            <v>766</v>
          </cell>
          <cell r="E84">
            <v>354</v>
          </cell>
          <cell r="F84">
            <v>214</v>
          </cell>
          <cell r="G84">
            <v>60</v>
          </cell>
          <cell r="H84">
            <v>732</v>
          </cell>
          <cell r="I84">
            <v>-259</v>
          </cell>
          <cell r="J84">
            <v>126</v>
          </cell>
          <cell r="K84">
            <v>6050</v>
          </cell>
          <cell r="L84">
            <v>0</v>
          </cell>
          <cell r="M84">
            <v>522</v>
          </cell>
          <cell r="N84">
            <v>327</v>
          </cell>
          <cell r="O84">
            <v>2801</v>
          </cell>
          <cell r="P84">
            <v>993</v>
          </cell>
          <cell r="Q84">
            <v>227</v>
          </cell>
          <cell r="R84">
            <v>1180</v>
          </cell>
          <cell r="S84">
            <v>6431</v>
          </cell>
          <cell r="T84">
            <v>1365</v>
          </cell>
          <cell r="U84">
            <v>1182</v>
          </cell>
          <cell r="V84">
            <v>1084</v>
          </cell>
          <cell r="W84">
            <v>2064</v>
          </cell>
          <cell r="X84">
            <v>310</v>
          </cell>
          <cell r="Y84">
            <v>426</v>
          </cell>
          <cell r="Z84">
            <v>6367</v>
          </cell>
          <cell r="AA84">
            <v>6050</v>
          </cell>
          <cell r="AB84">
            <v>0</v>
          </cell>
          <cell r="AC84">
            <v>22</v>
          </cell>
          <cell r="AD84">
            <v>295</v>
          </cell>
          <cell r="AE84">
            <v>64</v>
          </cell>
          <cell r="AF84">
            <v>-228</v>
          </cell>
          <cell r="AG84">
            <v>1063</v>
          </cell>
          <cell r="AH84">
            <v>351</v>
          </cell>
          <cell r="AI84">
            <v>84830</v>
          </cell>
          <cell r="AJ84">
            <v>20030</v>
          </cell>
          <cell r="AK84">
            <v>41</v>
          </cell>
          <cell r="AL84">
            <v>36</v>
          </cell>
          <cell r="AM84">
            <v>12673</v>
          </cell>
        </row>
        <row r="85">
          <cell r="A85" t="str">
            <v>库伦旗</v>
          </cell>
          <cell r="B85" t="str">
            <v>3P</v>
          </cell>
          <cell r="C85">
            <v>253</v>
          </cell>
          <cell r="D85">
            <v>302</v>
          </cell>
          <cell r="E85">
            <v>156</v>
          </cell>
          <cell r="F85">
            <v>71</v>
          </cell>
          <cell r="G85">
            <v>21</v>
          </cell>
          <cell r="H85">
            <v>364</v>
          </cell>
          <cell r="I85">
            <v>-450</v>
          </cell>
          <cell r="J85">
            <v>37</v>
          </cell>
          <cell r="K85">
            <v>3677</v>
          </cell>
          <cell r="L85">
            <v>0</v>
          </cell>
          <cell r="M85">
            <v>343</v>
          </cell>
          <cell r="N85">
            <v>189</v>
          </cell>
          <cell r="O85">
            <v>1378</v>
          </cell>
          <cell r="P85">
            <v>945</v>
          </cell>
          <cell r="Q85">
            <v>162</v>
          </cell>
          <cell r="R85">
            <v>660</v>
          </cell>
          <cell r="S85">
            <v>3018</v>
          </cell>
          <cell r="T85">
            <v>253</v>
          </cell>
          <cell r="U85">
            <v>464</v>
          </cell>
          <cell r="V85">
            <v>980</v>
          </cell>
          <cell r="W85">
            <v>1676</v>
          </cell>
          <cell r="X85">
            <v>-877</v>
          </cell>
          <cell r="Y85">
            <v>522</v>
          </cell>
          <cell r="Z85">
            <v>4091</v>
          </cell>
          <cell r="AA85">
            <v>3677</v>
          </cell>
          <cell r="AB85">
            <v>0</v>
          </cell>
          <cell r="AC85">
            <v>7</v>
          </cell>
          <cell r="AD85">
            <v>407</v>
          </cell>
          <cell r="AE85">
            <v>-1073</v>
          </cell>
          <cell r="AF85">
            <v>-2097</v>
          </cell>
          <cell r="AG85">
            <v>470</v>
          </cell>
          <cell r="AH85">
            <v>221</v>
          </cell>
          <cell r="AI85">
            <v>44612</v>
          </cell>
          <cell r="AJ85">
            <v>15571</v>
          </cell>
          <cell r="AK85">
            <v>17</v>
          </cell>
          <cell r="AL85">
            <v>13</v>
          </cell>
          <cell r="AM85">
            <v>7657</v>
          </cell>
        </row>
        <row r="86">
          <cell r="A86" t="str">
            <v>太仆寺旗</v>
          </cell>
          <cell r="B86" t="str">
            <v>3P</v>
          </cell>
          <cell r="C86">
            <v>895</v>
          </cell>
          <cell r="D86">
            <v>346</v>
          </cell>
          <cell r="E86">
            <v>104</v>
          </cell>
          <cell r="F86">
            <v>75</v>
          </cell>
          <cell r="G86">
            <v>26</v>
          </cell>
          <cell r="H86">
            <v>462</v>
          </cell>
          <cell r="I86">
            <v>-66</v>
          </cell>
          <cell r="J86">
            <v>153</v>
          </cell>
          <cell r="K86">
            <v>2829</v>
          </cell>
          <cell r="L86">
            <v>0</v>
          </cell>
          <cell r="M86">
            <v>191</v>
          </cell>
          <cell r="N86">
            <v>224</v>
          </cell>
          <cell r="O86">
            <v>1111</v>
          </cell>
          <cell r="P86">
            <v>758</v>
          </cell>
          <cell r="Q86">
            <v>141</v>
          </cell>
          <cell r="R86">
            <v>404</v>
          </cell>
          <cell r="S86">
            <v>2711</v>
          </cell>
          <cell r="T86">
            <v>895</v>
          </cell>
          <cell r="U86">
            <v>514</v>
          </cell>
          <cell r="V86">
            <v>900</v>
          </cell>
          <cell r="W86">
            <v>661</v>
          </cell>
          <cell r="X86">
            <v>-334</v>
          </cell>
          <cell r="Y86">
            <v>75</v>
          </cell>
          <cell r="Z86">
            <v>2909</v>
          </cell>
          <cell r="AA86">
            <v>2829</v>
          </cell>
          <cell r="AB86">
            <v>0</v>
          </cell>
          <cell r="AC86">
            <v>5</v>
          </cell>
          <cell r="AD86">
            <v>75</v>
          </cell>
          <cell r="AE86">
            <v>-198</v>
          </cell>
          <cell r="AF86">
            <v>-365</v>
          </cell>
          <cell r="AG86">
            <v>311</v>
          </cell>
          <cell r="AH86">
            <v>251</v>
          </cell>
          <cell r="AI86">
            <v>36804</v>
          </cell>
          <cell r="AJ86">
            <v>15220</v>
          </cell>
          <cell r="AK86">
            <v>23</v>
          </cell>
          <cell r="AL86">
            <v>18</v>
          </cell>
          <cell r="AM86">
            <v>6718</v>
          </cell>
        </row>
        <row r="87">
          <cell r="A87" t="str">
            <v>多伦县</v>
          </cell>
          <cell r="B87" t="str">
            <v>3P</v>
          </cell>
          <cell r="C87">
            <v>408</v>
          </cell>
          <cell r="D87">
            <v>95</v>
          </cell>
          <cell r="E87">
            <v>29</v>
          </cell>
          <cell r="F87">
            <v>29</v>
          </cell>
          <cell r="G87">
            <v>5</v>
          </cell>
          <cell r="H87">
            <v>309</v>
          </cell>
          <cell r="I87">
            <v>-13</v>
          </cell>
          <cell r="J87">
            <v>17</v>
          </cell>
          <cell r="K87">
            <v>2135</v>
          </cell>
          <cell r="L87">
            <v>2</v>
          </cell>
          <cell r="M87">
            <v>187</v>
          </cell>
          <cell r="N87">
            <v>206</v>
          </cell>
          <cell r="O87">
            <v>672</v>
          </cell>
          <cell r="P87">
            <v>556</v>
          </cell>
          <cell r="Q87">
            <v>91</v>
          </cell>
          <cell r="R87">
            <v>421</v>
          </cell>
          <cell r="S87">
            <v>1887</v>
          </cell>
          <cell r="T87">
            <v>408</v>
          </cell>
          <cell r="U87">
            <v>125</v>
          </cell>
          <cell r="V87">
            <v>860</v>
          </cell>
          <cell r="W87">
            <v>612</v>
          </cell>
          <cell r="X87">
            <v>-219</v>
          </cell>
          <cell r="Y87">
            <v>101</v>
          </cell>
          <cell r="Z87">
            <v>2241</v>
          </cell>
          <cell r="AA87">
            <v>2135</v>
          </cell>
          <cell r="AB87">
            <v>0</v>
          </cell>
          <cell r="AC87">
            <v>5</v>
          </cell>
          <cell r="AD87">
            <v>101</v>
          </cell>
          <cell r="AE87">
            <v>-354</v>
          </cell>
          <cell r="AF87">
            <v>-500</v>
          </cell>
          <cell r="AG87">
            <v>86</v>
          </cell>
          <cell r="AH87">
            <v>98</v>
          </cell>
          <cell r="AI87">
            <v>31150</v>
          </cell>
          <cell r="AJ87">
            <v>12783</v>
          </cell>
          <cell r="AK87">
            <v>10</v>
          </cell>
          <cell r="AL87">
            <v>8</v>
          </cell>
          <cell r="AM87">
            <v>4004</v>
          </cell>
        </row>
        <row r="88">
          <cell r="A88" t="str">
            <v>察右前旗</v>
          </cell>
          <cell r="B88" t="str">
            <v>3P</v>
          </cell>
          <cell r="C88">
            <v>1506</v>
          </cell>
          <cell r="D88">
            <v>709</v>
          </cell>
          <cell r="E88">
            <v>271</v>
          </cell>
          <cell r="F88">
            <v>187</v>
          </cell>
          <cell r="G88">
            <v>61</v>
          </cell>
          <cell r="H88">
            <v>523</v>
          </cell>
          <cell r="I88">
            <v>102</v>
          </cell>
          <cell r="J88">
            <v>172</v>
          </cell>
          <cell r="K88">
            <v>3144</v>
          </cell>
          <cell r="L88">
            <v>0</v>
          </cell>
          <cell r="M88">
            <v>105</v>
          </cell>
          <cell r="N88">
            <v>205</v>
          </cell>
          <cell r="O88">
            <v>1095</v>
          </cell>
          <cell r="P88">
            <v>959</v>
          </cell>
          <cell r="Q88">
            <v>153</v>
          </cell>
          <cell r="R88">
            <v>627</v>
          </cell>
          <cell r="S88">
            <v>3637</v>
          </cell>
          <cell r="T88">
            <v>1506</v>
          </cell>
          <cell r="U88">
            <v>711</v>
          </cell>
          <cell r="V88">
            <v>614</v>
          </cell>
          <cell r="W88">
            <v>565</v>
          </cell>
          <cell r="X88">
            <v>-110</v>
          </cell>
          <cell r="Y88">
            <v>351</v>
          </cell>
          <cell r="Z88">
            <v>3527</v>
          </cell>
          <cell r="AA88">
            <v>3144</v>
          </cell>
          <cell r="AB88">
            <v>0</v>
          </cell>
          <cell r="AC88">
            <v>32</v>
          </cell>
          <cell r="AD88">
            <v>351</v>
          </cell>
          <cell r="AE88">
            <v>110</v>
          </cell>
          <cell r="AF88">
            <v>2</v>
          </cell>
          <cell r="AG88">
            <v>814</v>
          </cell>
          <cell r="AH88">
            <v>18</v>
          </cell>
          <cell r="AI88">
            <v>60632</v>
          </cell>
          <cell r="AJ88">
            <v>24114</v>
          </cell>
          <cell r="AK88">
            <v>29</v>
          </cell>
          <cell r="AL88">
            <v>25</v>
          </cell>
          <cell r="AM88">
            <v>6657</v>
          </cell>
        </row>
        <row r="89">
          <cell r="A89" t="str">
            <v>察右中旗</v>
          </cell>
          <cell r="B89" t="str">
            <v>3P</v>
          </cell>
          <cell r="C89">
            <v>1000</v>
          </cell>
          <cell r="D89">
            <v>251</v>
          </cell>
          <cell r="E89">
            <v>89</v>
          </cell>
          <cell r="F89">
            <v>55</v>
          </cell>
          <cell r="G89">
            <v>9</v>
          </cell>
          <cell r="H89">
            <v>588</v>
          </cell>
          <cell r="I89">
            <v>12</v>
          </cell>
          <cell r="J89">
            <v>149</v>
          </cell>
          <cell r="K89">
            <v>2364</v>
          </cell>
          <cell r="L89">
            <v>0</v>
          </cell>
          <cell r="M89">
            <v>78</v>
          </cell>
          <cell r="N89">
            <v>186</v>
          </cell>
          <cell r="O89">
            <v>930</v>
          </cell>
          <cell r="P89">
            <v>611</v>
          </cell>
          <cell r="Q89">
            <v>118</v>
          </cell>
          <cell r="R89">
            <v>441</v>
          </cell>
          <cell r="S89">
            <v>2426</v>
          </cell>
          <cell r="T89">
            <v>1000</v>
          </cell>
          <cell r="U89">
            <v>216</v>
          </cell>
          <cell r="V89">
            <v>590</v>
          </cell>
          <cell r="W89">
            <v>475</v>
          </cell>
          <cell r="X89">
            <v>-120</v>
          </cell>
          <cell r="Y89">
            <v>265</v>
          </cell>
          <cell r="Z89">
            <v>2663</v>
          </cell>
          <cell r="AA89">
            <v>2364</v>
          </cell>
          <cell r="AB89">
            <v>0</v>
          </cell>
          <cell r="AC89">
            <v>34</v>
          </cell>
          <cell r="AD89">
            <v>265</v>
          </cell>
          <cell r="AE89">
            <v>-237</v>
          </cell>
          <cell r="AF89">
            <v>-333</v>
          </cell>
          <cell r="AG89">
            <v>266</v>
          </cell>
          <cell r="AH89">
            <v>1</v>
          </cell>
          <cell r="AI89">
            <v>26372</v>
          </cell>
          <cell r="AJ89">
            <v>8647</v>
          </cell>
          <cell r="AK89">
            <v>22</v>
          </cell>
          <cell r="AL89">
            <v>19</v>
          </cell>
          <cell r="AM89">
            <v>6958</v>
          </cell>
        </row>
        <row r="90">
          <cell r="A90" t="str">
            <v>察右后旗</v>
          </cell>
          <cell r="B90" t="str">
            <v>3P</v>
          </cell>
          <cell r="C90">
            <v>884</v>
          </cell>
          <cell r="D90">
            <v>297</v>
          </cell>
          <cell r="E90">
            <v>104</v>
          </cell>
          <cell r="F90">
            <v>48</v>
          </cell>
          <cell r="G90">
            <v>38</v>
          </cell>
          <cell r="H90">
            <v>430</v>
          </cell>
          <cell r="I90">
            <v>32</v>
          </cell>
          <cell r="J90">
            <v>125</v>
          </cell>
          <cell r="K90">
            <v>2139</v>
          </cell>
          <cell r="L90">
            <v>0</v>
          </cell>
          <cell r="M90">
            <v>71</v>
          </cell>
          <cell r="N90">
            <v>230</v>
          </cell>
          <cell r="O90">
            <v>808</v>
          </cell>
          <cell r="P90">
            <v>655</v>
          </cell>
          <cell r="Q90">
            <v>173</v>
          </cell>
          <cell r="R90">
            <v>202</v>
          </cell>
          <cell r="S90">
            <v>1838</v>
          </cell>
          <cell r="T90">
            <v>884</v>
          </cell>
          <cell r="U90">
            <v>241</v>
          </cell>
          <cell r="V90">
            <v>632</v>
          </cell>
          <cell r="W90">
            <v>541</v>
          </cell>
          <cell r="X90">
            <v>-614</v>
          </cell>
          <cell r="Y90">
            <v>154</v>
          </cell>
          <cell r="Z90">
            <v>2334</v>
          </cell>
          <cell r="AA90">
            <v>2139</v>
          </cell>
          <cell r="AB90">
            <v>0</v>
          </cell>
          <cell r="AC90">
            <v>41</v>
          </cell>
          <cell r="AD90">
            <v>154</v>
          </cell>
          <cell r="AE90">
            <v>-496</v>
          </cell>
          <cell r="AF90">
            <v>-631</v>
          </cell>
          <cell r="AG90">
            <v>313</v>
          </cell>
          <cell r="AH90">
            <v>0</v>
          </cell>
          <cell r="AI90">
            <v>23996</v>
          </cell>
          <cell r="AJ90">
            <v>6698</v>
          </cell>
          <cell r="AK90">
            <v>21</v>
          </cell>
          <cell r="AL90">
            <v>18</v>
          </cell>
          <cell r="AM90">
            <v>6324</v>
          </cell>
        </row>
        <row r="91">
          <cell r="A91" t="str">
            <v>武川县</v>
          </cell>
          <cell r="B91" t="str">
            <v>3P</v>
          </cell>
          <cell r="C91">
            <v>1194</v>
          </cell>
          <cell r="D91">
            <v>319</v>
          </cell>
          <cell r="E91">
            <v>99</v>
          </cell>
          <cell r="F91">
            <v>100</v>
          </cell>
          <cell r="G91">
            <v>10</v>
          </cell>
          <cell r="H91">
            <v>475</v>
          </cell>
          <cell r="I91">
            <v>358</v>
          </cell>
          <cell r="J91">
            <v>42</v>
          </cell>
          <cell r="K91">
            <v>2289</v>
          </cell>
          <cell r="L91">
            <v>0</v>
          </cell>
          <cell r="M91">
            <v>71</v>
          </cell>
          <cell r="N91">
            <v>173</v>
          </cell>
          <cell r="O91">
            <v>891</v>
          </cell>
          <cell r="P91">
            <v>668</v>
          </cell>
          <cell r="Q91">
            <v>190</v>
          </cell>
          <cell r="R91">
            <v>296</v>
          </cell>
          <cell r="S91">
            <v>2318</v>
          </cell>
          <cell r="T91">
            <v>1194</v>
          </cell>
          <cell r="U91">
            <v>245</v>
          </cell>
          <cell r="V91">
            <v>493</v>
          </cell>
          <cell r="W91">
            <v>517</v>
          </cell>
          <cell r="X91">
            <v>-299</v>
          </cell>
          <cell r="Y91">
            <v>168</v>
          </cell>
          <cell r="Z91">
            <v>2526</v>
          </cell>
          <cell r="AA91">
            <v>2289</v>
          </cell>
          <cell r="AB91">
            <v>0</v>
          </cell>
          <cell r="AC91">
            <v>69</v>
          </cell>
          <cell r="AD91">
            <v>168</v>
          </cell>
          <cell r="AE91">
            <v>-208</v>
          </cell>
          <cell r="AF91">
            <v>-302</v>
          </cell>
          <cell r="AG91">
            <v>296</v>
          </cell>
          <cell r="AH91">
            <v>11</v>
          </cell>
          <cell r="AI91">
            <v>28894</v>
          </cell>
          <cell r="AJ91">
            <v>16916</v>
          </cell>
          <cell r="AK91">
            <v>17</v>
          </cell>
          <cell r="AL91">
            <v>15</v>
          </cell>
          <cell r="AM91">
            <v>6055</v>
          </cell>
        </row>
        <row r="92">
          <cell r="A92" t="str">
            <v>四子王旗</v>
          </cell>
          <cell r="B92" t="str">
            <v>3P</v>
          </cell>
          <cell r="C92">
            <v>1470</v>
          </cell>
          <cell r="D92">
            <v>413</v>
          </cell>
          <cell r="E92">
            <v>108</v>
          </cell>
          <cell r="F92">
            <v>179</v>
          </cell>
          <cell r="G92">
            <v>12</v>
          </cell>
          <cell r="H92">
            <v>748</v>
          </cell>
          <cell r="I92">
            <v>60</v>
          </cell>
          <cell r="J92">
            <v>249</v>
          </cell>
          <cell r="K92">
            <v>3232</v>
          </cell>
          <cell r="L92">
            <v>0</v>
          </cell>
          <cell r="M92">
            <v>112</v>
          </cell>
          <cell r="N92">
            <v>268</v>
          </cell>
          <cell r="O92">
            <v>1371</v>
          </cell>
          <cell r="P92">
            <v>984</v>
          </cell>
          <cell r="Q92">
            <v>178</v>
          </cell>
          <cell r="R92">
            <v>319</v>
          </cell>
          <cell r="S92">
            <v>3320</v>
          </cell>
          <cell r="T92">
            <v>1470</v>
          </cell>
          <cell r="U92">
            <v>271</v>
          </cell>
          <cell r="V92">
            <v>761</v>
          </cell>
          <cell r="W92">
            <v>956</v>
          </cell>
          <cell r="X92">
            <v>-208</v>
          </cell>
          <cell r="Y92">
            <v>70</v>
          </cell>
          <cell r="Z92">
            <v>3378</v>
          </cell>
          <cell r="AA92">
            <v>3232</v>
          </cell>
          <cell r="AB92">
            <v>0</v>
          </cell>
          <cell r="AC92">
            <v>76</v>
          </cell>
          <cell r="AD92">
            <v>70</v>
          </cell>
          <cell r="AE92">
            <v>-58</v>
          </cell>
          <cell r="AF92">
            <v>-272</v>
          </cell>
          <cell r="AG92">
            <v>324</v>
          </cell>
          <cell r="AH92">
            <v>0</v>
          </cell>
          <cell r="AI92">
            <v>28111</v>
          </cell>
          <cell r="AJ92">
            <v>9062</v>
          </cell>
          <cell r="AK92">
            <v>21</v>
          </cell>
          <cell r="AL92">
            <v>18</v>
          </cell>
          <cell r="AM92">
            <v>7999</v>
          </cell>
        </row>
        <row r="93">
          <cell r="A93" t="str">
            <v>达茂旗</v>
          </cell>
          <cell r="B93" t="str">
            <v>3P</v>
          </cell>
          <cell r="C93">
            <v>1858</v>
          </cell>
          <cell r="D93">
            <v>422</v>
          </cell>
          <cell r="E93">
            <v>165</v>
          </cell>
          <cell r="F93">
            <v>58</v>
          </cell>
          <cell r="G93">
            <v>12</v>
          </cell>
          <cell r="H93">
            <v>511</v>
          </cell>
          <cell r="I93">
            <v>819</v>
          </cell>
          <cell r="J93">
            <v>106</v>
          </cell>
          <cell r="K93">
            <v>3230</v>
          </cell>
          <cell r="L93">
            <v>0</v>
          </cell>
          <cell r="M93">
            <v>210</v>
          </cell>
          <cell r="N93">
            <v>406</v>
          </cell>
          <cell r="O93">
            <v>1332</v>
          </cell>
          <cell r="P93">
            <v>954</v>
          </cell>
          <cell r="Q93">
            <v>163</v>
          </cell>
          <cell r="R93">
            <v>165</v>
          </cell>
          <cell r="S93">
            <v>3622</v>
          </cell>
          <cell r="T93">
            <v>1858</v>
          </cell>
          <cell r="U93">
            <v>433</v>
          </cell>
          <cell r="V93">
            <v>726</v>
          </cell>
          <cell r="W93">
            <v>382</v>
          </cell>
          <cell r="X93">
            <v>66</v>
          </cell>
          <cell r="Y93">
            <v>157</v>
          </cell>
          <cell r="Z93">
            <v>3487</v>
          </cell>
          <cell r="AA93">
            <v>3230</v>
          </cell>
          <cell r="AB93">
            <v>0</v>
          </cell>
          <cell r="AC93">
            <v>100</v>
          </cell>
          <cell r="AD93">
            <v>157</v>
          </cell>
          <cell r="AE93">
            <v>135</v>
          </cell>
          <cell r="AF93">
            <v>5</v>
          </cell>
          <cell r="AG93">
            <v>494</v>
          </cell>
          <cell r="AH93">
            <v>0</v>
          </cell>
          <cell r="AI93">
            <v>45183</v>
          </cell>
          <cell r="AJ93">
            <v>23440</v>
          </cell>
          <cell r="AK93">
            <v>11</v>
          </cell>
          <cell r="AL93">
            <v>8</v>
          </cell>
          <cell r="AM93">
            <v>5571</v>
          </cell>
        </row>
        <row r="94">
          <cell r="A94" t="str">
            <v>和林格尔县</v>
          </cell>
          <cell r="B94" t="str">
            <v>3P</v>
          </cell>
          <cell r="C94">
            <v>722</v>
          </cell>
          <cell r="D94">
            <v>349</v>
          </cell>
          <cell r="E94">
            <v>82</v>
          </cell>
          <cell r="F94">
            <v>142</v>
          </cell>
          <cell r="G94">
            <v>11</v>
          </cell>
          <cell r="H94">
            <v>252</v>
          </cell>
          <cell r="I94">
            <v>2</v>
          </cell>
          <cell r="J94">
            <v>119</v>
          </cell>
          <cell r="K94">
            <v>2179</v>
          </cell>
          <cell r="L94">
            <v>24</v>
          </cell>
          <cell r="M94">
            <v>99</v>
          </cell>
          <cell r="N94">
            <v>239</v>
          </cell>
          <cell r="O94">
            <v>772</v>
          </cell>
          <cell r="P94">
            <v>636</v>
          </cell>
          <cell r="Q94">
            <v>111</v>
          </cell>
          <cell r="R94">
            <v>298</v>
          </cell>
          <cell r="S94">
            <v>2360</v>
          </cell>
          <cell r="T94">
            <v>722</v>
          </cell>
          <cell r="U94">
            <v>213</v>
          </cell>
          <cell r="V94">
            <v>793</v>
          </cell>
          <cell r="W94">
            <v>574</v>
          </cell>
          <cell r="X94">
            <v>20</v>
          </cell>
          <cell r="Y94">
            <v>38</v>
          </cell>
          <cell r="Z94">
            <v>2231</v>
          </cell>
          <cell r="AA94">
            <v>2179</v>
          </cell>
          <cell r="AB94">
            <v>0</v>
          </cell>
          <cell r="AC94">
            <v>14</v>
          </cell>
          <cell r="AD94">
            <v>38</v>
          </cell>
          <cell r="AE94">
            <v>129</v>
          </cell>
          <cell r="AF94">
            <v>-69</v>
          </cell>
          <cell r="AG94">
            <v>244</v>
          </cell>
          <cell r="AH94">
            <v>13</v>
          </cell>
          <cell r="AI94">
            <v>25925</v>
          </cell>
          <cell r="AJ94">
            <v>8453</v>
          </cell>
          <cell r="AK94">
            <v>18</v>
          </cell>
          <cell r="AL94">
            <v>16</v>
          </cell>
          <cell r="AM94">
            <v>6452</v>
          </cell>
        </row>
        <row r="95">
          <cell r="A95" t="str">
            <v>清水河县</v>
          </cell>
          <cell r="B95" t="str">
            <v>3P</v>
          </cell>
          <cell r="C95">
            <v>720</v>
          </cell>
          <cell r="D95">
            <v>489</v>
          </cell>
          <cell r="E95">
            <v>193</v>
          </cell>
          <cell r="F95">
            <v>165</v>
          </cell>
          <cell r="G95">
            <v>54</v>
          </cell>
          <cell r="H95">
            <v>123</v>
          </cell>
          <cell r="I95">
            <v>32</v>
          </cell>
          <cell r="J95">
            <v>76</v>
          </cell>
          <cell r="K95">
            <v>2125</v>
          </cell>
          <cell r="L95">
            <v>68</v>
          </cell>
          <cell r="M95">
            <v>105</v>
          </cell>
          <cell r="N95">
            <v>240</v>
          </cell>
          <cell r="O95">
            <v>647</v>
          </cell>
          <cell r="P95">
            <v>447</v>
          </cell>
          <cell r="Q95">
            <v>136</v>
          </cell>
          <cell r="R95">
            <v>482</v>
          </cell>
          <cell r="S95">
            <v>2499</v>
          </cell>
          <cell r="T95">
            <v>720</v>
          </cell>
          <cell r="U95">
            <v>487</v>
          </cell>
          <cell r="V95">
            <v>559</v>
          </cell>
          <cell r="W95">
            <v>398</v>
          </cell>
          <cell r="X95">
            <v>230</v>
          </cell>
          <cell r="Y95">
            <v>105</v>
          </cell>
          <cell r="Z95">
            <v>2243</v>
          </cell>
          <cell r="AA95">
            <v>2125</v>
          </cell>
          <cell r="AB95">
            <v>0</v>
          </cell>
          <cell r="AC95">
            <v>13</v>
          </cell>
          <cell r="AD95">
            <v>105</v>
          </cell>
          <cell r="AE95">
            <v>256</v>
          </cell>
          <cell r="AF95">
            <v>58</v>
          </cell>
          <cell r="AG95">
            <v>580</v>
          </cell>
          <cell r="AH95">
            <v>0</v>
          </cell>
          <cell r="AI95">
            <v>28689</v>
          </cell>
          <cell r="AJ95">
            <v>14481</v>
          </cell>
          <cell r="AK95">
            <v>13</v>
          </cell>
          <cell r="AL95">
            <v>11</v>
          </cell>
          <cell r="AM95">
            <v>3960</v>
          </cell>
        </row>
        <row r="96">
          <cell r="A96" t="str">
            <v>商都县</v>
          </cell>
          <cell r="B96" t="str">
            <v>3P</v>
          </cell>
          <cell r="C96">
            <v>1146</v>
          </cell>
          <cell r="D96">
            <v>358</v>
          </cell>
          <cell r="E96">
            <v>176</v>
          </cell>
          <cell r="F96">
            <v>66</v>
          </cell>
          <cell r="G96">
            <v>29</v>
          </cell>
          <cell r="H96">
            <v>574</v>
          </cell>
          <cell r="I96">
            <v>4</v>
          </cell>
          <cell r="J96">
            <v>210</v>
          </cell>
          <cell r="K96">
            <v>3143</v>
          </cell>
          <cell r="L96">
            <v>0</v>
          </cell>
          <cell r="M96">
            <v>136</v>
          </cell>
          <cell r="N96">
            <v>166</v>
          </cell>
          <cell r="O96">
            <v>1037</v>
          </cell>
          <cell r="P96">
            <v>855</v>
          </cell>
          <cell r="Q96">
            <v>192</v>
          </cell>
          <cell r="R96">
            <v>757</v>
          </cell>
          <cell r="S96">
            <v>2982</v>
          </cell>
          <cell r="T96">
            <v>1146</v>
          </cell>
          <cell r="U96">
            <v>500</v>
          </cell>
          <cell r="V96">
            <v>650</v>
          </cell>
          <cell r="W96">
            <v>678</v>
          </cell>
          <cell r="X96">
            <v>-241</v>
          </cell>
          <cell r="Y96">
            <v>249</v>
          </cell>
          <cell r="Z96">
            <v>3417</v>
          </cell>
          <cell r="AA96">
            <v>3143</v>
          </cell>
          <cell r="AB96">
            <v>0</v>
          </cell>
          <cell r="AC96">
            <v>25</v>
          </cell>
          <cell r="AD96">
            <v>249</v>
          </cell>
          <cell r="AE96">
            <v>-435</v>
          </cell>
          <cell r="AF96">
            <v>-438</v>
          </cell>
          <cell r="AG96">
            <v>527</v>
          </cell>
          <cell r="AH96">
            <v>100</v>
          </cell>
          <cell r="AI96">
            <v>57377</v>
          </cell>
          <cell r="AJ96">
            <v>18431</v>
          </cell>
          <cell r="AK96">
            <v>35</v>
          </cell>
          <cell r="AL96">
            <v>31</v>
          </cell>
          <cell r="AM96">
            <v>7761</v>
          </cell>
        </row>
        <row r="97">
          <cell r="A97" t="str">
            <v>化德县</v>
          </cell>
          <cell r="B97" t="str">
            <v>3P</v>
          </cell>
          <cell r="C97">
            <v>563</v>
          </cell>
          <cell r="D97">
            <v>222</v>
          </cell>
          <cell r="E97">
            <v>92</v>
          </cell>
          <cell r="F97">
            <v>50</v>
          </cell>
          <cell r="G97">
            <v>16</v>
          </cell>
          <cell r="H97">
            <v>314</v>
          </cell>
          <cell r="I97">
            <v>12</v>
          </cell>
          <cell r="J97">
            <v>15</v>
          </cell>
          <cell r="K97">
            <v>2020</v>
          </cell>
          <cell r="L97">
            <v>61</v>
          </cell>
          <cell r="M97">
            <v>73</v>
          </cell>
          <cell r="N97">
            <v>195</v>
          </cell>
          <cell r="O97">
            <v>654</v>
          </cell>
          <cell r="P97">
            <v>580</v>
          </cell>
          <cell r="Q97">
            <v>101</v>
          </cell>
          <cell r="R97">
            <v>356</v>
          </cell>
          <cell r="S97">
            <v>1500</v>
          </cell>
          <cell r="T97">
            <v>563</v>
          </cell>
          <cell r="U97">
            <v>302</v>
          </cell>
          <cell r="V97">
            <v>464</v>
          </cell>
          <cell r="W97">
            <v>519</v>
          </cell>
          <cell r="X97">
            <v>-480</v>
          </cell>
          <cell r="Y97">
            <v>132</v>
          </cell>
          <cell r="Z97">
            <v>2171</v>
          </cell>
          <cell r="AA97">
            <v>2020</v>
          </cell>
          <cell r="AB97">
            <v>0</v>
          </cell>
          <cell r="AC97">
            <v>19</v>
          </cell>
          <cell r="AD97">
            <v>132</v>
          </cell>
          <cell r="AE97">
            <v>-671</v>
          </cell>
          <cell r="AF97">
            <v>-718</v>
          </cell>
          <cell r="AG97">
            <v>277</v>
          </cell>
          <cell r="AH97">
            <v>83</v>
          </cell>
          <cell r="AI97">
            <v>20073</v>
          </cell>
          <cell r="AJ97">
            <v>8793</v>
          </cell>
          <cell r="AK97">
            <v>16</v>
          </cell>
          <cell r="AL97">
            <v>14</v>
          </cell>
          <cell r="AM97">
            <v>5204</v>
          </cell>
        </row>
        <row r="98">
          <cell r="A98" t="str">
            <v>准格尔旗</v>
          </cell>
          <cell r="B98" t="str">
            <v>3P</v>
          </cell>
          <cell r="C98">
            <v>5252</v>
          </cell>
          <cell r="D98">
            <v>3874</v>
          </cell>
          <cell r="E98">
            <v>501</v>
          </cell>
          <cell r="F98">
            <v>2466</v>
          </cell>
          <cell r="G98">
            <v>197</v>
          </cell>
          <cell r="H98">
            <v>579</v>
          </cell>
          <cell r="I98">
            <v>350</v>
          </cell>
          <cell r="J98">
            <v>449</v>
          </cell>
          <cell r="K98">
            <v>7517</v>
          </cell>
          <cell r="L98">
            <v>0</v>
          </cell>
          <cell r="M98">
            <v>807</v>
          </cell>
          <cell r="N98">
            <v>973</v>
          </cell>
          <cell r="O98">
            <v>2338</v>
          </cell>
          <cell r="P98">
            <v>1169</v>
          </cell>
          <cell r="Q98">
            <v>347</v>
          </cell>
          <cell r="R98">
            <v>1883</v>
          </cell>
          <cell r="S98">
            <v>8250</v>
          </cell>
          <cell r="T98">
            <v>5252</v>
          </cell>
          <cell r="U98">
            <v>861</v>
          </cell>
          <cell r="V98">
            <v>646</v>
          </cell>
          <cell r="W98">
            <v>924</v>
          </cell>
          <cell r="X98">
            <v>94</v>
          </cell>
          <cell r="Y98">
            <v>473</v>
          </cell>
          <cell r="Z98">
            <v>8125</v>
          </cell>
          <cell r="AA98">
            <v>7517</v>
          </cell>
          <cell r="AB98">
            <v>0</v>
          </cell>
          <cell r="AC98">
            <v>135</v>
          </cell>
          <cell r="AD98">
            <v>473</v>
          </cell>
          <cell r="AE98">
            <v>125</v>
          </cell>
          <cell r="AF98">
            <v>2</v>
          </cell>
          <cell r="AG98">
            <v>1502</v>
          </cell>
          <cell r="AH98">
            <v>0</v>
          </cell>
          <cell r="AI98">
            <v>64105</v>
          </cell>
          <cell r="AJ98">
            <v>28437</v>
          </cell>
          <cell r="AK98">
            <v>27</v>
          </cell>
          <cell r="AL98">
            <v>20</v>
          </cell>
          <cell r="AM98">
            <v>9208</v>
          </cell>
        </row>
        <row r="99">
          <cell r="A99" t="str">
            <v>伊金霍洛旗</v>
          </cell>
          <cell r="B99" t="str">
            <v>3P</v>
          </cell>
          <cell r="C99">
            <v>2275</v>
          </cell>
          <cell r="D99">
            <v>1686</v>
          </cell>
          <cell r="E99">
            <v>266</v>
          </cell>
          <cell r="F99">
            <v>921</v>
          </cell>
          <cell r="G99">
            <v>89</v>
          </cell>
          <cell r="H99">
            <v>170</v>
          </cell>
          <cell r="I99">
            <v>12</v>
          </cell>
          <cell r="J99">
            <v>407</v>
          </cell>
          <cell r="K99">
            <v>4187</v>
          </cell>
          <cell r="L99">
            <v>0</v>
          </cell>
          <cell r="M99">
            <v>212</v>
          </cell>
          <cell r="N99">
            <v>455</v>
          </cell>
          <cell r="O99">
            <v>1467</v>
          </cell>
          <cell r="P99">
            <v>794</v>
          </cell>
          <cell r="Q99">
            <v>235</v>
          </cell>
          <cell r="R99">
            <v>1024</v>
          </cell>
          <cell r="S99">
            <v>4470</v>
          </cell>
          <cell r="T99">
            <v>2275</v>
          </cell>
          <cell r="U99">
            <v>589</v>
          </cell>
          <cell r="V99">
            <v>775</v>
          </cell>
          <cell r="W99">
            <v>563</v>
          </cell>
          <cell r="X99">
            <v>117</v>
          </cell>
          <cell r="Y99">
            <v>151</v>
          </cell>
          <cell r="Z99">
            <v>4387</v>
          </cell>
          <cell r="AA99">
            <v>4187</v>
          </cell>
          <cell r="AB99">
            <v>0</v>
          </cell>
          <cell r="AC99">
            <v>49</v>
          </cell>
          <cell r="AD99">
            <v>151</v>
          </cell>
          <cell r="AE99">
            <v>83</v>
          </cell>
          <cell r="AF99">
            <v>0</v>
          </cell>
          <cell r="AG99">
            <v>797</v>
          </cell>
          <cell r="AH99">
            <v>2</v>
          </cell>
          <cell r="AI99">
            <v>34125</v>
          </cell>
          <cell r="AJ99">
            <v>10677</v>
          </cell>
          <cell r="AK99">
            <v>14</v>
          </cell>
          <cell r="AL99">
            <v>12</v>
          </cell>
          <cell r="AM99">
            <v>6052</v>
          </cell>
        </row>
        <row r="100">
          <cell r="A100" t="str">
            <v>乌审旗</v>
          </cell>
          <cell r="B100" t="str">
            <v>3P</v>
          </cell>
          <cell r="C100">
            <v>859</v>
          </cell>
          <cell r="D100">
            <v>558</v>
          </cell>
          <cell r="E100">
            <v>305</v>
          </cell>
          <cell r="F100">
            <v>73</v>
          </cell>
          <cell r="G100">
            <v>29</v>
          </cell>
          <cell r="H100">
            <v>286</v>
          </cell>
          <cell r="I100">
            <v>-45</v>
          </cell>
          <cell r="J100">
            <v>60</v>
          </cell>
          <cell r="K100">
            <v>3826</v>
          </cell>
          <cell r="L100">
            <v>10</v>
          </cell>
          <cell r="M100">
            <v>844</v>
          </cell>
          <cell r="N100">
            <v>268</v>
          </cell>
          <cell r="O100">
            <v>1243</v>
          </cell>
          <cell r="P100">
            <v>711</v>
          </cell>
          <cell r="Q100">
            <v>203</v>
          </cell>
          <cell r="R100">
            <v>547</v>
          </cell>
          <cell r="S100">
            <v>3458</v>
          </cell>
          <cell r="T100">
            <v>859</v>
          </cell>
          <cell r="U100">
            <v>742</v>
          </cell>
          <cell r="V100">
            <v>780</v>
          </cell>
          <cell r="W100">
            <v>1037</v>
          </cell>
          <cell r="X100">
            <v>-122</v>
          </cell>
          <cell r="Y100">
            <v>162</v>
          </cell>
          <cell r="Z100">
            <v>4006</v>
          </cell>
          <cell r="AA100">
            <v>3826</v>
          </cell>
          <cell r="AB100">
            <v>0</v>
          </cell>
          <cell r="AC100">
            <v>18</v>
          </cell>
          <cell r="AD100">
            <v>162</v>
          </cell>
          <cell r="AE100">
            <v>-548</v>
          </cell>
          <cell r="AF100">
            <v>-611</v>
          </cell>
          <cell r="AG100">
            <v>915</v>
          </cell>
          <cell r="AH100">
            <v>0</v>
          </cell>
          <cell r="AI100">
            <v>43298</v>
          </cell>
          <cell r="AJ100">
            <v>18741</v>
          </cell>
          <cell r="AK100">
            <v>9</v>
          </cell>
          <cell r="AL100">
            <v>8</v>
          </cell>
          <cell r="AM100">
            <v>5406</v>
          </cell>
        </row>
        <row r="101">
          <cell r="A101" t="str">
            <v>杭锦旗</v>
          </cell>
          <cell r="B101" t="str">
            <v>3P</v>
          </cell>
          <cell r="C101">
            <v>796</v>
          </cell>
          <cell r="D101">
            <v>304</v>
          </cell>
          <cell r="E101">
            <v>137</v>
          </cell>
          <cell r="F101">
            <v>70</v>
          </cell>
          <cell r="G101">
            <v>19</v>
          </cell>
          <cell r="H101">
            <v>385</v>
          </cell>
          <cell r="I101">
            <v>-10</v>
          </cell>
          <cell r="J101">
            <v>117</v>
          </cell>
          <cell r="K101">
            <v>3358</v>
          </cell>
          <cell r="L101">
            <v>0</v>
          </cell>
          <cell r="M101">
            <v>147</v>
          </cell>
          <cell r="N101">
            <v>357</v>
          </cell>
          <cell r="O101">
            <v>1281</v>
          </cell>
          <cell r="P101">
            <v>777</v>
          </cell>
          <cell r="Q101">
            <v>239</v>
          </cell>
          <cell r="R101">
            <v>557</v>
          </cell>
          <cell r="S101">
            <v>2855</v>
          </cell>
          <cell r="T101">
            <v>796</v>
          </cell>
          <cell r="U101">
            <v>325</v>
          </cell>
          <cell r="V101">
            <v>1127</v>
          </cell>
          <cell r="W101">
            <v>1040</v>
          </cell>
          <cell r="X101">
            <v>-478</v>
          </cell>
          <cell r="Y101">
            <v>45</v>
          </cell>
          <cell r="Z101">
            <v>3427</v>
          </cell>
          <cell r="AA101">
            <v>3358</v>
          </cell>
          <cell r="AB101">
            <v>0</v>
          </cell>
          <cell r="AC101">
            <v>24</v>
          </cell>
          <cell r="AD101">
            <v>45</v>
          </cell>
          <cell r="AE101">
            <v>-572</v>
          </cell>
          <cell r="AF101">
            <v>-573</v>
          </cell>
          <cell r="AG101">
            <v>412</v>
          </cell>
          <cell r="AH101">
            <v>0</v>
          </cell>
          <cell r="AI101">
            <v>29590</v>
          </cell>
          <cell r="AJ101">
            <v>7915</v>
          </cell>
          <cell r="AK101">
            <v>13</v>
          </cell>
          <cell r="AL101">
            <v>11</v>
          </cell>
          <cell r="AM101">
            <v>7450</v>
          </cell>
        </row>
        <row r="102">
          <cell r="A102" t="str">
            <v>鄂托克前旗</v>
          </cell>
          <cell r="B102" t="str">
            <v>3P</v>
          </cell>
          <cell r="C102">
            <v>544</v>
          </cell>
          <cell r="D102">
            <v>222</v>
          </cell>
          <cell r="E102">
            <v>58</v>
          </cell>
          <cell r="F102">
            <v>62</v>
          </cell>
          <cell r="G102">
            <v>14</v>
          </cell>
          <cell r="H102">
            <v>259</v>
          </cell>
          <cell r="I102">
            <v>35</v>
          </cell>
          <cell r="J102">
            <v>28</v>
          </cell>
          <cell r="K102">
            <v>2330</v>
          </cell>
          <cell r="L102">
            <v>0</v>
          </cell>
          <cell r="M102">
            <v>186</v>
          </cell>
          <cell r="N102">
            <v>215</v>
          </cell>
          <cell r="O102">
            <v>794</v>
          </cell>
          <cell r="P102">
            <v>621</v>
          </cell>
          <cell r="Q102">
            <v>146</v>
          </cell>
          <cell r="R102">
            <v>368</v>
          </cell>
          <cell r="S102">
            <v>1877</v>
          </cell>
          <cell r="T102">
            <v>544</v>
          </cell>
          <cell r="U102">
            <v>133</v>
          </cell>
          <cell r="V102">
            <v>636</v>
          </cell>
          <cell r="W102">
            <v>851</v>
          </cell>
          <cell r="X102">
            <v>-376</v>
          </cell>
          <cell r="Y102">
            <v>89</v>
          </cell>
          <cell r="Z102">
            <v>2452</v>
          </cell>
          <cell r="AA102">
            <v>2330</v>
          </cell>
          <cell r="AB102">
            <v>0</v>
          </cell>
          <cell r="AC102">
            <v>33</v>
          </cell>
          <cell r="AD102">
            <v>89</v>
          </cell>
          <cell r="AE102">
            <v>-575</v>
          </cell>
          <cell r="AF102">
            <v>-619</v>
          </cell>
          <cell r="AG102">
            <v>173</v>
          </cell>
          <cell r="AH102">
            <v>2</v>
          </cell>
          <cell r="AI102">
            <v>17479</v>
          </cell>
          <cell r="AJ102">
            <v>3386</v>
          </cell>
          <cell r="AK102">
            <v>7</v>
          </cell>
          <cell r="AL102">
            <v>6</v>
          </cell>
          <cell r="AM102">
            <v>4528</v>
          </cell>
        </row>
        <row r="103">
          <cell r="A103" t="str">
            <v>托克托县</v>
          </cell>
          <cell r="B103" t="str">
            <v>3P</v>
          </cell>
          <cell r="C103">
            <v>1572</v>
          </cell>
          <cell r="D103">
            <v>737</v>
          </cell>
          <cell r="E103">
            <v>335</v>
          </cell>
          <cell r="F103">
            <v>266</v>
          </cell>
          <cell r="G103">
            <v>70</v>
          </cell>
          <cell r="H103">
            <v>292</v>
          </cell>
          <cell r="I103">
            <v>292</v>
          </cell>
          <cell r="J103">
            <v>251</v>
          </cell>
          <cell r="K103">
            <v>4834</v>
          </cell>
          <cell r="L103">
            <v>0</v>
          </cell>
          <cell r="M103">
            <v>607</v>
          </cell>
          <cell r="N103">
            <v>263</v>
          </cell>
          <cell r="O103">
            <v>1772</v>
          </cell>
          <cell r="P103">
            <v>749</v>
          </cell>
          <cell r="Q103">
            <v>243</v>
          </cell>
          <cell r="R103">
            <v>1200</v>
          </cell>
          <cell r="S103">
            <v>6569</v>
          </cell>
          <cell r="T103">
            <v>1572</v>
          </cell>
          <cell r="U103">
            <v>1248</v>
          </cell>
          <cell r="V103">
            <v>1172</v>
          </cell>
          <cell r="W103">
            <v>1546</v>
          </cell>
          <cell r="X103">
            <v>1026</v>
          </cell>
          <cell r="Y103">
            <v>5</v>
          </cell>
          <cell r="Z103">
            <v>4881</v>
          </cell>
          <cell r="AA103">
            <v>4834</v>
          </cell>
          <cell r="AB103">
            <v>0</v>
          </cell>
          <cell r="AC103">
            <v>43</v>
          </cell>
          <cell r="AD103">
            <v>4</v>
          </cell>
          <cell r="AE103">
            <v>1688</v>
          </cell>
          <cell r="AF103">
            <v>773</v>
          </cell>
          <cell r="AG103">
            <v>1006</v>
          </cell>
          <cell r="AH103">
            <v>632</v>
          </cell>
          <cell r="AI103">
            <v>105158</v>
          </cell>
          <cell r="AJ103">
            <v>55658</v>
          </cell>
          <cell r="AK103">
            <v>18</v>
          </cell>
          <cell r="AL103">
            <v>16</v>
          </cell>
          <cell r="AM103">
            <v>5832</v>
          </cell>
        </row>
        <row r="104">
          <cell r="A104" t="str">
            <v>固阳县</v>
          </cell>
          <cell r="B104" t="str">
            <v>3P</v>
          </cell>
          <cell r="C104">
            <v>1148</v>
          </cell>
          <cell r="D104">
            <v>552</v>
          </cell>
          <cell r="E104">
            <v>161</v>
          </cell>
          <cell r="F104">
            <v>258</v>
          </cell>
          <cell r="G104">
            <v>24</v>
          </cell>
          <cell r="H104">
            <v>410</v>
          </cell>
          <cell r="I104">
            <v>43</v>
          </cell>
          <cell r="J104">
            <v>143</v>
          </cell>
          <cell r="K104">
            <v>4507</v>
          </cell>
          <cell r="L104">
            <v>0</v>
          </cell>
          <cell r="M104">
            <v>537</v>
          </cell>
          <cell r="N104">
            <v>349</v>
          </cell>
          <cell r="O104">
            <v>1851</v>
          </cell>
          <cell r="P104">
            <v>951</v>
          </cell>
          <cell r="Q104">
            <v>207</v>
          </cell>
          <cell r="R104">
            <v>612</v>
          </cell>
          <cell r="S104">
            <v>4817</v>
          </cell>
          <cell r="T104">
            <v>1148</v>
          </cell>
          <cell r="U104">
            <v>388</v>
          </cell>
          <cell r="V104">
            <v>986</v>
          </cell>
          <cell r="W104">
            <v>1895</v>
          </cell>
          <cell r="X104">
            <v>314</v>
          </cell>
          <cell r="Y104">
            <v>86</v>
          </cell>
          <cell r="Z104">
            <v>4594</v>
          </cell>
          <cell r="AA104">
            <v>4507</v>
          </cell>
          <cell r="AB104">
            <v>0</v>
          </cell>
          <cell r="AC104">
            <v>32</v>
          </cell>
          <cell r="AD104">
            <v>55</v>
          </cell>
          <cell r="AE104">
            <v>223</v>
          </cell>
          <cell r="AF104">
            <v>96</v>
          </cell>
          <cell r="AG104">
            <v>481</v>
          </cell>
          <cell r="AH104">
            <v>0</v>
          </cell>
          <cell r="AI104">
            <v>71406</v>
          </cell>
          <cell r="AJ104">
            <v>59406</v>
          </cell>
          <cell r="AK104">
            <v>23</v>
          </cell>
          <cell r="AL104">
            <v>20</v>
          </cell>
          <cell r="AM104">
            <v>6112</v>
          </cell>
        </row>
        <row r="105">
          <cell r="A105" t="str">
            <v>巴林左旗</v>
          </cell>
          <cell r="B105" t="str">
            <v>3P</v>
          </cell>
          <cell r="C105">
            <v>1817</v>
          </cell>
          <cell r="D105">
            <v>874</v>
          </cell>
          <cell r="E105">
            <v>400</v>
          </cell>
          <cell r="F105">
            <v>208</v>
          </cell>
          <cell r="G105">
            <v>49</v>
          </cell>
          <cell r="H105">
            <v>761</v>
          </cell>
          <cell r="I105">
            <v>-101</v>
          </cell>
          <cell r="J105">
            <v>283</v>
          </cell>
          <cell r="K105">
            <v>5768</v>
          </cell>
          <cell r="L105">
            <v>0</v>
          </cell>
          <cell r="M105">
            <v>298</v>
          </cell>
          <cell r="N105">
            <v>531</v>
          </cell>
          <cell r="O105">
            <v>2035</v>
          </cell>
          <cell r="P105">
            <v>1108</v>
          </cell>
          <cell r="Q105">
            <v>261</v>
          </cell>
          <cell r="R105">
            <v>1535</v>
          </cell>
          <cell r="S105">
            <v>3585</v>
          </cell>
          <cell r="T105">
            <v>1817</v>
          </cell>
          <cell r="U105">
            <v>1249</v>
          </cell>
          <cell r="V105">
            <v>992</v>
          </cell>
          <cell r="W105">
            <v>850</v>
          </cell>
          <cell r="X105">
            <v>-1750</v>
          </cell>
          <cell r="Y105">
            <v>427</v>
          </cell>
          <cell r="Z105">
            <v>6147</v>
          </cell>
          <cell r="AA105">
            <v>5768</v>
          </cell>
          <cell r="AB105">
            <v>0</v>
          </cell>
          <cell r="AC105">
            <v>70</v>
          </cell>
          <cell r="AD105">
            <v>309</v>
          </cell>
          <cell r="AE105">
            <v>-2562</v>
          </cell>
          <cell r="AF105">
            <v>-2562</v>
          </cell>
          <cell r="AG105">
            <v>1200</v>
          </cell>
          <cell r="AH105">
            <v>175</v>
          </cell>
          <cell r="AI105">
            <v>70971</v>
          </cell>
          <cell r="AJ105">
            <v>30438</v>
          </cell>
          <cell r="AK105">
            <v>35</v>
          </cell>
          <cell r="AL105">
            <v>30</v>
          </cell>
          <cell r="AM105">
            <v>10822</v>
          </cell>
        </row>
        <row r="106">
          <cell r="A106" t="str">
            <v>巴林右旗</v>
          </cell>
          <cell r="B106" t="str">
            <v>3P</v>
          </cell>
          <cell r="C106">
            <v>1696</v>
          </cell>
          <cell r="D106">
            <v>721</v>
          </cell>
          <cell r="E106">
            <v>287</v>
          </cell>
          <cell r="F106">
            <v>238</v>
          </cell>
          <cell r="G106">
            <v>32</v>
          </cell>
          <cell r="H106">
            <v>645</v>
          </cell>
          <cell r="I106">
            <v>60</v>
          </cell>
          <cell r="J106">
            <v>270</v>
          </cell>
          <cell r="K106">
            <v>4779</v>
          </cell>
          <cell r="L106">
            <v>0</v>
          </cell>
          <cell r="M106">
            <v>249</v>
          </cell>
          <cell r="N106">
            <v>371</v>
          </cell>
          <cell r="O106">
            <v>1585</v>
          </cell>
          <cell r="P106">
            <v>1101</v>
          </cell>
          <cell r="Q106">
            <v>203</v>
          </cell>
          <cell r="R106">
            <v>1270</v>
          </cell>
          <cell r="S106">
            <v>5030</v>
          </cell>
          <cell r="T106">
            <v>1696</v>
          </cell>
          <cell r="U106">
            <v>884</v>
          </cell>
          <cell r="V106">
            <v>1303</v>
          </cell>
          <cell r="W106">
            <v>755</v>
          </cell>
          <cell r="X106">
            <v>179</v>
          </cell>
          <cell r="Y106">
            <v>213</v>
          </cell>
          <cell r="Z106">
            <v>5002</v>
          </cell>
          <cell r="AA106">
            <v>4779</v>
          </cell>
          <cell r="AB106">
            <v>0</v>
          </cell>
          <cell r="AC106">
            <v>10</v>
          </cell>
          <cell r="AD106">
            <v>213</v>
          </cell>
          <cell r="AE106">
            <v>28</v>
          </cell>
          <cell r="AF106">
            <v>28</v>
          </cell>
          <cell r="AG106">
            <v>862</v>
          </cell>
          <cell r="AH106">
            <v>160</v>
          </cell>
          <cell r="AI106">
            <v>43149</v>
          </cell>
          <cell r="AJ106">
            <v>12316</v>
          </cell>
          <cell r="AK106">
            <v>18</v>
          </cell>
          <cell r="AL106">
            <v>8</v>
          </cell>
          <cell r="AM106">
            <v>13314</v>
          </cell>
        </row>
        <row r="107">
          <cell r="A107" t="str">
            <v>林西县</v>
          </cell>
          <cell r="B107" t="str">
            <v>3P</v>
          </cell>
          <cell r="C107">
            <v>1523</v>
          </cell>
          <cell r="D107">
            <v>944</v>
          </cell>
          <cell r="E107">
            <v>449</v>
          </cell>
          <cell r="F107">
            <v>251</v>
          </cell>
          <cell r="G107">
            <v>63</v>
          </cell>
          <cell r="H107">
            <v>484</v>
          </cell>
          <cell r="I107">
            <v>12</v>
          </cell>
          <cell r="J107">
            <v>83</v>
          </cell>
          <cell r="K107">
            <v>5072</v>
          </cell>
          <cell r="L107">
            <v>5</v>
          </cell>
          <cell r="M107">
            <v>282</v>
          </cell>
          <cell r="N107">
            <v>456</v>
          </cell>
          <cell r="O107">
            <v>1888</v>
          </cell>
          <cell r="P107">
            <v>716</v>
          </cell>
          <cell r="Q107">
            <v>239</v>
          </cell>
          <cell r="R107">
            <v>1486</v>
          </cell>
          <cell r="S107">
            <v>4556</v>
          </cell>
          <cell r="T107">
            <v>1523</v>
          </cell>
          <cell r="U107">
            <v>1168</v>
          </cell>
          <cell r="V107">
            <v>908</v>
          </cell>
          <cell r="W107">
            <v>763</v>
          </cell>
          <cell r="X107">
            <v>-208</v>
          </cell>
          <cell r="Y107">
            <v>402</v>
          </cell>
          <cell r="Z107">
            <v>5520</v>
          </cell>
          <cell r="AA107">
            <v>5072</v>
          </cell>
          <cell r="AB107">
            <v>0</v>
          </cell>
          <cell r="AC107">
            <v>46</v>
          </cell>
          <cell r="AD107">
            <v>402</v>
          </cell>
          <cell r="AE107">
            <v>-964</v>
          </cell>
          <cell r="AF107">
            <v>-964</v>
          </cell>
          <cell r="AG107">
            <v>1347</v>
          </cell>
          <cell r="AH107">
            <v>175</v>
          </cell>
          <cell r="AI107">
            <v>58834</v>
          </cell>
          <cell r="AJ107">
            <v>23300</v>
          </cell>
          <cell r="AK107">
            <v>23</v>
          </cell>
          <cell r="AL107">
            <v>21</v>
          </cell>
          <cell r="AM107">
            <v>8421</v>
          </cell>
        </row>
        <row r="108">
          <cell r="A108" t="str">
            <v>克什克腾旗</v>
          </cell>
          <cell r="B108" t="str">
            <v>3P</v>
          </cell>
          <cell r="C108">
            <v>1103</v>
          </cell>
          <cell r="D108">
            <v>564</v>
          </cell>
          <cell r="E108">
            <v>221</v>
          </cell>
          <cell r="F108">
            <v>217</v>
          </cell>
          <cell r="G108">
            <v>22</v>
          </cell>
          <cell r="H108">
            <v>596</v>
          </cell>
          <cell r="I108">
            <v>-145</v>
          </cell>
          <cell r="J108">
            <v>88</v>
          </cell>
          <cell r="K108">
            <v>5271</v>
          </cell>
          <cell r="L108">
            <v>0</v>
          </cell>
          <cell r="M108">
            <v>719</v>
          </cell>
          <cell r="N108">
            <v>530</v>
          </cell>
          <cell r="O108">
            <v>1897</v>
          </cell>
          <cell r="P108">
            <v>1169</v>
          </cell>
          <cell r="Q108">
            <v>242</v>
          </cell>
          <cell r="R108">
            <v>714</v>
          </cell>
          <cell r="S108">
            <v>3360</v>
          </cell>
          <cell r="T108">
            <v>1103</v>
          </cell>
          <cell r="U108">
            <v>657</v>
          </cell>
          <cell r="V108">
            <v>1475</v>
          </cell>
          <cell r="W108">
            <v>1500</v>
          </cell>
          <cell r="X108">
            <v>-1571</v>
          </cell>
          <cell r="Y108">
            <v>196</v>
          </cell>
          <cell r="Z108">
            <v>5486</v>
          </cell>
          <cell r="AA108">
            <v>5271</v>
          </cell>
          <cell r="AB108">
            <v>0</v>
          </cell>
          <cell r="AC108">
            <v>19</v>
          </cell>
          <cell r="AD108">
            <v>196</v>
          </cell>
          <cell r="AE108">
            <v>-2126</v>
          </cell>
          <cell r="AF108">
            <v>-2126</v>
          </cell>
          <cell r="AG108">
            <v>666</v>
          </cell>
          <cell r="AH108">
            <v>301</v>
          </cell>
          <cell r="AI108">
            <v>43859</v>
          </cell>
          <cell r="AJ108">
            <v>9220</v>
          </cell>
          <cell r="AK108">
            <v>24</v>
          </cell>
          <cell r="AL108">
            <v>21</v>
          </cell>
          <cell r="AM108">
            <v>10058</v>
          </cell>
        </row>
        <row r="109">
          <cell r="A109" t="str">
            <v>翁牛特旗</v>
          </cell>
          <cell r="B109" t="str">
            <v>3P</v>
          </cell>
          <cell r="C109">
            <v>2051</v>
          </cell>
          <cell r="D109">
            <v>703</v>
          </cell>
          <cell r="E109">
            <v>329</v>
          </cell>
          <cell r="F109">
            <v>161</v>
          </cell>
          <cell r="G109">
            <v>58</v>
          </cell>
          <cell r="H109">
            <v>942</v>
          </cell>
          <cell r="I109">
            <v>147</v>
          </cell>
          <cell r="J109">
            <v>259</v>
          </cell>
          <cell r="K109">
            <v>6037</v>
          </cell>
          <cell r="L109">
            <v>21</v>
          </cell>
          <cell r="M109">
            <v>415</v>
          </cell>
          <cell r="N109">
            <v>686</v>
          </cell>
          <cell r="O109">
            <v>2456</v>
          </cell>
          <cell r="P109">
            <v>1220</v>
          </cell>
          <cell r="Q109">
            <v>363</v>
          </cell>
          <cell r="R109">
            <v>876</v>
          </cell>
          <cell r="S109">
            <v>4923</v>
          </cell>
          <cell r="T109">
            <v>2051</v>
          </cell>
          <cell r="U109">
            <v>861</v>
          </cell>
          <cell r="V109">
            <v>1341</v>
          </cell>
          <cell r="W109">
            <v>1496</v>
          </cell>
          <cell r="X109">
            <v>-1143</v>
          </cell>
          <cell r="Y109">
            <v>317</v>
          </cell>
          <cell r="Z109">
            <v>6383</v>
          </cell>
          <cell r="AA109">
            <v>6037</v>
          </cell>
          <cell r="AB109">
            <v>0</v>
          </cell>
          <cell r="AC109">
            <v>29</v>
          </cell>
          <cell r="AD109">
            <v>317</v>
          </cell>
          <cell r="AE109">
            <v>-1460</v>
          </cell>
          <cell r="AF109">
            <v>-1460</v>
          </cell>
          <cell r="AG109">
            <v>987</v>
          </cell>
          <cell r="AH109">
            <v>147</v>
          </cell>
          <cell r="AI109">
            <v>65497</v>
          </cell>
          <cell r="AJ109">
            <v>13605</v>
          </cell>
          <cell r="AK109">
            <v>47</v>
          </cell>
          <cell r="AL109">
            <v>42</v>
          </cell>
          <cell r="AM109">
            <v>13392</v>
          </cell>
        </row>
        <row r="110">
          <cell r="A110" t="str">
            <v>喀喇沁旗</v>
          </cell>
          <cell r="B110" t="str">
            <v>3P</v>
          </cell>
          <cell r="C110">
            <v>1285</v>
          </cell>
          <cell r="D110">
            <v>734</v>
          </cell>
          <cell r="E110">
            <v>353</v>
          </cell>
          <cell r="F110">
            <v>189</v>
          </cell>
          <cell r="G110">
            <v>25</v>
          </cell>
          <cell r="H110">
            <v>520</v>
          </cell>
          <cell r="I110">
            <v>-65</v>
          </cell>
          <cell r="J110">
            <v>96</v>
          </cell>
          <cell r="K110">
            <v>5450</v>
          </cell>
          <cell r="L110">
            <v>0</v>
          </cell>
          <cell r="M110">
            <v>388</v>
          </cell>
          <cell r="N110">
            <v>406</v>
          </cell>
          <cell r="O110">
            <v>1996</v>
          </cell>
          <cell r="P110">
            <v>1078</v>
          </cell>
          <cell r="Q110">
            <v>310</v>
          </cell>
          <cell r="R110">
            <v>1272</v>
          </cell>
          <cell r="S110">
            <v>2804</v>
          </cell>
          <cell r="T110">
            <v>1285</v>
          </cell>
          <cell r="U110">
            <v>848</v>
          </cell>
          <cell r="V110">
            <v>752</v>
          </cell>
          <cell r="W110">
            <v>1479</v>
          </cell>
          <cell r="X110">
            <v>-1822</v>
          </cell>
          <cell r="Y110">
            <v>262</v>
          </cell>
          <cell r="Z110">
            <v>5786</v>
          </cell>
          <cell r="AA110">
            <v>5450</v>
          </cell>
          <cell r="AB110">
            <v>0</v>
          </cell>
          <cell r="AC110">
            <v>74</v>
          </cell>
          <cell r="AD110">
            <v>262</v>
          </cell>
          <cell r="AE110">
            <v>-2982</v>
          </cell>
          <cell r="AF110">
            <v>-2982</v>
          </cell>
          <cell r="AG110">
            <v>1057</v>
          </cell>
          <cell r="AH110">
            <v>227</v>
          </cell>
          <cell r="AI110">
            <v>66853</v>
          </cell>
          <cell r="AJ110">
            <v>33732</v>
          </cell>
          <cell r="AK110">
            <v>37</v>
          </cell>
          <cell r="AL110">
            <v>34</v>
          </cell>
          <cell r="AM110">
            <v>10829</v>
          </cell>
        </row>
        <row r="111">
          <cell r="A111" t="str">
            <v>宁城县</v>
          </cell>
          <cell r="B111" t="str">
            <v>3P</v>
          </cell>
          <cell r="C111">
            <v>2670</v>
          </cell>
          <cell r="D111">
            <v>1309</v>
          </cell>
          <cell r="E111">
            <v>662</v>
          </cell>
          <cell r="F111">
            <v>226</v>
          </cell>
          <cell r="G111">
            <v>242</v>
          </cell>
          <cell r="H111">
            <v>914</v>
          </cell>
          <cell r="I111">
            <v>84</v>
          </cell>
          <cell r="J111">
            <v>363</v>
          </cell>
          <cell r="K111">
            <v>7708</v>
          </cell>
          <cell r="L111">
            <v>0</v>
          </cell>
          <cell r="M111">
            <v>385</v>
          </cell>
          <cell r="N111">
            <v>768</v>
          </cell>
          <cell r="O111">
            <v>3283</v>
          </cell>
          <cell r="P111">
            <v>1251</v>
          </cell>
          <cell r="Q111">
            <v>404</v>
          </cell>
          <cell r="R111">
            <v>1617</v>
          </cell>
          <cell r="S111">
            <v>6570</v>
          </cell>
          <cell r="T111">
            <v>2670</v>
          </cell>
          <cell r="U111">
            <v>3011</v>
          </cell>
          <cell r="V111">
            <v>682</v>
          </cell>
          <cell r="W111">
            <v>814</v>
          </cell>
          <cell r="X111">
            <v>-1374</v>
          </cell>
          <cell r="Y111">
            <v>767</v>
          </cell>
          <cell r="Z111">
            <v>8464</v>
          </cell>
          <cell r="AA111">
            <v>7708</v>
          </cell>
          <cell r="AB111">
            <v>0</v>
          </cell>
          <cell r="AC111">
            <v>50</v>
          </cell>
          <cell r="AD111">
            <v>706</v>
          </cell>
          <cell r="AE111">
            <v>-1894</v>
          </cell>
          <cell r="AF111">
            <v>-1894</v>
          </cell>
          <cell r="AG111">
            <v>1985</v>
          </cell>
          <cell r="AH111">
            <v>2064</v>
          </cell>
          <cell r="AI111">
            <v>121363</v>
          </cell>
          <cell r="AJ111">
            <v>56000</v>
          </cell>
          <cell r="AK111">
            <v>59</v>
          </cell>
          <cell r="AL111">
            <v>52</v>
          </cell>
          <cell r="AM111">
            <v>15040</v>
          </cell>
        </row>
        <row r="112">
          <cell r="A112" t="str">
            <v>敖汉旗</v>
          </cell>
          <cell r="B112" t="str">
            <v>3P</v>
          </cell>
          <cell r="C112">
            <v>2638</v>
          </cell>
          <cell r="D112">
            <v>800</v>
          </cell>
          <cell r="E112">
            <v>371</v>
          </cell>
          <cell r="F112">
            <v>193</v>
          </cell>
          <cell r="G112">
            <v>69</v>
          </cell>
          <cell r="H112">
            <v>1191</v>
          </cell>
          <cell r="I112">
            <v>530</v>
          </cell>
          <cell r="J112">
            <v>117</v>
          </cell>
          <cell r="K112">
            <v>7780</v>
          </cell>
          <cell r="L112">
            <v>0</v>
          </cell>
          <cell r="M112">
            <v>840</v>
          </cell>
          <cell r="N112">
            <v>600</v>
          </cell>
          <cell r="O112">
            <v>3244</v>
          </cell>
          <cell r="P112">
            <v>1318</v>
          </cell>
          <cell r="Q112">
            <v>342</v>
          </cell>
          <cell r="R112">
            <v>1436</v>
          </cell>
          <cell r="S112">
            <v>6303</v>
          </cell>
          <cell r="T112">
            <v>2638</v>
          </cell>
          <cell r="U112">
            <v>1083</v>
          </cell>
          <cell r="V112">
            <v>1534</v>
          </cell>
          <cell r="W112">
            <v>1909</v>
          </cell>
          <cell r="X112">
            <v>-1126</v>
          </cell>
          <cell r="Y112">
            <v>265</v>
          </cell>
          <cell r="Z112">
            <v>8074</v>
          </cell>
          <cell r="AA112">
            <v>7780</v>
          </cell>
          <cell r="AB112">
            <v>0</v>
          </cell>
          <cell r="AC112">
            <v>29</v>
          </cell>
          <cell r="AD112">
            <v>265</v>
          </cell>
          <cell r="AE112">
            <v>-1771</v>
          </cell>
          <cell r="AF112">
            <v>-1771</v>
          </cell>
          <cell r="AG112">
            <v>1113</v>
          </cell>
          <cell r="AH112">
            <v>268</v>
          </cell>
          <cell r="AI112">
            <v>86420</v>
          </cell>
          <cell r="AJ112">
            <v>16159</v>
          </cell>
          <cell r="AK112">
            <v>57</v>
          </cell>
          <cell r="AL112">
            <v>51</v>
          </cell>
          <cell r="AM112">
            <v>15246</v>
          </cell>
        </row>
        <row r="113">
          <cell r="A113" t="str">
            <v>辽宁省</v>
          </cell>
          <cell r="B113">
            <v>0</v>
          </cell>
          <cell r="C113">
            <v>56082</v>
          </cell>
          <cell r="D113">
            <v>40170</v>
          </cell>
          <cell r="E113">
            <v>11929</v>
          </cell>
          <cell r="F113">
            <v>15846</v>
          </cell>
          <cell r="G113">
            <v>1897</v>
          </cell>
          <cell r="H113">
            <v>10025</v>
          </cell>
          <cell r="I113">
            <v>-5983</v>
          </cell>
          <cell r="J113">
            <v>11870</v>
          </cell>
          <cell r="K113">
            <v>145557</v>
          </cell>
          <cell r="L113">
            <v>935</v>
          </cell>
          <cell r="M113">
            <v>15869</v>
          </cell>
          <cell r="N113">
            <v>11427</v>
          </cell>
          <cell r="O113">
            <v>52074</v>
          </cell>
          <cell r="P113">
            <v>19029</v>
          </cell>
          <cell r="Q113">
            <v>7782</v>
          </cell>
          <cell r="R113">
            <v>38441</v>
          </cell>
          <cell r="S113">
            <v>147540</v>
          </cell>
          <cell r="T113">
            <v>56082</v>
          </cell>
          <cell r="U113">
            <v>33445</v>
          </cell>
          <cell r="V113">
            <v>23106</v>
          </cell>
          <cell r="W113">
            <v>38648</v>
          </cell>
          <cell r="X113">
            <v>-13490</v>
          </cell>
          <cell r="Y113">
            <v>9749</v>
          </cell>
          <cell r="Z113">
            <v>157315</v>
          </cell>
          <cell r="AA113">
            <v>145557</v>
          </cell>
          <cell r="AB113">
            <v>0</v>
          </cell>
          <cell r="AC113">
            <v>5285</v>
          </cell>
          <cell r="AD113">
            <v>6473</v>
          </cell>
          <cell r="AE113">
            <v>-9775</v>
          </cell>
          <cell r="AF113">
            <v>-20544</v>
          </cell>
          <cell r="AG113">
            <v>43363</v>
          </cell>
          <cell r="AH113">
            <v>222786</v>
          </cell>
          <cell r="AI113">
            <v>2864287</v>
          </cell>
          <cell r="AJ113">
            <v>2073280</v>
          </cell>
          <cell r="AK113">
            <v>729</v>
          </cell>
          <cell r="AL113">
            <v>552</v>
          </cell>
          <cell r="AM113">
            <v>201932</v>
          </cell>
        </row>
        <row r="114">
          <cell r="A114" t="str">
            <v>康平县</v>
          </cell>
          <cell r="B114" t="str">
            <v>3P</v>
          </cell>
          <cell r="C114">
            <v>1262</v>
          </cell>
          <cell r="D114">
            <v>1131</v>
          </cell>
          <cell r="E114">
            <v>186</v>
          </cell>
          <cell r="F114">
            <v>700</v>
          </cell>
          <cell r="G114">
            <v>84</v>
          </cell>
          <cell r="H114">
            <v>374</v>
          </cell>
          <cell r="I114">
            <v>-840</v>
          </cell>
          <cell r="J114">
            <v>597</v>
          </cell>
          <cell r="K114">
            <v>7984</v>
          </cell>
          <cell r="L114">
            <v>0</v>
          </cell>
          <cell r="M114">
            <v>807</v>
          </cell>
          <cell r="N114">
            <v>717</v>
          </cell>
          <cell r="O114">
            <v>2878</v>
          </cell>
          <cell r="P114">
            <v>1247</v>
          </cell>
          <cell r="Q114">
            <v>494</v>
          </cell>
          <cell r="R114">
            <v>1841</v>
          </cell>
          <cell r="S114">
            <v>3076</v>
          </cell>
          <cell r="T114">
            <v>1262</v>
          </cell>
          <cell r="U114">
            <v>525</v>
          </cell>
          <cell r="V114">
            <v>2431</v>
          </cell>
          <cell r="W114">
            <v>2189</v>
          </cell>
          <cell r="X114">
            <v>-3331</v>
          </cell>
          <cell r="Y114">
            <v>0</v>
          </cell>
          <cell r="Z114">
            <v>7984</v>
          </cell>
          <cell r="AA114">
            <v>7984</v>
          </cell>
          <cell r="AB114">
            <v>0</v>
          </cell>
          <cell r="AC114">
            <v>0</v>
          </cell>
          <cell r="AD114">
            <v>0</v>
          </cell>
          <cell r="AE114">
            <v>-4908</v>
          </cell>
          <cell r="AF114">
            <v>-5705</v>
          </cell>
          <cell r="AG114">
            <v>8135</v>
          </cell>
          <cell r="AH114">
            <v>0</v>
          </cell>
          <cell r="AI114">
            <v>85983</v>
          </cell>
          <cell r="AJ114">
            <v>85983</v>
          </cell>
          <cell r="AK114">
            <v>58</v>
          </cell>
          <cell r="AL114">
            <v>0</v>
          </cell>
          <cell r="AM114">
            <v>18382</v>
          </cell>
        </row>
        <row r="115">
          <cell r="A115" t="str">
            <v>清源县</v>
          </cell>
          <cell r="B115" t="str">
            <v>3M</v>
          </cell>
          <cell r="C115">
            <v>3027</v>
          </cell>
          <cell r="D115">
            <v>1967</v>
          </cell>
          <cell r="E115">
            <v>603</v>
          </cell>
          <cell r="F115">
            <v>887</v>
          </cell>
          <cell r="G115">
            <v>146</v>
          </cell>
          <cell r="H115">
            <v>619</v>
          </cell>
          <cell r="I115">
            <v>-565</v>
          </cell>
          <cell r="J115">
            <v>1006</v>
          </cell>
          <cell r="K115">
            <v>8395</v>
          </cell>
          <cell r="L115">
            <v>0</v>
          </cell>
          <cell r="M115">
            <v>943</v>
          </cell>
          <cell r="N115">
            <v>549</v>
          </cell>
          <cell r="O115">
            <v>2747</v>
          </cell>
          <cell r="P115">
            <v>1209</v>
          </cell>
          <cell r="Q115">
            <v>399</v>
          </cell>
          <cell r="R115">
            <v>2548</v>
          </cell>
          <cell r="S115">
            <v>10218</v>
          </cell>
          <cell r="T115">
            <v>3027</v>
          </cell>
          <cell r="U115">
            <v>1769</v>
          </cell>
          <cell r="V115">
            <v>1386</v>
          </cell>
          <cell r="W115">
            <v>2785</v>
          </cell>
          <cell r="X115">
            <v>527</v>
          </cell>
          <cell r="Y115">
            <v>724</v>
          </cell>
          <cell r="Z115">
            <v>9328</v>
          </cell>
          <cell r="AA115">
            <v>8395</v>
          </cell>
          <cell r="AB115">
            <v>0</v>
          </cell>
          <cell r="AC115">
            <v>209</v>
          </cell>
          <cell r="AD115">
            <v>724</v>
          </cell>
          <cell r="AE115">
            <v>890</v>
          </cell>
          <cell r="AF115">
            <v>375</v>
          </cell>
          <cell r="AG115">
            <v>1809</v>
          </cell>
          <cell r="AH115">
            <v>2</v>
          </cell>
          <cell r="AI115">
            <v>100672</v>
          </cell>
          <cell r="AJ115">
            <v>56260</v>
          </cell>
          <cell r="AK115">
            <v>35</v>
          </cell>
          <cell r="AL115">
            <v>25</v>
          </cell>
          <cell r="AM115">
            <v>11789</v>
          </cell>
        </row>
        <row r="116">
          <cell r="A116" t="str">
            <v>本溪县</v>
          </cell>
          <cell r="B116" t="str">
            <v>3M</v>
          </cell>
          <cell r="C116">
            <v>3791</v>
          </cell>
          <cell r="D116">
            <v>3429</v>
          </cell>
          <cell r="E116">
            <v>744</v>
          </cell>
          <cell r="F116">
            <v>1657</v>
          </cell>
          <cell r="G116">
            <v>105</v>
          </cell>
          <cell r="H116">
            <v>373</v>
          </cell>
          <cell r="I116">
            <v>-690</v>
          </cell>
          <cell r="J116">
            <v>679</v>
          </cell>
          <cell r="K116">
            <v>9026</v>
          </cell>
          <cell r="L116">
            <v>347</v>
          </cell>
          <cell r="M116">
            <v>505</v>
          </cell>
          <cell r="N116">
            <v>988</v>
          </cell>
          <cell r="O116">
            <v>3223</v>
          </cell>
          <cell r="P116">
            <v>1287</v>
          </cell>
          <cell r="Q116">
            <v>461</v>
          </cell>
          <cell r="R116">
            <v>2215</v>
          </cell>
          <cell r="S116">
            <v>11345</v>
          </cell>
          <cell r="T116">
            <v>3791</v>
          </cell>
          <cell r="U116">
            <v>2087</v>
          </cell>
          <cell r="V116">
            <v>894</v>
          </cell>
          <cell r="W116">
            <v>3464</v>
          </cell>
          <cell r="X116">
            <v>1109</v>
          </cell>
          <cell r="Y116">
            <v>0</v>
          </cell>
          <cell r="Z116">
            <v>9495</v>
          </cell>
          <cell r="AA116">
            <v>9026</v>
          </cell>
          <cell r="AB116">
            <v>0</v>
          </cell>
          <cell r="AC116">
            <v>469</v>
          </cell>
          <cell r="AD116">
            <v>0</v>
          </cell>
          <cell r="AE116">
            <v>1850</v>
          </cell>
          <cell r="AF116">
            <v>820</v>
          </cell>
          <cell r="AG116">
            <v>2234</v>
          </cell>
          <cell r="AH116">
            <v>147</v>
          </cell>
          <cell r="AI116">
            <v>187046</v>
          </cell>
          <cell r="AJ116">
            <v>156564</v>
          </cell>
          <cell r="AK116">
            <v>30</v>
          </cell>
          <cell r="AL116">
            <v>20</v>
          </cell>
          <cell r="AM116">
            <v>10690</v>
          </cell>
        </row>
        <row r="117">
          <cell r="A117" t="str">
            <v>凤城(市)</v>
          </cell>
          <cell r="B117" t="str">
            <v>3M</v>
          </cell>
          <cell r="C117">
            <v>6479</v>
          </cell>
          <cell r="D117">
            <v>4939</v>
          </cell>
          <cell r="E117">
            <v>1674</v>
          </cell>
          <cell r="F117">
            <v>2195</v>
          </cell>
          <cell r="G117">
            <v>228</v>
          </cell>
          <cell r="H117">
            <v>1038</v>
          </cell>
          <cell r="I117">
            <v>-705</v>
          </cell>
          <cell r="J117">
            <v>1207</v>
          </cell>
          <cell r="K117">
            <v>12262</v>
          </cell>
          <cell r="L117">
            <v>0</v>
          </cell>
          <cell r="M117">
            <v>1521</v>
          </cell>
          <cell r="N117">
            <v>570</v>
          </cell>
          <cell r="O117">
            <v>4332</v>
          </cell>
          <cell r="P117">
            <v>1478</v>
          </cell>
          <cell r="Q117">
            <v>792</v>
          </cell>
          <cell r="R117">
            <v>3569</v>
          </cell>
          <cell r="S117">
            <v>14222</v>
          </cell>
          <cell r="T117">
            <v>6479</v>
          </cell>
          <cell r="U117">
            <v>4942</v>
          </cell>
          <cell r="V117">
            <v>60</v>
          </cell>
          <cell r="W117">
            <v>2367</v>
          </cell>
          <cell r="X117">
            <v>-835</v>
          </cell>
          <cell r="Y117">
            <v>1209</v>
          </cell>
          <cell r="Z117">
            <v>14163</v>
          </cell>
          <cell r="AA117">
            <v>12262</v>
          </cell>
          <cell r="AB117">
            <v>0</v>
          </cell>
          <cell r="AC117">
            <v>692</v>
          </cell>
          <cell r="AD117">
            <v>1209</v>
          </cell>
          <cell r="AE117">
            <v>59</v>
          </cell>
          <cell r="AF117">
            <v>-655</v>
          </cell>
          <cell r="AG117">
            <v>5021</v>
          </cell>
          <cell r="AH117">
            <v>588</v>
          </cell>
          <cell r="AI117">
            <v>368000</v>
          </cell>
          <cell r="AJ117">
            <v>318000</v>
          </cell>
          <cell r="AK117">
            <v>60</v>
          </cell>
          <cell r="AL117">
            <v>44</v>
          </cell>
          <cell r="AM117">
            <v>14519</v>
          </cell>
        </row>
        <row r="118">
          <cell r="A118" t="str">
            <v>宽甸县</v>
          </cell>
          <cell r="B118" t="str">
            <v>3M</v>
          </cell>
          <cell r="C118">
            <v>5068</v>
          </cell>
          <cell r="D118">
            <v>3772</v>
          </cell>
          <cell r="E118">
            <v>1753</v>
          </cell>
          <cell r="F118">
            <v>1051</v>
          </cell>
          <cell r="G118">
            <v>143</v>
          </cell>
          <cell r="H118">
            <v>587</v>
          </cell>
          <cell r="I118">
            <v>-547</v>
          </cell>
          <cell r="J118">
            <v>1256</v>
          </cell>
          <cell r="K118">
            <v>12107</v>
          </cell>
          <cell r="L118">
            <v>0</v>
          </cell>
          <cell r="M118">
            <v>903</v>
          </cell>
          <cell r="N118">
            <v>1899</v>
          </cell>
          <cell r="O118">
            <v>4791</v>
          </cell>
          <cell r="P118">
            <v>1257</v>
          </cell>
          <cell r="Q118">
            <v>821</v>
          </cell>
          <cell r="R118">
            <v>2436</v>
          </cell>
          <cell r="S118">
            <v>14285</v>
          </cell>
          <cell r="T118">
            <v>5068</v>
          </cell>
          <cell r="U118">
            <v>4064</v>
          </cell>
          <cell r="V118">
            <v>1316</v>
          </cell>
          <cell r="W118">
            <v>1977</v>
          </cell>
          <cell r="X118">
            <v>43</v>
          </cell>
          <cell r="Y118">
            <v>1817</v>
          </cell>
          <cell r="Z118">
            <v>13954</v>
          </cell>
          <cell r="AA118">
            <v>12107</v>
          </cell>
          <cell r="AB118">
            <v>0</v>
          </cell>
          <cell r="AC118">
            <v>568</v>
          </cell>
          <cell r="AD118">
            <v>1279</v>
          </cell>
          <cell r="AE118">
            <v>331</v>
          </cell>
          <cell r="AF118">
            <v>-418</v>
          </cell>
          <cell r="AG118">
            <v>5258</v>
          </cell>
          <cell r="AH118">
            <v>60</v>
          </cell>
          <cell r="AI118">
            <v>345112</v>
          </cell>
          <cell r="AJ118">
            <v>295107</v>
          </cell>
          <cell r="AK118">
            <v>45</v>
          </cell>
          <cell r="AL118">
            <v>34</v>
          </cell>
          <cell r="AM118">
            <v>14608</v>
          </cell>
        </row>
        <row r="119">
          <cell r="A119" t="str">
            <v>北镇县</v>
          </cell>
          <cell r="B119" t="str">
            <v>3M</v>
          </cell>
          <cell r="C119">
            <v>5320</v>
          </cell>
          <cell r="D119">
            <v>3284</v>
          </cell>
          <cell r="E119">
            <v>1001</v>
          </cell>
          <cell r="F119">
            <v>1307</v>
          </cell>
          <cell r="G119">
            <v>95</v>
          </cell>
          <cell r="H119">
            <v>1265</v>
          </cell>
          <cell r="I119">
            <v>-456</v>
          </cell>
          <cell r="J119">
            <v>1227</v>
          </cell>
          <cell r="K119">
            <v>10908</v>
          </cell>
          <cell r="L119">
            <v>60</v>
          </cell>
          <cell r="M119">
            <v>1295</v>
          </cell>
          <cell r="N119">
            <v>719</v>
          </cell>
          <cell r="O119">
            <v>3520</v>
          </cell>
          <cell r="P119">
            <v>1104</v>
          </cell>
          <cell r="Q119">
            <v>523</v>
          </cell>
          <cell r="R119">
            <v>3687</v>
          </cell>
          <cell r="S119">
            <v>11359</v>
          </cell>
          <cell r="T119">
            <v>5320</v>
          </cell>
          <cell r="U119">
            <v>2872</v>
          </cell>
          <cell r="V119">
            <v>105</v>
          </cell>
          <cell r="W119">
            <v>2971</v>
          </cell>
          <cell r="X119">
            <v>-209</v>
          </cell>
          <cell r="Y119">
            <v>300</v>
          </cell>
          <cell r="Z119">
            <v>11522</v>
          </cell>
          <cell r="AA119">
            <v>10908</v>
          </cell>
          <cell r="AB119">
            <v>0</v>
          </cell>
          <cell r="AC119">
            <v>314</v>
          </cell>
          <cell r="AD119">
            <v>300</v>
          </cell>
          <cell r="AE119">
            <v>-163</v>
          </cell>
          <cell r="AF119">
            <v>-171</v>
          </cell>
          <cell r="AG119">
            <v>3001</v>
          </cell>
          <cell r="AH119">
            <v>363</v>
          </cell>
          <cell r="AI119">
            <v>441000</v>
          </cell>
          <cell r="AJ119">
            <v>284000</v>
          </cell>
          <cell r="AK119">
            <v>54</v>
          </cell>
          <cell r="AL119">
            <v>47</v>
          </cell>
          <cell r="AM119">
            <v>11220</v>
          </cell>
        </row>
        <row r="120">
          <cell r="A120" t="str">
            <v>阜新县</v>
          </cell>
          <cell r="B120" t="str">
            <v>3M</v>
          </cell>
          <cell r="C120">
            <v>3911</v>
          </cell>
          <cell r="D120">
            <v>3318</v>
          </cell>
          <cell r="E120">
            <v>681</v>
          </cell>
          <cell r="F120">
            <v>1699</v>
          </cell>
          <cell r="G120">
            <v>203</v>
          </cell>
          <cell r="H120">
            <v>949</v>
          </cell>
          <cell r="I120">
            <v>-828</v>
          </cell>
          <cell r="J120">
            <v>472</v>
          </cell>
          <cell r="K120">
            <v>11051</v>
          </cell>
          <cell r="L120">
            <v>0</v>
          </cell>
          <cell r="M120">
            <v>1164</v>
          </cell>
          <cell r="N120">
            <v>722</v>
          </cell>
          <cell r="O120">
            <v>4243</v>
          </cell>
          <cell r="P120">
            <v>1367</v>
          </cell>
          <cell r="Q120">
            <v>480</v>
          </cell>
          <cell r="R120">
            <v>3075</v>
          </cell>
          <cell r="S120">
            <v>11685</v>
          </cell>
          <cell r="T120">
            <v>3911</v>
          </cell>
          <cell r="U120">
            <v>2108</v>
          </cell>
          <cell r="V120">
            <v>2659</v>
          </cell>
          <cell r="W120">
            <v>2620</v>
          </cell>
          <cell r="X120">
            <v>-843</v>
          </cell>
          <cell r="Y120">
            <v>1230</v>
          </cell>
          <cell r="Z120">
            <v>12061</v>
          </cell>
          <cell r="AA120">
            <v>11051</v>
          </cell>
          <cell r="AB120">
            <v>0</v>
          </cell>
          <cell r="AC120">
            <v>544</v>
          </cell>
          <cell r="AD120">
            <v>466</v>
          </cell>
          <cell r="AE120">
            <v>-376</v>
          </cell>
          <cell r="AF120">
            <v>-1105</v>
          </cell>
          <cell r="AG120">
            <v>2042</v>
          </cell>
          <cell r="AH120">
            <v>609</v>
          </cell>
          <cell r="AI120">
            <v>257560</v>
          </cell>
          <cell r="AJ120">
            <v>107142</v>
          </cell>
          <cell r="AK120">
            <v>72</v>
          </cell>
          <cell r="AL120">
            <v>63</v>
          </cell>
          <cell r="AM120">
            <v>13229</v>
          </cell>
        </row>
        <row r="121">
          <cell r="A121" t="str">
            <v>岫岩县</v>
          </cell>
          <cell r="B121" t="str">
            <v>3P</v>
          </cell>
          <cell r="C121">
            <v>2968</v>
          </cell>
          <cell r="D121">
            <v>2267</v>
          </cell>
          <cell r="E121">
            <v>741</v>
          </cell>
          <cell r="F121">
            <v>871</v>
          </cell>
          <cell r="G121">
            <v>137</v>
          </cell>
          <cell r="H121">
            <v>484</v>
          </cell>
          <cell r="I121">
            <v>-206</v>
          </cell>
          <cell r="J121">
            <v>423</v>
          </cell>
          <cell r="K121">
            <v>9308</v>
          </cell>
          <cell r="L121">
            <v>268</v>
          </cell>
          <cell r="M121">
            <v>817</v>
          </cell>
          <cell r="N121">
            <v>466</v>
          </cell>
          <cell r="O121">
            <v>3093</v>
          </cell>
          <cell r="P121">
            <v>1535</v>
          </cell>
          <cell r="Q121">
            <v>500</v>
          </cell>
          <cell r="R121">
            <v>2629</v>
          </cell>
          <cell r="S121">
            <v>7554</v>
          </cell>
          <cell r="T121">
            <v>2968</v>
          </cell>
          <cell r="U121">
            <v>2801</v>
          </cell>
          <cell r="V121">
            <v>1525</v>
          </cell>
          <cell r="W121">
            <v>2856</v>
          </cell>
          <cell r="X121">
            <v>-3270</v>
          </cell>
          <cell r="Y121">
            <v>674</v>
          </cell>
          <cell r="Z121">
            <v>10368</v>
          </cell>
          <cell r="AA121">
            <v>9308</v>
          </cell>
          <cell r="AB121">
            <v>0</v>
          </cell>
          <cell r="AC121">
            <v>409</v>
          </cell>
          <cell r="AD121">
            <v>651</v>
          </cell>
          <cell r="AE121">
            <v>-2814</v>
          </cell>
          <cell r="AF121">
            <v>-4858</v>
          </cell>
          <cell r="AG121">
            <v>2223</v>
          </cell>
          <cell r="AH121">
            <v>219669</v>
          </cell>
          <cell r="AI121">
            <v>204199</v>
          </cell>
          <cell r="AJ121">
            <v>171199</v>
          </cell>
          <cell r="AK121">
            <v>49</v>
          </cell>
          <cell r="AL121">
            <v>39</v>
          </cell>
          <cell r="AM121">
            <v>15382</v>
          </cell>
        </row>
        <row r="122">
          <cell r="A122" t="str">
            <v>新宾县</v>
          </cell>
          <cell r="B122" t="str">
            <v>3P</v>
          </cell>
          <cell r="C122">
            <v>2956</v>
          </cell>
          <cell r="D122">
            <v>2072</v>
          </cell>
          <cell r="E122">
            <v>690</v>
          </cell>
          <cell r="F122">
            <v>954</v>
          </cell>
          <cell r="G122">
            <v>48</v>
          </cell>
          <cell r="H122">
            <v>568</v>
          </cell>
          <cell r="I122">
            <v>-383</v>
          </cell>
          <cell r="J122">
            <v>699</v>
          </cell>
          <cell r="K122">
            <v>7989</v>
          </cell>
          <cell r="L122">
            <v>16</v>
          </cell>
          <cell r="M122">
            <v>857</v>
          </cell>
          <cell r="N122">
            <v>684</v>
          </cell>
          <cell r="O122">
            <v>2939</v>
          </cell>
          <cell r="P122">
            <v>1051</v>
          </cell>
          <cell r="Q122">
            <v>407</v>
          </cell>
          <cell r="R122">
            <v>2035</v>
          </cell>
          <cell r="S122">
            <v>9574</v>
          </cell>
          <cell r="T122">
            <v>2956</v>
          </cell>
          <cell r="U122">
            <v>1830</v>
          </cell>
          <cell r="V122">
            <v>1498</v>
          </cell>
          <cell r="W122">
            <v>2595</v>
          </cell>
          <cell r="X122">
            <v>29</v>
          </cell>
          <cell r="Y122">
            <v>666</v>
          </cell>
          <cell r="Z122">
            <v>8835</v>
          </cell>
          <cell r="AA122">
            <v>7989</v>
          </cell>
          <cell r="AB122">
            <v>0</v>
          </cell>
          <cell r="AC122">
            <v>180</v>
          </cell>
          <cell r="AD122">
            <v>666</v>
          </cell>
          <cell r="AE122">
            <v>739</v>
          </cell>
          <cell r="AF122">
            <v>240</v>
          </cell>
          <cell r="AG122">
            <v>2070</v>
          </cell>
          <cell r="AH122">
            <v>2</v>
          </cell>
          <cell r="AI122">
            <v>143637</v>
          </cell>
          <cell r="AJ122">
            <v>95537</v>
          </cell>
          <cell r="AK122">
            <v>32</v>
          </cell>
          <cell r="AL122">
            <v>25</v>
          </cell>
          <cell r="AM122">
            <v>11945</v>
          </cell>
        </row>
        <row r="123">
          <cell r="A123" t="str">
            <v>桓仁县</v>
          </cell>
          <cell r="B123" t="str">
            <v>3P</v>
          </cell>
          <cell r="C123">
            <v>1540</v>
          </cell>
          <cell r="D123">
            <v>1594</v>
          </cell>
          <cell r="E123">
            <v>487</v>
          </cell>
          <cell r="F123">
            <v>507</v>
          </cell>
          <cell r="G123">
            <v>98</v>
          </cell>
          <cell r="H123">
            <v>351</v>
          </cell>
          <cell r="I123">
            <v>-709</v>
          </cell>
          <cell r="J123">
            <v>304</v>
          </cell>
          <cell r="K123">
            <v>7615</v>
          </cell>
          <cell r="L123">
            <v>144</v>
          </cell>
          <cell r="M123">
            <v>741</v>
          </cell>
          <cell r="N123">
            <v>610</v>
          </cell>
          <cell r="O123">
            <v>2937</v>
          </cell>
          <cell r="P123">
            <v>1115</v>
          </cell>
          <cell r="Q123">
            <v>420</v>
          </cell>
          <cell r="R123">
            <v>1648</v>
          </cell>
          <cell r="S123">
            <v>7800</v>
          </cell>
          <cell r="T123">
            <v>1540</v>
          </cell>
          <cell r="U123">
            <v>1143</v>
          </cell>
          <cell r="V123">
            <v>1872</v>
          </cell>
          <cell r="W123">
            <v>3177</v>
          </cell>
          <cell r="X123">
            <v>68</v>
          </cell>
          <cell r="Y123">
            <v>0</v>
          </cell>
          <cell r="Z123">
            <v>7997</v>
          </cell>
          <cell r="AA123">
            <v>7615</v>
          </cell>
          <cell r="AB123">
            <v>0</v>
          </cell>
          <cell r="AC123">
            <v>382</v>
          </cell>
          <cell r="AD123">
            <v>0</v>
          </cell>
          <cell r="AE123">
            <v>-197</v>
          </cell>
          <cell r="AF123">
            <v>-1251</v>
          </cell>
          <cell r="AG123">
            <v>1460</v>
          </cell>
          <cell r="AH123">
            <v>20</v>
          </cell>
          <cell r="AI123">
            <v>96556</v>
          </cell>
          <cell r="AJ123">
            <v>63996</v>
          </cell>
          <cell r="AK123">
            <v>31</v>
          </cell>
          <cell r="AL123">
            <v>23</v>
          </cell>
          <cell r="AM123">
            <v>11084</v>
          </cell>
        </row>
        <row r="124">
          <cell r="A124" t="str">
            <v>义  县</v>
          </cell>
          <cell r="B124" t="str">
            <v>3P</v>
          </cell>
          <cell r="C124">
            <v>3116</v>
          </cell>
          <cell r="D124">
            <v>1906</v>
          </cell>
          <cell r="E124">
            <v>608</v>
          </cell>
          <cell r="F124">
            <v>815</v>
          </cell>
          <cell r="G124">
            <v>93</v>
          </cell>
          <cell r="H124">
            <v>589</v>
          </cell>
          <cell r="I124">
            <v>-111</v>
          </cell>
          <cell r="J124">
            <v>732</v>
          </cell>
          <cell r="K124">
            <v>8167</v>
          </cell>
          <cell r="L124">
            <v>100</v>
          </cell>
          <cell r="M124">
            <v>1399</v>
          </cell>
          <cell r="N124">
            <v>565</v>
          </cell>
          <cell r="O124">
            <v>3197</v>
          </cell>
          <cell r="P124">
            <v>1087</v>
          </cell>
          <cell r="Q124">
            <v>354</v>
          </cell>
          <cell r="R124">
            <v>1465</v>
          </cell>
          <cell r="S124">
            <v>7773</v>
          </cell>
          <cell r="T124">
            <v>3116</v>
          </cell>
          <cell r="U124">
            <v>1747</v>
          </cell>
          <cell r="V124">
            <v>1541</v>
          </cell>
          <cell r="W124">
            <v>2188</v>
          </cell>
          <cell r="X124">
            <v>-1392</v>
          </cell>
          <cell r="Y124">
            <v>573</v>
          </cell>
          <cell r="Z124">
            <v>9340</v>
          </cell>
          <cell r="AA124">
            <v>8167</v>
          </cell>
          <cell r="AB124">
            <v>0</v>
          </cell>
          <cell r="AC124">
            <v>607</v>
          </cell>
          <cell r="AD124">
            <v>566</v>
          </cell>
          <cell r="AE124">
            <v>-1567</v>
          </cell>
          <cell r="AF124">
            <v>-1567</v>
          </cell>
          <cell r="AG124">
            <v>1826</v>
          </cell>
          <cell r="AH124">
            <v>247</v>
          </cell>
          <cell r="AI124">
            <v>254626</v>
          </cell>
          <cell r="AJ124">
            <v>194626</v>
          </cell>
          <cell r="AK124">
            <v>44</v>
          </cell>
          <cell r="AL124">
            <v>38</v>
          </cell>
          <cell r="AM124">
            <v>13842</v>
          </cell>
        </row>
        <row r="125">
          <cell r="A125" t="str">
            <v>朝阳县</v>
          </cell>
          <cell r="B125" t="str">
            <v>3P</v>
          </cell>
          <cell r="C125">
            <v>5516</v>
          </cell>
          <cell r="D125">
            <v>3033</v>
          </cell>
          <cell r="E125">
            <v>716</v>
          </cell>
          <cell r="F125">
            <v>890</v>
          </cell>
          <cell r="G125">
            <v>188</v>
          </cell>
          <cell r="H125">
            <v>841</v>
          </cell>
          <cell r="I125">
            <v>347</v>
          </cell>
          <cell r="J125">
            <v>1295</v>
          </cell>
          <cell r="K125">
            <v>11346</v>
          </cell>
          <cell r="L125">
            <v>0</v>
          </cell>
          <cell r="M125">
            <v>1069</v>
          </cell>
          <cell r="N125">
            <v>925</v>
          </cell>
          <cell r="O125">
            <v>3718</v>
          </cell>
          <cell r="P125">
            <v>1274</v>
          </cell>
          <cell r="Q125">
            <v>756</v>
          </cell>
          <cell r="R125">
            <v>3604</v>
          </cell>
          <cell r="S125">
            <v>11132</v>
          </cell>
          <cell r="T125">
            <v>5516</v>
          </cell>
          <cell r="U125">
            <v>2288</v>
          </cell>
          <cell r="V125">
            <v>1769</v>
          </cell>
          <cell r="W125">
            <v>2357</v>
          </cell>
          <cell r="X125">
            <v>-1391</v>
          </cell>
          <cell r="Y125">
            <v>593</v>
          </cell>
          <cell r="Z125">
            <v>11697</v>
          </cell>
          <cell r="AA125">
            <v>11346</v>
          </cell>
          <cell r="AB125">
            <v>0</v>
          </cell>
          <cell r="AC125">
            <v>351</v>
          </cell>
          <cell r="AD125">
            <v>0</v>
          </cell>
          <cell r="AE125">
            <v>-565</v>
          </cell>
          <cell r="AF125">
            <v>-1633</v>
          </cell>
          <cell r="AG125">
            <v>2149</v>
          </cell>
          <cell r="AH125">
            <v>552</v>
          </cell>
          <cell r="AI125">
            <v>23940</v>
          </cell>
          <cell r="AJ125">
            <v>16440</v>
          </cell>
          <cell r="AK125">
            <v>63</v>
          </cell>
          <cell r="AL125">
            <v>59</v>
          </cell>
          <cell r="AM125">
            <v>14745</v>
          </cell>
        </row>
        <row r="126">
          <cell r="A126" t="str">
            <v>建平县</v>
          </cell>
          <cell r="B126" t="str">
            <v>3P</v>
          </cell>
          <cell r="C126">
            <v>4753</v>
          </cell>
          <cell r="D126">
            <v>3599</v>
          </cell>
          <cell r="E126">
            <v>827</v>
          </cell>
          <cell r="F126">
            <v>928</v>
          </cell>
          <cell r="G126">
            <v>153</v>
          </cell>
          <cell r="H126">
            <v>859</v>
          </cell>
          <cell r="I126">
            <v>-246</v>
          </cell>
          <cell r="J126">
            <v>541</v>
          </cell>
          <cell r="K126">
            <v>11292</v>
          </cell>
          <cell r="L126">
            <v>0</v>
          </cell>
          <cell r="M126">
            <v>1733</v>
          </cell>
          <cell r="N126">
            <v>824</v>
          </cell>
          <cell r="O126">
            <v>3741</v>
          </cell>
          <cell r="P126">
            <v>1384</v>
          </cell>
          <cell r="Q126">
            <v>614</v>
          </cell>
          <cell r="R126">
            <v>2996</v>
          </cell>
          <cell r="S126">
            <v>9585</v>
          </cell>
          <cell r="T126">
            <v>4753</v>
          </cell>
          <cell r="U126">
            <v>2333</v>
          </cell>
          <cell r="V126">
            <v>1508</v>
          </cell>
          <cell r="W126">
            <v>2367</v>
          </cell>
          <cell r="X126">
            <v>-2026</v>
          </cell>
          <cell r="Y126">
            <v>650</v>
          </cell>
          <cell r="Z126">
            <v>11518</v>
          </cell>
          <cell r="AA126">
            <v>11292</v>
          </cell>
          <cell r="AB126">
            <v>0</v>
          </cell>
          <cell r="AC126">
            <v>226</v>
          </cell>
          <cell r="AD126">
            <v>0</v>
          </cell>
          <cell r="AE126">
            <v>-1933</v>
          </cell>
          <cell r="AF126">
            <v>-2532</v>
          </cell>
          <cell r="AG126">
            <v>2481</v>
          </cell>
          <cell r="AH126">
            <v>441</v>
          </cell>
          <cell r="AI126">
            <v>254500</v>
          </cell>
          <cell r="AJ126">
            <v>182000</v>
          </cell>
          <cell r="AK126">
            <v>56</v>
          </cell>
          <cell r="AL126">
            <v>47</v>
          </cell>
          <cell r="AM126">
            <v>13953</v>
          </cell>
        </row>
        <row r="127">
          <cell r="A127" t="str">
            <v>喀左县</v>
          </cell>
          <cell r="B127" t="str">
            <v>3P</v>
          </cell>
          <cell r="C127">
            <v>3507</v>
          </cell>
          <cell r="D127">
            <v>2254</v>
          </cell>
          <cell r="E127">
            <v>689</v>
          </cell>
          <cell r="F127">
            <v>735</v>
          </cell>
          <cell r="G127">
            <v>120</v>
          </cell>
          <cell r="H127">
            <v>574</v>
          </cell>
          <cell r="I127">
            <v>-115</v>
          </cell>
          <cell r="J127">
            <v>794</v>
          </cell>
          <cell r="K127">
            <v>8682</v>
          </cell>
          <cell r="L127">
            <v>0</v>
          </cell>
          <cell r="M127">
            <v>962</v>
          </cell>
          <cell r="N127">
            <v>505</v>
          </cell>
          <cell r="O127">
            <v>3238</v>
          </cell>
          <cell r="P127">
            <v>1168</v>
          </cell>
          <cell r="Q127">
            <v>351</v>
          </cell>
          <cell r="R127">
            <v>2458</v>
          </cell>
          <cell r="S127">
            <v>9081</v>
          </cell>
          <cell r="T127">
            <v>3507</v>
          </cell>
          <cell r="U127">
            <v>1690</v>
          </cell>
          <cell r="V127">
            <v>1780</v>
          </cell>
          <cell r="W127">
            <v>2684</v>
          </cell>
          <cell r="X127">
            <v>-795</v>
          </cell>
          <cell r="Y127">
            <v>215</v>
          </cell>
          <cell r="Z127">
            <v>8833</v>
          </cell>
          <cell r="AA127">
            <v>8682</v>
          </cell>
          <cell r="AB127">
            <v>0</v>
          </cell>
          <cell r="AC127">
            <v>151</v>
          </cell>
          <cell r="AD127">
            <v>0</v>
          </cell>
          <cell r="AE127">
            <v>248</v>
          </cell>
          <cell r="AF127">
            <v>-484</v>
          </cell>
          <cell r="AG127">
            <v>2068</v>
          </cell>
          <cell r="AH127">
            <v>32</v>
          </cell>
          <cell r="AI127">
            <v>10900</v>
          </cell>
          <cell r="AJ127">
            <v>5900</v>
          </cell>
          <cell r="AK127">
            <v>41</v>
          </cell>
          <cell r="AL127">
            <v>36</v>
          </cell>
          <cell r="AM127">
            <v>12312</v>
          </cell>
        </row>
        <row r="128">
          <cell r="A128" t="str">
            <v>建昌县</v>
          </cell>
          <cell r="B128" t="str">
            <v>3P</v>
          </cell>
          <cell r="C128">
            <v>2868</v>
          </cell>
          <cell r="D128">
            <v>1605</v>
          </cell>
          <cell r="E128">
            <v>529</v>
          </cell>
          <cell r="F128">
            <v>650</v>
          </cell>
          <cell r="G128">
            <v>56</v>
          </cell>
          <cell r="H128">
            <v>554</v>
          </cell>
          <cell r="I128">
            <v>71</v>
          </cell>
          <cell r="J128">
            <v>638</v>
          </cell>
          <cell r="K128">
            <v>9425</v>
          </cell>
          <cell r="L128">
            <v>0</v>
          </cell>
          <cell r="M128">
            <v>1153</v>
          </cell>
          <cell r="N128">
            <v>684</v>
          </cell>
          <cell r="O128">
            <v>3477</v>
          </cell>
          <cell r="P128">
            <v>1466</v>
          </cell>
          <cell r="Q128">
            <v>410</v>
          </cell>
          <cell r="R128">
            <v>2235</v>
          </cell>
          <cell r="S128">
            <v>8851</v>
          </cell>
          <cell r="T128">
            <v>2868</v>
          </cell>
          <cell r="U128">
            <v>1246</v>
          </cell>
          <cell r="V128">
            <v>2762</v>
          </cell>
          <cell r="W128">
            <v>2051</v>
          </cell>
          <cell r="X128">
            <v>-1174</v>
          </cell>
          <cell r="Y128">
            <v>1098</v>
          </cell>
          <cell r="Z128">
            <v>10220</v>
          </cell>
          <cell r="AA128">
            <v>9425</v>
          </cell>
          <cell r="AB128">
            <v>0</v>
          </cell>
          <cell r="AC128">
            <v>183</v>
          </cell>
          <cell r="AD128">
            <v>612</v>
          </cell>
          <cell r="AE128">
            <v>-1369</v>
          </cell>
          <cell r="AF128">
            <v>-1600</v>
          </cell>
          <cell r="AG128">
            <v>1586</v>
          </cell>
          <cell r="AH128">
            <v>54</v>
          </cell>
          <cell r="AI128">
            <v>90556</v>
          </cell>
          <cell r="AJ128">
            <v>40526</v>
          </cell>
          <cell r="AK128">
            <v>59</v>
          </cell>
          <cell r="AL128">
            <v>52</v>
          </cell>
          <cell r="AM128">
            <v>14232</v>
          </cell>
        </row>
        <row r="129">
          <cell r="A129" t="str">
            <v>吉林省</v>
          </cell>
          <cell r="B129">
            <v>0</v>
          </cell>
          <cell r="C129">
            <v>19759</v>
          </cell>
          <cell r="D129">
            <v>7599</v>
          </cell>
          <cell r="E129">
            <v>2489</v>
          </cell>
          <cell r="F129">
            <v>1203</v>
          </cell>
          <cell r="G129">
            <v>1530</v>
          </cell>
          <cell r="H129">
            <v>7270</v>
          </cell>
          <cell r="I129">
            <v>614</v>
          </cell>
          <cell r="J129">
            <v>4276</v>
          </cell>
          <cell r="K129">
            <v>59285</v>
          </cell>
          <cell r="L129">
            <v>0</v>
          </cell>
          <cell r="M129">
            <v>3505</v>
          </cell>
          <cell r="N129">
            <v>5045</v>
          </cell>
          <cell r="O129">
            <v>24663</v>
          </cell>
          <cell r="P129">
            <v>9394</v>
          </cell>
          <cell r="Q129">
            <v>3130</v>
          </cell>
          <cell r="R129">
            <v>13548</v>
          </cell>
          <cell r="S129">
            <v>64386</v>
          </cell>
          <cell r="T129">
            <v>19759</v>
          </cell>
          <cell r="U129">
            <v>14991</v>
          </cell>
          <cell r="V129">
            <v>3443</v>
          </cell>
          <cell r="W129">
            <v>7403</v>
          </cell>
          <cell r="X129">
            <v>-2915</v>
          </cell>
          <cell r="Y129">
            <v>21705</v>
          </cell>
          <cell r="Z129">
            <v>69526</v>
          </cell>
          <cell r="AA129">
            <v>59285</v>
          </cell>
          <cell r="AB129">
            <v>1175</v>
          </cell>
          <cell r="AC129">
            <v>0</v>
          </cell>
          <cell r="AD129">
            <v>9066</v>
          </cell>
          <cell r="AE129">
            <v>-5140</v>
          </cell>
          <cell r="AF129">
            <v>-6476</v>
          </cell>
          <cell r="AG129">
            <v>18663</v>
          </cell>
          <cell r="AH129">
            <v>2400</v>
          </cell>
          <cell r="AI129">
            <v>930212</v>
          </cell>
          <cell r="AJ129">
            <v>381829</v>
          </cell>
          <cell r="AK129">
            <v>251</v>
          </cell>
          <cell r="AL129">
            <v>175</v>
          </cell>
          <cell r="AM129">
            <v>100141</v>
          </cell>
        </row>
        <row r="130">
          <cell r="A130" t="str">
            <v>靖宇县</v>
          </cell>
          <cell r="B130" t="str">
            <v>3P</v>
          </cell>
          <cell r="C130">
            <v>826</v>
          </cell>
          <cell r="D130">
            <v>233</v>
          </cell>
          <cell r="E130">
            <v>66</v>
          </cell>
          <cell r="F130">
            <v>71</v>
          </cell>
          <cell r="G130">
            <v>42</v>
          </cell>
          <cell r="H130">
            <v>279</v>
          </cell>
          <cell r="I130">
            <v>99</v>
          </cell>
          <cell r="J130">
            <v>215</v>
          </cell>
          <cell r="K130">
            <v>4523</v>
          </cell>
          <cell r="L130">
            <v>0</v>
          </cell>
          <cell r="M130">
            <v>487</v>
          </cell>
          <cell r="N130">
            <v>364</v>
          </cell>
          <cell r="O130">
            <v>1765</v>
          </cell>
          <cell r="P130">
            <v>953</v>
          </cell>
          <cell r="Q130">
            <v>381</v>
          </cell>
          <cell r="R130">
            <v>573</v>
          </cell>
          <cell r="S130">
            <v>4013</v>
          </cell>
          <cell r="T130">
            <v>826</v>
          </cell>
          <cell r="U130">
            <v>621</v>
          </cell>
          <cell r="V130">
            <v>410</v>
          </cell>
          <cell r="W130">
            <v>704</v>
          </cell>
          <cell r="X130">
            <v>-649</v>
          </cell>
          <cell r="Y130">
            <v>2101</v>
          </cell>
          <cell r="Z130">
            <v>5016</v>
          </cell>
          <cell r="AA130">
            <v>4523</v>
          </cell>
          <cell r="AB130">
            <v>0</v>
          </cell>
          <cell r="AC130">
            <v>0</v>
          </cell>
          <cell r="AD130">
            <v>493</v>
          </cell>
          <cell r="AE130">
            <v>-1003</v>
          </cell>
          <cell r="AF130">
            <v>-1061</v>
          </cell>
          <cell r="AG130">
            <v>495</v>
          </cell>
          <cell r="AH130">
            <v>18</v>
          </cell>
          <cell r="AI130">
            <v>25270</v>
          </cell>
          <cell r="AJ130">
            <v>10744</v>
          </cell>
          <cell r="AK130">
            <v>14</v>
          </cell>
          <cell r="AL130">
            <v>7</v>
          </cell>
          <cell r="AM130">
            <v>6474</v>
          </cell>
        </row>
        <row r="131">
          <cell r="A131" t="str">
            <v>伊通县</v>
          </cell>
          <cell r="B131" t="str">
            <v>3M</v>
          </cell>
          <cell r="C131">
            <v>3010</v>
          </cell>
          <cell r="D131">
            <v>861</v>
          </cell>
          <cell r="E131">
            <v>140</v>
          </cell>
          <cell r="F131">
            <v>240</v>
          </cell>
          <cell r="G131">
            <v>188</v>
          </cell>
          <cell r="H131">
            <v>1147</v>
          </cell>
          <cell r="I131">
            <v>173</v>
          </cell>
          <cell r="J131">
            <v>829</v>
          </cell>
          <cell r="K131">
            <v>8180</v>
          </cell>
          <cell r="L131">
            <v>0</v>
          </cell>
          <cell r="M131">
            <v>721</v>
          </cell>
          <cell r="N131">
            <v>556</v>
          </cell>
          <cell r="O131">
            <v>3304</v>
          </cell>
          <cell r="P131">
            <v>1137</v>
          </cell>
          <cell r="Q131">
            <v>522</v>
          </cell>
          <cell r="R131">
            <v>1940</v>
          </cell>
          <cell r="S131">
            <v>9067</v>
          </cell>
          <cell r="T131">
            <v>3010</v>
          </cell>
          <cell r="U131">
            <v>1755</v>
          </cell>
          <cell r="V131">
            <v>413</v>
          </cell>
          <cell r="W131">
            <v>1270</v>
          </cell>
          <cell r="X131">
            <v>-198</v>
          </cell>
          <cell r="Y131">
            <v>2817</v>
          </cell>
          <cell r="Z131">
            <v>9107</v>
          </cell>
          <cell r="AA131">
            <v>8180</v>
          </cell>
          <cell r="AB131">
            <v>0</v>
          </cell>
          <cell r="AC131">
            <v>0</v>
          </cell>
          <cell r="AD131">
            <v>927</v>
          </cell>
          <cell r="AE131">
            <v>-40</v>
          </cell>
          <cell r="AF131">
            <v>-171</v>
          </cell>
          <cell r="AG131">
            <v>1052</v>
          </cell>
          <cell r="AH131">
            <v>241</v>
          </cell>
          <cell r="AI131">
            <v>137131</v>
          </cell>
          <cell r="AJ131">
            <v>35843</v>
          </cell>
          <cell r="AK131">
            <v>44</v>
          </cell>
          <cell r="AL131">
            <v>36</v>
          </cell>
          <cell r="AM131">
            <v>15783</v>
          </cell>
        </row>
        <row r="132">
          <cell r="A132" t="str">
            <v>长白县</v>
          </cell>
          <cell r="B132" t="str">
            <v>3M</v>
          </cell>
          <cell r="C132">
            <v>1561</v>
          </cell>
          <cell r="D132">
            <v>375</v>
          </cell>
          <cell r="E132">
            <v>118</v>
          </cell>
          <cell r="F132">
            <v>58</v>
          </cell>
          <cell r="G132">
            <v>44</v>
          </cell>
          <cell r="H132">
            <v>836</v>
          </cell>
          <cell r="I132">
            <v>59</v>
          </cell>
          <cell r="J132">
            <v>291</v>
          </cell>
          <cell r="K132">
            <v>4465</v>
          </cell>
          <cell r="L132">
            <v>0</v>
          </cell>
          <cell r="M132">
            <v>129</v>
          </cell>
          <cell r="N132">
            <v>347</v>
          </cell>
          <cell r="O132">
            <v>1799</v>
          </cell>
          <cell r="P132">
            <v>913</v>
          </cell>
          <cell r="Q132">
            <v>294</v>
          </cell>
          <cell r="R132">
            <v>983</v>
          </cell>
          <cell r="S132">
            <v>4860</v>
          </cell>
          <cell r="T132">
            <v>1561</v>
          </cell>
          <cell r="U132">
            <v>1117</v>
          </cell>
          <cell r="V132">
            <v>475</v>
          </cell>
          <cell r="W132">
            <v>398</v>
          </cell>
          <cell r="X132">
            <v>61</v>
          </cell>
          <cell r="Y132">
            <v>1248</v>
          </cell>
          <cell r="Z132">
            <v>4847</v>
          </cell>
          <cell r="AA132">
            <v>4465</v>
          </cell>
          <cell r="AB132">
            <v>0</v>
          </cell>
          <cell r="AC132">
            <v>0</v>
          </cell>
          <cell r="AD132">
            <v>382</v>
          </cell>
          <cell r="AE132">
            <v>13</v>
          </cell>
          <cell r="AF132">
            <v>10</v>
          </cell>
          <cell r="AG132">
            <v>882</v>
          </cell>
          <cell r="AH132">
            <v>2</v>
          </cell>
          <cell r="AI132">
            <v>45062</v>
          </cell>
          <cell r="AJ132">
            <v>24244</v>
          </cell>
          <cell r="AK132">
            <v>9</v>
          </cell>
          <cell r="AL132">
            <v>5</v>
          </cell>
          <cell r="AM132">
            <v>4972</v>
          </cell>
        </row>
        <row r="133">
          <cell r="A133" t="str">
            <v>前郭县</v>
          </cell>
          <cell r="B133" t="str">
            <v>3M</v>
          </cell>
          <cell r="C133">
            <v>4841</v>
          </cell>
          <cell r="D133">
            <v>2408</v>
          </cell>
          <cell r="E133">
            <v>911</v>
          </cell>
          <cell r="F133">
            <v>305</v>
          </cell>
          <cell r="G133">
            <v>419</v>
          </cell>
          <cell r="H133">
            <v>1020</v>
          </cell>
          <cell r="I133">
            <v>103</v>
          </cell>
          <cell r="J133">
            <v>1310</v>
          </cell>
          <cell r="K133">
            <v>14119</v>
          </cell>
          <cell r="L133">
            <v>0</v>
          </cell>
          <cell r="M133">
            <v>756</v>
          </cell>
          <cell r="N133">
            <v>1471</v>
          </cell>
          <cell r="O133">
            <v>5465</v>
          </cell>
          <cell r="P133">
            <v>2101</v>
          </cell>
          <cell r="Q133">
            <v>435</v>
          </cell>
          <cell r="R133">
            <v>3891</v>
          </cell>
          <cell r="S133">
            <v>15501</v>
          </cell>
          <cell r="T133">
            <v>4841</v>
          </cell>
          <cell r="U133">
            <v>3430</v>
          </cell>
          <cell r="V133">
            <v>0</v>
          </cell>
          <cell r="W133">
            <v>1519</v>
          </cell>
          <cell r="X133">
            <v>398</v>
          </cell>
          <cell r="Y133">
            <v>5313</v>
          </cell>
          <cell r="Z133">
            <v>15246</v>
          </cell>
          <cell r="AA133">
            <v>14119</v>
          </cell>
          <cell r="AB133">
            <v>0</v>
          </cell>
          <cell r="AC133">
            <v>0</v>
          </cell>
          <cell r="AD133">
            <v>1127</v>
          </cell>
          <cell r="AE133">
            <v>255</v>
          </cell>
          <cell r="AF133">
            <v>50</v>
          </cell>
          <cell r="AG133">
            <v>6833</v>
          </cell>
          <cell r="AH133">
            <v>1656</v>
          </cell>
          <cell r="AI133">
            <v>271065</v>
          </cell>
          <cell r="AJ133">
            <v>127103</v>
          </cell>
          <cell r="AK133">
            <v>51</v>
          </cell>
          <cell r="AL133">
            <v>41</v>
          </cell>
          <cell r="AM133">
            <v>21132</v>
          </cell>
        </row>
        <row r="134">
          <cell r="A134" t="str">
            <v>大安市</v>
          </cell>
          <cell r="B134" t="str">
            <v>3P</v>
          </cell>
          <cell r="C134">
            <v>2502</v>
          </cell>
          <cell r="D134">
            <v>1227</v>
          </cell>
          <cell r="E134">
            <v>480</v>
          </cell>
          <cell r="F134">
            <v>177</v>
          </cell>
          <cell r="G134">
            <v>263</v>
          </cell>
          <cell r="H134">
            <v>832</v>
          </cell>
          <cell r="I134">
            <v>167</v>
          </cell>
          <cell r="J134">
            <v>276</v>
          </cell>
          <cell r="K134">
            <v>8361</v>
          </cell>
          <cell r="L134">
            <v>0</v>
          </cell>
          <cell r="M134">
            <v>578</v>
          </cell>
          <cell r="N134">
            <v>721</v>
          </cell>
          <cell r="O134">
            <v>3699</v>
          </cell>
          <cell r="P134">
            <v>1065</v>
          </cell>
          <cell r="Q134">
            <v>337</v>
          </cell>
          <cell r="R134">
            <v>1961</v>
          </cell>
          <cell r="S134">
            <v>7892</v>
          </cell>
          <cell r="T134">
            <v>2502</v>
          </cell>
          <cell r="U134">
            <v>2337</v>
          </cell>
          <cell r="V134">
            <v>183</v>
          </cell>
          <cell r="W134">
            <v>1012</v>
          </cell>
          <cell r="X134">
            <v>-610</v>
          </cell>
          <cell r="Y134">
            <v>2468</v>
          </cell>
          <cell r="Z134">
            <v>9347</v>
          </cell>
          <cell r="AA134">
            <v>8361</v>
          </cell>
          <cell r="AB134">
            <v>0</v>
          </cell>
          <cell r="AC134">
            <v>0</v>
          </cell>
          <cell r="AD134">
            <v>986</v>
          </cell>
          <cell r="AE134">
            <v>-1455</v>
          </cell>
          <cell r="AF134">
            <v>-1611</v>
          </cell>
          <cell r="AG134">
            <v>3599</v>
          </cell>
          <cell r="AH134">
            <v>22</v>
          </cell>
          <cell r="AI134">
            <v>138157</v>
          </cell>
          <cell r="AJ134">
            <v>48366</v>
          </cell>
          <cell r="AK134">
            <v>41</v>
          </cell>
          <cell r="AL134">
            <v>26</v>
          </cell>
          <cell r="AM134">
            <v>16860</v>
          </cell>
        </row>
        <row r="135">
          <cell r="A135" t="str">
            <v>镇赉县</v>
          </cell>
          <cell r="B135" t="str">
            <v>3P</v>
          </cell>
          <cell r="C135">
            <v>1728</v>
          </cell>
          <cell r="D135">
            <v>893</v>
          </cell>
          <cell r="E135">
            <v>352</v>
          </cell>
          <cell r="F135">
            <v>109</v>
          </cell>
          <cell r="G135">
            <v>247</v>
          </cell>
          <cell r="H135">
            <v>746</v>
          </cell>
          <cell r="I135">
            <v>-87</v>
          </cell>
          <cell r="J135">
            <v>176</v>
          </cell>
          <cell r="K135">
            <v>6594</v>
          </cell>
          <cell r="L135">
            <v>0</v>
          </cell>
          <cell r="M135">
            <v>354</v>
          </cell>
          <cell r="N135">
            <v>561</v>
          </cell>
          <cell r="O135">
            <v>2717</v>
          </cell>
          <cell r="P135">
            <v>1238</v>
          </cell>
          <cell r="Q135">
            <v>439</v>
          </cell>
          <cell r="R135">
            <v>1285</v>
          </cell>
          <cell r="S135">
            <v>6206</v>
          </cell>
          <cell r="T135">
            <v>1728</v>
          </cell>
          <cell r="U135">
            <v>1807</v>
          </cell>
          <cell r="V135">
            <v>350</v>
          </cell>
          <cell r="W135">
            <v>735</v>
          </cell>
          <cell r="X135">
            <v>-636</v>
          </cell>
          <cell r="Y135">
            <v>2222</v>
          </cell>
          <cell r="Z135">
            <v>7443</v>
          </cell>
          <cell r="AA135">
            <v>6594</v>
          </cell>
          <cell r="AB135">
            <v>0</v>
          </cell>
          <cell r="AC135">
            <v>0</v>
          </cell>
          <cell r="AD135">
            <v>849</v>
          </cell>
          <cell r="AE135">
            <v>-1237</v>
          </cell>
          <cell r="AF135">
            <v>-1325</v>
          </cell>
          <cell r="AG135">
            <v>2639</v>
          </cell>
          <cell r="AH135">
            <v>341</v>
          </cell>
          <cell r="AI135">
            <v>130049</v>
          </cell>
          <cell r="AJ135">
            <v>46754</v>
          </cell>
          <cell r="AK135">
            <v>32</v>
          </cell>
          <cell r="AL135">
            <v>22</v>
          </cell>
          <cell r="AM135">
            <v>13616</v>
          </cell>
        </row>
        <row r="136">
          <cell r="A136" t="str">
            <v>通榆县</v>
          </cell>
          <cell r="B136" t="str">
            <v>3P</v>
          </cell>
          <cell r="C136">
            <v>1746</v>
          </cell>
          <cell r="D136">
            <v>502</v>
          </cell>
          <cell r="E136">
            <v>126</v>
          </cell>
          <cell r="F136">
            <v>83</v>
          </cell>
          <cell r="G136">
            <v>88</v>
          </cell>
          <cell r="H136">
            <v>618</v>
          </cell>
          <cell r="I136">
            <v>30</v>
          </cell>
          <cell r="J136">
            <v>596</v>
          </cell>
          <cell r="K136">
            <v>6507</v>
          </cell>
          <cell r="L136">
            <v>0</v>
          </cell>
          <cell r="M136">
            <v>235</v>
          </cell>
          <cell r="N136">
            <v>653</v>
          </cell>
          <cell r="O136">
            <v>3119</v>
          </cell>
          <cell r="P136">
            <v>916</v>
          </cell>
          <cell r="Q136">
            <v>340</v>
          </cell>
          <cell r="R136">
            <v>1244</v>
          </cell>
          <cell r="S136">
            <v>6374</v>
          </cell>
          <cell r="T136">
            <v>1746</v>
          </cell>
          <cell r="U136">
            <v>1219</v>
          </cell>
          <cell r="V136">
            <v>1612</v>
          </cell>
          <cell r="W136">
            <v>958</v>
          </cell>
          <cell r="X136">
            <v>-605</v>
          </cell>
          <cell r="Y136">
            <v>1444</v>
          </cell>
          <cell r="Z136">
            <v>7119</v>
          </cell>
          <cell r="AA136">
            <v>6507</v>
          </cell>
          <cell r="AB136">
            <v>0</v>
          </cell>
          <cell r="AC136">
            <v>0</v>
          </cell>
          <cell r="AD136">
            <v>612</v>
          </cell>
          <cell r="AE136">
            <v>-745</v>
          </cell>
          <cell r="AF136">
            <v>-1171</v>
          </cell>
          <cell r="AG136">
            <v>944</v>
          </cell>
          <cell r="AH136">
            <v>19</v>
          </cell>
          <cell r="AI136">
            <v>90460</v>
          </cell>
          <cell r="AJ136">
            <v>26887</v>
          </cell>
          <cell r="AK136">
            <v>33</v>
          </cell>
          <cell r="AL136">
            <v>24</v>
          </cell>
          <cell r="AM136">
            <v>12740</v>
          </cell>
        </row>
        <row r="137">
          <cell r="A137" t="str">
            <v>汪清县</v>
          </cell>
          <cell r="B137" t="str">
            <v>3P</v>
          </cell>
          <cell r="C137">
            <v>3545</v>
          </cell>
          <cell r="D137">
            <v>1100</v>
          </cell>
          <cell r="E137">
            <v>296</v>
          </cell>
          <cell r="F137">
            <v>160</v>
          </cell>
          <cell r="G137">
            <v>239</v>
          </cell>
          <cell r="H137">
            <v>1792</v>
          </cell>
          <cell r="I137">
            <v>70</v>
          </cell>
          <cell r="J137">
            <v>583</v>
          </cell>
          <cell r="K137">
            <v>6536</v>
          </cell>
          <cell r="L137">
            <v>0</v>
          </cell>
          <cell r="M137">
            <v>245</v>
          </cell>
          <cell r="N137">
            <v>372</v>
          </cell>
          <cell r="O137">
            <v>2795</v>
          </cell>
          <cell r="P137">
            <v>1071</v>
          </cell>
          <cell r="Q137">
            <v>382</v>
          </cell>
          <cell r="R137">
            <v>1671</v>
          </cell>
          <cell r="S137">
            <v>10473</v>
          </cell>
          <cell r="T137">
            <v>3545</v>
          </cell>
          <cell r="U137">
            <v>2705</v>
          </cell>
          <cell r="V137">
            <v>0</v>
          </cell>
          <cell r="W137">
            <v>807</v>
          </cell>
          <cell r="X137">
            <v>-676</v>
          </cell>
          <cell r="Y137">
            <v>4092</v>
          </cell>
          <cell r="Z137">
            <v>11401</v>
          </cell>
          <cell r="AA137">
            <v>6536</v>
          </cell>
          <cell r="AB137">
            <v>1175</v>
          </cell>
          <cell r="AC137">
            <v>0</v>
          </cell>
          <cell r="AD137">
            <v>3690</v>
          </cell>
          <cell r="AE137">
            <v>-928</v>
          </cell>
          <cell r="AF137">
            <v>-1197</v>
          </cell>
          <cell r="AG137">
            <v>2219</v>
          </cell>
          <cell r="AH137">
            <v>101</v>
          </cell>
          <cell r="AI137">
            <v>93018</v>
          </cell>
          <cell r="AJ137">
            <v>61888</v>
          </cell>
          <cell r="AK137">
            <v>27</v>
          </cell>
          <cell r="AL137">
            <v>14</v>
          </cell>
          <cell r="AM137">
            <v>8564</v>
          </cell>
        </row>
        <row r="138">
          <cell r="A138" t="str">
            <v>黑龙江省</v>
          </cell>
          <cell r="B138">
            <v>0</v>
          </cell>
          <cell r="C138">
            <v>22436</v>
          </cell>
          <cell r="D138">
            <v>7878</v>
          </cell>
          <cell r="E138">
            <v>2912</v>
          </cell>
          <cell r="F138">
            <v>2606</v>
          </cell>
          <cell r="G138">
            <v>589</v>
          </cell>
          <cell r="H138">
            <v>12000</v>
          </cell>
          <cell r="I138">
            <v>-1231</v>
          </cell>
          <cell r="J138">
            <v>3789</v>
          </cell>
          <cell r="K138">
            <v>62185</v>
          </cell>
          <cell r="L138">
            <v>0</v>
          </cell>
          <cell r="M138">
            <v>4653</v>
          </cell>
          <cell r="N138">
            <v>3762</v>
          </cell>
          <cell r="O138">
            <v>20123</v>
          </cell>
          <cell r="P138">
            <v>7391</v>
          </cell>
          <cell r="Q138">
            <v>3520</v>
          </cell>
          <cell r="R138">
            <v>22736</v>
          </cell>
          <cell r="S138">
            <v>60684</v>
          </cell>
          <cell r="T138">
            <v>22436</v>
          </cell>
          <cell r="U138">
            <v>12777</v>
          </cell>
          <cell r="V138">
            <v>5189</v>
          </cell>
          <cell r="W138">
            <v>21605</v>
          </cell>
          <cell r="X138">
            <v>-9919</v>
          </cell>
          <cell r="Y138">
            <v>8596</v>
          </cell>
          <cell r="Z138">
            <v>70557</v>
          </cell>
          <cell r="AA138">
            <v>62185</v>
          </cell>
          <cell r="AB138">
            <v>0</v>
          </cell>
          <cell r="AC138">
            <v>4147</v>
          </cell>
          <cell r="AD138">
            <v>4225</v>
          </cell>
          <cell r="AE138">
            <v>-9873</v>
          </cell>
          <cell r="AF138">
            <v>-12524</v>
          </cell>
          <cell r="AG138">
            <v>8273</v>
          </cell>
          <cell r="AH138">
            <v>1342</v>
          </cell>
          <cell r="AI138">
            <v>565855</v>
          </cell>
          <cell r="AJ138">
            <v>193381</v>
          </cell>
          <cell r="AK138">
            <v>306</v>
          </cell>
          <cell r="AL138">
            <v>236</v>
          </cell>
          <cell r="AM138">
            <v>74336</v>
          </cell>
        </row>
        <row r="139">
          <cell r="A139" t="str">
            <v>泰来县</v>
          </cell>
          <cell r="B139" t="str">
            <v>3P</v>
          </cell>
          <cell r="C139">
            <v>1716</v>
          </cell>
          <cell r="D139">
            <v>748</v>
          </cell>
          <cell r="E139">
            <v>335</v>
          </cell>
          <cell r="F139">
            <v>212</v>
          </cell>
          <cell r="G139">
            <v>89</v>
          </cell>
          <cell r="H139">
            <v>886</v>
          </cell>
          <cell r="I139">
            <v>-177</v>
          </cell>
          <cell r="J139">
            <v>259</v>
          </cell>
          <cell r="K139">
            <v>5340</v>
          </cell>
          <cell r="L139">
            <v>0</v>
          </cell>
          <cell r="M139">
            <v>285</v>
          </cell>
          <cell r="N139">
            <v>307</v>
          </cell>
          <cell r="O139">
            <v>2153</v>
          </cell>
          <cell r="P139">
            <v>737</v>
          </cell>
          <cell r="Q139">
            <v>243</v>
          </cell>
          <cell r="R139">
            <v>1615</v>
          </cell>
          <cell r="S139">
            <v>3928</v>
          </cell>
          <cell r="T139">
            <v>1716</v>
          </cell>
          <cell r="U139">
            <v>1505</v>
          </cell>
          <cell r="V139">
            <v>578</v>
          </cell>
          <cell r="W139">
            <v>1715</v>
          </cell>
          <cell r="X139">
            <v>-2196</v>
          </cell>
          <cell r="Y139">
            <v>610</v>
          </cell>
          <cell r="Z139">
            <v>6125</v>
          </cell>
          <cell r="AA139">
            <v>5340</v>
          </cell>
          <cell r="AB139">
            <v>0</v>
          </cell>
          <cell r="AC139">
            <v>438</v>
          </cell>
          <cell r="AD139">
            <v>347</v>
          </cell>
          <cell r="AE139">
            <v>-2197</v>
          </cell>
          <cell r="AF139">
            <v>-2577</v>
          </cell>
          <cell r="AG139">
            <v>1004</v>
          </cell>
          <cell r="AH139">
            <v>199</v>
          </cell>
          <cell r="AI139">
            <v>44864</v>
          </cell>
          <cell r="AJ139">
            <v>13819</v>
          </cell>
          <cell r="AK139">
            <v>32</v>
          </cell>
          <cell r="AL139">
            <v>25</v>
          </cell>
          <cell r="AM139">
            <v>7488</v>
          </cell>
        </row>
        <row r="140">
          <cell r="A140" t="str">
            <v>甘南县</v>
          </cell>
          <cell r="B140" t="str">
            <v>3P</v>
          </cell>
          <cell r="C140">
            <v>2938</v>
          </cell>
          <cell r="D140">
            <v>852</v>
          </cell>
          <cell r="E140">
            <v>310</v>
          </cell>
          <cell r="F140">
            <v>300</v>
          </cell>
          <cell r="G140">
            <v>52</v>
          </cell>
          <cell r="H140">
            <v>1480</v>
          </cell>
          <cell r="I140">
            <v>-8</v>
          </cell>
          <cell r="J140">
            <v>614</v>
          </cell>
          <cell r="K140">
            <v>5617</v>
          </cell>
          <cell r="L140">
            <v>0</v>
          </cell>
          <cell r="M140">
            <v>431</v>
          </cell>
          <cell r="N140">
            <v>429</v>
          </cell>
          <cell r="O140">
            <v>2108</v>
          </cell>
          <cell r="P140">
            <v>702</v>
          </cell>
          <cell r="Q140">
            <v>310</v>
          </cell>
          <cell r="R140">
            <v>1637</v>
          </cell>
          <cell r="S140">
            <v>7700</v>
          </cell>
          <cell r="T140">
            <v>2938</v>
          </cell>
          <cell r="U140">
            <v>1286</v>
          </cell>
          <cell r="V140">
            <v>238</v>
          </cell>
          <cell r="W140">
            <v>1584</v>
          </cell>
          <cell r="X140">
            <v>641</v>
          </cell>
          <cell r="Y140">
            <v>1013</v>
          </cell>
          <cell r="Z140">
            <v>6983</v>
          </cell>
          <cell r="AA140">
            <v>5617</v>
          </cell>
          <cell r="AB140">
            <v>0</v>
          </cell>
          <cell r="AC140">
            <v>812</v>
          </cell>
          <cell r="AD140">
            <v>554</v>
          </cell>
          <cell r="AE140">
            <v>717</v>
          </cell>
          <cell r="AF140">
            <v>301</v>
          </cell>
          <cell r="AG140">
            <v>929</v>
          </cell>
          <cell r="AH140">
            <v>43</v>
          </cell>
          <cell r="AI140">
            <v>78009</v>
          </cell>
          <cell r="AJ140">
            <v>20009</v>
          </cell>
          <cell r="AK140">
            <v>32</v>
          </cell>
          <cell r="AL140">
            <v>25</v>
          </cell>
          <cell r="AM140">
            <v>7077</v>
          </cell>
        </row>
        <row r="141">
          <cell r="A141" t="str">
            <v>克东县</v>
          </cell>
          <cell r="B141" t="str">
            <v>3P</v>
          </cell>
          <cell r="C141">
            <v>1901</v>
          </cell>
          <cell r="D141">
            <v>715</v>
          </cell>
          <cell r="E141">
            <v>269</v>
          </cell>
          <cell r="F141">
            <v>196</v>
          </cell>
          <cell r="G141">
            <v>66</v>
          </cell>
          <cell r="H141">
            <v>1122</v>
          </cell>
          <cell r="I141">
            <v>-148</v>
          </cell>
          <cell r="J141">
            <v>212</v>
          </cell>
          <cell r="K141">
            <v>5381</v>
          </cell>
          <cell r="L141">
            <v>0</v>
          </cell>
          <cell r="M141">
            <v>392</v>
          </cell>
          <cell r="N141">
            <v>322</v>
          </cell>
          <cell r="O141">
            <v>1769</v>
          </cell>
          <cell r="P141">
            <v>663</v>
          </cell>
          <cell r="Q141">
            <v>267</v>
          </cell>
          <cell r="R141">
            <v>1968</v>
          </cell>
          <cell r="S141">
            <v>4699</v>
          </cell>
          <cell r="T141">
            <v>1901</v>
          </cell>
          <cell r="U141">
            <v>1315</v>
          </cell>
          <cell r="V141">
            <v>476</v>
          </cell>
          <cell r="W141">
            <v>2065</v>
          </cell>
          <cell r="X141">
            <v>-1542</v>
          </cell>
          <cell r="Y141">
            <v>484</v>
          </cell>
          <cell r="Z141">
            <v>6321</v>
          </cell>
          <cell r="AA141">
            <v>5381</v>
          </cell>
          <cell r="AB141">
            <v>0</v>
          </cell>
          <cell r="AC141">
            <v>640</v>
          </cell>
          <cell r="AD141">
            <v>300</v>
          </cell>
          <cell r="AE141">
            <v>-1622</v>
          </cell>
          <cell r="AF141">
            <v>-1972</v>
          </cell>
          <cell r="AG141">
            <v>800</v>
          </cell>
          <cell r="AH141">
            <v>164</v>
          </cell>
          <cell r="AI141">
            <v>38500</v>
          </cell>
          <cell r="AJ141">
            <v>17500</v>
          </cell>
          <cell r="AK141">
            <v>27</v>
          </cell>
          <cell r="AL141">
            <v>23</v>
          </cell>
          <cell r="AM141">
            <v>7020</v>
          </cell>
        </row>
        <row r="142">
          <cell r="A142" t="str">
            <v>桦南县</v>
          </cell>
          <cell r="B142" t="str">
            <v>3P</v>
          </cell>
          <cell r="C142">
            <v>3383</v>
          </cell>
          <cell r="D142">
            <v>1161</v>
          </cell>
          <cell r="E142">
            <v>470</v>
          </cell>
          <cell r="F142">
            <v>320</v>
          </cell>
          <cell r="G142">
            <v>105</v>
          </cell>
          <cell r="H142">
            <v>1499</v>
          </cell>
          <cell r="I142">
            <v>-97</v>
          </cell>
          <cell r="J142">
            <v>820</v>
          </cell>
          <cell r="K142">
            <v>7930</v>
          </cell>
          <cell r="L142">
            <v>0</v>
          </cell>
          <cell r="M142">
            <v>924</v>
          </cell>
          <cell r="N142">
            <v>354</v>
          </cell>
          <cell r="O142">
            <v>2400</v>
          </cell>
          <cell r="P142">
            <v>591</v>
          </cell>
          <cell r="Q142">
            <v>648</v>
          </cell>
          <cell r="R142">
            <v>3013</v>
          </cell>
          <cell r="S142">
            <v>8042</v>
          </cell>
          <cell r="T142">
            <v>3383</v>
          </cell>
          <cell r="U142">
            <v>1794</v>
          </cell>
          <cell r="V142">
            <v>0</v>
          </cell>
          <cell r="W142">
            <v>2239</v>
          </cell>
          <cell r="X142">
            <v>-490</v>
          </cell>
          <cell r="Y142">
            <v>1116</v>
          </cell>
          <cell r="Z142">
            <v>8870</v>
          </cell>
          <cell r="AA142">
            <v>7930</v>
          </cell>
          <cell r="AB142">
            <v>0</v>
          </cell>
          <cell r="AC142">
            <v>317</v>
          </cell>
          <cell r="AD142">
            <v>623</v>
          </cell>
          <cell r="AE142">
            <v>-828</v>
          </cell>
          <cell r="AF142">
            <v>-900</v>
          </cell>
          <cell r="AG142">
            <v>1410</v>
          </cell>
          <cell r="AH142">
            <v>290</v>
          </cell>
          <cell r="AI142">
            <v>65761</v>
          </cell>
          <cell r="AJ142">
            <v>25225</v>
          </cell>
          <cell r="AK142">
            <v>43</v>
          </cell>
          <cell r="AL142">
            <v>32</v>
          </cell>
          <cell r="AM142">
            <v>8752</v>
          </cell>
        </row>
        <row r="143">
          <cell r="A143" t="str">
            <v>抚远县</v>
          </cell>
          <cell r="B143" t="str">
            <v>3P</v>
          </cell>
          <cell r="C143">
            <v>733</v>
          </cell>
          <cell r="D143">
            <v>192</v>
          </cell>
          <cell r="E143">
            <v>67</v>
          </cell>
          <cell r="F143">
            <v>72</v>
          </cell>
          <cell r="G143">
            <v>10</v>
          </cell>
          <cell r="H143">
            <v>582</v>
          </cell>
          <cell r="I143">
            <v>-91</v>
          </cell>
          <cell r="J143">
            <v>50</v>
          </cell>
          <cell r="K143">
            <v>3161</v>
          </cell>
          <cell r="L143">
            <v>0</v>
          </cell>
          <cell r="M143">
            <v>230</v>
          </cell>
          <cell r="N143">
            <v>228</v>
          </cell>
          <cell r="O143">
            <v>1110</v>
          </cell>
          <cell r="P143">
            <v>502</v>
          </cell>
          <cell r="Q143">
            <v>192</v>
          </cell>
          <cell r="R143">
            <v>899</v>
          </cell>
          <cell r="S143">
            <v>2268</v>
          </cell>
          <cell r="T143">
            <v>733</v>
          </cell>
          <cell r="U143">
            <v>237</v>
          </cell>
          <cell r="V143">
            <v>786</v>
          </cell>
          <cell r="W143">
            <v>746</v>
          </cell>
          <cell r="X143">
            <v>-770</v>
          </cell>
          <cell r="Y143">
            <v>536</v>
          </cell>
          <cell r="Z143">
            <v>3360</v>
          </cell>
          <cell r="AA143">
            <v>3161</v>
          </cell>
          <cell r="AB143">
            <v>0</v>
          </cell>
          <cell r="AC143">
            <v>119</v>
          </cell>
          <cell r="AD143">
            <v>80</v>
          </cell>
          <cell r="AE143">
            <v>-1092</v>
          </cell>
          <cell r="AF143">
            <v>-1211</v>
          </cell>
          <cell r="AG143">
            <v>204</v>
          </cell>
          <cell r="AH143">
            <v>10</v>
          </cell>
          <cell r="AI143">
            <v>9258</v>
          </cell>
          <cell r="AJ143">
            <v>1128</v>
          </cell>
          <cell r="AK143">
            <v>6</v>
          </cell>
          <cell r="AL143">
            <v>4</v>
          </cell>
          <cell r="AM143">
            <v>3407</v>
          </cell>
        </row>
        <row r="144">
          <cell r="A144" t="str">
            <v>同江市</v>
          </cell>
          <cell r="B144" t="str">
            <v>3P</v>
          </cell>
          <cell r="C144">
            <v>1381</v>
          </cell>
          <cell r="D144">
            <v>660</v>
          </cell>
          <cell r="E144">
            <v>229</v>
          </cell>
          <cell r="F144">
            <v>270</v>
          </cell>
          <cell r="G144">
            <v>69</v>
          </cell>
          <cell r="H144">
            <v>676</v>
          </cell>
          <cell r="I144">
            <v>-149</v>
          </cell>
          <cell r="J144">
            <v>194</v>
          </cell>
          <cell r="K144">
            <v>4806</v>
          </cell>
          <cell r="L144">
            <v>0</v>
          </cell>
          <cell r="M144">
            <v>317</v>
          </cell>
          <cell r="N144">
            <v>303</v>
          </cell>
          <cell r="O144">
            <v>1410</v>
          </cell>
          <cell r="P144">
            <v>672</v>
          </cell>
          <cell r="Q144">
            <v>303</v>
          </cell>
          <cell r="R144">
            <v>1801</v>
          </cell>
          <cell r="S144">
            <v>4653</v>
          </cell>
          <cell r="T144">
            <v>1381</v>
          </cell>
          <cell r="U144">
            <v>1206</v>
          </cell>
          <cell r="V144">
            <v>508</v>
          </cell>
          <cell r="W144">
            <v>1440</v>
          </cell>
          <cell r="X144">
            <v>-582</v>
          </cell>
          <cell r="Y144">
            <v>700</v>
          </cell>
          <cell r="Z144">
            <v>5384</v>
          </cell>
          <cell r="AA144">
            <v>4806</v>
          </cell>
          <cell r="AB144">
            <v>0</v>
          </cell>
          <cell r="AC144">
            <v>380</v>
          </cell>
          <cell r="AD144">
            <v>198</v>
          </cell>
          <cell r="AE144">
            <v>-731</v>
          </cell>
          <cell r="AF144">
            <v>-731</v>
          </cell>
          <cell r="AG144">
            <v>686</v>
          </cell>
          <cell r="AH144">
            <v>394</v>
          </cell>
          <cell r="AI144">
            <v>20174</v>
          </cell>
          <cell r="AJ144">
            <v>6352</v>
          </cell>
          <cell r="AK144">
            <v>15</v>
          </cell>
          <cell r="AL144">
            <v>11</v>
          </cell>
          <cell r="AM144">
            <v>4825</v>
          </cell>
        </row>
        <row r="145">
          <cell r="A145" t="str">
            <v>杜蒙县</v>
          </cell>
          <cell r="B145" t="str">
            <v>3P</v>
          </cell>
          <cell r="C145">
            <v>2538</v>
          </cell>
          <cell r="D145">
            <v>724</v>
          </cell>
          <cell r="E145">
            <v>227</v>
          </cell>
          <cell r="F145">
            <v>283</v>
          </cell>
          <cell r="G145">
            <v>45</v>
          </cell>
          <cell r="H145">
            <v>1816</v>
          </cell>
          <cell r="I145">
            <v>-222</v>
          </cell>
          <cell r="J145">
            <v>220</v>
          </cell>
          <cell r="K145">
            <v>7277</v>
          </cell>
          <cell r="L145">
            <v>0</v>
          </cell>
          <cell r="M145">
            <v>598</v>
          </cell>
          <cell r="N145">
            <v>400</v>
          </cell>
          <cell r="O145">
            <v>2004</v>
          </cell>
          <cell r="P145">
            <v>702</v>
          </cell>
          <cell r="Q145">
            <v>374</v>
          </cell>
          <cell r="R145">
            <v>3199</v>
          </cell>
          <cell r="S145">
            <v>8581</v>
          </cell>
          <cell r="T145">
            <v>2538</v>
          </cell>
          <cell r="U145">
            <v>796</v>
          </cell>
          <cell r="V145">
            <v>616</v>
          </cell>
          <cell r="W145">
            <v>3142</v>
          </cell>
          <cell r="X145">
            <v>106</v>
          </cell>
          <cell r="Y145">
            <v>1383</v>
          </cell>
          <cell r="Z145">
            <v>7764</v>
          </cell>
          <cell r="AA145">
            <v>7277</v>
          </cell>
          <cell r="AB145">
            <v>0</v>
          </cell>
          <cell r="AC145">
            <v>169</v>
          </cell>
          <cell r="AD145">
            <v>318</v>
          </cell>
          <cell r="AE145">
            <v>817</v>
          </cell>
          <cell r="AF145">
            <v>317</v>
          </cell>
          <cell r="AG145">
            <v>227</v>
          </cell>
          <cell r="AH145">
            <v>12</v>
          </cell>
          <cell r="AI145">
            <v>53000</v>
          </cell>
          <cell r="AJ145">
            <v>15000</v>
          </cell>
          <cell r="AK145">
            <v>24</v>
          </cell>
          <cell r="AL145">
            <v>18</v>
          </cell>
          <cell r="AM145">
            <v>6043</v>
          </cell>
        </row>
        <row r="146">
          <cell r="A146" t="str">
            <v>林甸县</v>
          </cell>
          <cell r="B146" t="str">
            <v>3P</v>
          </cell>
          <cell r="C146">
            <v>1714</v>
          </cell>
          <cell r="D146">
            <v>721</v>
          </cell>
          <cell r="E146">
            <v>324</v>
          </cell>
          <cell r="F146">
            <v>232</v>
          </cell>
          <cell r="G146">
            <v>36</v>
          </cell>
          <cell r="H146">
            <v>516</v>
          </cell>
          <cell r="I146">
            <v>-7</v>
          </cell>
          <cell r="J146">
            <v>484</v>
          </cell>
          <cell r="K146">
            <v>4767</v>
          </cell>
          <cell r="L146">
            <v>0</v>
          </cell>
          <cell r="M146">
            <v>268</v>
          </cell>
          <cell r="N146">
            <v>224</v>
          </cell>
          <cell r="O146">
            <v>1448</v>
          </cell>
          <cell r="P146">
            <v>538</v>
          </cell>
          <cell r="Q146">
            <v>319</v>
          </cell>
          <cell r="R146">
            <v>1970</v>
          </cell>
          <cell r="S146">
            <v>4466</v>
          </cell>
          <cell r="T146">
            <v>1714</v>
          </cell>
          <cell r="U146">
            <v>1056</v>
          </cell>
          <cell r="V146">
            <v>470</v>
          </cell>
          <cell r="W146">
            <v>1636</v>
          </cell>
          <cell r="X146">
            <v>-1009</v>
          </cell>
          <cell r="Y146">
            <v>599</v>
          </cell>
          <cell r="Z146">
            <v>5473</v>
          </cell>
          <cell r="AA146">
            <v>4767</v>
          </cell>
          <cell r="AB146">
            <v>0</v>
          </cell>
          <cell r="AC146">
            <v>279</v>
          </cell>
          <cell r="AD146">
            <v>427</v>
          </cell>
          <cell r="AE146">
            <v>-1007</v>
          </cell>
          <cell r="AF146">
            <v>-1105</v>
          </cell>
          <cell r="AG146">
            <v>972</v>
          </cell>
          <cell r="AH146">
            <v>1</v>
          </cell>
          <cell r="AI146">
            <v>48045</v>
          </cell>
          <cell r="AJ146">
            <v>16755</v>
          </cell>
          <cell r="AK146">
            <v>25</v>
          </cell>
          <cell r="AL146">
            <v>20</v>
          </cell>
          <cell r="AM146">
            <v>5609</v>
          </cell>
        </row>
        <row r="147">
          <cell r="A147" t="str">
            <v>青岗县</v>
          </cell>
          <cell r="B147" t="str">
            <v>3P</v>
          </cell>
          <cell r="C147">
            <v>2724</v>
          </cell>
          <cell r="D147">
            <v>791</v>
          </cell>
          <cell r="E147">
            <v>279</v>
          </cell>
          <cell r="F147">
            <v>276</v>
          </cell>
          <cell r="G147">
            <v>19</v>
          </cell>
          <cell r="H147">
            <v>1645</v>
          </cell>
          <cell r="I147">
            <v>-209</v>
          </cell>
          <cell r="J147">
            <v>497</v>
          </cell>
          <cell r="K147">
            <v>6088</v>
          </cell>
          <cell r="L147">
            <v>0</v>
          </cell>
          <cell r="M147">
            <v>381</v>
          </cell>
          <cell r="N147">
            <v>388</v>
          </cell>
          <cell r="O147">
            <v>2243</v>
          </cell>
          <cell r="P147">
            <v>1018</v>
          </cell>
          <cell r="Q147">
            <v>319</v>
          </cell>
          <cell r="R147">
            <v>1739</v>
          </cell>
          <cell r="S147">
            <v>6803</v>
          </cell>
          <cell r="T147">
            <v>2724</v>
          </cell>
          <cell r="U147">
            <v>1394</v>
          </cell>
          <cell r="V147">
            <v>529</v>
          </cell>
          <cell r="W147">
            <v>1692</v>
          </cell>
          <cell r="X147">
            <v>-452</v>
          </cell>
          <cell r="Y147">
            <v>916</v>
          </cell>
          <cell r="Z147">
            <v>7162</v>
          </cell>
          <cell r="AA147">
            <v>6088</v>
          </cell>
          <cell r="AB147">
            <v>0</v>
          </cell>
          <cell r="AC147">
            <v>444</v>
          </cell>
          <cell r="AD147">
            <v>630</v>
          </cell>
          <cell r="AE147">
            <v>-359</v>
          </cell>
          <cell r="AF147">
            <v>-764</v>
          </cell>
          <cell r="AG147">
            <v>835</v>
          </cell>
          <cell r="AH147">
            <v>165</v>
          </cell>
          <cell r="AI147">
            <v>73810</v>
          </cell>
          <cell r="AJ147">
            <v>20219</v>
          </cell>
          <cell r="AK147">
            <v>43</v>
          </cell>
          <cell r="AL147">
            <v>36</v>
          </cell>
          <cell r="AM147">
            <v>8819</v>
          </cell>
        </row>
        <row r="148">
          <cell r="A148" t="str">
            <v>明水县</v>
          </cell>
          <cell r="B148" t="str">
            <v>3P</v>
          </cell>
          <cell r="C148">
            <v>1851</v>
          </cell>
          <cell r="D148">
            <v>678</v>
          </cell>
          <cell r="E148">
            <v>200</v>
          </cell>
          <cell r="F148">
            <v>240</v>
          </cell>
          <cell r="G148">
            <v>35</v>
          </cell>
          <cell r="H148">
            <v>1006</v>
          </cell>
          <cell r="I148">
            <v>-38</v>
          </cell>
          <cell r="J148">
            <v>205</v>
          </cell>
          <cell r="K148">
            <v>6235</v>
          </cell>
          <cell r="L148">
            <v>0</v>
          </cell>
          <cell r="M148">
            <v>334</v>
          </cell>
          <cell r="N148">
            <v>484</v>
          </cell>
          <cell r="O148">
            <v>1761</v>
          </cell>
          <cell r="P148">
            <v>715</v>
          </cell>
          <cell r="Q148">
            <v>353</v>
          </cell>
          <cell r="R148">
            <v>2588</v>
          </cell>
          <cell r="S148">
            <v>5904</v>
          </cell>
          <cell r="T148">
            <v>1851</v>
          </cell>
          <cell r="U148">
            <v>890</v>
          </cell>
          <cell r="V148">
            <v>746</v>
          </cell>
          <cell r="W148">
            <v>2814</v>
          </cell>
          <cell r="X148">
            <v>-1091</v>
          </cell>
          <cell r="Y148">
            <v>694</v>
          </cell>
          <cell r="Z148">
            <v>7022</v>
          </cell>
          <cell r="AA148">
            <v>6235</v>
          </cell>
          <cell r="AB148">
            <v>0</v>
          </cell>
          <cell r="AC148">
            <v>322</v>
          </cell>
          <cell r="AD148">
            <v>465</v>
          </cell>
          <cell r="AE148">
            <v>-1118</v>
          </cell>
          <cell r="AF148">
            <v>-1282</v>
          </cell>
          <cell r="AG148">
            <v>600</v>
          </cell>
          <cell r="AH148">
            <v>12</v>
          </cell>
          <cell r="AI148">
            <v>70800</v>
          </cell>
          <cell r="AJ148">
            <v>18200</v>
          </cell>
          <cell r="AK148">
            <v>33</v>
          </cell>
          <cell r="AL148">
            <v>27</v>
          </cell>
          <cell r="AM148">
            <v>7259</v>
          </cell>
        </row>
        <row r="149">
          <cell r="A149" t="str">
            <v>延寿县</v>
          </cell>
          <cell r="B149" t="str">
            <v>3P</v>
          </cell>
          <cell r="C149">
            <v>1557</v>
          </cell>
          <cell r="D149">
            <v>636</v>
          </cell>
          <cell r="E149">
            <v>202</v>
          </cell>
          <cell r="F149">
            <v>205</v>
          </cell>
          <cell r="G149">
            <v>63</v>
          </cell>
          <cell r="H149">
            <v>772</v>
          </cell>
          <cell r="I149">
            <v>-85</v>
          </cell>
          <cell r="J149">
            <v>234</v>
          </cell>
          <cell r="K149">
            <v>5583</v>
          </cell>
          <cell r="L149">
            <v>0</v>
          </cell>
          <cell r="M149">
            <v>493</v>
          </cell>
          <cell r="N149">
            <v>323</v>
          </cell>
          <cell r="O149">
            <v>1717</v>
          </cell>
          <cell r="P149">
            <v>551</v>
          </cell>
          <cell r="Q149">
            <v>192</v>
          </cell>
          <cell r="R149">
            <v>2307</v>
          </cell>
          <cell r="S149">
            <v>3640</v>
          </cell>
          <cell r="T149">
            <v>1557</v>
          </cell>
          <cell r="U149">
            <v>1298</v>
          </cell>
          <cell r="V149">
            <v>242</v>
          </cell>
          <cell r="W149">
            <v>2532</v>
          </cell>
          <cell r="X149">
            <v>-2534</v>
          </cell>
          <cell r="Y149">
            <v>545</v>
          </cell>
          <cell r="Z149">
            <v>6093</v>
          </cell>
          <cell r="AA149">
            <v>5583</v>
          </cell>
          <cell r="AB149">
            <v>0</v>
          </cell>
          <cell r="AC149">
            <v>227</v>
          </cell>
          <cell r="AD149">
            <v>283</v>
          </cell>
          <cell r="AE149">
            <v>-2453</v>
          </cell>
          <cell r="AF149">
            <v>-2600</v>
          </cell>
          <cell r="AG149">
            <v>606</v>
          </cell>
          <cell r="AH149">
            <v>52</v>
          </cell>
          <cell r="AI149">
            <v>63634</v>
          </cell>
          <cell r="AJ149">
            <v>39174</v>
          </cell>
          <cell r="AK149">
            <v>26</v>
          </cell>
          <cell r="AL149">
            <v>15</v>
          </cell>
          <cell r="AM149">
            <v>8037</v>
          </cell>
        </row>
        <row r="150">
          <cell r="A150" t="str">
            <v>浙江省</v>
          </cell>
          <cell r="B150">
            <v>0</v>
          </cell>
          <cell r="C150">
            <v>2576</v>
          </cell>
          <cell r="D150">
            <v>1924</v>
          </cell>
          <cell r="E150">
            <v>745</v>
          </cell>
          <cell r="F150">
            <v>641</v>
          </cell>
          <cell r="G150">
            <v>177</v>
          </cell>
          <cell r="H150">
            <v>583</v>
          </cell>
          <cell r="I150">
            <v>-495</v>
          </cell>
          <cell r="J150">
            <v>564</v>
          </cell>
          <cell r="K150">
            <v>18869</v>
          </cell>
          <cell r="L150">
            <v>0</v>
          </cell>
          <cell r="M150">
            <v>907</v>
          </cell>
          <cell r="N150">
            <v>1232</v>
          </cell>
          <cell r="O150">
            <v>7509</v>
          </cell>
          <cell r="P150">
            <v>4192</v>
          </cell>
          <cell r="Q150">
            <v>1170</v>
          </cell>
          <cell r="R150">
            <v>3859</v>
          </cell>
          <cell r="S150">
            <v>19651</v>
          </cell>
          <cell r="T150">
            <v>2576</v>
          </cell>
          <cell r="U150">
            <v>2061</v>
          </cell>
          <cell r="V150">
            <v>4797</v>
          </cell>
          <cell r="W150">
            <v>7663</v>
          </cell>
          <cell r="X150">
            <v>814</v>
          </cell>
          <cell r="Y150">
            <v>1740</v>
          </cell>
          <cell r="Z150">
            <v>20111</v>
          </cell>
          <cell r="AA150">
            <v>18869</v>
          </cell>
          <cell r="AB150">
            <v>0</v>
          </cell>
          <cell r="AC150">
            <v>0</v>
          </cell>
          <cell r="AD150">
            <v>1242</v>
          </cell>
          <cell r="AE150">
            <v>-460</v>
          </cell>
          <cell r="AF150">
            <v>-2483</v>
          </cell>
          <cell r="AG150">
            <v>2235</v>
          </cell>
          <cell r="AH150">
            <v>129</v>
          </cell>
          <cell r="AI150">
            <v>145271</v>
          </cell>
          <cell r="AJ150">
            <v>81772</v>
          </cell>
          <cell r="AK150">
            <v>87</v>
          </cell>
          <cell r="AL150">
            <v>82</v>
          </cell>
          <cell r="AM150">
            <v>25058</v>
          </cell>
        </row>
        <row r="151">
          <cell r="A151" t="str">
            <v>文成县</v>
          </cell>
          <cell r="B151" t="str">
            <v>3P</v>
          </cell>
          <cell r="C151">
            <v>919</v>
          </cell>
          <cell r="D151">
            <v>651</v>
          </cell>
          <cell r="E151">
            <v>260</v>
          </cell>
          <cell r="F151">
            <v>219</v>
          </cell>
          <cell r="G151">
            <v>74</v>
          </cell>
          <cell r="H151">
            <v>124</v>
          </cell>
          <cell r="I151">
            <v>-175</v>
          </cell>
          <cell r="J151">
            <v>319</v>
          </cell>
          <cell r="K151">
            <v>7050</v>
          </cell>
          <cell r="L151">
            <v>0</v>
          </cell>
          <cell r="M151">
            <v>179</v>
          </cell>
          <cell r="N151">
            <v>499</v>
          </cell>
          <cell r="O151">
            <v>2964</v>
          </cell>
          <cell r="P151">
            <v>1476</v>
          </cell>
          <cell r="Q151">
            <v>508</v>
          </cell>
          <cell r="R151">
            <v>1424</v>
          </cell>
          <cell r="S151">
            <v>7173</v>
          </cell>
          <cell r="T151">
            <v>919</v>
          </cell>
          <cell r="U151">
            <v>733</v>
          </cell>
          <cell r="V151">
            <v>1985</v>
          </cell>
          <cell r="W151">
            <v>2550</v>
          </cell>
          <cell r="X151">
            <v>349</v>
          </cell>
          <cell r="Y151">
            <v>637</v>
          </cell>
          <cell r="Z151">
            <v>7565</v>
          </cell>
          <cell r="AA151">
            <v>7050</v>
          </cell>
          <cell r="AB151">
            <v>0</v>
          </cell>
          <cell r="AC151">
            <v>0</v>
          </cell>
          <cell r="AD151">
            <v>515</v>
          </cell>
          <cell r="AE151">
            <v>-392</v>
          </cell>
          <cell r="AF151">
            <v>-1112</v>
          </cell>
          <cell r="AG151">
            <v>780</v>
          </cell>
          <cell r="AH151">
            <v>62</v>
          </cell>
          <cell r="AI151">
            <v>43300</v>
          </cell>
          <cell r="AJ151">
            <v>26300</v>
          </cell>
          <cell r="AK151">
            <v>37</v>
          </cell>
          <cell r="AL151">
            <v>35</v>
          </cell>
          <cell r="AM151">
            <v>9783</v>
          </cell>
        </row>
        <row r="152">
          <cell r="A152" t="str">
            <v>泰顺县</v>
          </cell>
          <cell r="B152" t="str">
            <v>3P</v>
          </cell>
          <cell r="C152">
            <v>912</v>
          </cell>
          <cell r="D152">
            <v>735</v>
          </cell>
          <cell r="E152">
            <v>302</v>
          </cell>
          <cell r="F152">
            <v>207</v>
          </cell>
          <cell r="G152">
            <v>62</v>
          </cell>
          <cell r="H152">
            <v>206</v>
          </cell>
          <cell r="I152">
            <v>-183</v>
          </cell>
          <cell r="J152">
            <v>154</v>
          </cell>
          <cell r="K152">
            <v>7055</v>
          </cell>
          <cell r="L152">
            <v>0</v>
          </cell>
          <cell r="M152">
            <v>495</v>
          </cell>
          <cell r="N152">
            <v>454</v>
          </cell>
          <cell r="O152">
            <v>2767</v>
          </cell>
          <cell r="P152">
            <v>1554</v>
          </cell>
          <cell r="Q152">
            <v>360</v>
          </cell>
          <cell r="R152">
            <v>1425</v>
          </cell>
          <cell r="S152">
            <v>7545</v>
          </cell>
          <cell r="T152">
            <v>912</v>
          </cell>
          <cell r="U152">
            <v>832</v>
          </cell>
          <cell r="V152">
            <v>1657</v>
          </cell>
          <cell r="W152">
            <v>2860</v>
          </cell>
          <cell r="X152">
            <v>518</v>
          </cell>
          <cell r="Y152">
            <v>766</v>
          </cell>
          <cell r="Z152">
            <v>7363</v>
          </cell>
          <cell r="AA152">
            <v>7055</v>
          </cell>
          <cell r="AB152">
            <v>0</v>
          </cell>
          <cell r="AC152">
            <v>0</v>
          </cell>
          <cell r="AD152">
            <v>308</v>
          </cell>
          <cell r="AE152">
            <v>182</v>
          </cell>
          <cell r="AF152">
            <v>-499</v>
          </cell>
          <cell r="AG152">
            <v>906</v>
          </cell>
          <cell r="AH152">
            <v>62</v>
          </cell>
          <cell r="AI152">
            <v>46171</v>
          </cell>
          <cell r="AJ152">
            <v>17872</v>
          </cell>
          <cell r="AK152">
            <v>33</v>
          </cell>
          <cell r="AL152">
            <v>31</v>
          </cell>
          <cell r="AM152">
            <v>9225</v>
          </cell>
        </row>
        <row r="153">
          <cell r="A153" t="str">
            <v>景宁县</v>
          </cell>
          <cell r="B153" t="str">
            <v>3P</v>
          </cell>
          <cell r="C153">
            <v>745</v>
          </cell>
          <cell r="D153">
            <v>538</v>
          </cell>
          <cell r="E153">
            <v>183</v>
          </cell>
          <cell r="F153">
            <v>215</v>
          </cell>
          <cell r="G153">
            <v>41</v>
          </cell>
          <cell r="H153">
            <v>253</v>
          </cell>
          <cell r="I153">
            <v>-137</v>
          </cell>
          <cell r="J153">
            <v>91</v>
          </cell>
          <cell r="K153">
            <v>4764</v>
          </cell>
          <cell r="L153">
            <v>0</v>
          </cell>
          <cell r="M153">
            <v>233</v>
          </cell>
          <cell r="N153">
            <v>279</v>
          </cell>
          <cell r="O153">
            <v>1778</v>
          </cell>
          <cell r="P153">
            <v>1162</v>
          </cell>
          <cell r="Q153">
            <v>302</v>
          </cell>
          <cell r="R153">
            <v>1010</v>
          </cell>
          <cell r="S153">
            <v>4933</v>
          </cell>
          <cell r="T153">
            <v>745</v>
          </cell>
          <cell r="U153">
            <v>496</v>
          </cell>
          <cell r="V153">
            <v>1155</v>
          </cell>
          <cell r="W153">
            <v>2253</v>
          </cell>
          <cell r="X153">
            <v>-53</v>
          </cell>
          <cell r="Y153">
            <v>337</v>
          </cell>
          <cell r="Z153">
            <v>5183</v>
          </cell>
          <cell r="AA153">
            <v>4764</v>
          </cell>
          <cell r="AB153">
            <v>0</v>
          </cell>
          <cell r="AC153">
            <v>0</v>
          </cell>
          <cell r="AD153">
            <v>419</v>
          </cell>
          <cell r="AE153">
            <v>-250</v>
          </cell>
          <cell r="AF153">
            <v>-872</v>
          </cell>
          <cell r="AG153">
            <v>549</v>
          </cell>
          <cell r="AH153">
            <v>5</v>
          </cell>
          <cell r="AI153">
            <v>55800</v>
          </cell>
          <cell r="AJ153">
            <v>37600</v>
          </cell>
          <cell r="AK153">
            <v>17</v>
          </cell>
          <cell r="AL153">
            <v>16</v>
          </cell>
          <cell r="AM153">
            <v>6050</v>
          </cell>
        </row>
        <row r="154">
          <cell r="A154" t="str">
            <v>安徽省</v>
          </cell>
          <cell r="B154">
            <v>0</v>
          </cell>
          <cell r="C154">
            <v>74481</v>
          </cell>
          <cell r="D154">
            <v>29744</v>
          </cell>
          <cell r="E154">
            <v>8964</v>
          </cell>
          <cell r="F154">
            <v>13268</v>
          </cell>
          <cell r="G154">
            <v>1590</v>
          </cell>
          <cell r="H154">
            <v>29117</v>
          </cell>
          <cell r="I154">
            <v>4802</v>
          </cell>
          <cell r="J154">
            <v>10818</v>
          </cell>
          <cell r="K154">
            <v>109429</v>
          </cell>
          <cell r="L154">
            <v>30</v>
          </cell>
          <cell r="M154">
            <v>3135</v>
          </cell>
          <cell r="N154">
            <v>5202</v>
          </cell>
          <cell r="O154">
            <v>54282</v>
          </cell>
          <cell r="P154">
            <v>19785</v>
          </cell>
          <cell r="Q154">
            <v>5854</v>
          </cell>
          <cell r="R154">
            <v>21141</v>
          </cell>
          <cell r="S154">
            <v>125099</v>
          </cell>
          <cell r="T154">
            <v>74481</v>
          </cell>
          <cell r="U154">
            <v>23203</v>
          </cell>
          <cell r="V154">
            <v>6459</v>
          </cell>
          <cell r="W154">
            <v>26882</v>
          </cell>
          <cell r="X154">
            <v>-24720</v>
          </cell>
          <cell r="Y154">
            <v>18794</v>
          </cell>
          <cell r="Z154">
            <v>111881</v>
          </cell>
          <cell r="AA154">
            <v>109429</v>
          </cell>
          <cell r="AB154">
            <v>696</v>
          </cell>
          <cell r="AC154">
            <v>0</v>
          </cell>
          <cell r="AD154">
            <v>1756</v>
          </cell>
          <cell r="AE154">
            <v>13218</v>
          </cell>
          <cell r="AF154">
            <v>9721</v>
          </cell>
          <cell r="AG154">
            <v>26897</v>
          </cell>
          <cell r="AH154">
            <v>2617</v>
          </cell>
          <cell r="AI154">
            <v>4803640</v>
          </cell>
          <cell r="AJ154">
            <v>3192466</v>
          </cell>
          <cell r="AK154">
            <v>1765</v>
          </cell>
          <cell r="AL154">
            <v>1616</v>
          </cell>
          <cell r="AM154">
            <v>329447</v>
          </cell>
        </row>
        <row r="155">
          <cell r="A155" t="str">
            <v>临泉县</v>
          </cell>
          <cell r="B155" t="str">
            <v>3P</v>
          </cell>
          <cell r="C155">
            <v>5466</v>
          </cell>
          <cell r="D155">
            <v>1870</v>
          </cell>
          <cell r="E155">
            <v>463</v>
          </cell>
          <cell r="F155">
            <v>804</v>
          </cell>
          <cell r="G155">
            <v>76</v>
          </cell>
          <cell r="H155">
            <v>2105</v>
          </cell>
          <cell r="I155">
            <v>299</v>
          </cell>
          <cell r="J155">
            <v>1192</v>
          </cell>
          <cell r="K155">
            <v>6183</v>
          </cell>
          <cell r="L155">
            <v>0</v>
          </cell>
          <cell r="M155">
            <v>81</v>
          </cell>
          <cell r="N155">
            <v>255</v>
          </cell>
          <cell r="O155">
            <v>3089</v>
          </cell>
          <cell r="P155">
            <v>1161</v>
          </cell>
          <cell r="Q155">
            <v>548</v>
          </cell>
          <cell r="R155">
            <v>1049</v>
          </cell>
          <cell r="S155">
            <v>7661</v>
          </cell>
          <cell r="T155">
            <v>5466</v>
          </cell>
          <cell r="U155">
            <v>1403</v>
          </cell>
          <cell r="V155">
            <v>847</v>
          </cell>
          <cell r="W155">
            <v>1845</v>
          </cell>
          <cell r="X155">
            <v>-3100</v>
          </cell>
          <cell r="Y155">
            <v>1200</v>
          </cell>
          <cell r="Z155">
            <v>6183</v>
          </cell>
          <cell r="AA155">
            <v>6183</v>
          </cell>
          <cell r="AB155">
            <v>0</v>
          </cell>
          <cell r="AC155">
            <v>0</v>
          </cell>
          <cell r="AD155">
            <v>0</v>
          </cell>
          <cell r="AE155">
            <v>1478</v>
          </cell>
          <cell r="AF155">
            <v>1262</v>
          </cell>
          <cell r="AG155">
            <v>1389</v>
          </cell>
          <cell r="AH155">
            <v>440</v>
          </cell>
          <cell r="AI155">
            <v>505180</v>
          </cell>
          <cell r="AJ155">
            <v>331560</v>
          </cell>
          <cell r="AK155">
            <v>172</v>
          </cell>
          <cell r="AL155">
            <v>162</v>
          </cell>
          <cell r="AM155">
            <v>24870</v>
          </cell>
        </row>
        <row r="156">
          <cell r="A156" t="str">
            <v>利辛县</v>
          </cell>
          <cell r="B156" t="str">
            <v>3P</v>
          </cell>
          <cell r="C156">
            <v>4870</v>
          </cell>
          <cell r="D156">
            <v>1699</v>
          </cell>
          <cell r="E156">
            <v>271</v>
          </cell>
          <cell r="F156">
            <v>861</v>
          </cell>
          <cell r="G156">
            <v>42</v>
          </cell>
          <cell r="H156">
            <v>2654</v>
          </cell>
          <cell r="I156">
            <v>135</v>
          </cell>
          <cell r="J156">
            <v>382</v>
          </cell>
          <cell r="K156">
            <v>3827</v>
          </cell>
          <cell r="L156">
            <v>0</v>
          </cell>
          <cell r="M156">
            <v>73</v>
          </cell>
          <cell r="N156">
            <v>392</v>
          </cell>
          <cell r="O156">
            <v>3117</v>
          </cell>
          <cell r="P156">
            <v>1305</v>
          </cell>
          <cell r="Q156">
            <v>218</v>
          </cell>
          <cell r="R156">
            <v>-1278</v>
          </cell>
          <cell r="S156">
            <v>5405</v>
          </cell>
          <cell r="T156">
            <v>4870</v>
          </cell>
          <cell r="U156">
            <v>615</v>
          </cell>
          <cell r="V156">
            <v>603</v>
          </cell>
          <cell r="W156">
            <v>1482</v>
          </cell>
          <cell r="X156">
            <v>-3720</v>
          </cell>
          <cell r="Y156">
            <v>1555</v>
          </cell>
          <cell r="Z156">
            <v>4273</v>
          </cell>
          <cell r="AA156">
            <v>3827</v>
          </cell>
          <cell r="AB156">
            <v>0</v>
          </cell>
          <cell r="AC156">
            <v>0</v>
          </cell>
          <cell r="AD156">
            <v>446</v>
          </cell>
          <cell r="AE156">
            <v>1132</v>
          </cell>
          <cell r="AF156">
            <v>1032</v>
          </cell>
          <cell r="AG156">
            <v>813</v>
          </cell>
          <cell r="AH156">
            <v>8</v>
          </cell>
          <cell r="AI156">
            <v>337727</v>
          </cell>
          <cell r="AJ156">
            <v>246768</v>
          </cell>
          <cell r="AK156">
            <v>128</v>
          </cell>
          <cell r="AL156">
            <v>121</v>
          </cell>
          <cell r="AM156">
            <v>18858</v>
          </cell>
        </row>
        <row r="157">
          <cell r="A157" t="str">
            <v>颍上县</v>
          </cell>
          <cell r="B157" t="str">
            <v>3P</v>
          </cell>
          <cell r="C157">
            <v>4538</v>
          </cell>
          <cell r="D157">
            <v>1802</v>
          </cell>
          <cell r="E157">
            <v>350</v>
          </cell>
          <cell r="F157">
            <v>925</v>
          </cell>
          <cell r="G157">
            <v>73</v>
          </cell>
          <cell r="H157">
            <v>1955</v>
          </cell>
          <cell r="I157">
            <v>35</v>
          </cell>
          <cell r="J157">
            <v>746</v>
          </cell>
          <cell r="K157">
            <v>5550</v>
          </cell>
          <cell r="L157">
            <v>0</v>
          </cell>
          <cell r="M157">
            <v>60</v>
          </cell>
          <cell r="N157">
            <v>290</v>
          </cell>
          <cell r="O157">
            <v>2786</v>
          </cell>
          <cell r="P157">
            <v>899</v>
          </cell>
          <cell r="Q157">
            <v>283</v>
          </cell>
          <cell r="R157">
            <v>1232</v>
          </cell>
          <cell r="S157">
            <v>6685</v>
          </cell>
          <cell r="T157">
            <v>4538</v>
          </cell>
          <cell r="U157">
            <v>857</v>
          </cell>
          <cell r="V157">
            <v>674</v>
          </cell>
          <cell r="W157">
            <v>1544</v>
          </cell>
          <cell r="X157">
            <v>-2235</v>
          </cell>
          <cell r="Y157">
            <v>1307</v>
          </cell>
          <cell r="Z157">
            <v>5550</v>
          </cell>
          <cell r="AA157">
            <v>5550</v>
          </cell>
          <cell r="AB157">
            <v>0</v>
          </cell>
          <cell r="AC157">
            <v>0</v>
          </cell>
          <cell r="AD157">
            <v>0</v>
          </cell>
          <cell r="AE157">
            <v>1135</v>
          </cell>
          <cell r="AF157">
            <v>977</v>
          </cell>
          <cell r="AG157">
            <v>1050</v>
          </cell>
          <cell r="AH157">
            <v>102</v>
          </cell>
          <cell r="AI157">
            <v>346774</v>
          </cell>
          <cell r="AJ157">
            <v>230864</v>
          </cell>
          <cell r="AK157">
            <v>138</v>
          </cell>
          <cell r="AL157">
            <v>127</v>
          </cell>
          <cell r="AM157">
            <v>24866</v>
          </cell>
        </row>
        <row r="158">
          <cell r="A158" t="str">
            <v>阜南县</v>
          </cell>
          <cell r="B158" t="str">
            <v>3P</v>
          </cell>
          <cell r="C158">
            <v>4551</v>
          </cell>
          <cell r="D158">
            <v>1908</v>
          </cell>
          <cell r="E158">
            <v>329</v>
          </cell>
          <cell r="F158">
            <v>1150</v>
          </cell>
          <cell r="G158">
            <v>117</v>
          </cell>
          <cell r="H158">
            <v>1723</v>
          </cell>
          <cell r="I158">
            <v>152</v>
          </cell>
          <cell r="J158">
            <v>768</v>
          </cell>
          <cell r="K158">
            <v>6624</v>
          </cell>
          <cell r="L158">
            <v>0</v>
          </cell>
          <cell r="M158">
            <v>110</v>
          </cell>
          <cell r="N158">
            <v>334</v>
          </cell>
          <cell r="O158">
            <v>3140</v>
          </cell>
          <cell r="P158">
            <v>1000</v>
          </cell>
          <cell r="Q158">
            <v>661</v>
          </cell>
          <cell r="R158">
            <v>1379</v>
          </cell>
          <cell r="S158">
            <v>7462</v>
          </cell>
          <cell r="T158">
            <v>4551</v>
          </cell>
          <cell r="U158">
            <v>1601</v>
          </cell>
          <cell r="V158">
            <v>713</v>
          </cell>
          <cell r="W158">
            <v>1360</v>
          </cell>
          <cell r="X158">
            <v>-1466</v>
          </cell>
          <cell r="Y158">
            <v>703</v>
          </cell>
          <cell r="Z158">
            <v>6624</v>
          </cell>
          <cell r="AA158">
            <v>6624</v>
          </cell>
          <cell r="AB158">
            <v>0</v>
          </cell>
          <cell r="AC158">
            <v>0</v>
          </cell>
          <cell r="AD158">
            <v>0</v>
          </cell>
          <cell r="AE158">
            <v>838</v>
          </cell>
          <cell r="AF158">
            <v>838</v>
          </cell>
          <cell r="AG158">
            <v>988</v>
          </cell>
          <cell r="AH158">
            <v>1062</v>
          </cell>
          <cell r="AI158">
            <v>316265</v>
          </cell>
          <cell r="AJ158">
            <v>216396</v>
          </cell>
          <cell r="AK158">
            <v>136</v>
          </cell>
          <cell r="AL158">
            <v>128</v>
          </cell>
          <cell r="AM158">
            <v>20759</v>
          </cell>
        </row>
        <row r="159">
          <cell r="A159" t="str">
            <v>六安市</v>
          </cell>
          <cell r="B159" t="str">
            <v>3P</v>
          </cell>
          <cell r="C159">
            <v>8793</v>
          </cell>
          <cell r="D159">
            <v>3791</v>
          </cell>
          <cell r="E159">
            <v>1335</v>
          </cell>
          <cell r="F159">
            <v>1401</v>
          </cell>
          <cell r="G159">
            <v>357</v>
          </cell>
          <cell r="H159">
            <v>2602</v>
          </cell>
          <cell r="I159">
            <v>557</v>
          </cell>
          <cell r="J159">
            <v>1843</v>
          </cell>
          <cell r="K159">
            <v>12837</v>
          </cell>
          <cell r="L159">
            <v>0</v>
          </cell>
          <cell r="M159">
            <v>249</v>
          </cell>
          <cell r="N159">
            <v>577</v>
          </cell>
          <cell r="O159">
            <v>6245</v>
          </cell>
          <cell r="P159">
            <v>1799</v>
          </cell>
          <cell r="Q159">
            <v>600</v>
          </cell>
          <cell r="R159">
            <v>3367</v>
          </cell>
          <cell r="S159">
            <v>14070</v>
          </cell>
          <cell r="T159">
            <v>8793</v>
          </cell>
          <cell r="U159">
            <v>3252</v>
          </cell>
          <cell r="V159">
            <v>40</v>
          </cell>
          <cell r="W159">
            <v>2115</v>
          </cell>
          <cell r="X159">
            <v>-3221</v>
          </cell>
          <cell r="Y159">
            <v>3091</v>
          </cell>
          <cell r="Z159">
            <v>13191</v>
          </cell>
          <cell r="AA159">
            <v>12837</v>
          </cell>
          <cell r="AB159">
            <v>0</v>
          </cell>
          <cell r="AC159">
            <v>0</v>
          </cell>
          <cell r="AD159">
            <v>354</v>
          </cell>
          <cell r="AE159">
            <v>879</v>
          </cell>
          <cell r="AF159">
            <v>279</v>
          </cell>
          <cell r="AG159">
            <v>4004</v>
          </cell>
          <cell r="AH159">
            <v>35</v>
          </cell>
          <cell r="AI159">
            <v>638108</v>
          </cell>
          <cell r="AJ159">
            <v>461108</v>
          </cell>
          <cell r="AK159">
            <v>167</v>
          </cell>
          <cell r="AL159">
            <v>140</v>
          </cell>
          <cell r="AM159">
            <v>32147</v>
          </cell>
        </row>
        <row r="160">
          <cell r="A160" t="str">
            <v>寿  县</v>
          </cell>
          <cell r="B160" t="str">
            <v>3P</v>
          </cell>
          <cell r="C160">
            <v>5651</v>
          </cell>
          <cell r="D160">
            <v>2050</v>
          </cell>
          <cell r="E160">
            <v>507</v>
          </cell>
          <cell r="F160">
            <v>894</v>
          </cell>
          <cell r="G160">
            <v>95</v>
          </cell>
          <cell r="H160">
            <v>1938</v>
          </cell>
          <cell r="I160">
            <v>463</v>
          </cell>
          <cell r="J160">
            <v>1200</v>
          </cell>
          <cell r="K160">
            <v>7786</v>
          </cell>
          <cell r="L160">
            <v>0</v>
          </cell>
          <cell r="M160">
            <v>242</v>
          </cell>
          <cell r="N160">
            <v>301</v>
          </cell>
          <cell r="O160">
            <v>3665</v>
          </cell>
          <cell r="P160">
            <v>1418</v>
          </cell>
          <cell r="Q160">
            <v>386</v>
          </cell>
          <cell r="R160">
            <v>1774</v>
          </cell>
          <cell r="S160">
            <v>8837</v>
          </cell>
          <cell r="T160">
            <v>5651</v>
          </cell>
          <cell r="U160">
            <v>1166</v>
          </cell>
          <cell r="V160">
            <v>561</v>
          </cell>
          <cell r="W160">
            <v>1423</v>
          </cell>
          <cell r="X160">
            <v>-26</v>
          </cell>
          <cell r="Y160">
            <v>62</v>
          </cell>
          <cell r="Z160">
            <v>7972</v>
          </cell>
          <cell r="AA160">
            <v>7786</v>
          </cell>
          <cell r="AB160">
            <v>0</v>
          </cell>
          <cell r="AC160">
            <v>0</v>
          </cell>
          <cell r="AD160">
            <v>186</v>
          </cell>
          <cell r="AE160">
            <v>865</v>
          </cell>
          <cell r="AF160">
            <v>301</v>
          </cell>
          <cell r="AG160">
            <v>1520</v>
          </cell>
          <cell r="AH160">
            <v>4</v>
          </cell>
          <cell r="AI160">
            <v>334929</v>
          </cell>
          <cell r="AJ160">
            <v>218992</v>
          </cell>
          <cell r="AK160">
            <v>121</v>
          </cell>
          <cell r="AL160">
            <v>106</v>
          </cell>
          <cell r="AM160">
            <v>20013</v>
          </cell>
        </row>
        <row r="161">
          <cell r="A161" t="str">
            <v>霍邱县</v>
          </cell>
          <cell r="B161" t="str">
            <v>3P</v>
          </cell>
          <cell r="C161">
            <v>5341</v>
          </cell>
          <cell r="D161">
            <v>1847</v>
          </cell>
          <cell r="E161">
            <v>534</v>
          </cell>
          <cell r="F161">
            <v>886</v>
          </cell>
          <cell r="G161">
            <v>46</v>
          </cell>
          <cell r="H161">
            <v>2632</v>
          </cell>
          <cell r="I161">
            <v>124</v>
          </cell>
          <cell r="J161">
            <v>738</v>
          </cell>
          <cell r="K161">
            <v>7961</v>
          </cell>
          <cell r="L161">
            <v>0</v>
          </cell>
          <cell r="M161">
            <v>147</v>
          </cell>
          <cell r="N161">
            <v>369</v>
          </cell>
          <cell r="O161">
            <v>4165</v>
          </cell>
          <cell r="P161">
            <v>1093</v>
          </cell>
          <cell r="Q161">
            <v>453</v>
          </cell>
          <cell r="R161">
            <v>1734</v>
          </cell>
          <cell r="S161">
            <v>9154</v>
          </cell>
          <cell r="T161">
            <v>5341</v>
          </cell>
          <cell r="U161">
            <v>1384</v>
          </cell>
          <cell r="V161">
            <v>636</v>
          </cell>
          <cell r="W161">
            <v>1844</v>
          </cell>
          <cell r="X161">
            <v>-2180</v>
          </cell>
          <cell r="Y161">
            <v>2129</v>
          </cell>
          <cell r="Z161">
            <v>8150</v>
          </cell>
          <cell r="AA161">
            <v>7961</v>
          </cell>
          <cell r="AB161">
            <v>0</v>
          </cell>
          <cell r="AC161">
            <v>0</v>
          </cell>
          <cell r="AD161">
            <v>189</v>
          </cell>
          <cell r="AE161">
            <v>1004</v>
          </cell>
          <cell r="AF161">
            <v>504</v>
          </cell>
          <cell r="AG161">
            <v>1603</v>
          </cell>
          <cell r="AH161">
            <v>68</v>
          </cell>
          <cell r="AI161">
            <v>397544</v>
          </cell>
          <cell r="AJ161">
            <v>224910</v>
          </cell>
          <cell r="AK161">
            <v>154</v>
          </cell>
          <cell r="AL161">
            <v>146</v>
          </cell>
          <cell r="AM161">
            <v>24191</v>
          </cell>
        </row>
        <row r="162">
          <cell r="A162" t="str">
            <v>舒城县</v>
          </cell>
          <cell r="B162" t="str">
            <v>3P</v>
          </cell>
          <cell r="C162">
            <v>4649</v>
          </cell>
          <cell r="D162">
            <v>2214</v>
          </cell>
          <cell r="E162">
            <v>649</v>
          </cell>
          <cell r="F162">
            <v>1024</v>
          </cell>
          <cell r="G162">
            <v>140</v>
          </cell>
          <cell r="H162">
            <v>1729</v>
          </cell>
          <cell r="I162">
            <v>181</v>
          </cell>
          <cell r="J162">
            <v>525</v>
          </cell>
          <cell r="K162">
            <v>6868</v>
          </cell>
          <cell r="L162">
            <v>0</v>
          </cell>
          <cell r="M162">
            <v>157</v>
          </cell>
          <cell r="N162">
            <v>282</v>
          </cell>
          <cell r="O162">
            <v>3184</v>
          </cell>
          <cell r="P162">
            <v>1499</v>
          </cell>
          <cell r="Q162">
            <v>314</v>
          </cell>
          <cell r="R162">
            <v>1432</v>
          </cell>
          <cell r="S162">
            <v>7842</v>
          </cell>
          <cell r="T162">
            <v>4649</v>
          </cell>
          <cell r="U162">
            <v>2068</v>
          </cell>
          <cell r="V162">
            <v>0</v>
          </cell>
          <cell r="W162">
            <v>1315</v>
          </cell>
          <cell r="X162">
            <v>-932</v>
          </cell>
          <cell r="Y162">
            <v>742</v>
          </cell>
          <cell r="Z162">
            <v>7436</v>
          </cell>
          <cell r="AA162">
            <v>6868</v>
          </cell>
          <cell r="AB162">
            <v>364</v>
          </cell>
          <cell r="AC162">
            <v>0</v>
          </cell>
          <cell r="AD162">
            <v>204</v>
          </cell>
          <cell r="AE162">
            <v>406</v>
          </cell>
          <cell r="AF162">
            <v>206</v>
          </cell>
          <cell r="AG162">
            <v>1948</v>
          </cell>
          <cell r="AH162">
            <v>625</v>
          </cell>
          <cell r="AI162">
            <v>342000</v>
          </cell>
          <cell r="AJ162">
            <v>230000</v>
          </cell>
          <cell r="AK162">
            <v>95</v>
          </cell>
          <cell r="AL162">
            <v>86</v>
          </cell>
          <cell r="AM162">
            <v>16547</v>
          </cell>
        </row>
        <row r="163">
          <cell r="A163" t="str">
            <v>金寨县</v>
          </cell>
          <cell r="B163" t="str">
            <v>3P</v>
          </cell>
          <cell r="C163">
            <v>3308</v>
          </cell>
          <cell r="D163">
            <v>1678</v>
          </cell>
          <cell r="E163">
            <v>666</v>
          </cell>
          <cell r="F163">
            <v>643</v>
          </cell>
          <cell r="G163">
            <v>102</v>
          </cell>
          <cell r="H163">
            <v>1355</v>
          </cell>
          <cell r="I163">
            <v>72</v>
          </cell>
          <cell r="J163">
            <v>203</v>
          </cell>
          <cell r="K163">
            <v>6126</v>
          </cell>
          <cell r="L163">
            <v>0</v>
          </cell>
          <cell r="M163">
            <v>121</v>
          </cell>
          <cell r="N163">
            <v>332</v>
          </cell>
          <cell r="O163">
            <v>2578</v>
          </cell>
          <cell r="P163">
            <v>1164</v>
          </cell>
          <cell r="Q163">
            <v>258</v>
          </cell>
          <cell r="R163">
            <v>1673</v>
          </cell>
          <cell r="S163">
            <v>6855</v>
          </cell>
          <cell r="T163">
            <v>3308</v>
          </cell>
          <cell r="U163">
            <v>1635</v>
          </cell>
          <cell r="V163">
            <v>307</v>
          </cell>
          <cell r="W163">
            <v>1729</v>
          </cell>
          <cell r="X163">
            <v>-1112</v>
          </cell>
          <cell r="Y163">
            <v>988</v>
          </cell>
          <cell r="Z163">
            <v>6273</v>
          </cell>
          <cell r="AA163">
            <v>6126</v>
          </cell>
          <cell r="AB163">
            <v>0</v>
          </cell>
          <cell r="AC163">
            <v>0</v>
          </cell>
          <cell r="AD163">
            <v>147</v>
          </cell>
          <cell r="AE163">
            <v>582</v>
          </cell>
          <cell r="AF163">
            <v>182</v>
          </cell>
          <cell r="AG163">
            <v>1999</v>
          </cell>
          <cell r="AH163">
            <v>2</v>
          </cell>
          <cell r="AI163">
            <v>179256</v>
          </cell>
          <cell r="AJ163">
            <v>127256</v>
          </cell>
          <cell r="AK163">
            <v>62</v>
          </cell>
          <cell r="AL163">
            <v>56</v>
          </cell>
          <cell r="AM163">
            <v>23020</v>
          </cell>
        </row>
        <row r="164">
          <cell r="A164" t="str">
            <v>霍山县</v>
          </cell>
          <cell r="B164" t="str">
            <v>3P</v>
          </cell>
          <cell r="C164">
            <v>2925</v>
          </cell>
          <cell r="D164">
            <v>1416</v>
          </cell>
          <cell r="E164">
            <v>515</v>
          </cell>
          <cell r="F164">
            <v>542</v>
          </cell>
          <cell r="G164">
            <v>76</v>
          </cell>
          <cell r="H164">
            <v>857</v>
          </cell>
          <cell r="I164">
            <v>300</v>
          </cell>
          <cell r="J164">
            <v>352</v>
          </cell>
          <cell r="K164">
            <v>5035</v>
          </cell>
          <cell r="L164">
            <v>0</v>
          </cell>
          <cell r="M164">
            <v>333</v>
          </cell>
          <cell r="N164">
            <v>273</v>
          </cell>
          <cell r="O164">
            <v>1803</v>
          </cell>
          <cell r="P164">
            <v>931</v>
          </cell>
          <cell r="Q164">
            <v>239</v>
          </cell>
          <cell r="R164">
            <v>1456</v>
          </cell>
          <cell r="S164">
            <v>5585</v>
          </cell>
          <cell r="T164">
            <v>2925</v>
          </cell>
          <cell r="U164">
            <v>1323</v>
          </cell>
          <cell r="V164">
            <v>171</v>
          </cell>
          <cell r="W164">
            <v>1167</v>
          </cell>
          <cell r="X164">
            <v>-249</v>
          </cell>
          <cell r="Y164">
            <v>248</v>
          </cell>
          <cell r="Z164">
            <v>5152</v>
          </cell>
          <cell r="AA164">
            <v>5035</v>
          </cell>
          <cell r="AB164">
            <v>0</v>
          </cell>
          <cell r="AC164">
            <v>0</v>
          </cell>
          <cell r="AD164">
            <v>117</v>
          </cell>
          <cell r="AE164">
            <v>433</v>
          </cell>
          <cell r="AF164">
            <v>233</v>
          </cell>
          <cell r="AG164">
            <v>1545</v>
          </cell>
          <cell r="AH164">
            <v>84</v>
          </cell>
          <cell r="AI164">
            <v>128189</v>
          </cell>
          <cell r="AJ164">
            <v>100189</v>
          </cell>
          <cell r="AK164">
            <v>37</v>
          </cell>
          <cell r="AL164">
            <v>32</v>
          </cell>
          <cell r="AM164">
            <v>10206</v>
          </cell>
        </row>
        <row r="165">
          <cell r="A165" t="str">
            <v>无为县</v>
          </cell>
          <cell r="B165" t="str">
            <v>3P</v>
          </cell>
          <cell r="C165">
            <v>5698</v>
          </cell>
          <cell r="D165">
            <v>2528</v>
          </cell>
          <cell r="E165">
            <v>1117</v>
          </cell>
          <cell r="F165">
            <v>881</v>
          </cell>
          <cell r="G165">
            <v>140</v>
          </cell>
          <cell r="H165">
            <v>2267</v>
          </cell>
          <cell r="I165">
            <v>628</v>
          </cell>
          <cell r="J165">
            <v>275</v>
          </cell>
          <cell r="K165">
            <v>9269</v>
          </cell>
          <cell r="L165">
            <v>0</v>
          </cell>
          <cell r="M165">
            <v>343</v>
          </cell>
          <cell r="N165">
            <v>393</v>
          </cell>
          <cell r="O165">
            <v>5046</v>
          </cell>
          <cell r="P165">
            <v>1531</v>
          </cell>
          <cell r="Q165">
            <v>423</v>
          </cell>
          <cell r="R165">
            <v>1533</v>
          </cell>
          <cell r="S165">
            <v>10281</v>
          </cell>
          <cell r="T165">
            <v>5698</v>
          </cell>
          <cell r="U165">
            <v>2545</v>
          </cell>
          <cell r="V165">
            <v>0</v>
          </cell>
          <cell r="W165">
            <v>1137</v>
          </cell>
          <cell r="X165">
            <v>759</v>
          </cell>
          <cell r="Y165">
            <v>142</v>
          </cell>
          <cell r="Z165">
            <v>9714</v>
          </cell>
          <cell r="AA165">
            <v>9269</v>
          </cell>
          <cell r="AB165">
            <v>332</v>
          </cell>
          <cell r="AC165">
            <v>0</v>
          </cell>
          <cell r="AD165">
            <v>113</v>
          </cell>
          <cell r="AE165">
            <v>567</v>
          </cell>
          <cell r="AF165">
            <v>318</v>
          </cell>
          <cell r="AG165">
            <v>3351</v>
          </cell>
          <cell r="AH165">
            <v>65</v>
          </cell>
          <cell r="AI165">
            <v>373531</v>
          </cell>
          <cell r="AJ165">
            <v>257604</v>
          </cell>
          <cell r="AK165">
            <v>132</v>
          </cell>
          <cell r="AL165">
            <v>121</v>
          </cell>
          <cell r="AM165">
            <v>33058</v>
          </cell>
        </row>
        <row r="166">
          <cell r="A166" t="str">
            <v>长丰县</v>
          </cell>
          <cell r="B166" t="str">
            <v>3P</v>
          </cell>
          <cell r="C166">
            <v>3376</v>
          </cell>
          <cell r="D166">
            <v>1240</v>
          </cell>
          <cell r="E166">
            <v>333</v>
          </cell>
          <cell r="F166">
            <v>716</v>
          </cell>
          <cell r="G166">
            <v>48</v>
          </cell>
          <cell r="H166">
            <v>1074</v>
          </cell>
          <cell r="I166">
            <v>323</v>
          </cell>
          <cell r="J166">
            <v>739</v>
          </cell>
          <cell r="K166">
            <v>6494</v>
          </cell>
          <cell r="L166">
            <v>30</v>
          </cell>
          <cell r="M166">
            <v>396</v>
          </cell>
          <cell r="N166">
            <v>213</v>
          </cell>
          <cell r="O166">
            <v>3057</v>
          </cell>
          <cell r="P166">
            <v>1054</v>
          </cell>
          <cell r="Q166">
            <v>348</v>
          </cell>
          <cell r="R166">
            <v>1396</v>
          </cell>
          <cell r="S166">
            <v>7599</v>
          </cell>
          <cell r="T166">
            <v>3376</v>
          </cell>
          <cell r="U166">
            <v>842</v>
          </cell>
          <cell r="V166">
            <v>0</v>
          </cell>
          <cell r="W166">
            <v>2489</v>
          </cell>
          <cell r="X166">
            <v>881</v>
          </cell>
          <cell r="Y166">
            <v>11</v>
          </cell>
          <cell r="Z166">
            <v>6494</v>
          </cell>
          <cell r="AA166">
            <v>6494</v>
          </cell>
          <cell r="AB166">
            <v>0</v>
          </cell>
          <cell r="AC166">
            <v>0</v>
          </cell>
          <cell r="AD166">
            <v>0</v>
          </cell>
          <cell r="AE166">
            <v>1105</v>
          </cell>
          <cell r="AF166">
            <v>897</v>
          </cell>
          <cell r="AG166">
            <v>999</v>
          </cell>
          <cell r="AH166">
            <v>13</v>
          </cell>
          <cell r="AI166">
            <v>259147</v>
          </cell>
          <cell r="AJ166">
            <v>151202</v>
          </cell>
          <cell r="AK166">
            <v>91</v>
          </cell>
          <cell r="AL166">
            <v>83</v>
          </cell>
          <cell r="AM166">
            <v>13851</v>
          </cell>
        </row>
        <row r="167">
          <cell r="A167" t="str">
            <v>枞阳县</v>
          </cell>
          <cell r="B167" t="str">
            <v>3P</v>
          </cell>
          <cell r="C167">
            <v>4022</v>
          </cell>
          <cell r="D167">
            <v>1455</v>
          </cell>
          <cell r="E167">
            <v>406</v>
          </cell>
          <cell r="F167">
            <v>738</v>
          </cell>
          <cell r="G167">
            <v>47</v>
          </cell>
          <cell r="H167">
            <v>1953</v>
          </cell>
          <cell r="I167">
            <v>159</v>
          </cell>
          <cell r="J167">
            <v>455</v>
          </cell>
          <cell r="K167">
            <v>5829</v>
          </cell>
          <cell r="L167">
            <v>0</v>
          </cell>
          <cell r="M167">
            <v>208</v>
          </cell>
          <cell r="N167">
            <v>253</v>
          </cell>
          <cell r="O167">
            <v>3205</v>
          </cell>
          <cell r="P167">
            <v>1135</v>
          </cell>
          <cell r="Q167">
            <v>201</v>
          </cell>
          <cell r="R167">
            <v>827</v>
          </cell>
          <cell r="S167">
            <v>6386</v>
          </cell>
          <cell r="T167">
            <v>4022</v>
          </cell>
          <cell r="U167">
            <v>1000</v>
          </cell>
          <cell r="V167">
            <v>523</v>
          </cell>
          <cell r="W167">
            <v>1308</v>
          </cell>
          <cell r="X167">
            <v>-1771</v>
          </cell>
          <cell r="Y167">
            <v>1304</v>
          </cell>
          <cell r="Z167">
            <v>5829</v>
          </cell>
          <cell r="AA167">
            <v>5829</v>
          </cell>
          <cell r="AB167">
            <v>0</v>
          </cell>
          <cell r="AC167">
            <v>0</v>
          </cell>
          <cell r="AD167">
            <v>0</v>
          </cell>
          <cell r="AE167">
            <v>557</v>
          </cell>
          <cell r="AF167">
            <v>557</v>
          </cell>
          <cell r="AG167">
            <v>1218</v>
          </cell>
          <cell r="AH167">
            <v>4</v>
          </cell>
          <cell r="AI167">
            <v>132322</v>
          </cell>
          <cell r="AJ167">
            <v>84537</v>
          </cell>
          <cell r="AK167">
            <v>94</v>
          </cell>
          <cell r="AL167">
            <v>87</v>
          </cell>
          <cell r="AM167">
            <v>17349</v>
          </cell>
        </row>
        <row r="168">
          <cell r="A168" t="str">
            <v>潜山县</v>
          </cell>
          <cell r="B168" t="str">
            <v>3P</v>
          </cell>
          <cell r="C168">
            <v>2519</v>
          </cell>
          <cell r="D168">
            <v>1181</v>
          </cell>
          <cell r="E168">
            <v>394</v>
          </cell>
          <cell r="F168">
            <v>500</v>
          </cell>
          <cell r="G168">
            <v>75</v>
          </cell>
          <cell r="H168">
            <v>797</v>
          </cell>
          <cell r="I168">
            <v>241</v>
          </cell>
          <cell r="J168">
            <v>300</v>
          </cell>
          <cell r="K168">
            <v>4864</v>
          </cell>
          <cell r="L168">
            <v>0</v>
          </cell>
          <cell r="M168">
            <v>62</v>
          </cell>
          <cell r="N168">
            <v>268</v>
          </cell>
          <cell r="O168">
            <v>2438</v>
          </cell>
          <cell r="P168">
            <v>1037</v>
          </cell>
          <cell r="Q168">
            <v>253</v>
          </cell>
          <cell r="R168">
            <v>806</v>
          </cell>
          <cell r="S168">
            <v>5428</v>
          </cell>
          <cell r="T168">
            <v>2519</v>
          </cell>
          <cell r="U168">
            <v>961</v>
          </cell>
          <cell r="V168">
            <v>198</v>
          </cell>
          <cell r="W168">
            <v>1457</v>
          </cell>
          <cell r="X168">
            <v>-1765</v>
          </cell>
          <cell r="Y168">
            <v>2058</v>
          </cell>
          <cell r="Z168">
            <v>4864</v>
          </cell>
          <cell r="AA168">
            <v>4864</v>
          </cell>
          <cell r="AB168">
            <v>0</v>
          </cell>
          <cell r="AC168">
            <v>0</v>
          </cell>
          <cell r="AD168">
            <v>0</v>
          </cell>
          <cell r="AE168">
            <v>564</v>
          </cell>
          <cell r="AF168">
            <v>505</v>
          </cell>
          <cell r="AG168">
            <v>1182</v>
          </cell>
          <cell r="AH168">
            <v>6</v>
          </cell>
          <cell r="AI168">
            <v>211272</v>
          </cell>
          <cell r="AJ168">
            <v>141548</v>
          </cell>
          <cell r="AK168">
            <v>56</v>
          </cell>
          <cell r="AL168">
            <v>52</v>
          </cell>
          <cell r="AM168">
            <v>16366</v>
          </cell>
        </row>
        <row r="169">
          <cell r="A169" t="str">
            <v>太湖县</v>
          </cell>
          <cell r="B169" t="str">
            <v>3P</v>
          </cell>
          <cell r="C169">
            <v>3041</v>
          </cell>
          <cell r="D169">
            <v>1022</v>
          </cell>
          <cell r="E169">
            <v>345</v>
          </cell>
          <cell r="F169">
            <v>474</v>
          </cell>
          <cell r="G169">
            <v>60</v>
          </cell>
          <cell r="H169">
            <v>836</v>
          </cell>
          <cell r="I169">
            <v>656</v>
          </cell>
          <cell r="J169">
            <v>527</v>
          </cell>
          <cell r="K169">
            <v>4723</v>
          </cell>
          <cell r="L169">
            <v>0</v>
          </cell>
          <cell r="M169">
            <v>110</v>
          </cell>
          <cell r="N169">
            <v>199</v>
          </cell>
          <cell r="O169">
            <v>2250</v>
          </cell>
          <cell r="P169">
            <v>1019</v>
          </cell>
          <cell r="Q169">
            <v>244</v>
          </cell>
          <cell r="R169">
            <v>901</v>
          </cell>
          <cell r="S169">
            <v>5108</v>
          </cell>
          <cell r="T169">
            <v>3041</v>
          </cell>
          <cell r="U169">
            <v>857</v>
          </cell>
          <cell r="V169">
            <v>317</v>
          </cell>
          <cell r="W169">
            <v>1347</v>
          </cell>
          <cell r="X169">
            <v>-1362</v>
          </cell>
          <cell r="Y169">
            <v>908</v>
          </cell>
          <cell r="Z169">
            <v>4723</v>
          </cell>
          <cell r="AA169">
            <v>4723</v>
          </cell>
          <cell r="AB169">
            <v>0</v>
          </cell>
          <cell r="AC169">
            <v>0</v>
          </cell>
          <cell r="AD169">
            <v>0</v>
          </cell>
          <cell r="AE169">
            <v>385</v>
          </cell>
          <cell r="AF169">
            <v>385</v>
          </cell>
          <cell r="AG169">
            <v>1036</v>
          </cell>
          <cell r="AH169">
            <v>38</v>
          </cell>
          <cell r="AI169">
            <v>98396</v>
          </cell>
          <cell r="AJ169">
            <v>53532</v>
          </cell>
          <cell r="AK169">
            <v>56</v>
          </cell>
          <cell r="AL169">
            <v>52</v>
          </cell>
          <cell r="AM169">
            <v>10968</v>
          </cell>
        </row>
        <row r="170">
          <cell r="A170" t="str">
            <v>宿松县</v>
          </cell>
          <cell r="B170" t="str">
            <v>3P</v>
          </cell>
          <cell r="C170">
            <v>4139</v>
          </cell>
          <cell r="D170">
            <v>1177</v>
          </cell>
          <cell r="E170">
            <v>414</v>
          </cell>
          <cell r="F170">
            <v>502</v>
          </cell>
          <cell r="G170">
            <v>39</v>
          </cell>
          <cell r="H170">
            <v>2033</v>
          </cell>
          <cell r="I170">
            <v>422</v>
          </cell>
          <cell r="J170">
            <v>507</v>
          </cell>
          <cell r="K170">
            <v>5795</v>
          </cell>
          <cell r="L170">
            <v>0</v>
          </cell>
          <cell r="M170">
            <v>326</v>
          </cell>
          <cell r="N170">
            <v>284</v>
          </cell>
          <cell r="O170">
            <v>2924</v>
          </cell>
          <cell r="P170">
            <v>966</v>
          </cell>
          <cell r="Q170">
            <v>260</v>
          </cell>
          <cell r="R170">
            <v>1035</v>
          </cell>
          <cell r="S170">
            <v>6458</v>
          </cell>
          <cell r="T170">
            <v>4139</v>
          </cell>
          <cell r="U170">
            <v>949</v>
          </cell>
          <cell r="V170">
            <v>234</v>
          </cell>
          <cell r="W170">
            <v>1538</v>
          </cell>
          <cell r="X170">
            <v>-2258</v>
          </cell>
          <cell r="Y170">
            <v>1856</v>
          </cell>
          <cell r="Z170">
            <v>5795</v>
          </cell>
          <cell r="AA170">
            <v>5795</v>
          </cell>
          <cell r="AB170">
            <v>0</v>
          </cell>
          <cell r="AC170">
            <v>0</v>
          </cell>
          <cell r="AD170">
            <v>0</v>
          </cell>
          <cell r="AE170">
            <v>663</v>
          </cell>
          <cell r="AF170">
            <v>620</v>
          </cell>
          <cell r="AG170">
            <v>1243</v>
          </cell>
          <cell r="AH170">
            <v>57</v>
          </cell>
          <cell r="AI170">
            <v>132000</v>
          </cell>
          <cell r="AJ170">
            <v>80000</v>
          </cell>
          <cell r="AK170">
            <v>86</v>
          </cell>
          <cell r="AL170">
            <v>80</v>
          </cell>
          <cell r="AM170">
            <v>11860</v>
          </cell>
        </row>
        <row r="171">
          <cell r="A171" t="str">
            <v>岳西县</v>
          </cell>
          <cell r="B171" t="str">
            <v>3P</v>
          </cell>
          <cell r="C171">
            <v>1594</v>
          </cell>
          <cell r="D171">
            <v>866</v>
          </cell>
          <cell r="E171">
            <v>336</v>
          </cell>
          <cell r="F171">
            <v>327</v>
          </cell>
          <cell r="G171">
            <v>57</v>
          </cell>
          <cell r="H171">
            <v>607</v>
          </cell>
          <cell r="I171">
            <v>55</v>
          </cell>
          <cell r="J171">
            <v>66</v>
          </cell>
          <cell r="K171">
            <v>3658</v>
          </cell>
          <cell r="L171">
            <v>0</v>
          </cell>
          <cell r="M171">
            <v>117</v>
          </cell>
          <cell r="N171">
            <v>187</v>
          </cell>
          <cell r="O171">
            <v>1590</v>
          </cell>
          <cell r="P171">
            <v>774</v>
          </cell>
          <cell r="Q171">
            <v>165</v>
          </cell>
          <cell r="R171">
            <v>825</v>
          </cell>
          <cell r="S171">
            <v>4283</v>
          </cell>
          <cell r="T171">
            <v>1594</v>
          </cell>
          <cell r="U171">
            <v>745</v>
          </cell>
          <cell r="V171">
            <v>635</v>
          </cell>
          <cell r="W171">
            <v>1782</v>
          </cell>
          <cell r="X171">
            <v>-963</v>
          </cell>
          <cell r="Y171">
            <v>490</v>
          </cell>
          <cell r="Z171">
            <v>3658</v>
          </cell>
          <cell r="AA171">
            <v>3658</v>
          </cell>
          <cell r="AB171">
            <v>0</v>
          </cell>
          <cell r="AC171">
            <v>0</v>
          </cell>
          <cell r="AD171">
            <v>0</v>
          </cell>
          <cell r="AE171">
            <v>625</v>
          </cell>
          <cell r="AF171">
            <v>625</v>
          </cell>
          <cell r="AG171">
            <v>1009</v>
          </cell>
          <cell r="AH171">
            <v>4</v>
          </cell>
          <cell r="AI171">
            <v>71000</v>
          </cell>
          <cell r="AJ171">
            <v>36000</v>
          </cell>
          <cell r="AK171">
            <v>40</v>
          </cell>
          <cell r="AL171">
            <v>37</v>
          </cell>
          <cell r="AM171">
            <v>10518</v>
          </cell>
        </row>
        <row r="172">
          <cell r="A172" t="str">
            <v>福建省</v>
          </cell>
          <cell r="B172">
            <v>0</v>
          </cell>
          <cell r="C172">
            <v>20925</v>
          </cell>
          <cell r="D172">
            <v>8996</v>
          </cell>
          <cell r="E172">
            <v>3931</v>
          </cell>
          <cell r="F172">
            <v>2752</v>
          </cell>
          <cell r="G172">
            <v>625</v>
          </cell>
          <cell r="H172">
            <v>6309</v>
          </cell>
          <cell r="I172">
            <v>2322</v>
          </cell>
          <cell r="J172">
            <v>3298</v>
          </cell>
          <cell r="K172">
            <v>49815</v>
          </cell>
          <cell r="L172">
            <v>32</v>
          </cell>
          <cell r="M172">
            <v>3084</v>
          </cell>
          <cell r="N172">
            <v>2497</v>
          </cell>
          <cell r="O172">
            <v>20265</v>
          </cell>
          <cell r="P172">
            <v>8985</v>
          </cell>
          <cell r="Q172">
            <v>2494</v>
          </cell>
          <cell r="R172">
            <v>12458</v>
          </cell>
          <cell r="S172">
            <v>47029</v>
          </cell>
          <cell r="T172">
            <v>20925</v>
          </cell>
          <cell r="U172">
            <v>19614</v>
          </cell>
          <cell r="V172">
            <v>0</v>
          </cell>
          <cell r="W172">
            <v>11510</v>
          </cell>
          <cell r="X172">
            <v>-5313</v>
          </cell>
          <cell r="Y172">
            <v>293</v>
          </cell>
          <cell r="Z172">
            <v>50297</v>
          </cell>
          <cell r="AA172">
            <v>49815</v>
          </cell>
          <cell r="AB172">
            <v>200</v>
          </cell>
          <cell r="AC172">
            <v>282</v>
          </cell>
          <cell r="AD172">
            <v>0</v>
          </cell>
          <cell r="AE172">
            <v>-3268</v>
          </cell>
          <cell r="AF172">
            <v>-11133</v>
          </cell>
          <cell r="AG172">
            <v>11792</v>
          </cell>
          <cell r="AH172">
            <v>335</v>
          </cell>
          <cell r="AI172">
            <v>608616</v>
          </cell>
          <cell r="AJ172">
            <v>378570</v>
          </cell>
          <cell r="AK172">
            <v>229</v>
          </cell>
          <cell r="AL172">
            <v>169</v>
          </cell>
          <cell r="AM172">
            <v>61495</v>
          </cell>
        </row>
        <row r="173">
          <cell r="A173" t="str">
            <v>屏南</v>
          </cell>
          <cell r="B173" t="str">
            <v>3P</v>
          </cell>
          <cell r="C173">
            <v>1499</v>
          </cell>
          <cell r="D173">
            <v>576</v>
          </cell>
          <cell r="E173">
            <v>242</v>
          </cell>
          <cell r="F173">
            <v>195</v>
          </cell>
          <cell r="G173">
            <v>42</v>
          </cell>
          <cell r="H173">
            <v>556</v>
          </cell>
          <cell r="I173">
            <v>37</v>
          </cell>
          <cell r="J173">
            <v>330</v>
          </cell>
          <cell r="K173">
            <v>3380</v>
          </cell>
          <cell r="L173">
            <v>0</v>
          </cell>
          <cell r="M173">
            <v>132</v>
          </cell>
          <cell r="N173">
            <v>197</v>
          </cell>
          <cell r="O173">
            <v>1536</v>
          </cell>
          <cell r="P173">
            <v>700</v>
          </cell>
          <cell r="Q173">
            <v>203</v>
          </cell>
          <cell r="R173">
            <v>612</v>
          </cell>
          <cell r="S173">
            <v>3406</v>
          </cell>
          <cell r="T173">
            <v>1499</v>
          </cell>
          <cell r="U173">
            <v>1412</v>
          </cell>
          <cell r="V173">
            <v>0</v>
          </cell>
          <cell r="W173">
            <v>799</v>
          </cell>
          <cell r="X173">
            <v>-304</v>
          </cell>
          <cell r="Y173">
            <v>0</v>
          </cell>
          <cell r="Z173">
            <v>3400</v>
          </cell>
          <cell r="AA173">
            <v>3380</v>
          </cell>
          <cell r="AB173">
            <v>5</v>
          </cell>
          <cell r="AC173">
            <v>15</v>
          </cell>
          <cell r="AD173">
            <v>0</v>
          </cell>
          <cell r="AE173">
            <v>6</v>
          </cell>
          <cell r="AF173">
            <v>-878</v>
          </cell>
          <cell r="AG173">
            <v>726</v>
          </cell>
          <cell r="AH173">
            <v>2</v>
          </cell>
          <cell r="AI173">
            <v>47535</v>
          </cell>
          <cell r="AJ173">
            <v>17535</v>
          </cell>
          <cell r="AK173">
            <v>18</v>
          </cell>
          <cell r="AL173">
            <v>16</v>
          </cell>
          <cell r="AM173">
            <v>4994</v>
          </cell>
        </row>
        <row r="174">
          <cell r="A174" t="str">
            <v>寿宁</v>
          </cell>
          <cell r="B174" t="str">
            <v>3P</v>
          </cell>
          <cell r="C174">
            <v>1553</v>
          </cell>
          <cell r="D174">
            <v>673</v>
          </cell>
          <cell r="E174">
            <v>352</v>
          </cell>
          <cell r="F174">
            <v>216</v>
          </cell>
          <cell r="G174">
            <v>16</v>
          </cell>
          <cell r="H174">
            <v>638</v>
          </cell>
          <cell r="I174">
            <v>60</v>
          </cell>
          <cell r="J174">
            <v>182</v>
          </cell>
          <cell r="K174">
            <v>4458</v>
          </cell>
          <cell r="L174">
            <v>0</v>
          </cell>
          <cell r="M174">
            <v>148</v>
          </cell>
          <cell r="N174">
            <v>241</v>
          </cell>
          <cell r="O174">
            <v>1726</v>
          </cell>
          <cell r="P174">
            <v>773</v>
          </cell>
          <cell r="Q174">
            <v>181</v>
          </cell>
          <cell r="R174">
            <v>1389</v>
          </cell>
          <cell r="S174">
            <v>4659</v>
          </cell>
          <cell r="T174">
            <v>1553</v>
          </cell>
          <cell r="U174">
            <v>1922</v>
          </cell>
          <cell r="V174">
            <v>0</v>
          </cell>
          <cell r="W174">
            <v>1366</v>
          </cell>
          <cell r="X174">
            <v>-184</v>
          </cell>
          <cell r="Y174">
            <v>2</v>
          </cell>
          <cell r="Z174">
            <v>4507</v>
          </cell>
          <cell r="AA174">
            <v>4458</v>
          </cell>
          <cell r="AB174">
            <v>6</v>
          </cell>
          <cell r="AC174">
            <v>43</v>
          </cell>
          <cell r="AD174">
            <v>0</v>
          </cell>
          <cell r="AE174">
            <v>152</v>
          </cell>
          <cell r="AF174">
            <v>-1020</v>
          </cell>
          <cell r="AG174">
            <v>1056</v>
          </cell>
          <cell r="AH174">
            <v>4</v>
          </cell>
          <cell r="AI174">
            <v>77600</v>
          </cell>
          <cell r="AJ174">
            <v>50600</v>
          </cell>
          <cell r="AK174">
            <v>23</v>
          </cell>
          <cell r="AL174">
            <v>22</v>
          </cell>
          <cell r="AM174">
            <v>6412</v>
          </cell>
        </row>
        <row r="175">
          <cell r="A175" t="str">
            <v>周宁</v>
          </cell>
          <cell r="B175" t="str">
            <v>3P</v>
          </cell>
          <cell r="C175">
            <v>1279</v>
          </cell>
          <cell r="D175">
            <v>623</v>
          </cell>
          <cell r="E175">
            <v>315</v>
          </cell>
          <cell r="F175">
            <v>220</v>
          </cell>
          <cell r="G175">
            <v>34</v>
          </cell>
          <cell r="H175">
            <v>368</v>
          </cell>
          <cell r="I175">
            <v>96</v>
          </cell>
          <cell r="J175">
            <v>192</v>
          </cell>
          <cell r="K175">
            <v>3659</v>
          </cell>
          <cell r="L175">
            <v>27</v>
          </cell>
          <cell r="M175">
            <v>142</v>
          </cell>
          <cell r="N175">
            <v>166</v>
          </cell>
          <cell r="O175">
            <v>1310</v>
          </cell>
          <cell r="P175">
            <v>773</v>
          </cell>
          <cell r="Q175">
            <v>255</v>
          </cell>
          <cell r="R175">
            <v>986</v>
          </cell>
          <cell r="S175">
            <v>2820</v>
          </cell>
          <cell r="T175">
            <v>1279</v>
          </cell>
          <cell r="U175">
            <v>1531</v>
          </cell>
          <cell r="V175">
            <v>0</v>
          </cell>
          <cell r="W175">
            <v>1031</v>
          </cell>
          <cell r="X175">
            <v>-1026</v>
          </cell>
          <cell r="Y175">
            <v>5</v>
          </cell>
          <cell r="Z175">
            <v>3746</v>
          </cell>
          <cell r="AA175">
            <v>3659</v>
          </cell>
          <cell r="AB175">
            <v>14</v>
          </cell>
          <cell r="AC175">
            <v>73</v>
          </cell>
          <cell r="AD175">
            <v>0</v>
          </cell>
          <cell r="AE175">
            <v>-926</v>
          </cell>
          <cell r="AF175">
            <v>-1944</v>
          </cell>
          <cell r="AG175">
            <v>946</v>
          </cell>
          <cell r="AH175">
            <v>0</v>
          </cell>
          <cell r="AI175">
            <v>47468</v>
          </cell>
          <cell r="AJ175">
            <v>35668</v>
          </cell>
          <cell r="AK175">
            <v>18</v>
          </cell>
          <cell r="AL175">
            <v>16</v>
          </cell>
          <cell r="AM175">
            <v>4784</v>
          </cell>
        </row>
        <row r="176">
          <cell r="A176" t="str">
            <v>柘荣</v>
          </cell>
          <cell r="B176" t="str">
            <v>3P</v>
          </cell>
          <cell r="C176">
            <v>1022</v>
          </cell>
          <cell r="D176">
            <v>671</v>
          </cell>
          <cell r="E176">
            <v>370</v>
          </cell>
          <cell r="F176">
            <v>190</v>
          </cell>
          <cell r="G176">
            <v>32</v>
          </cell>
          <cell r="H176">
            <v>141</v>
          </cell>
          <cell r="I176">
            <v>2</v>
          </cell>
          <cell r="J176">
            <v>208</v>
          </cell>
          <cell r="K176">
            <v>3371</v>
          </cell>
          <cell r="L176">
            <v>0</v>
          </cell>
          <cell r="M176">
            <v>123</v>
          </cell>
          <cell r="N176">
            <v>160</v>
          </cell>
          <cell r="O176">
            <v>865</v>
          </cell>
          <cell r="P176">
            <v>719</v>
          </cell>
          <cell r="Q176">
            <v>150</v>
          </cell>
          <cell r="R176">
            <v>1354</v>
          </cell>
          <cell r="S176">
            <v>4020</v>
          </cell>
          <cell r="T176">
            <v>1022</v>
          </cell>
          <cell r="U176">
            <v>1779</v>
          </cell>
          <cell r="V176">
            <v>0</v>
          </cell>
          <cell r="W176">
            <v>985</v>
          </cell>
          <cell r="X176">
            <v>208</v>
          </cell>
          <cell r="Y176">
            <v>26</v>
          </cell>
          <cell r="Z176">
            <v>3393</v>
          </cell>
          <cell r="AA176">
            <v>3371</v>
          </cell>
          <cell r="AB176">
            <v>5</v>
          </cell>
          <cell r="AC176">
            <v>17</v>
          </cell>
          <cell r="AD176">
            <v>0</v>
          </cell>
          <cell r="AE176">
            <v>627</v>
          </cell>
          <cell r="AF176">
            <v>-380</v>
          </cell>
          <cell r="AG176">
            <v>1108</v>
          </cell>
          <cell r="AH176">
            <v>66</v>
          </cell>
          <cell r="AI176">
            <v>49722</v>
          </cell>
          <cell r="AJ176">
            <v>40271</v>
          </cell>
          <cell r="AK176">
            <v>9</v>
          </cell>
          <cell r="AL176">
            <v>8</v>
          </cell>
          <cell r="AM176">
            <v>3298</v>
          </cell>
        </row>
        <row r="177">
          <cell r="A177" t="str">
            <v>长  汀</v>
          </cell>
          <cell r="B177" t="str">
            <v>3P</v>
          </cell>
          <cell r="C177">
            <v>3623</v>
          </cell>
          <cell r="D177">
            <v>1589</v>
          </cell>
          <cell r="E177">
            <v>625</v>
          </cell>
          <cell r="F177">
            <v>520</v>
          </cell>
          <cell r="G177">
            <v>145</v>
          </cell>
          <cell r="H177">
            <v>1059</v>
          </cell>
          <cell r="I177">
            <v>286</v>
          </cell>
          <cell r="J177">
            <v>689</v>
          </cell>
          <cell r="K177">
            <v>9005</v>
          </cell>
          <cell r="L177">
            <v>0</v>
          </cell>
          <cell r="M177">
            <v>655</v>
          </cell>
          <cell r="N177">
            <v>428</v>
          </cell>
          <cell r="O177">
            <v>4110</v>
          </cell>
          <cell r="P177">
            <v>1366</v>
          </cell>
          <cell r="Q177">
            <v>421</v>
          </cell>
          <cell r="R177">
            <v>2025</v>
          </cell>
          <cell r="S177">
            <v>7739</v>
          </cell>
          <cell r="T177">
            <v>3623</v>
          </cell>
          <cell r="U177">
            <v>3004</v>
          </cell>
          <cell r="V177">
            <v>0</v>
          </cell>
          <cell r="W177">
            <v>2017</v>
          </cell>
          <cell r="X177">
            <v>-1145</v>
          </cell>
          <cell r="Y177">
            <v>240</v>
          </cell>
          <cell r="Z177">
            <v>9055</v>
          </cell>
          <cell r="AA177">
            <v>9005</v>
          </cell>
          <cell r="AB177">
            <v>17</v>
          </cell>
          <cell r="AC177">
            <v>33</v>
          </cell>
          <cell r="AD177">
            <v>0</v>
          </cell>
          <cell r="AE177">
            <v>-1316</v>
          </cell>
          <cell r="AF177">
            <v>-2099</v>
          </cell>
          <cell r="AG177">
            <v>1875</v>
          </cell>
          <cell r="AH177">
            <v>4</v>
          </cell>
          <cell r="AI177">
            <v>111000</v>
          </cell>
          <cell r="AJ177">
            <v>69400</v>
          </cell>
          <cell r="AK177">
            <v>47</v>
          </cell>
          <cell r="AL177">
            <v>6</v>
          </cell>
          <cell r="AM177">
            <v>10977</v>
          </cell>
        </row>
        <row r="178">
          <cell r="A178" t="str">
            <v>上  杭</v>
          </cell>
          <cell r="B178" t="str">
            <v>3P</v>
          </cell>
          <cell r="C178">
            <v>4083</v>
          </cell>
          <cell r="D178">
            <v>1691</v>
          </cell>
          <cell r="E178">
            <v>687</v>
          </cell>
          <cell r="F178">
            <v>496</v>
          </cell>
          <cell r="G178">
            <v>118</v>
          </cell>
          <cell r="H178">
            <v>1146</v>
          </cell>
          <cell r="I178">
            <v>514</v>
          </cell>
          <cell r="J178">
            <v>732</v>
          </cell>
          <cell r="K178">
            <v>9360</v>
          </cell>
          <cell r="L178">
            <v>5</v>
          </cell>
          <cell r="M178">
            <v>763</v>
          </cell>
          <cell r="N178">
            <v>418</v>
          </cell>
          <cell r="O178">
            <v>4214</v>
          </cell>
          <cell r="P178">
            <v>1541</v>
          </cell>
          <cell r="Q178">
            <v>380</v>
          </cell>
          <cell r="R178">
            <v>2039</v>
          </cell>
          <cell r="S178">
            <v>8923</v>
          </cell>
          <cell r="T178">
            <v>4083</v>
          </cell>
          <cell r="U178">
            <v>3995</v>
          </cell>
          <cell r="V178">
            <v>0</v>
          </cell>
          <cell r="W178">
            <v>1854</v>
          </cell>
          <cell r="X178">
            <v>-1011</v>
          </cell>
          <cell r="Y178">
            <v>2</v>
          </cell>
          <cell r="Z178">
            <v>9499</v>
          </cell>
          <cell r="AA178">
            <v>9360</v>
          </cell>
          <cell r="AB178">
            <v>93</v>
          </cell>
          <cell r="AC178">
            <v>46</v>
          </cell>
          <cell r="AD178">
            <v>0</v>
          </cell>
          <cell r="AE178">
            <v>-576</v>
          </cell>
          <cell r="AF178">
            <v>-1707</v>
          </cell>
          <cell r="AG178">
            <v>2062</v>
          </cell>
          <cell r="AH178">
            <v>6</v>
          </cell>
          <cell r="AI178">
            <v>83591</v>
          </cell>
          <cell r="AJ178">
            <v>47494</v>
          </cell>
          <cell r="AK178">
            <v>46</v>
          </cell>
          <cell r="AL178">
            <v>42</v>
          </cell>
          <cell r="AM178">
            <v>12325</v>
          </cell>
        </row>
        <row r="179">
          <cell r="A179" t="str">
            <v>武  平</v>
          </cell>
          <cell r="B179" t="str">
            <v>3P</v>
          </cell>
          <cell r="C179">
            <v>4012</v>
          </cell>
          <cell r="D179">
            <v>1559</v>
          </cell>
          <cell r="E179">
            <v>664</v>
          </cell>
          <cell r="F179">
            <v>442</v>
          </cell>
          <cell r="G179">
            <v>106</v>
          </cell>
          <cell r="H179">
            <v>1101</v>
          </cell>
          <cell r="I179">
            <v>652</v>
          </cell>
          <cell r="J179">
            <v>700</v>
          </cell>
          <cell r="K179">
            <v>8446</v>
          </cell>
          <cell r="L179">
            <v>0</v>
          </cell>
          <cell r="M179">
            <v>414</v>
          </cell>
          <cell r="N179">
            <v>434</v>
          </cell>
          <cell r="O179">
            <v>3369</v>
          </cell>
          <cell r="P179">
            <v>1718</v>
          </cell>
          <cell r="Q179">
            <v>442</v>
          </cell>
          <cell r="R179">
            <v>2069</v>
          </cell>
          <cell r="S179">
            <v>7693</v>
          </cell>
          <cell r="T179">
            <v>4012</v>
          </cell>
          <cell r="U179">
            <v>2916</v>
          </cell>
          <cell r="V179">
            <v>0</v>
          </cell>
          <cell r="W179">
            <v>1851</v>
          </cell>
          <cell r="X179">
            <v>-1086</v>
          </cell>
          <cell r="Y179">
            <v>0</v>
          </cell>
          <cell r="Z179">
            <v>8498</v>
          </cell>
          <cell r="AA179">
            <v>8446</v>
          </cell>
          <cell r="AB179">
            <v>25</v>
          </cell>
          <cell r="AC179">
            <v>27</v>
          </cell>
          <cell r="AD179">
            <v>0</v>
          </cell>
          <cell r="AE179">
            <v>-805</v>
          </cell>
          <cell r="AF179">
            <v>-1633</v>
          </cell>
          <cell r="AG179">
            <v>1992</v>
          </cell>
          <cell r="AH179">
            <v>32</v>
          </cell>
          <cell r="AI179">
            <v>81900</v>
          </cell>
          <cell r="AJ179">
            <v>46300</v>
          </cell>
          <cell r="AK179">
            <v>36</v>
          </cell>
          <cell r="AL179">
            <v>33</v>
          </cell>
          <cell r="AM179">
            <v>9742</v>
          </cell>
        </row>
        <row r="180">
          <cell r="A180" t="str">
            <v>连  城</v>
          </cell>
          <cell r="B180" t="str">
            <v>3P</v>
          </cell>
          <cell r="C180">
            <v>3854</v>
          </cell>
          <cell r="D180">
            <v>1614</v>
          </cell>
          <cell r="E180">
            <v>676</v>
          </cell>
          <cell r="F180">
            <v>473</v>
          </cell>
          <cell r="G180">
            <v>132</v>
          </cell>
          <cell r="H180">
            <v>1300</v>
          </cell>
          <cell r="I180">
            <v>675</v>
          </cell>
          <cell r="J180">
            <v>265</v>
          </cell>
          <cell r="K180">
            <v>8136</v>
          </cell>
          <cell r="L180">
            <v>0</v>
          </cell>
          <cell r="M180">
            <v>707</v>
          </cell>
          <cell r="N180">
            <v>453</v>
          </cell>
          <cell r="O180">
            <v>3135</v>
          </cell>
          <cell r="P180">
            <v>1395</v>
          </cell>
          <cell r="Q180">
            <v>462</v>
          </cell>
          <cell r="R180">
            <v>1984</v>
          </cell>
          <cell r="S180">
            <v>7769</v>
          </cell>
          <cell r="T180">
            <v>3854</v>
          </cell>
          <cell r="U180">
            <v>3055</v>
          </cell>
          <cell r="V180">
            <v>0</v>
          </cell>
          <cell r="W180">
            <v>1607</v>
          </cell>
          <cell r="X180">
            <v>-765</v>
          </cell>
          <cell r="Y180">
            <v>18</v>
          </cell>
          <cell r="Z180">
            <v>8199</v>
          </cell>
          <cell r="AA180">
            <v>8136</v>
          </cell>
          <cell r="AB180">
            <v>35</v>
          </cell>
          <cell r="AC180">
            <v>28</v>
          </cell>
          <cell r="AD180">
            <v>0</v>
          </cell>
          <cell r="AE180">
            <v>-430</v>
          </cell>
          <cell r="AF180">
            <v>-1472</v>
          </cell>
          <cell r="AG180">
            <v>2027</v>
          </cell>
          <cell r="AH180">
            <v>221</v>
          </cell>
          <cell r="AI180">
            <v>109800</v>
          </cell>
          <cell r="AJ180">
            <v>71302</v>
          </cell>
          <cell r="AK180">
            <v>32</v>
          </cell>
          <cell r="AL180">
            <v>26</v>
          </cell>
          <cell r="AM180">
            <v>8963</v>
          </cell>
        </row>
        <row r="181">
          <cell r="A181" t="str">
            <v>江西省</v>
          </cell>
          <cell r="B181">
            <v>0</v>
          </cell>
          <cell r="C181">
            <v>49944</v>
          </cell>
          <cell r="D181">
            <v>22914</v>
          </cell>
          <cell r="E181">
            <v>6161</v>
          </cell>
          <cell r="F181">
            <v>10442</v>
          </cell>
          <cell r="G181">
            <v>1098</v>
          </cell>
          <cell r="H181">
            <v>14140</v>
          </cell>
          <cell r="I181">
            <v>4139</v>
          </cell>
          <cell r="J181">
            <v>8751</v>
          </cell>
          <cell r="K181">
            <v>92176</v>
          </cell>
          <cell r="L181">
            <v>0</v>
          </cell>
          <cell r="M181">
            <v>5764</v>
          </cell>
          <cell r="N181">
            <v>4220</v>
          </cell>
          <cell r="O181">
            <v>38747</v>
          </cell>
          <cell r="P181">
            <v>17283</v>
          </cell>
          <cell r="Q181">
            <v>4781</v>
          </cell>
          <cell r="R181">
            <v>21381</v>
          </cell>
          <cell r="S181">
            <v>105437</v>
          </cell>
          <cell r="T181">
            <v>49944</v>
          </cell>
          <cell r="U181">
            <v>18670</v>
          </cell>
          <cell r="V181">
            <v>738</v>
          </cell>
          <cell r="W181">
            <v>15268</v>
          </cell>
          <cell r="X181">
            <v>-1540</v>
          </cell>
          <cell r="Y181">
            <v>22357</v>
          </cell>
          <cell r="Z181">
            <v>105346</v>
          </cell>
          <cell r="AA181">
            <v>92176</v>
          </cell>
          <cell r="AB181">
            <v>2517</v>
          </cell>
          <cell r="AC181">
            <v>950</v>
          </cell>
          <cell r="AD181">
            <v>9703</v>
          </cell>
          <cell r="AE181">
            <v>91</v>
          </cell>
          <cell r="AF181">
            <v>-3510</v>
          </cell>
          <cell r="AG181">
            <v>18489</v>
          </cell>
          <cell r="AH181">
            <v>2486</v>
          </cell>
          <cell r="AI181">
            <v>2092200</v>
          </cell>
          <cell r="AJ181">
            <v>1020093</v>
          </cell>
          <cell r="AK181">
            <v>879</v>
          </cell>
          <cell r="AL181">
            <v>769</v>
          </cell>
          <cell r="AM181">
            <v>183439</v>
          </cell>
        </row>
        <row r="182">
          <cell r="A182" t="str">
            <v>莲花县</v>
          </cell>
          <cell r="B182" t="str">
            <v>3P</v>
          </cell>
          <cell r="C182">
            <v>1353</v>
          </cell>
          <cell r="D182">
            <v>648</v>
          </cell>
          <cell r="E182">
            <v>270</v>
          </cell>
          <cell r="F182">
            <v>232</v>
          </cell>
          <cell r="G182">
            <v>24</v>
          </cell>
          <cell r="H182">
            <v>410</v>
          </cell>
          <cell r="I182">
            <v>130</v>
          </cell>
          <cell r="J182">
            <v>165</v>
          </cell>
          <cell r="K182">
            <v>2960</v>
          </cell>
          <cell r="L182">
            <v>0</v>
          </cell>
          <cell r="M182">
            <v>166</v>
          </cell>
          <cell r="N182">
            <v>176</v>
          </cell>
          <cell r="O182">
            <v>1236</v>
          </cell>
          <cell r="P182">
            <v>619</v>
          </cell>
          <cell r="Q182">
            <v>172</v>
          </cell>
          <cell r="R182">
            <v>591</v>
          </cell>
          <cell r="S182">
            <v>3366</v>
          </cell>
          <cell r="T182">
            <v>1353</v>
          </cell>
          <cell r="U182">
            <v>765</v>
          </cell>
          <cell r="V182">
            <v>0</v>
          </cell>
          <cell r="W182">
            <v>389</v>
          </cell>
          <cell r="X182">
            <v>61</v>
          </cell>
          <cell r="Y182">
            <v>798</v>
          </cell>
          <cell r="Z182">
            <v>3319</v>
          </cell>
          <cell r="AA182">
            <v>2960</v>
          </cell>
          <cell r="AB182">
            <v>0</v>
          </cell>
          <cell r="AC182">
            <v>21</v>
          </cell>
          <cell r="AD182">
            <v>338</v>
          </cell>
          <cell r="AE182">
            <v>47</v>
          </cell>
          <cell r="AF182">
            <v>0</v>
          </cell>
          <cell r="AG182">
            <v>812</v>
          </cell>
          <cell r="AH182">
            <v>3</v>
          </cell>
          <cell r="AI182">
            <v>62491</v>
          </cell>
          <cell r="AJ182">
            <v>39770</v>
          </cell>
          <cell r="AK182">
            <v>24</v>
          </cell>
          <cell r="AL182">
            <v>20</v>
          </cell>
          <cell r="AM182">
            <v>5990</v>
          </cell>
        </row>
        <row r="183">
          <cell r="A183" t="str">
            <v>修水县</v>
          </cell>
          <cell r="B183" t="str">
            <v>3P</v>
          </cell>
          <cell r="C183">
            <v>3981</v>
          </cell>
          <cell r="D183">
            <v>1522</v>
          </cell>
          <cell r="E183">
            <v>355</v>
          </cell>
          <cell r="F183">
            <v>807</v>
          </cell>
          <cell r="G183">
            <v>42</v>
          </cell>
          <cell r="H183">
            <v>1075</v>
          </cell>
          <cell r="I183">
            <v>1181</v>
          </cell>
          <cell r="J183">
            <v>203</v>
          </cell>
          <cell r="K183">
            <v>6891</v>
          </cell>
          <cell r="L183">
            <v>0</v>
          </cell>
          <cell r="M183">
            <v>435</v>
          </cell>
          <cell r="N183">
            <v>336</v>
          </cell>
          <cell r="O183">
            <v>3237</v>
          </cell>
          <cell r="P183">
            <v>1341</v>
          </cell>
          <cell r="Q183">
            <v>281</v>
          </cell>
          <cell r="R183">
            <v>1261</v>
          </cell>
          <cell r="S183">
            <v>7600</v>
          </cell>
          <cell r="T183">
            <v>3981</v>
          </cell>
          <cell r="U183">
            <v>1023</v>
          </cell>
          <cell r="V183">
            <v>0</v>
          </cell>
          <cell r="W183">
            <v>1014</v>
          </cell>
          <cell r="X183">
            <v>-291</v>
          </cell>
          <cell r="Y183">
            <v>1873</v>
          </cell>
          <cell r="Z183">
            <v>7809</v>
          </cell>
          <cell r="AA183">
            <v>6891</v>
          </cell>
          <cell r="AB183">
            <v>82</v>
          </cell>
          <cell r="AC183">
            <v>0</v>
          </cell>
          <cell r="AD183">
            <v>836</v>
          </cell>
          <cell r="AE183">
            <v>-209</v>
          </cell>
          <cell r="AF183">
            <v>-474</v>
          </cell>
          <cell r="AG183">
            <v>1064</v>
          </cell>
          <cell r="AH183">
            <v>20</v>
          </cell>
          <cell r="AI183">
            <v>157734</v>
          </cell>
          <cell r="AJ183">
            <v>80250</v>
          </cell>
          <cell r="AK183">
            <v>75</v>
          </cell>
          <cell r="AL183">
            <v>67</v>
          </cell>
          <cell r="AM183">
            <v>13325</v>
          </cell>
        </row>
        <row r="184">
          <cell r="A184" t="str">
            <v>永修县</v>
          </cell>
          <cell r="B184" t="str">
            <v>3P</v>
          </cell>
          <cell r="C184">
            <v>3230</v>
          </cell>
          <cell r="D184">
            <v>2149</v>
          </cell>
          <cell r="E184">
            <v>620</v>
          </cell>
          <cell r="F184">
            <v>978</v>
          </cell>
          <cell r="G184">
            <v>110</v>
          </cell>
          <cell r="H184">
            <v>538</v>
          </cell>
          <cell r="I184">
            <v>109</v>
          </cell>
          <cell r="J184">
            <v>434</v>
          </cell>
          <cell r="K184">
            <v>5086</v>
          </cell>
          <cell r="L184">
            <v>0</v>
          </cell>
          <cell r="M184">
            <v>275</v>
          </cell>
          <cell r="N184">
            <v>298</v>
          </cell>
          <cell r="O184">
            <v>2177</v>
          </cell>
          <cell r="P184">
            <v>742</v>
          </cell>
          <cell r="Q184">
            <v>208</v>
          </cell>
          <cell r="R184">
            <v>1386</v>
          </cell>
          <cell r="S184">
            <v>7480</v>
          </cell>
          <cell r="T184">
            <v>3230</v>
          </cell>
          <cell r="U184">
            <v>1902</v>
          </cell>
          <cell r="V184">
            <v>0</v>
          </cell>
          <cell r="W184">
            <v>1033</v>
          </cell>
          <cell r="X184">
            <v>49</v>
          </cell>
          <cell r="Y184">
            <v>1266</v>
          </cell>
          <cell r="Z184">
            <v>7281</v>
          </cell>
          <cell r="AA184">
            <v>5086</v>
          </cell>
          <cell r="AB184">
            <v>1434</v>
          </cell>
          <cell r="AC184">
            <v>0</v>
          </cell>
          <cell r="AD184">
            <v>761</v>
          </cell>
          <cell r="AE184">
            <v>199</v>
          </cell>
          <cell r="AF184">
            <v>4</v>
          </cell>
          <cell r="AG184">
            <v>1861</v>
          </cell>
          <cell r="AH184">
            <v>158</v>
          </cell>
          <cell r="AI184">
            <v>132571</v>
          </cell>
          <cell r="AJ184">
            <v>66400</v>
          </cell>
          <cell r="AK184">
            <v>34</v>
          </cell>
          <cell r="AL184">
            <v>26</v>
          </cell>
          <cell r="AM184">
            <v>8422</v>
          </cell>
        </row>
        <row r="185">
          <cell r="A185" t="str">
            <v>赣  县</v>
          </cell>
          <cell r="B185" t="str">
            <v>3P</v>
          </cell>
          <cell r="C185">
            <v>2962</v>
          </cell>
          <cell r="D185">
            <v>1846</v>
          </cell>
          <cell r="E185">
            <v>422</v>
          </cell>
          <cell r="F185">
            <v>1067</v>
          </cell>
          <cell r="G185">
            <v>81</v>
          </cell>
          <cell r="H185">
            <v>752</v>
          </cell>
          <cell r="I185">
            <v>149</v>
          </cell>
          <cell r="J185">
            <v>215</v>
          </cell>
          <cell r="K185">
            <v>5421</v>
          </cell>
          <cell r="L185">
            <v>0</v>
          </cell>
          <cell r="M185">
            <v>743</v>
          </cell>
          <cell r="N185">
            <v>196</v>
          </cell>
          <cell r="O185">
            <v>1867</v>
          </cell>
          <cell r="P185">
            <v>1276</v>
          </cell>
          <cell r="Q185">
            <v>166</v>
          </cell>
          <cell r="R185">
            <v>1173</v>
          </cell>
          <cell r="S185">
            <v>6319</v>
          </cell>
          <cell r="T185">
            <v>2962</v>
          </cell>
          <cell r="U185">
            <v>1173</v>
          </cell>
          <cell r="V185">
            <v>0</v>
          </cell>
          <cell r="W185">
            <v>763</v>
          </cell>
          <cell r="X185">
            <v>-476</v>
          </cell>
          <cell r="Y185">
            <v>1897</v>
          </cell>
          <cell r="Z185">
            <v>6767</v>
          </cell>
          <cell r="AA185">
            <v>5421</v>
          </cell>
          <cell r="AB185">
            <v>547</v>
          </cell>
          <cell r="AC185">
            <v>62</v>
          </cell>
          <cell r="AD185">
            <v>737</v>
          </cell>
          <cell r="AE185">
            <v>-448</v>
          </cell>
          <cell r="AF185">
            <v>-527</v>
          </cell>
          <cell r="AG185">
            <v>1267</v>
          </cell>
          <cell r="AH185">
            <v>17</v>
          </cell>
          <cell r="AI185">
            <v>70170</v>
          </cell>
          <cell r="AJ185">
            <v>6503</v>
          </cell>
          <cell r="AK185">
            <v>51</v>
          </cell>
          <cell r="AL185">
            <v>45</v>
          </cell>
          <cell r="AM185">
            <v>10263</v>
          </cell>
        </row>
        <row r="186">
          <cell r="A186" t="str">
            <v>上犹县</v>
          </cell>
          <cell r="B186" t="str">
            <v>3P</v>
          </cell>
          <cell r="C186">
            <v>1821</v>
          </cell>
          <cell r="D186">
            <v>995</v>
          </cell>
          <cell r="E186">
            <v>246</v>
          </cell>
          <cell r="F186">
            <v>468</v>
          </cell>
          <cell r="G186">
            <v>57</v>
          </cell>
          <cell r="H186">
            <v>356</v>
          </cell>
          <cell r="I186">
            <v>154</v>
          </cell>
          <cell r="J186">
            <v>316</v>
          </cell>
          <cell r="K186">
            <v>3251</v>
          </cell>
          <cell r="L186">
            <v>0</v>
          </cell>
          <cell r="M186">
            <v>259</v>
          </cell>
          <cell r="N186">
            <v>114</v>
          </cell>
          <cell r="O186">
            <v>1084</v>
          </cell>
          <cell r="P186">
            <v>780</v>
          </cell>
          <cell r="Q186">
            <v>140</v>
          </cell>
          <cell r="R186">
            <v>874</v>
          </cell>
          <cell r="S186">
            <v>3793</v>
          </cell>
          <cell r="T186">
            <v>1821</v>
          </cell>
          <cell r="U186">
            <v>561</v>
          </cell>
          <cell r="V186">
            <v>0</v>
          </cell>
          <cell r="W186">
            <v>581</v>
          </cell>
          <cell r="X186">
            <v>-96</v>
          </cell>
          <cell r="Y186">
            <v>926</v>
          </cell>
          <cell r="Z186">
            <v>3846</v>
          </cell>
          <cell r="AA186">
            <v>3251</v>
          </cell>
          <cell r="AB186">
            <v>105</v>
          </cell>
          <cell r="AC186">
            <v>39</v>
          </cell>
          <cell r="AD186">
            <v>451</v>
          </cell>
          <cell r="AE186">
            <v>-53</v>
          </cell>
          <cell r="AF186">
            <v>-93</v>
          </cell>
          <cell r="AG186">
            <v>739</v>
          </cell>
          <cell r="AH186">
            <v>6</v>
          </cell>
          <cell r="AI186">
            <v>38739</v>
          </cell>
          <cell r="AJ186">
            <v>3935</v>
          </cell>
          <cell r="AK186">
            <v>28</v>
          </cell>
          <cell r="AL186">
            <v>24</v>
          </cell>
          <cell r="AM186">
            <v>6156</v>
          </cell>
        </row>
        <row r="187">
          <cell r="A187" t="str">
            <v>安远县</v>
          </cell>
          <cell r="B187" t="str">
            <v>3P</v>
          </cell>
          <cell r="C187">
            <v>2275</v>
          </cell>
          <cell r="D187">
            <v>930</v>
          </cell>
          <cell r="E187">
            <v>201</v>
          </cell>
          <cell r="F187">
            <v>510</v>
          </cell>
          <cell r="G187">
            <v>50</v>
          </cell>
          <cell r="H187">
            <v>664</v>
          </cell>
          <cell r="I187">
            <v>167</v>
          </cell>
          <cell r="J187">
            <v>514</v>
          </cell>
          <cell r="K187">
            <v>3606</v>
          </cell>
          <cell r="L187">
            <v>0</v>
          </cell>
          <cell r="M187">
            <v>195</v>
          </cell>
          <cell r="N187">
            <v>175</v>
          </cell>
          <cell r="O187">
            <v>1371</v>
          </cell>
          <cell r="P187">
            <v>820</v>
          </cell>
          <cell r="Q187">
            <v>248</v>
          </cell>
          <cell r="R187">
            <v>797</v>
          </cell>
          <cell r="S187">
            <v>3925</v>
          </cell>
          <cell r="T187">
            <v>2275</v>
          </cell>
          <cell r="U187">
            <v>629</v>
          </cell>
          <cell r="V187">
            <v>0</v>
          </cell>
          <cell r="W187">
            <v>550</v>
          </cell>
          <cell r="X187">
            <v>40</v>
          </cell>
          <cell r="Y187">
            <v>431</v>
          </cell>
          <cell r="Z187">
            <v>3867</v>
          </cell>
          <cell r="AA187">
            <v>3606</v>
          </cell>
          <cell r="AB187">
            <v>87</v>
          </cell>
          <cell r="AC187">
            <v>32</v>
          </cell>
          <cell r="AD187">
            <v>142</v>
          </cell>
          <cell r="AE187">
            <v>58</v>
          </cell>
          <cell r="AF187">
            <v>33</v>
          </cell>
          <cell r="AG187">
            <v>603</v>
          </cell>
          <cell r="AH187">
            <v>38</v>
          </cell>
          <cell r="AI187">
            <v>94761</v>
          </cell>
          <cell r="AJ187">
            <v>52421</v>
          </cell>
          <cell r="AK187">
            <v>32</v>
          </cell>
          <cell r="AL187">
            <v>28</v>
          </cell>
          <cell r="AM187">
            <v>8506</v>
          </cell>
        </row>
        <row r="188">
          <cell r="A188" t="str">
            <v>宁都县</v>
          </cell>
          <cell r="B188" t="str">
            <v>3P</v>
          </cell>
          <cell r="C188">
            <v>3383</v>
          </cell>
          <cell r="D188">
            <v>1567</v>
          </cell>
          <cell r="E188">
            <v>368</v>
          </cell>
          <cell r="F188">
            <v>760</v>
          </cell>
          <cell r="G188">
            <v>48</v>
          </cell>
          <cell r="H188">
            <v>1158</v>
          </cell>
          <cell r="I188">
            <v>196</v>
          </cell>
          <cell r="J188">
            <v>462</v>
          </cell>
          <cell r="K188">
            <v>6886</v>
          </cell>
          <cell r="L188">
            <v>0</v>
          </cell>
          <cell r="M188">
            <v>458</v>
          </cell>
          <cell r="N188">
            <v>405</v>
          </cell>
          <cell r="O188">
            <v>3083</v>
          </cell>
          <cell r="P188">
            <v>1142</v>
          </cell>
          <cell r="Q188">
            <v>411</v>
          </cell>
          <cell r="R188">
            <v>1387</v>
          </cell>
          <cell r="S188">
            <v>7545</v>
          </cell>
          <cell r="T188">
            <v>3383</v>
          </cell>
          <cell r="U188">
            <v>925</v>
          </cell>
          <cell r="V188">
            <v>0</v>
          </cell>
          <cell r="W188">
            <v>1170</v>
          </cell>
          <cell r="X188">
            <v>-107</v>
          </cell>
          <cell r="Y188">
            <v>2174</v>
          </cell>
          <cell r="Z188">
            <v>7693</v>
          </cell>
          <cell r="AA188">
            <v>6886</v>
          </cell>
          <cell r="AB188">
            <v>0</v>
          </cell>
          <cell r="AC188">
            <v>58</v>
          </cell>
          <cell r="AD188">
            <v>749</v>
          </cell>
          <cell r="AE188">
            <v>-148</v>
          </cell>
          <cell r="AF188">
            <v>-237</v>
          </cell>
          <cell r="AG188">
            <v>1103</v>
          </cell>
          <cell r="AH188">
            <v>9</v>
          </cell>
          <cell r="AI188">
            <v>174026</v>
          </cell>
          <cell r="AJ188">
            <v>76100</v>
          </cell>
          <cell r="AK188">
            <v>66</v>
          </cell>
          <cell r="AL188">
            <v>58</v>
          </cell>
          <cell r="AM188">
            <v>13481</v>
          </cell>
        </row>
        <row r="189">
          <cell r="A189" t="str">
            <v>于都县</v>
          </cell>
          <cell r="B189" t="str">
            <v>3P</v>
          </cell>
          <cell r="C189">
            <v>3939</v>
          </cell>
          <cell r="D189">
            <v>1974</v>
          </cell>
          <cell r="E189">
            <v>629</v>
          </cell>
          <cell r="F189">
            <v>747</v>
          </cell>
          <cell r="G189">
            <v>111</v>
          </cell>
          <cell r="H189">
            <v>915</v>
          </cell>
          <cell r="I189">
            <v>301</v>
          </cell>
          <cell r="J189">
            <v>749</v>
          </cell>
          <cell r="K189">
            <v>7038</v>
          </cell>
          <cell r="L189">
            <v>0</v>
          </cell>
          <cell r="M189">
            <v>331</v>
          </cell>
          <cell r="N189">
            <v>260</v>
          </cell>
          <cell r="O189">
            <v>2939</v>
          </cell>
          <cell r="P189">
            <v>1283</v>
          </cell>
          <cell r="Q189">
            <v>436</v>
          </cell>
          <cell r="R189">
            <v>1789</v>
          </cell>
          <cell r="S189">
            <v>7641</v>
          </cell>
          <cell r="T189">
            <v>3939</v>
          </cell>
          <cell r="U189">
            <v>1668</v>
          </cell>
          <cell r="V189">
            <v>0</v>
          </cell>
          <cell r="W189">
            <v>989</v>
          </cell>
          <cell r="X189">
            <v>-99</v>
          </cell>
          <cell r="Y189">
            <v>1144</v>
          </cell>
          <cell r="Z189">
            <v>7745</v>
          </cell>
          <cell r="AA189">
            <v>7038</v>
          </cell>
          <cell r="AB189">
            <v>0</v>
          </cell>
          <cell r="AC189">
            <v>113</v>
          </cell>
          <cell r="AD189">
            <v>594</v>
          </cell>
          <cell r="AE189">
            <v>-104</v>
          </cell>
          <cell r="AF189">
            <v>-189</v>
          </cell>
          <cell r="AG189">
            <v>1886</v>
          </cell>
          <cell r="AH189">
            <v>21</v>
          </cell>
          <cell r="AI189">
            <v>209025</v>
          </cell>
          <cell r="AJ189">
            <v>122506</v>
          </cell>
          <cell r="AK189">
            <v>78</v>
          </cell>
          <cell r="AL189">
            <v>69</v>
          </cell>
          <cell r="AM189">
            <v>14026</v>
          </cell>
        </row>
        <row r="190">
          <cell r="A190" t="str">
            <v>兴国县</v>
          </cell>
          <cell r="B190" t="str">
            <v>3P</v>
          </cell>
          <cell r="C190">
            <v>3576</v>
          </cell>
          <cell r="D190">
            <v>2054</v>
          </cell>
          <cell r="E190">
            <v>468</v>
          </cell>
          <cell r="F190">
            <v>1040</v>
          </cell>
          <cell r="G190">
            <v>146</v>
          </cell>
          <cell r="H190">
            <v>828</v>
          </cell>
          <cell r="I190">
            <v>71</v>
          </cell>
          <cell r="J190">
            <v>623</v>
          </cell>
          <cell r="K190">
            <v>7373</v>
          </cell>
          <cell r="L190">
            <v>0</v>
          </cell>
          <cell r="M190">
            <v>377</v>
          </cell>
          <cell r="N190">
            <v>301</v>
          </cell>
          <cell r="O190">
            <v>2992</v>
          </cell>
          <cell r="P190">
            <v>1406</v>
          </cell>
          <cell r="Q190">
            <v>281</v>
          </cell>
          <cell r="R190">
            <v>2016</v>
          </cell>
          <cell r="S190">
            <v>8515</v>
          </cell>
          <cell r="T190">
            <v>3576</v>
          </cell>
          <cell r="U190">
            <v>2141</v>
          </cell>
          <cell r="V190">
            <v>0</v>
          </cell>
          <cell r="W190">
            <v>1097</v>
          </cell>
          <cell r="X190">
            <v>114</v>
          </cell>
          <cell r="Y190">
            <v>1587</v>
          </cell>
          <cell r="Z190">
            <v>8441</v>
          </cell>
          <cell r="AA190">
            <v>7373</v>
          </cell>
          <cell r="AB190">
            <v>0</v>
          </cell>
          <cell r="AC190">
            <v>79</v>
          </cell>
          <cell r="AD190">
            <v>989</v>
          </cell>
          <cell r="AE190">
            <v>74</v>
          </cell>
          <cell r="AF190">
            <v>-202</v>
          </cell>
          <cell r="AG190">
            <v>1403</v>
          </cell>
          <cell r="AH190">
            <v>1096</v>
          </cell>
          <cell r="AI190">
            <v>136166</v>
          </cell>
          <cell r="AJ190">
            <v>57800</v>
          </cell>
          <cell r="AK190">
            <v>63</v>
          </cell>
          <cell r="AL190">
            <v>56</v>
          </cell>
          <cell r="AM190">
            <v>12022</v>
          </cell>
        </row>
        <row r="191">
          <cell r="A191" t="str">
            <v>会昌县</v>
          </cell>
          <cell r="B191" t="str">
            <v>3P</v>
          </cell>
          <cell r="C191">
            <v>2770</v>
          </cell>
          <cell r="D191">
            <v>985</v>
          </cell>
          <cell r="E191">
            <v>298</v>
          </cell>
          <cell r="F191">
            <v>393</v>
          </cell>
          <cell r="G191">
            <v>65</v>
          </cell>
          <cell r="H191">
            <v>689</v>
          </cell>
          <cell r="I191">
            <v>141</v>
          </cell>
          <cell r="J191">
            <v>955</v>
          </cell>
          <cell r="K191">
            <v>4582</v>
          </cell>
          <cell r="L191">
            <v>0</v>
          </cell>
          <cell r="M191">
            <v>342</v>
          </cell>
          <cell r="N191">
            <v>192</v>
          </cell>
          <cell r="O191">
            <v>1453</v>
          </cell>
          <cell r="P191">
            <v>609</v>
          </cell>
          <cell r="Q191">
            <v>290</v>
          </cell>
          <cell r="R191">
            <v>1696</v>
          </cell>
          <cell r="S191">
            <v>5015</v>
          </cell>
          <cell r="T191">
            <v>2770</v>
          </cell>
          <cell r="U191">
            <v>878</v>
          </cell>
          <cell r="V191">
            <v>0</v>
          </cell>
          <cell r="W191">
            <v>671</v>
          </cell>
          <cell r="X191">
            <v>13</v>
          </cell>
          <cell r="Y191">
            <v>683</v>
          </cell>
          <cell r="Z191">
            <v>5026</v>
          </cell>
          <cell r="AA191">
            <v>4582</v>
          </cell>
          <cell r="AB191">
            <v>27</v>
          </cell>
          <cell r="AC191">
            <v>61</v>
          </cell>
          <cell r="AD191">
            <v>356</v>
          </cell>
          <cell r="AE191">
            <v>-11</v>
          </cell>
          <cell r="AF191">
            <v>-11</v>
          </cell>
          <cell r="AG191">
            <v>894</v>
          </cell>
          <cell r="AH191">
            <v>21</v>
          </cell>
          <cell r="AI191">
            <v>70715</v>
          </cell>
          <cell r="AJ191">
            <v>21097</v>
          </cell>
          <cell r="AK191">
            <v>39</v>
          </cell>
          <cell r="AL191">
            <v>34</v>
          </cell>
          <cell r="AM191">
            <v>8822</v>
          </cell>
        </row>
        <row r="192">
          <cell r="A192" t="str">
            <v>寻乌县</v>
          </cell>
          <cell r="B192" t="str">
            <v>3P</v>
          </cell>
          <cell r="C192">
            <v>1805</v>
          </cell>
          <cell r="D192">
            <v>619</v>
          </cell>
          <cell r="E192">
            <v>145</v>
          </cell>
          <cell r="F192">
            <v>309</v>
          </cell>
          <cell r="G192">
            <v>33</v>
          </cell>
          <cell r="H192">
            <v>357</v>
          </cell>
          <cell r="I192">
            <v>111</v>
          </cell>
          <cell r="J192">
            <v>718</v>
          </cell>
          <cell r="K192">
            <v>3074</v>
          </cell>
          <cell r="L192">
            <v>0</v>
          </cell>
          <cell r="M192">
            <v>30</v>
          </cell>
          <cell r="N192">
            <v>113</v>
          </cell>
          <cell r="O192">
            <v>1296</v>
          </cell>
          <cell r="P192">
            <v>707</v>
          </cell>
          <cell r="Q192">
            <v>144</v>
          </cell>
          <cell r="R192">
            <v>784</v>
          </cell>
          <cell r="S192">
            <v>3233</v>
          </cell>
          <cell r="T192">
            <v>1805</v>
          </cell>
          <cell r="U192">
            <v>411</v>
          </cell>
          <cell r="V192">
            <v>0</v>
          </cell>
          <cell r="W192">
            <v>363</v>
          </cell>
          <cell r="X192">
            <v>-128</v>
          </cell>
          <cell r="Y192">
            <v>782</v>
          </cell>
          <cell r="Z192">
            <v>3312</v>
          </cell>
          <cell r="AA192">
            <v>3074</v>
          </cell>
          <cell r="AB192">
            <v>0</v>
          </cell>
          <cell r="AC192">
            <v>32</v>
          </cell>
          <cell r="AD192">
            <v>206</v>
          </cell>
          <cell r="AE192">
            <v>-79</v>
          </cell>
          <cell r="AF192">
            <v>-159</v>
          </cell>
          <cell r="AG192">
            <v>436</v>
          </cell>
          <cell r="AH192">
            <v>4</v>
          </cell>
          <cell r="AI192">
            <v>53435</v>
          </cell>
          <cell r="AJ192">
            <v>12683</v>
          </cell>
          <cell r="AK192">
            <v>27</v>
          </cell>
          <cell r="AL192">
            <v>23</v>
          </cell>
          <cell r="AM192">
            <v>6923</v>
          </cell>
        </row>
        <row r="193">
          <cell r="A193" t="str">
            <v>上饶县</v>
          </cell>
          <cell r="B193" t="str">
            <v>3P</v>
          </cell>
          <cell r="C193">
            <v>3480</v>
          </cell>
          <cell r="D193">
            <v>1343</v>
          </cell>
          <cell r="E193">
            <v>428</v>
          </cell>
          <cell r="F193">
            <v>635</v>
          </cell>
          <cell r="G193">
            <v>49</v>
          </cell>
          <cell r="H193">
            <v>750</v>
          </cell>
          <cell r="I193">
            <v>666</v>
          </cell>
          <cell r="J193">
            <v>721</v>
          </cell>
          <cell r="K193">
            <v>6061</v>
          </cell>
          <cell r="L193">
            <v>0</v>
          </cell>
          <cell r="M193">
            <v>430</v>
          </cell>
          <cell r="N193">
            <v>205</v>
          </cell>
          <cell r="O193">
            <v>2642</v>
          </cell>
          <cell r="P193">
            <v>941</v>
          </cell>
          <cell r="Q193">
            <v>328</v>
          </cell>
          <cell r="R193">
            <v>1515</v>
          </cell>
          <cell r="S193">
            <v>7107</v>
          </cell>
          <cell r="T193">
            <v>3480</v>
          </cell>
          <cell r="U193">
            <v>1692</v>
          </cell>
          <cell r="V193">
            <v>21</v>
          </cell>
          <cell r="W193">
            <v>713</v>
          </cell>
          <cell r="X193">
            <v>137</v>
          </cell>
          <cell r="Y193">
            <v>1064</v>
          </cell>
          <cell r="Z193">
            <v>6793</v>
          </cell>
          <cell r="AA193">
            <v>6061</v>
          </cell>
          <cell r="AB193">
            <v>0</v>
          </cell>
          <cell r="AC193">
            <v>108</v>
          </cell>
          <cell r="AD193">
            <v>624</v>
          </cell>
          <cell r="AE193">
            <v>314</v>
          </cell>
          <cell r="AF193">
            <v>14</v>
          </cell>
          <cell r="AG193">
            <v>1285</v>
          </cell>
          <cell r="AH193">
            <v>651</v>
          </cell>
          <cell r="AI193">
            <v>153311</v>
          </cell>
          <cell r="AJ193">
            <v>102368</v>
          </cell>
          <cell r="AK193">
            <v>63</v>
          </cell>
          <cell r="AL193">
            <v>60</v>
          </cell>
          <cell r="AM193">
            <v>12164</v>
          </cell>
        </row>
        <row r="194">
          <cell r="A194" t="str">
            <v>横峰县</v>
          </cell>
          <cell r="B194" t="str">
            <v>3P</v>
          </cell>
          <cell r="C194">
            <v>1440</v>
          </cell>
          <cell r="D194">
            <v>662</v>
          </cell>
          <cell r="E194">
            <v>243</v>
          </cell>
          <cell r="F194">
            <v>223</v>
          </cell>
          <cell r="G194">
            <v>50</v>
          </cell>
          <cell r="H194">
            <v>236</v>
          </cell>
          <cell r="I194">
            <v>105</v>
          </cell>
          <cell r="J194">
            <v>437</v>
          </cell>
          <cell r="K194">
            <v>2813</v>
          </cell>
          <cell r="L194">
            <v>0</v>
          </cell>
          <cell r="M194">
            <v>175</v>
          </cell>
          <cell r="N194">
            <v>141</v>
          </cell>
          <cell r="O194">
            <v>926</v>
          </cell>
          <cell r="P194">
            <v>618</v>
          </cell>
          <cell r="Q194">
            <v>145</v>
          </cell>
          <cell r="R194">
            <v>808</v>
          </cell>
          <cell r="S194">
            <v>3476</v>
          </cell>
          <cell r="T194">
            <v>1440</v>
          </cell>
          <cell r="U194">
            <v>652</v>
          </cell>
          <cell r="V194">
            <v>92</v>
          </cell>
          <cell r="W194">
            <v>441</v>
          </cell>
          <cell r="X194">
            <v>183</v>
          </cell>
          <cell r="Y194">
            <v>668</v>
          </cell>
          <cell r="Z194">
            <v>3181</v>
          </cell>
          <cell r="AA194">
            <v>2813</v>
          </cell>
          <cell r="AB194">
            <v>0</v>
          </cell>
          <cell r="AC194">
            <v>62</v>
          </cell>
          <cell r="AD194">
            <v>306</v>
          </cell>
          <cell r="AE194">
            <v>295</v>
          </cell>
          <cell r="AF194">
            <v>44</v>
          </cell>
          <cell r="AG194">
            <v>729</v>
          </cell>
          <cell r="AH194">
            <v>5</v>
          </cell>
          <cell r="AI194">
            <v>90294</v>
          </cell>
          <cell r="AJ194">
            <v>61295</v>
          </cell>
          <cell r="AK194">
            <v>19</v>
          </cell>
          <cell r="AL194">
            <v>16</v>
          </cell>
          <cell r="AM194">
            <v>4638</v>
          </cell>
        </row>
        <row r="195">
          <cell r="A195" t="str">
            <v>余干县</v>
          </cell>
          <cell r="B195" t="str">
            <v>3P</v>
          </cell>
          <cell r="C195">
            <v>3284</v>
          </cell>
          <cell r="D195">
            <v>1388</v>
          </cell>
          <cell r="E195">
            <v>319</v>
          </cell>
          <cell r="F195">
            <v>520</v>
          </cell>
          <cell r="G195">
            <v>35</v>
          </cell>
          <cell r="H195">
            <v>1364</v>
          </cell>
          <cell r="I195">
            <v>88</v>
          </cell>
          <cell r="J195">
            <v>444</v>
          </cell>
          <cell r="K195">
            <v>6811</v>
          </cell>
          <cell r="L195">
            <v>0</v>
          </cell>
          <cell r="M195">
            <v>180</v>
          </cell>
          <cell r="N195">
            <v>258</v>
          </cell>
          <cell r="O195">
            <v>3488</v>
          </cell>
          <cell r="P195">
            <v>1189</v>
          </cell>
          <cell r="Q195">
            <v>509</v>
          </cell>
          <cell r="R195">
            <v>1187</v>
          </cell>
          <cell r="S195">
            <v>7096</v>
          </cell>
          <cell r="T195">
            <v>3284</v>
          </cell>
          <cell r="U195">
            <v>841</v>
          </cell>
          <cell r="V195">
            <v>261</v>
          </cell>
          <cell r="W195">
            <v>1907</v>
          </cell>
          <cell r="X195">
            <v>-1112</v>
          </cell>
          <cell r="Y195">
            <v>1915</v>
          </cell>
          <cell r="Z195">
            <v>7203</v>
          </cell>
          <cell r="AA195">
            <v>6811</v>
          </cell>
          <cell r="AB195">
            <v>0</v>
          </cell>
          <cell r="AC195">
            <v>75</v>
          </cell>
          <cell r="AD195">
            <v>317</v>
          </cell>
          <cell r="AE195">
            <v>-107</v>
          </cell>
          <cell r="AF195">
            <v>-1056</v>
          </cell>
          <cell r="AG195">
            <v>960</v>
          </cell>
          <cell r="AH195">
            <v>66</v>
          </cell>
          <cell r="AI195">
            <v>184363</v>
          </cell>
          <cell r="AJ195">
            <v>91956</v>
          </cell>
          <cell r="AK195">
            <v>81</v>
          </cell>
          <cell r="AL195">
            <v>73</v>
          </cell>
          <cell r="AM195">
            <v>16340</v>
          </cell>
        </row>
        <row r="196">
          <cell r="A196" t="str">
            <v>波阳县</v>
          </cell>
          <cell r="B196" t="str">
            <v>3P</v>
          </cell>
          <cell r="C196">
            <v>5369</v>
          </cell>
          <cell r="D196">
            <v>2192</v>
          </cell>
          <cell r="E196">
            <v>580</v>
          </cell>
          <cell r="F196">
            <v>790</v>
          </cell>
          <cell r="G196">
            <v>92</v>
          </cell>
          <cell r="H196">
            <v>2365</v>
          </cell>
          <cell r="I196">
            <v>242</v>
          </cell>
          <cell r="J196">
            <v>570</v>
          </cell>
          <cell r="K196">
            <v>10309</v>
          </cell>
          <cell r="L196">
            <v>0</v>
          </cell>
          <cell r="M196">
            <v>814</v>
          </cell>
          <cell r="N196">
            <v>433</v>
          </cell>
          <cell r="O196">
            <v>4916</v>
          </cell>
          <cell r="P196">
            <v>1760</v>
          </cell>
          <cell r="Q196">
            <v>535</v>
          </cell>
          <cell r="R196">
            <v>1851</v>
          </cell>
          <cell r="S196">
            <v>11595</v>
          </cell>
          <cell r="T196">
            <v>5369</v>
          </cell>
          <cell r="U196">
            <v>1779</v>
          </cell>
          <cell r="V196">
            <v>60</v>
          </cell>
          <cell r="W196">
            <v>2109</v>
          </cell>
          <cell r="X196">
            <v>-95</v>
          </cell>
          <cell r="Y196">
            <v>2373</v>
          </cell>
          <cell r="Z196">
            <v>11668</v>
          </cell>
          <cell r="AA196">
            <v>10309</v>
          </cell>
          <cell r="AB196">
            <v>0</v>
          </cell>
          <cell r="AC196">
            <v>122</v>
          </cell>
          <cell r="AD196">
            <v>1237</v>
          </cell>
          <cell r="AE196">
            <v>-73</v>
          </cell>
          <cell r="AF196">
            <v>-684</v>
          </cell>
          <cell r="AG196">
            <v>1739</v>
          </cell>
          <cell r="AH196">
            <v>334</v>
          </cell>
          <cell r="AI196">
            <v>287209</v>
          </cell>
          <cell r="AJ196">
            <v>132000</v>
          </cell>
          <cell r="AK196">
            <v>119</v>
          </cell>
          <cell r="AL196">
            <v>101</v>
          </cell>
          <cell r="AM196">
            <v>21543</v>
          </cell>
        </row>
        <row r="197">
          <cell r="A197" t="str">
            <v>遂川县</v>
          </cell>
          <cell r="B197" t="str">
            <v>3P</v>
          </cell>
          <cell r="C197">
            <v>2914</v>
          </cell>
          <cell r="D197">
            <v>993</v>
          </cell>
          <cell r="E197">
            <v>323</v>
          </cell>
          <cell r="F197">
            <v>504</v>
          </cell>
          <cell r="G197">
            <v>46</v>
          </cell>
          <cell r="H197">
            <v>999</v>
          </cell>
          <cell r="I197">
            <v>203</v>
          </cell>
          <cell r="J197">
            <v>719</v>
          </cell>
          <cell r="K197">
            <v>5220</v>
          </cell>
          <cell r="L197">
            <v>0</v>
          </cell>
          <cell r="M197">
            <v>290</v>
          </cell>
          <cell r="N197">
            <v>342</v>
          </cell>
          <cell r="O197">
            <v>2300</v>
          </cell>
          <cell r="P197">
            <v>1004</v>
          </cell>
          <cell r="Q197">
            <v>201</v>
          </cell>
          <cell r="R197">
            <v>1083</v>
          </cell>
          <cell r="S197">
            <v>5965</v>
          </cell>
          <cell r="T197">
            <v>2914</v>
          </cell>
          <cell r="U197">
            <v>910</v>
          </cell>
          <cell r="V197">
            <v>0</v>
          </cell>
          <cell r="W197">
            <v>718</v>
          </cell>
          <cell r="X197">
            <v>10</v>
          </cell>
          <cell r="Y197">
            <v>1413</v>
          </cell>
          <cell r="Z197">
            <v>5924</v>
          </cell>
          <cell r="AA197">
            <v>5220</v>
          </cell>
          <cell r="AB197">
            <v>93</v>
          </cell>
          <cell r="AC197">
            <v>43</v>
          </cell>
          <cell r="AD197">
            <v>568</v>
          </cell>
          <cell r="AE197">
            <v>41</v>
          </cell>
          <cell r="AF197">
            <v>-7</v>
          </cell>
          <cell r="AG197">
            <v>968</v>
          </cell>
          <cell r="AH197">
            <v>28</v>
          </cell>
          <cell r="AI197">
            <v>114120</v>
          </cell>
          <cell r="AJ197">
            <v>59713</v>
          </cell>
          <cell r="AK197">
            <v>50</v>
          </cell>
          <cell r="AL197">
            <v>45</v>
          </cell>
          <cell r="AM197">
            <v>9877</v>
          </cell>
        </row>
        <row r="198">
          <cell r="A198" t="str">
            <v>宁冈县</v>
          </cell>
          <cell r="B198" t="str">
            <v>3P</v>
          </cell>
          <cell r="C198">
            <v>776</v>
          </cell>
          <cell r="D198">
            <v>295</v>
          </cell>
          <cell r="E198">
            <v>86</v>
          </cell>
          <cell r="F198">
            <v>154</v>
          </cell>
          <cell r="G198">
            <v>19</v>
          </cell>
          <cell r="H198">
            <v>178</v>
          </cell>
          <cell r="I198">
            <v>82</v>
          </cell>
          <cell r="J198">
            <v>221</v>
          </cell>
          <cell r="K198">
            <v>1923</v>
          </cell>
          <cell r="L198">
            <v>0</v>
          </cell>
          <cell r="M198">
            <v>53</v>
          </cell>
          <cell r="N198">
            <v>126</v>
          </cell>
          <cell r="O198">
            <v>683</v>
          </cell>
          <cell r="P198">
            <v>525</v>
          </cell>
          <cell r="Q198">
            <v>138</v>
          </cell>
          <cell r="R198">
            <v>398</v>
          </cell>
          <cell r="S198">
            <v>2287</v>
          </cell>
          <cell r="T198">
            <v>776</v>
          </cell>
          <cell r="U198">
            <v>250</v>
          </cell>
          <cell r="V198">
            <v>304</v>
          </cell>
          <cell r="W198">
            <v>263</v>
          </cell>
          <cell r="X198">
            <v>59</v>
          </cell>
          <cell r="Y198">
            <v>635</v>
          </cell>
          <cell r="Z198">
            <v>2184</v>
          </cell>
          <cell r="AA198">
            <v>1923</v>
          </cell>
          <cell r="AB198">
            <v>0</v>
          </cell>
          <cell r="AC198">
            <v>6</v>
          </cell>
          <cell r="AD198">
            <v>255</v>
          </cell>
          <cell r="AE198">
            <v>103</v>
          </cell>
          <cell r="AF198">
            <v>34</v>
          </cell>
          <cell r="AG198">
            <v>260</v>
          </cell>
          <cell r="AH198">
            <v>2</v>
          </cell>
          <cell r="AI198">
            <v>28760</v>
          </cell>
          <cell r="AJ198">
            <v>18102</v>
          </cell>
          <cell r="AK198">
            <v>9</v>
          </cell>
          <cell r="AL198">
            <v>7</v>
          </cell>
          <cell r="AM198">
            <v>4051</v>
          </cell>
        </row>
        <row r="199">
          <cell r="A199" t="str">
            <v>广昌县</v>
          </cell>
          <cell r="B199" t="str">
            <v>3P</v>
          </cell>
          <cell r="C199">
            <v>1586</v>
          </cell>
          <cell r="D199">
            <v>752</v>
          </cell>
          <cell r="E199">
            <v>160</v>
          </cell>
          <cell r="F199">
            <v>305</v>
          </cell>
          <cell r="G199">
            <v>40</v>
          </cell>
          <cell r="H199">
            <v>506</v>
          </cell>
          <cell r="I199">
            <v>43</v>
          </cell>
          <cell r="J199">
            <v>285</v>
          </cell>
          <cell r="K199">
            <v>2871</v>
          </cell>
          <cell r="L199">
            <v>0</v>
          </cell>
          <cell r="M199">
            <v>211</v>
          </cell>
          <cell r="N199">
            <v>149</v>
          </cell>
          <cell r="O199">
            <v>1057</v>
          </cell>
          <cell r="P199">
            <v>521</v>
          </cell>
          <cell r="Q199">
            <v>148</v>
          </cell>
          <cell r="R199">
            <v>785</v>
          </cell>
          <cell r="S199">
            <v>3479</v>
          </cell>
          <cell r="T199">
            <v>1586</v>
          </cell>
          <cell r="U199">
            <v>470</v>
          </cell>
          <cell r="V199">
            <v>0</v>
          </cell>
          <cell r="W199">
            <v>497</v>
          </cell>
          <cell r="X199">
            <v>198</v>
          </cell>
          <cell r="Y199">
            <v>728</v>
          </cell>
          <cell r="Z199">
            <v>3287</v>
          </cell>
          <cell r="AA199">
            <v>2871</v>
          </cell>
          <cell r="AB199">
            <v>142</v>
          </cell>
          <cell r="AC199">
            <v>37</v>
          </cell>
          <cell r="AD199">
            <v>237</v>
          </cell>
          <cell r="AE199">
            <v>192</v>
          </cell>
          <cell r="AF199">
            <v>0</v>
          </cell>
          <cell r="AG199">
            <v>480</v>
          </cell>
          <cell r="AH199">
            <v>7</v>
          </cell>
          <cell r="AI199">
            <v>34310</v>
          </cell>
          <cell r="AJ199">
            <v>15194</v>
          </cell>
          <cell r="AK199">
            <v>21</v>
          </cell>
          <cell r="AL199">
            <v>17</v>
          </cell>
          <cell r="AM199">
            <v>6890</v>
          </cell>
        </row>
        <row r="200">
          <cell r="A200" t="str">
            <v>山东省</v>
          </cell>
          <cell r="B200">
            <v>0</v>
          </cell>
          <cell r="C200">
            <v>31721</v>
          </cell>
          <cell r="D200">
            <v>18851</v>
          </cell>
          <cell r="E200">
            <v>8672</v>
          </cell>
          <cell r="F200">
            <v>3712</v>
          </cell>
          <cell r="G200">
            <v>2156</v>
          </cell>
          <cell r="H200">
            <v>9183</v>
          </cell>
          <cell r="I200">
            <v>242</v>
          </cell>
          <cell r="J200">
            <v>3445</v>
          </cell>
          <cell r="K200">
            <v>77901</v>
          </cell>
          <cell r="L200">
            <v>0</v>
          </cell>
          <cell r="M200">
            <v>4217</v>
          </cell>
          <cell r="N200">
            <v>4923</v>
          </cell>
          <cell r="O200">
            <v>29537</v>
          </cell>
          <cell r="P200">
            <v>14803</v>
          </cell>
          <cell r="Q200">
            <v>4024</v>
          </cell>
          <cell r="R200">
            <v>20397</v>
          </cell>
          <cell r="S200">
            <v>84315</v>
          </cell>
          <cell r="T200">
            <v>31721</v>
          </cell>
          <cell r="U200">
            <v>27607</v>
          </cell>
          <cell r="V200">
            <v>5387</v>
          </cell>
          <cell r="W200">
            <v>12841</v>
          </cell>
          <cell r="X200">
            <v>-909</v>
          </cell>
          <cell r="Y200">
            <v>7668</v>
          </cell>
          <cell r="Z200">
            <v>85322</v>
          </cell>
          <cell r="AA200">
            <v>77901</v>
          </cell>
          <cell r="AB200">
            <v>540</v>
          </cell>
          <cell r="AC200">
            <v>1098</v>
          </cell>
          <cell r="AD200">
            <v>5783</v>
          </cell>
          <cell r="AE200">
            <v>-1007</v>
          </cell>
          <cell r="AF200">
            <v>-2190</v>
          </cell>
          <cell r="AG200">
            <v>28261</v>
          </cell>
          <cell r="AH200">
            <v>8343</v>
          </cell>
          <cell r="AI200">
            <v>3049536</v>
          </cell>
          <cell r="AJ200">
            <v>2136312</v>
          </cell>
          <cell r="AK200">
            <v>724</v>
          </cell>
          <cell r="AL200">
            <v>676</v>
          </cell>
          <cell r="AM200">
            <v>114573</v>
          </cell>
        </row>
        <row r="201">
          <cell r="A201" t="str">
            <v>泗水县</v>
          </cell>
          <cell r="B201" t="str">
            <v>3P</v>
          </cell>
          <cell r="C201">
            <v>2339</v>
          </cell>
          <cell r="D201">
            <v>1585</v>
          </cell>
          <cell r="E201">
            <v>894</v>
          </cell>
          <cell r="F201">
            <v>229</v>
          </cell>
          <cell r="G201">
            <v>201</v>
          </cell>
          <cell r="H201">
            <v>611</v>
          </cell>
          <cell r="I201">
            <v>-95</v>
          </cell>
          <cell r="J201">
            <v>238</v>
          </cell>
          <cell r="K201">
            <v>6325</v>
          </cell>
          <cell r="L201">
            <v>0</v>
          </cell>
          <cell r="M201">
            <v>306</v>
          </cell>
          <cell r="N201">
            <v>399</v>
          </cell>
          <cell r="O201">
            <v>2571</v>
          </cell>
          <cell r="P201">
            <v>1133</v>
          </cell>
          <cell r="Q201">
            <v>309</v>
          </cell>
          <cell r="R201">
            <v>1607</v>
          </cell>
          <cell r="S201">
            <v>8126</v>
          </cell>
          <cell r="T201">
            <v>2339</v>
          </cell>
          <cell r="U201">
            <v>2654</v>
          </cell>
          <cell r="V201">
            <v>299</v>
          </cell>
          <cell r="W201">
            <v>1246</v>
          </cell>
          <cell r="X201">
            <v>1068</v>
          </cell>
          <cell r="Y201">
            <v>520</v>
          </cell>
          <cell r="Z201">
            <v>7062</v>
          </cell>
          <cell r="AA201">
            <v>6325</v>
          </cell>
          <cell r="AB201">
            <v>0</v>
          </cell>
          <cell r="AC201">
            <v>257</v>
          </cell>
          <cell r="AD201">
            <v>480</v>
          </cell>
          <cell r="AE201">
            <v>1064</v>
          </cell>
          <cell r="AF201">
            <v>-9</v>
          </cell>
          <cell r="AG201">
            <v>2682</v>
          </cell>
          <cell r="AH201">
            <v>324</v>
          </cell>
          <cell r="AI201">
            <v>258425</v>
          </cell>
          <cell r="AJ201">
            <v>201630</v>
          </cell>
          <cell r="AK201">
            <v>58</v>
          </cell>
          <cell r="AL201">
            <v>54</v>
          </cell>
          <cell r="AM201">
            <v>10025</v>
          </cell>
        </row>
        <row r="202">
          <cell r="A202" t="str">
            <v>沂水县</v>
          </cell>
          <cell r="B202" t="str">
            <v>3P</v>
          </cell>
          <cell r="C202">
            <v>6540</v>
          </cell>
          <cell r="D202">
            <v>3597</v>
          </cell>
          <cell r="E202">
            <v>1459</v>
          </cell>
          <cell r="F202">
            <v>655</v>
          </cell>
          <cell r="G202">
            <v>316</v>
          </cell>
          <cell r="H202">
            <v>2268</v>
          </cell>
          <cell r="I202">
            <v>172</v>
          </cell>
          <cell r="J202">
            <v>503</v>
          </cell>
          <cell r="K202">
            <v>12456</v>
          </cell>
          <cell r="L202">
            <v>0</v>
          </cell>
          <cell r="M202">
            <v>482</v>
          </cell>
          <cell r="N202">
            <v>966</v>
          </cell>
          <cell r="O202">
            <v>5223</v>
          </cell>
          <cell r="P202">
            <v>2183</v>
          </cell>
          <cell r="Q202">
            <v>591</v>
          </cell>
          <cell r="R202">
            <v>3011</v>
          </cell>
          <cell r="S202">
            <v>13022</v>
          </cell>
          <cell r="T202">
            <v>6540</v>
          </cell>
          <cell r="U202">
            <v>3169</v>
          </cell>
          <cell r="V202">
            <v>338</v>
          </cell>
          <cell r="W202">
            <v>2291</v>
          </cell>
          <cell r="X202">
            <v>-333</v>
          </cell>
          <cell r="Y202">
            <v>1017</v>
          </cell>
          <cell r="Z202">
            <v>13350</v>
          </cell>
          <cell r="AA202">
            <v>12456</v>
          </cell>
          <cell r="AB202">
            <v>0</v>
          </cell>
          <cell r="AC202">
            <v>131</v>
          </cell>
          <cell r="AD202">
            <v>763</v>
          </cell>
          <cell r="AE202">
            <v>-328</v>
          </cell>
          <cell r="AF202">
            <v>-328</v>
          </cell>
          <cell r="AG202">
            <v>4376</v>
          </cell>
          <cell r="AH202">
            <v>1667</v>
          </cell>
          <cell r="AI202">
            <v>511466</v>
          </cell>
          <cell r="AJ202">
            <v>394800</v>
          </cell>
          <cell r="AK202">
            <v>111</v>
          </cell>
          <cell r="AL202">
            <v>103</v>
          </cell>
          <cell r="AM202">
            <v>18680</v>
          </cell>
        </row>
        <row r="203">
          <cell r="A203" t="str">
            <v>蒙阴县</v>
          </cell>
          <cell r="B203" t="str">
            <v>3P</v>
          </cell>
          <cell r="C203">
            <v>3118</v>
          </cell>
          <cell r="D203">
            <v>1966</v>
          </cell>
          <cell r="E203">
            <v>831</v>
          </cell>
          <cell r="F203">
            <v>569</v>
          </cell>
          <cell r="G203">
            <v>121</v>
          </cell>
          <cell r="H203">
            <v>655</v>
          </cell>
          <cell r="I203">
            <v>243</v>
          </cell>
          <cell r="J203">
            <v>254</v>
          </cell>
          <cell r="K203">
            <v>7967</v>
          </cell>
          <cell r="L203">
            <v>0</v>
          </cell>
          <cell r="M203">
            <v>383</v>
          </cell>
          <cell r="N203">
            <v>424</v>
          </cell>
          <cell r="O203">
            <v>2834</v>
          </cell>
          <cell r="P203">
            <v>1942</v>
          </cell>
          <cell r="Q203">
            <v>420</v>
          </cell>
          <cell r="R203">
            <v>1964</v>
          </cell>
          <cell r="S203">
            <v>9155</v>
          </cell>
          <cell r="T203">
            <v>3118</v>
          </cell>
          <cell r="U203">
            <v>3638</v>
          </cell>
          <cell r="V203">
            <v>0</v>
          </cell>
          <cell r="W203">
            <v>1498</v>
          </cell>
          <cell r="X203">
            <v>-275</v>
          </cell>
          <cell r="Y203">
            <v>1176</v>
          </cell>
          <cell r="Z203">
            <v>9430</v>
          </cell>
          <cell r="AA203">
            <v>7967</v>
          </cell>
          <cell r="AB203">
            <v>540</v>
          </cell>
          <cell r="AC203">
            <v>5</v>
          </cell>
          <cell r="AD203">
            <v>918</v>
          </cell>
          <cell r="AE203">
            <v>-275</v>
          </cell>
          <cell r="AF203">
            <v>-275</v>
          </cell>
          <cell r="AG203">
            <v>2492</v>
          </cell>
          <cell r="AH203">
            <v>1595</v>
          </cell>
          <cell r="AI203">
            <v>226122</v>
          </cell>
          <cell r="AJ203">
            <v>155100</v>
          </cell>
          <cell r="AK203">
            <v>51</v>
          </cell>
          <cell r="AL203">
            <v>46</v>
          </cell>
          <cell r="AM203">
            <v>10581</v>
          </cell>
        </row>
        <row r="204">
          <cell r="A204" t="str">
            <v>平邑县</v>
          </cell>
          <cell r="B204" t="str">
            <v>3P</v>
          </cell>
          <cell r="C204">
            <v>4156</v>
          </cell>
          <cell r="D204">
            <v>2504</v>
          </cell>
          <cell r="E204">
            <v>1312</v>
          </cell>
          <cell r="F204">
            <v>574</v>
          </cell>
          <cell r="G204">
            <v>202</v>
          </cell>
          <cell r="H204">
            <v>763</v>
          </cell>
          <cell r="I204">
            <v>447</v>
          </cell>
          <cell r="J204">
            <v>442</v>
          </cell>
          <cell r="K204">
            <v>9316</v>
          </cell>
          <cell r="L204">
            <v>0</v>
          </cell>
          <cell r="M204">
            <v>371</v>
          </cell>
          <cell r="N204">
            <v>423</v>
          </cell>
          <cell r="O204">
            <v>3546</v>
          </cell>
          <cell r="P204">
            <v>1687</v>
          </cell>
          <cell r="Q204">
            <v>563</v>
          </cell>
          <cell r="R204">
            <v>2726</v>
          </cell>
          <cell r="S204">
            <v>9890</v>
          </cell>
          <cell r="T204">
            <v>4156</v>
          </cell>
          <cell r="U204">
            <v>3516</v>
          </cell>
          <cell r="V204">
            <v>531</v>
          </cell>
          <cell r="W204">
            <v>1169</v>
          </cell>
          <cell r="X204">
            <v>-120</v>
          </cell>
          <cell r="Y204">
            <v>638</v>
          </cell>
          <cell r="Z204">
            <v>10008</v>
          </cell>
          <cell r="AA204">
            <v>9316</v>
          </cell>
          <cell r="AB204">
            <v>0</v>
          </cell>
          <cell r="AC204">
            <v>56</v>
          </cell>
          <cell r="AD204">
            <v>636</v>
          </cell>
          <cell r="AE204">
            <v>-118</v>
          </cell>
          <cell r="AF204">
            <v>-118</v>
          </cell>
          <cell r="AG204">
            <v>3935</v>
          </cell>
          <cell r="AH204">
            <v>334</v>
          </cell>
          <cell r="AI204">
            <v>484546</v>
          </cell>
          <cell r="AJ204">
            <v>352500</v>
          </cell>
          <cell r="AK204">
            <v>94</v>
          </cell>
          <cell r="AL204">
            <v>88</v>
          </cell>
          <cell r="AM204">
            <v>12758</v>
          </cell>
        </row>
        <row r="205">
          <cell r="A205" t="str">
            <v>费  县</v>
          </cell>
          <cell r="B205" t="str">
            <v>3P</v>
          </cell>
          <cell r="C205">
            <v>3834</v>
          </cell>
          <cell r="D205">
            <v>2674</v>
          </cell>
          <cell r="E205">
            <v>1351</v>
          </cell>
          <cell r="F205">
            <v>479</v>
          </cell>
          <cell r="G205">
            <v>278</v>
          </cell>
          <cell r="H205">
            <v>1036</v>
          </cell>
          <cell r="I205">
            <v>-145</v>
          </cell>
          <cell r="J205">
            <v>269</v>
          </cell>
          <cell r="K205">
            <v>9836</v>
          </cell>
          <cell r="L205">
            <v>0</v>
          </cell>
          <cell r="M205">
            <v>675</v>
          </cell>
          <cell r="N205">
            <v>875</v>
          </cell>
          <cell r="O205">
            <v>2830</v>
          </cell>
          <cell r="P205">
            <v>1618</v>
          </cell>
          <cell r="Q205">
            <v>377</v>
          </cell>
          <cell r="R205">
            <v>3461</v>
          </cell>
          <cell r="S205">
            <v>10533</v>
          </cell>
          <cell r="T205">
            <v>3834</v>
          </cell>
          <cell r="U205">
            <v>4048</v>
          </cell>
          <cell r="V205">
            <v>519</v>
          </cell>
          <cell r="W205">
            <v>1251</v>
          </cell>
          <cell r="X205">
            <v>20</v>
          </cell>
          <cell r="Y205">
            <v>861</v>
          </cell>
          <cell r="Z205">
            <v>10656</v>
          </cell>
          <cell r="AA205">
            <v>9836</v>
          </cell>
          <cell r="AB205">
            <v>0</v>
          </cell>
          <cell r="AC205">
            <v>23</v>
          </cell>
          <cell r="AD205">
            <v>797</v>
          </cell>
          <cell r="AE205">
            <v>-123</v>
          </cell>
          <cell r="AF205">
            <v>-123</v>
          </cell>
          <cell r="AG205">
            <v>4053</v>
          </cell>
          <cell r="AH205">
            <v>787</v>
          </cell>
          <cell r="AI205">
            <v>382864</v>
          </cell>
          <cell r="AJ205">
            <v>277732</v>
          </cell>
          <cell r="AK205">
            <v>90</v>
          </cell>
          <cell r="AL205">
            <v>85</v>
          </cell>
          <cell r="AM205">
            <v>13042</v>
          </cell>
        </row>
        <row r="206">
          <cell r="A206" t="str">
            <v>沂南县</v>
          </cell>
          <cell r="B206" t="str">
            <v>3P</v>
          </cell>
          <cell r="C206">
            <v>5108</v>
          </cell>
          <cell r="D206">
            <v>2789</v>
          </cell>
          <cell r="E206">
            <v>1338</v>
          </cell>
          <cell r="F206">
            <v>456</v>
          </cell>
          <cell r="G206">
            <v>336</v>
          </cell>
          <cell r="H206">
            <v>1617</v>
          </cell>
          <cell r="I206">
            <v>75</v>
          </cell>
          <cell r="J206">
            <v>627</v>
          </cell>
          <cell r="K206">
            <v>11532</v>
          </cell>
          <cell r="L206">
            <v>0</v>
          </cell>
          <cell r="M206">
            <v>838</v>
          </cell>
          <cell r="N206">
            <v>602</v>
          </cell>
          <cell r="O206">
            <v>4556</v>
          </cell>
          <cell r="P206">
            <v>2220</v>
          </cell>
          <cell r="Q206">
            <v>743</v>
          </cell>
          <cell r="R206">
            <v>2573</v>
          </cell>
          <cell r="S206">
            <v>12408</v>
          </cell>
          <cell r="T206">
            <v>5108</v>
          </cell>
          <cell r="U206">
            <v>4041</v>
          </cell>
          <cell r="V206">
            <v>613</v>
          </cell>
          <cell r="W206">
            <v>1629</v>
          </cell>
          <cell r="X206">
            <v>-86</v>
          </cell>
          <cell r="Y206">
            <v>1103</v>
          </cell>
          <cell r="Z206">
            <v>12488</v>
          </cell>
          <cell r="AA206">
            <v>11532</v>
          </cell>
          <cell r="AB206">
            <v>0</v>
          </cell>
          <cell r="AC206">
            <v>81</v>
          </cell>
          <cell r="AD206">
            <v>875</v>
          </cell>
          <cell r="AE206">
            <v>-80</v>
          </cell>
          <cell r="AF206">
            <v>-80</v>
          </cell>
          <cell r="AG206">
            <v>4016</v>
          </cell>
          <cell r="AH206">
            <v>1183</v>
          </cell>
          <cell r="AI206">
            <v>422106</v>
          </cell>
          <cell r="AJ206">
            <v>315571</v>
          </cell>
          <cell r="AK206">
            <v>88</v>
          </cell>
          <cell r="AL206">
            <v>83</v>
          </cell>
          <cell r="AM206">
            <v>13072</v>
          </cell>
        </row>
        <row r="207">
          <cell r="A207" t="str">
            <v>莘  县</v>
          </cell>
          <cell r="B207" t="str">
            <v>3P</v>
          </cell>
          <cell r="C207">
            <v>2634</v>
          </cell>
          <cell r="D207">
            <v>1662</v>
          </cell>
          <cell r="E207">
            <v>678</v>
          </cell>
          <cell r="F207">
            <v>253</v>
          </cell>
          <cell r="G207">
            <v>460</v>
          </cell>
          <cell r="H207">
            <v>752</v>
          </cell>
          <cell r="I207">
            <v>-187</v>
          </cell>
          <cell r="J207">
            <v>407</v>
          </cell>
          <cell r="K207">
            <v>7661</v>
          </cell>
          <cell r="L207">
            <v>0</v>
          </cell>
          <cell r="M207">
            <v>477</v>
          </cell>
          <cell r="N207">
            <v>310</v>
          </cell>
          <cell r="O207">
            <v>2999</v>
          </cell>
          <cell r="P207">
            <v>1437</v>
          </cell>
          <cell r="Q207">
            <v>432</v>
          </cell>
          <cell r="R207">
            <v>2006</v>
          </cell>
          <cell r="S207">
            <v>7905</v>
          </cell>
          <cell r="T207">
            <v>2634</v>
          </cell>
          <cell r="U207">
            <v>2897</v>
          </cell>
          <cell r="V207">
            <v>1132</v>
          </cell>
          <cell r="W207">
            <v>977</v>
          </cell>
          <cell r="X207">
            <v>-196</v>
          </cell>
          <cell r="Y207">
            <v>461</v>
          </cell>
          <cell r="Z207">
            <v>8122</v>
          </cell>
          <cell r="AA207">
            <v>7661</v>
          </cell>
          <cell r="AB207">
            <v>0</v>
          </cell>
          <cell r="AC207">
            <v>21</v>
          </cell>
          <cell r="AD207">
            <v>440</v>
          </cell>
          <cell r="AE207">
            <v>-217</v>
          </cell>
          <cell r="AF207">
            <v>-217</v>
          </cell>
          <cell r="AG207">
            <v>3510</v>
          </cell>
          <cell r="AH207">
            <v>1267</v>
          </cell>
          <cell r="AI207">
            <v>258889</v>
          </cell>
          <cell r="AJ207">
            <v>126398</v>
          </cell>
          <cell r="AK207">
            <v>93</v>
          </cell>
          <cell r="AL207">
            <v>87</v>
          </cell>
          <cell r="AM207">
            <v>12977</v>
          </cell>
        </row>
        <row r="208">
          <cell r="A208" t="str">
            <v>冠  县</v>
          </cell>
          <cell r="B208" t="str">
            <v>3P</v>
          </cell>
          <cell r="C208">
            <v>1605</v>
          </cell>
          <cell r="D208">
            <v>884</v>
          </cell>
          <cell r="E208">
            <v>392</v>
          </cell>
          <cell r="F208">
            <v>193</v>
          </cell>
          <cell r="G208">
            <v>84</v>
          </cell>
          <cell r="H208">
            <v>814</v>
          </cell>
          <cell r="I208">
            <v>-286</v>
          </cell>
          <cell r="J208">
            <v>193</v>
          </cell>
          <cell r="K208">
            <v>5572</v>
          </cell>
          <cell r="L208">
            <v>0</v>
          </cell>
          <cell r="M208">
            <v>521</v>
          </cell>
          <cell r="N208">
            <v>310</v>
          </cell>
          <cell r="O208">
            <v>1884</v>
          </cell>
          <cell r="P208">
            <v>1244</v>
          </cell>
          <cell r="Q208">
            <v>233</v>
          </cell>
          <cell r="R208">
            <v>1380</v>
          </cell>
          <cell r="S208">
            <v>5064</v>
          </cell>
          <cell r="T208">
            <v>1605</v>
          </cell>
          <cell r="U208">
            <v>1900</v>
          </cell>
          <cell r="V208">
            <v>796</v>
          </cell>
          <cell r="W208">
            <v>972</v>
          </cell>
          <cell r="X208">
            <v>-539</v>
          </cell>
          <cell r="Y208">
            <v>330</v>
          </cell>
          <cell r="Z208">
            <v>5603</v>
          </cell>
          <cell r="AA208">
            <v>5572</v>
          </cell>
          <cell r="AB208">
            <v>0</v>
          </cell>
          <cell r="AC208">
            <v>31</v>
          </cell>
          <cell r="AD208">
            <v>0</v>
          </cell>
          <cell r="AE208">
            <v>-539</v>
          </cell>
          <cell r="AF208">
            <v>-539</v>
          </cell>
          <cell r="AG208">
            <v>1177</v>
          </cell>
          <cell r="AH208">
            <v>866</v>
          </cell>
          <cell r="AI208">
            <v>233844</v>
          </cell>
          <cell r="AJ208">
            <v>125432</v>
          </cell>
          <cell r="AK208">
            <v>73</v>
          </cell>
          <cell r="AL208">
            <v>69</v>
          </cell>
          <cell r="AM208">
            <v>10783</v>
          </cell>
        </row>
        <row r="209">
          <cell r="A209" t="str">
            <v>庆云县</v>
          </cell>
          <cell r="B209" t="str">
            <v>3P</v>
          </cell>
          <cell r="C209">
            <v>887</v>
          </cell>
          <cell r="D209">
            <v>378</v>
          </cell>
          <cell r="E209">
            <v>162</v>
          </cell>
          <cell r="F209">
            <v>97</v>
          </cell>
          <cell r="G209">
            <v>32</v>
          </cell>
          <cell r="H209">
            <v>291</v>
          </cell>
          <cell r="I209">
            <v>-14</v>
          </cell>
          <cell r="J209">
            <v>232</v>
          </cell>
          <cell r="K209">
            <v>2896</v>
          </cell>
          <cell r="L209">
            <v>0</v>
          </cell>
          <cell r="M209">
            <v>21</v>
          </cell>
          <cell r="N209">
            <v>260</v>
          </cell>
          <cell r="O209">
            <v>1274</v>
          </cell>
          <cell r="P209">
            <v>612</v>
          </cell>
          <cell r="Q209">
            <v>183</v>
          </cell>
          <cell r="R209">
            <v>546</v>
          </cell>
          <cell r="S209">
            <v>3101</v>
          </cell>
          <cell r="T209">
            <v>887</v>
          </cell>
          <cell r="U209">
            <v>481</v>
          </cell>
          <cell r="V209">
            <v>481</v>
          </cell>
          <cell r="W209">
            <v>796</v>
          </cell>
          <cell r="X209">
            <v>-13</v>
          </cell>
          <cell r="Y209">
            <v>469</v>
          </cell>
          <cell r="Z209">
            <v>3057</v>
          </cell>
          <cell r="AA209">
            <v>2896</v>
          </cell>
          <cell r="AB209">
            <v>0</v>
          </cell>
          <cell r="AC209">
            <v>17</v>
          </cell>
          <cell r="AD209">
            <v>144</v>
          </cell>
          <cell r="AE209">
            <v>44</v>
          </cell>
          <cell r="AF209">
            <v>-56</v>
          </cell>
          <cell r="AG209">
            <v>490</v>
          </cell>
          <cell r="AH209">
            <v>3</v>
          </cell>
          <cell r="AI209">
            <v>129458</v>
          </cell>
          <cell r="AJ209">
            <v>104664</v>
          </cell>
          <cell r="AK209">
            <v>28</v>
          </cell>
          <cell r="AL209">
            <v>26</v>
          </cell>
          <cell r="AM209">
            <v>5425</v>
          </cell>
        </row>
        <row r="210">
          <cell r="A210" t="str">
            <v>沾化县</v>
          </cell>
          <cell r="B210" t="str">
            <v>3P</v>
          </cell>
          <cell r="C210">
            <v>1500</v>
          </cell>
          <cell r="D210">
            <v>812</v>
          </cell>
          <cell r="E210">
            <v>255</v>
          </cell>
          <cell r="F210">
            <v>207</v>
          </cell>
          <cell r="G210">
            <v>126</v>
          </cell>
          <cell r="H210">
            <v>376</v>
          </cell>
          <cell r="I210">
            <v>32</v>
          </cell>
          <cell r="J210">
            <v>280</v>
          </cell>
          <cell r="K210">
            <v>4340</v>
          </cell>
          <cell r="L210">
            <v>0</v>
          </cell>
          <cell r="M210">
            <v>143</v>
          </cell>
          <cell r="N210">
            <v>354</v>
          </cell>
          <cell r="O210">
            <v>1820</v>
          </cell>
          <cell r="P210">
            <v>727</v>
          </cell>
          <cell r="Q210">
            <v>173</v>
          </cell>
          <cell r="R210">
            <v>1123</v>
          </cell>
          <cell r="S210">
            <v>5111</v>
          </cell>
          <cell r="T210">
            <v>1500</v>
          </cell>
          <cell r="U210">
            <v>1263</v>
          </cell>
          <cell r="V210">
            <v>678</v>
          </cell>
          <cell r="W210">
            <v>1012</v>
          </cell>
          <cell r="X210">
            <v>-435</v>
          </cell>
          <cell r="Y210">
            <v>1093</v>
          </cell>
          <cell r="Z210">
            <v>5546</v>
          </cell>
          <cell r="AA210">
            <v>4340</v>
          </cell>
          <cell r="AB210">
            <v>0</v>
          </cell>
          <cell r="AC210">
            <v>476</v>
          </cell>
          <cell r="AD210">
            <v>730</v>
          </cell>
          <cell r="AE210">
            <v>-435</v>
          </cell>
          <cell r="AF210">
            <v>-445</v>
          </cell>
          <cell r="AG210">
            <v>1530</v>
          </cell>
          <cell r="AH210">
            <v>317</v>
          </cell>
          <cell r="AI210">
            <v>141816</v>
          </cell>
          <cell r="AJ210">
            <v>82485</v>
          </cell>
          <cell r="AK210">
            <v>38</v>
          </cell>
          <cell r="AL210">
            <v>35</v>
          </cell>
          <cell r="AM210">
            <v>7230</v>
          </cell>
        </row>
        <row r="211">
          <cell r="A211" t="str">
            <v>河南省</v>
          </cell>
          <cell r="B211">
            <v>0</v>
          </cell>
          <cell r="C211">
            <v>69418</v>
          </cell>
          <cell r="D211">
            <v>32047</v>
          </cell>
          <cell r="E211">
            <v>12195</v>
          </cell>
          <cell r="F211">
            <v>8672</v>
          </cell>
          <cell r="G211">
            <v>2699</v>
          </cell>
          <cell r="H211">
            <v>19986</v>
          </cell>
          <cell r="I211">
            <v>6063</v>
          </cell>
          <cell r="J211">
            <v>11322</v>
          </cell>
          <cell r="K211">
            <v>167868</v>
          </cell>
          <cell r="L211">
            <v>320</v>
          </cell>
          <cell r="M211">
            <v>7352</v>
          </cell>
          <cell r="N211">
            <v>7291</v>
          </cell>
          <cell r="O211">
            <v>69223</v>
          </cell>
          <cell r="P211">
            <v>38133</v>
          </cell>
          <cell r="Q211">
            <v>10566</v>
          </cell>
          <cell r="R211">
            <v>34983</v>
          </cell>
          <cell r="S211">
            <v>153698</v>
          </cell>
          <cell r="T211">
            <v>69418</v>
          </cell>
          <cell r="U211">
            <v>45583</v>
          </cell>
          <cell r="V211">
            <v>12258</v>
          </cell>
          <cell r="W211">
            <v>37239</v>
          </cell>
          <cell r="X211">
            <v>-17337</v>
          </cell>
          <cell r="Y211">
            <v>6537</v>
          </cell>
          <cell r="Z211">
            <v>171292</v>
          </cell>
          <cell r="AA211">
            <v>167868</v>
          </cell>
          <cell r="AB211">
            <v>1796</v>
          </cell>
          <cell r="AC211">
            <v>1588</v>
          </cell>
          <cell r="AD211">
            <v>40</v>
          </cell>
          <cell r="AE211">
            <v>-17594</v>
          </cell>
          <cell r="AF211">
            <v>-21765</v>
          </cell>
          <cell r="AG211">
            <v>36555</v>
          </cell>
          <cell r="AH211">
            <v>16251</v>
          </cell>
          <cell r="AI211">
            <v>4150476</v>
          </cell>
          <cell r="AJ211">
            <v>2423488</v>
          </cell>
          <cell r="AK211">
            <v>1841</v>
          </cell>
          <cell r="AL211">
            <v>1685</v>
          </cell>
          <cell r="AM211">
            <v>367758</v>
          </cell>
        </row>
        <row r="212">
          <cell r="A212" t="str">
            <v>新安县</v>
          </cell>
          <cell r="B212" t="str">
            <v>3P</v>
          </cell>
          <cell r="C212">
            <v>4010</v>
          </cell>
          <cell r="D212">
            <v>2130</v>
          </cell>
          <cell r="E212">
            <v>1020</v>
          </cell>
          <cell r="F212">
            <v>375</v>
          </cell>
          <cell r="G212">
            <v>104</v>
          </cell>
          <cell r="H212">
            <v>157</v>
          </cell>
          <cell r="I212">
            <v>1171</v>
          </cell>
          <cell r="J212">
            <v>552</v>
          </cell>
          <cell r="K212">
            <v>6603</v>
          </cell>
          <cell r="L212">
            <v>70</v>
          </cell>
          <cell r="M212">
            <v>243</v>
          </cell>
          <cell r="N212">
            <v>288</v>
          </cell>
          <cell r="O212">
            <v>2840</v>
          </cell>
          <cell r="P212">
            <v>1228</v>
          </cell>
          <cell r="Q212">
            <v>374</v>
          </cell>
          <cell r="R212">
            <v>1560</v>
          </cell>
          <cell r="S212">
            <v>7136</v>
          </cell>
          <cell r="T212">
            <v>4010</v>
          </cell>
          <cell r="U212">
            <v>2815</v>
          </cell>
          <cell r="V212">
            <v>0</v>
          </cell>
          <cell r="W212">
            <v>770</v>
          </cell>
          <cell r="X212">
            <v>-509</v>
          </cell>
          <cell r="Y212">
            <v>50</v>
          </cell>
          <cell r="Z212">
            <v>7670</v>
          </cell>
          <cell r="AA212">
            <v>6603</v>
          </cell>
          <cell r="AB212">
            <v>1007</v>
          </cell>
          <cell r="AC212">
            <v>50</v>
          </cell>
          <cell r="AD212">
            <v>10</v>
          </cell>
          <cell r="AE212">
            <v>-534</v>
          </cell>
          <cell r="AF212">
            <v>-561</v>
          </cell>
          <cell r="AG212">
            <v>3060</v>
          </cell>
          <cell r="AH212">
            <v>1</v>
          </cell>
          <cell r="AI212">
            <v>176000</v>
          </cell>
          <cell r="AJ212">
            <v>156000</v>
          </cell>
          <cell r="AK212">
            <v>50</v>
          </cell>
          <cell r="AL212">
            <v>46</v>
          </cell>
          <cell r="AM212">
            <v>9960</v>
          </cell>
        </row>
        <row r="213">
          <cell r="A213" t="str">
            <v>伊川县</v>
          </cell>
          <cell r="B213" t="str">
            <v>3P</v>
          </cell>
          <cell r="C213">
            <v>2615</v>
          </cell>
          <cell r="D213">
            <v>1335</v>
          </cell>
          <cell r="E213">
            <v>606</v>
          </cell>
          <cell r="F213">
            <v>296</v>
          </cell>
          <cell r="G213">
            <v>132</v>
          </cell>
          <cell r="H213">
            <v>514</v>
          </cell>
          <cell r="I213">
            <v>16</v>
          </cell>
          <cell r="J213">
            <v>750</v>
          </cell>
          <cell r="K213">
            <v>5368</v>
          </cell>
          <cell r="L213">
            <v>0</v>
          </cell>
          <cell r="M213">
            <v>459</v>
          </cell>
          <cell r="N213">
            <v>196</v>
          </cell>
          <cell r="O213">
            <v>1967</v>
          </cell>
          <cell r="P213">
            <v>1026</v>
          </cell>
          <cell r="Q213">
            <v>366</v>
          </cell>
          <cell r="R213">
            <v>1354</v>
          </cell>
          <cell r="S213">
            <v>6518</v>
          </cell>
          <cell r="T213">
            <v>2615</v>
          </cell>
          <cell r="U213">
            <v>2976</v>
          </cell>
          <cell r="V213">
            <v>0</v>
          </cell>
          <cell r="W213">
            <v>925</v>
          </cell>
          <cell r="X213">
            <v>-45</v>
          </cell>
          <cell r="Y213">
            <v>47</v>
          </cell>
          <cell r="Z213">
            <v>6182</v>
          </cell>
          <cell r="AA213">
            <v>5368</v>
          </cell>
          <cell r="AB213">
            <v>766</v>
          </cell>
          <cell r="AC213">
            <v>38</v>
          </cell>
          <cell r="AD213">
            <v>10</v>
          </cell>
          <cell r="AE213">
            <v>336</v>
          </cell>
          <cell r="AF213">
            <v>-174</v>
          </cell>
          <cell r="AG213">
            <v>1818</v>
          </cell>
          <cell r="AH213">
            <v>1161</v>
          </cell>
          <cell r="AI213">
            <v>200000</v>
          </cell>
          <cell r="AJ213">
            <v>160000</v>
          </cell>
          <cell r="AK213">
            <v>69</v>
          </cell>
          <cell r="AL213">
            <v>65</v>
          </cell>
          <cell r="AM213">
            <v>11897</v>
          </cell>
        </row>
        <row r="214">
          <cell r="A214" t="str">
            <v>汝阳县</v>
          </cell>
          <cell r="B214" t="str">
            <v>3P</v>
          </cell>
          <cell r="C214">
            <v>1291</v>
          </cell>
          <cell r="D214">
            <v>833</v>
          </cell>
          <cell r="E214">
            <v>458</v>
          </cell>
          <cell r="F214">
            <v>148</v>
          </cell>
          <cell r="G214">
            <v>88</v>
          </cell>
          <cell r="H214">
            <v>201</v>
          </cell>
          <cell r="I214">
            <v>-4</v>
          </cell>
          <cell r="J214">
            <v>261</v>
          </cell>
          <cell r="K214">
            <v>5392</v>
          </cell>
          <cell r="L214">
            <v>0</v>
          </cell>
          <cell r="M214">
            <v>260</v>
          </cell>
          <cell r="N214">
            <v>299</v>
          </cell>
          <cell r="O214">
            <v>1938</v>
          </cell>
          <cell r="P214">
            <v>1166</v>
          </cell>
          <cell r="Q214">
            <v>221</v>
          </cell>
          <cell r="R214">
            <v>1508</v>
          </cell>
          <cell r="S214">
            <v>5271</v>
          </cell>
          <cell r="T214">
            <v>1291</v>
          </cell>
          <cell r="U214">
            <v>3282</v>
          </cell>
          <cell r="V214">
            <v>281</v>
          </cell>
          <cell r="W214">
            <v>443</v>
          </cell>
          <cell r="X214">
            <v>-27</v>
          </cell>
          <cell r="Y214">
            <v>1</v>
          </cell>
          <cell r="Z214">
            <v>5402</v>
          </cell>
          <cell r="AA214">
            <v>5392</v>
          </cell>
          <cell r="AB214">
            <v>0</v>
          </cell>
          <cell r="AC214">
            <v>0</v>
          </cell>
          <cell r="AD214">
            <v>10</v>
          </cell>
          <cell r="AE214">
            <v>-131</v>
          </cell>
          <cell r="AF214">
            <v>-347</v>
          </cell>
          <cell r="AG214">
            <v>1374</v>
          </cell>
          <cell r="AH214">
            <v>2164</v>
          </cell>
          <cell r="AI214">
            <v>100038</v>
          </cell>
          <cell r="AJ214">
            <v>81758</v>
          </cell>
          <cell r="AK214">
            <v>40</v>
          </cell>
          <cell r="AL214">
            <v>36</v>
          </cell>
          <cell r="AM214">
            <v>8042</v>
          </cell>
        </row>
        <row r="215">
          <cell r="A215" t="str">
            <v>嵩  县</v>
          </cell>
          <cell r="B215" t="str">
            <v>3P</v>
          </cell>
          <cell r="C215">
            <v>1778</v>
          </cell>
          <cell r="D215">
            <v>651</v>
          </cell>
          <cell r="E215">
            <v>206</v>
          </cell>
          <cell r="F215">
            <v>179</v>
          </cell>
          <cell r="G215">
            <v>39</v>
          </cell>
          <cell r="H215">
            <v>202</v>
          </cell>
          <cell r="I215">
            <v>387</v>
          </cell>
          <cell r="J215">
            <v>538</v>
          </cell>
          <cell r="K215">
            <v>5147</v>
          </cell>
          <cell r="L215">
            <v>0</v>
          </cell>
          <cell r="M215">
            <v>333</v>
          </cell>
          <cell r="N215">
            <v>158</v>
          </cell>
          <cell r="O215">
            <v>2157</v>
          </cell>
          <cell r="P215">
            <v>1201</v>
          </cell>
          <cell r="Q215">
            <v>463</v>
          </cell>
          <cell r="R215">
            <v>835</v>
          </cell>
          <cell r="S215">
            <v>4386</v>
          </cell>
          <cell r="T215">
            <v>1778</v>
          </cell>
          <cell r="U215">
            <v>485</v>
          </cell>
          <cell r="V215">
            <v>1251</v>
          </cell>
          <cell r="W215">
            <v>1257</v>
          </cell>
          <cell r="X215">
            <v>-385</v>
          </cell>
          <cell r="Y215">
            <v>0</v>
          </cell>
          <cell r="Z215">
            <v>5167</v>
          </cell>
          <cell r="AA215">
            <v>5147</v>
          </cell>
          <cell r="AB215">
            <v>0</v>
          </cell>
          <cell r="AC215">
            <v>0</v>
          </cell>
          <cell r="AD215">
            <v>20</v>
          </cell>
          <cell r="AE215">
            <v>-781</v>
          </cell>
          <cell r="AF215">
            <v>-938</v>
          </cell>
          <cell r="AG215">
            <v>618</v>
          </cell>
          <cell r="AH215">
            <v>3</v>
          </cell>
          <cell r="AI215">
            <v>79039</v>
          </cell>
          <cell r="AJ215">
            <v>51421</v>
          </cell>
          <cell r="AK215">
            <v>51</v>
          </cell>
          <cell r="AL215">
            <v>48</v>
          </cell>
          <cell r="AM215">
            <v>10626</v>
          </cell>
        </row>
        <row r="216">
          <cell r="A216" t="str">
            <v>栾川县</v>
          </cell>
          <cell r="B216" t="str">
            <v>3P</v>
          </cell>
          <cell r="C216">
            <v>2007</v>
          </cell>
          <cell r="D216">
            <v>1078</v>
          </cell>
          <cell r="E216">
            <v>413</v>
          </cell>
          <cell r="F216">
            <v>242</v>
          </cell>
          <cell r="G216">
            <v>61</v>
          </cell>
          <cell r="H216">
            <v>161</v>
          </cell>
          <cell r="I216">
            <v>301</v>
          </cell>
          <cell r="J216">
            <v>467</v>
          </cell>
          <cell r="K216">
            <v>4510</v>
          </cell>
          <cell r="L216">
            <v>0</v>
          </cell>
          <cell r="M216">
            <v>178</v>
          </cell>
          <cell r="N216">
            <v>251</v>
          </cell>
          <cell r="O216">
            <v>1809</v>
          </cell>
          <cell r="P216">
            <v>1272</v>
          </cell>
          <cell r="Q216">
            <v>359</v>
          </cell>
          <cell r="R216">
            <v>641</v>
          </cell>
          <cell r="S216">
            <v>3953</v>
          </cell>
          <cell r="T216">
            <v>2007</v>
          </cell>
          <cell r="U216">
            <v>1145</v>
          </cell>
          <cell r="V216">
            <v>415</v>
          </cell>
          <cell r="W216">
            <v>738</v>
          </cell>
          <cell r="X216">
            <v>-358</v>
          </cell>
          <cell r="Y216">
            <v>6</v>
          </cell>
          <cell r="Z216">
            <v>4530</v>
          </cell>
          <cell r="AA216">
            <v>4510</v>
          </cell>
          <cell r="AB216">
            <v>0</v>
          </cell>
          <cell r="AC216">
            <v>0</v>
          </cell>
          <cell r="AD216">
            <v>20</v>
          </cell>
          <cell r="AE216">
            <v>-577</v>
          </cell>
          <cell r="AF216">
            <v>-577</v>
          </cell>
          <cell r="AG216">
            <v>1239</v>
          </cell>
          <cell r="AH216">
            <v>1</v>
          </cell>
          <cell r="AI216">
            <v>137516</v>
          </cell>
          <cell r="AJ216">
            <v>125761</v>
          </cell>
          <cell r="AK216">
            <v>31</v>
          </cell>
          <cell r="AL216">
            <v>27</v>
          </cell>
          <cell r="AM216">
            <v>8100</v>
          </cell>
        </row>
        <row r="217">
          <cell r="A217" t="str">
            <v>宜阳县</v>
          </cell>
          <cell r="B217" t="str">
            <v>3P</v>
          </cell>
          <cell r="C217">
            <v>2286</v>
          </cell>
          <cell r="D217">
            <v>1204</v>
          </cell>
          <cell r="E217">
            <v>378</v>
          </cell>
          <cell r="F217">
            <v>187</v>
          </cell>
          <cell r="G217">
            <v>71</v>
          </cell>
          <cell r="H217">
            <v>707</v>
          </cell>
          <cell r="I217">
            <v>-32</v>
          </cell>
          <cell r="J217">
            <v>407</v>
          </cell>
          <cell r="K217">
            <v>4488</v>
          </cell>
          <cell r="L217">
            <v>0</v>
          </cell>
          <cell r="M217">
            <v>233</v>
          </cell>
          <cell r="N217">
            <v>216</v>
          </cell>
          <cell r="O217">
            <v>1971</v>
          </cell>
          <cell r="P217">
            <v>997</v>
          </cell>
          <cell r="Q217">
            <v>311</v>
          </cell>
          <cell r="R217">
            <v>760</v>
          </cell>
          <cell r="S217">
            <v>3745</v>
          </cell>
          <cell r="T217">
            <v>2286</v>
          </cell>
          <cell r="U217">
            <v>1111</v>
          </cell>
          <cell r="V217">
            <v>0</v>
          </cell>
          <cell r="W217">
            <v>961</v>
          </cell>
          <cell r="X217">
            <v>-613</v>
          </cell>
          <cell r="Y217">
            <v>0</v>
          </cell>
          <cell r="Z217">
            <v>4532</v>
          </cell>
          <cell r="AA217">
            <v>4488</v>
          </cell>
          <cell r="AB217">
            <v>23</v>
          </cell>
          <cell r="AC217">
            <v>1</v>
          </cell>
          <cell r="AD217">
            <v>20</v>
          </cell>
          <cell r="AE217">
            <v>-787</v>
          </cell>
          <cell r="AF217">
            <v>-1055</v>
          </cell>
          <cell r="AG217">
            <v>1134</v>
          </cell>
          <cell r="AH217">
            <v>0</v>
          </cell>
          <cell r="AI217">
            <v>80000</v>
          </cell>
          <cell r="AJ217">
            <v>60000</v>
          </cell>
          <cell r="AK217">
            <v>62</v>
          </cell>
          <cell r="AL217">
            <v>56</v>
          </cell>
          <cell r="AM217">
            <v>13379</v>
          </cell>
        </row>
        <row r="218">
          <cell r="A218" t="str">
            <v>洛宁县</v>
          </cell>
          <cell r="B218" t="str">
            <v>3P</v>
          </cell>
          <cell r="C218">
            <v>1517</v>
          </cell>
          <cell r="D218">
            <v>517</v>
          </cell>
          <cell r="E218">
            <v>110</v>
          </cell>
          <cell r="F218">
            <v>301</v>
          </cell>
          <cell r="G218">
            <v>18</v>
          </cell>
          <cell r="H218">
            <v>645</v>
          </cell>
          <cell r="I218">
            <v>94</v>
          </cell>
          <cell r="J218">
            <v>261</v>
          </cell>
          <cell r="K218">
            <v>4421</v>
          </cell>
          <cell r="L218">
            <v>0</v>
          </cell>
          <cell r="M218">
            <v>367</v>
          </cell>
          <cell r="N218">
            <v>239</v>
          </cell>
          <cell r="O218">
            <v>1794</v>
          </cell>
          <cell r="P218">
            <v>921</v>
          </cell>
          <cell r="Q218">
            <v>251</v>
          </cell>
          <cell r="R218">
            <v>849</v>
          </cell>
          <cell r="S218">
            <v>3673</v>
          </cell>
          <cell r="T218">
            <v>1517</v>
          </cell>
          <cell r="U218">
            <v>336</v>
          </cell>
          <cell r="V218">
            <v>957</v>
          </cell>
          <cell r="W218">
            <v>1138</v>
          </cell>
          <cell r="X218">
            <v>-431</v>
          </cell>
          <cell r="Y218">
            <v>156</v>
          </cell>
          <cell r="Z218">
            <v>4441</v>
          </cell>
          <cell r="AA218">
            <v>4421</v>
          </cell>
          <cell r="AB218">
            <v>0</v>
          </cell>
          <cell r="AC218">
            <v>0</v>
          </cell>
          <cell r="AD218">
            <v>20</v>
          </cell>
          <cell r="AE218">
            <v>-768</v>
          </cell>
          <cell r="AF218">
            <v>-934</v>
          </cell>
          <cell r="AG218">
            <v>330</v>
          </cell>
          <cell r="AH218">
            <v>2</v>
          </cell>
          <cell r="AI218">
            <v>42546</v>
          </cell>
          <cell r="AJ218">
            <v>12500</v>
          </cell>
          <cell r="AK218">
            <v>43</v>
          </cell>
          <cell r="AL218">
            <v>39</v>
          </cell>
          <cell r="AM218">
            <v>10236</v>
          </cell>
        </row>
        <row r="219">
          <cell r="A219" t="str">
            <v>鲁山县</v>
          </cell>
          <cell r="B219" t="str">
            <v>3P</v>
          </cell>
          <cell r="C219">
            <v>2441</v>
          </cell>
          <cell r="D219">
            <v>1343</v>
          </cell>
          <cell r="E219">
            <v>366</v>
          </cell>
          <cell r="F219">
            <v>238</v>
          </cell>
          <cell r="G219">
            <v>87</v>
          </cell>
          <cell r="H219">
            <v>716</v>
          </cell>
          <cell r="I219">
            <v>57</v>
          </cell>
          <cell r="J219">
            <v>325</v>
          </cell>
          <cell r="K219">
            <v>5351</v>
          </cell>
          <cell r="L219">
            <v>0</v>
          </cell>
          <cell r="M219">
            <v>401</v>
          </cell>
          <cell r="N219">
            <v>240</v>
          </cell>
          <cell r="O219">
            <v>2478</v>
          </cell>
          <cell r="P219">
            <v>1257</v>
          </cell>
          <cell r="Q219">
            <v>408</v>
          </cell>
          <cell r="R219">
            <v>567</v>
          </cell>
          <cell r="S219">
            <v>4036</v>
          </cell>
          <cell r="T219">
            <v>2441</v>
          </cell>
          <cell r="U219">
            <v>924</v>
          </cell>
          <cell r="V219">
            <v>664</v>
          </cell>
          <cell r="W219">
            <v>1054</v>
          </cell>
          <cell r="X219">
            <v>-1102</v>
          </cell>
          <cell r="Y219">
            <v>55</v>
          </cell>
          <cell r="Z219">
            <v>5351</v>
          </cell>
          <cell r="AA219">
            <v>5351</v>
          </cell>
          <cell r="AB219">
            <v>0</v>
          </cell>
          <cell r="AC219">
            <v>0</v>
          </cell>
          <cell r="AD219">
            <v>0</v>
          </cell>
          <cell r="AE219">
            <v>-1315</v>
          </cell>
          <cell r="AF219">
            <v>-1367</v>
          </cell>
          <cell r="AG219">
            <v>1098</v>
          </cell>
          <cell r="AH219">
            <v>2</v>
          </cell>
          <cell r="AI219">
            <v>233000</v>
          </cell>
          <cell r="AJ219">
            <v>177000</v>
          </cell>
          <cell r="AK219">
            <v>81</v>
          </cell>
          <cell r="AL219">
            <v>75</v>
          </cell>
          <cell r="AM219">
            <v>13935</v>
          </cell>
        </row>
        <row r="220">
          <cell r="A220" t="str">
            <v>台前县</v>
          </cell>
          <cell r="B220" t="str">
            <v>3P</v>
          </cell>
          <cell r="C220">
            <v>918</v>
          </cell>
          <cell r="D220">
            <v>586</v>
          </cell>
          <cell r="E220">
            <v>115</v>
          </cell>
          <cell r="F220">
            <v>359</v>
          </cell>
          <cell r="G220">
            <v>28</v>
          </cell>
          <cell r="H220">
            <v>163</v>
          </cell>
          <cell r="I220">
            <v>-21</v>
          </cell>
          <cell r="J220">
            <v>190</v>
          </cell>
          <cell r="K220">
            <v>4008</v>
          </cell>
          <cell r="L220">
            <v>0</v>
          </cell>
          <cell r="M220">
            <v>137</v>
          </cell>
          <cell r="N220">
            <v>184</v>
          </cell>
          <cell r="O220">
            <v>1432</v>
          </cell>
          <cell r="P220">
            <v>966</v>
          </cell>
          <cell r="Q220">
            <v>261</v>
          </cell>
          <cell r="R220">
            <v>1028</v>
          </cell>
          <cell r="S220">
            <v>3434</v>
          </cell>
          <cell r="T220">
            <v>918</v>
          </cell>
          <cell r="U220">
            <v>325</v>
          </cell>
          <cell r="V220">
            <v>539</v>
          </cell>
          <cell r="W220">
            <v>2000</v>
          </cell>
          <cell r="X220">
            <v>-414</v>
          </cell>
          <cell r="Y220">
            <v>66</v>
          </cell>
          <cell r="Z220">
            <v>4008</v>
          </cell>
          <cell r="AA220">
            <v>4008</v>
          </cell>
          <cell r="AB220">
            <v>0</v>
          </cell>
          <cell r="AC220">
            <v>0</v>
          </cell>
          <cell r="AD220">
            <v>0</v>
          </cell>
          <cell r="AE220">
            <v>-574</v>
          </cell>
          <cell r="AF220">
            <v>-653</v>
          </cell>
          <cell r="AG220">
            <v>345</v>
          </cell>
          <cell r="AH220">
            <v>4</v>
          </cell>
          <cell r="AI220">
            <v>97417</v>
          </cell>
          <cell r="AJ220">
            <v>67455</v>
          </cell>
          <cell r="AK220">
            <v>33</v>
          </cell>
          <cell r="AL220">
            <v>31</v>
          </cell>
          <cell r="AM220">
            <v>7467</v>
          </cell>
        </row>
        <row r="221">
          <cell r="A221" t="str">
            <v>渑池县</v>
          </cell>
          <cell r="B221" t="str">
            <v>3P</v>
          </cell>
          <cell r="C221">
            <v>3378</v>
          </cell>
          <cell r="D221">
            <v>1910</v>
          </cell>
          <cell r="E221">
            <v>996</v>
          </cell>
          <cell r="F221">
            <v>208</v>
          </cell>
          <cell r="G221">
            <v>241</v>
          </cell>
          <cell r="H221">
            <v>788</v>
          </cell>
          <cell r="I221">
            <v>438</v>
          </cell>
          <cell r="J221">
            <v>242</v>
          </cell>
          <cell r="K221">
            <v>7012</v>
          </cell>
          <cell r="L221">
            <v>250</v>
          </cell>
          <cell r="M221">
            <v>343</v>
          </cell>
          <cell r="N221">
            <v>204</v>
          </cell>
          <cell r="O221">
            <v>2135</v>
          </cell>
          <cell r="P221">
            <v>1251</v>
          </cell>
          <cell r="Q221">
            <v>451</v>
          </cell>
          <cell r="R221">
            <v>2378</v>
          </cell>
          <cell r="S221">
            <v>7163</v>
          </cell>
          <cell r="T221">
            <v>3378</v>
          </cell>
          <cell r="U221">
            <v>2937</v>
          </cell>
          <cell r="V221">
            <v>134</v>
          </cell>
          <cell r="W221">
            <v>938</v>
          </cell>
          <cell r="X221">
            <v>-271</v>
          </cell>
          <cell r="Y221">
            <v>47</v>
          </cell>
          <cell r="Z221">
            <v>7387</v>
          </cell>
          <cell r="AA221">
            <v>7012</v>
          </cell>
          <cell r="AB221">
            <v>0</v>
          </cell>
          <cell r="AC221">
            <v>375</v>
          </cell>
          <cell r="AD221">
            <v>0</v>
          </cell>
          <cell r="AE221">
            <v>-224</v>
          </cell>
          <cell r="AF221">
            <v>-271</v>
          </cell>
          <cell r="AG221">
            <v>2988</v>
          </cell>
          <cell r="AH221">
            <v>138</v>
          </cell>
          <cell r="AI221">
            <v>57104</v>
          </cell>
          <cell r="AJ221">
            <v>34255</v>
          </cell>
          <cell r="AK221">
            <v>31</v>
          </cell>
          <cell r="AL221">
            <v>27</v>
          </cell>
          <cell r="AM221">
            <v>9453</v>
          </cell>
        </row>
        <row r="222">
          <cell r="A222" t="str">
            <v>卢氏县</v>
          </cell>
          <cell r="B222" t="str">
            <v>3P</v>
          </cell>
          <cell r="C222">
            <v>2186</v>
          </cell>
          <cell r="D222">
            <v>901</v>
          </cell>
          <cell r="E222">
            <v>296</v>
          </cell>
          <cell r="F222">
            <v>251</v>
          </cell>
          <cell r="G222">
            <v>52</v>
          </cell>
          <cell r="H222">
            <v>891</v>
          </cell>
          <cell r="I222">
            <v>-82</v>
          </cell>
          <cell r="J222">
            <v>476</v>
          </cell>
          <cell r="K222">
            <v>4184</v>
          </cell>
          <cell r="L222">
            <v>0</v>
          </cell>
          <cell r="M222">
            <v>256</v>
          </cell>
          <cell r="N222">
            <v>237</v>
          </cell>
          <cell r="O222">
            <v>1708</v>
          </cell>
          <cell r="P222">
            <v>955</v>
          </cell>
          <cell r="Q222">
            <v>366</v>
          </cell>
          <cell r="R222">
            <v>662</v>
          </cell>
          <cell r="S222">
            <v>3900</v>
          </cell>
          <cell r="T222">
            <v>2186</v>
          </cell>
          <cell r="U222">
            <v>761</v>
          </cell>
          <cell r="V222">
            <v>470</v>
          </cell>
          <cell r="W222">
            <v>1071</v>
          </cell>
          <cell r="X222">
            <v>-588</v>
          </cell>
          <cell r="Y222">
            <v>0</v>
          </cell>
          <cell r="Z222">
            <v>4429</v>
          </cell>
          <cell r="AA222">
            <v>4184</v>
          </cell>
          <cell r="AB222">
            <v>0</v>
          </cell>
          <cell r="AC222">
            <v>245</v>
          </cell>
          <cell r="AD222">
            <v>0</v>
          </cell>
          <cell r="AE222">
            <v>-529</v>
          </cell>
          <cell r="AF222">
            <v>-589</v>
          </cell>
          <cell r="AG222">
            <v>888</v>
          </cell>
          <cell r="AH222">
            <v>0</v>
          </cell>
          <cell r="AI222">
            <v>74470</v>
          </cell>
          <cell r="AJ222">
            <v>34848</v>
          </cell>
          <cell r="AK222">
            <v>37</v>
          </cell>
          <cell r="AL222">
            <v>33</v>
          </cell>
          <cell r="AM222">
            <v>9533</v>
          </cell>
        </row>
        <row r="223">
          <cell r="A223" t="str">
            <v>虞城县</v>
          </cell>
          <cell r="B223" t="str">
            <v>3P</v>
          </cell>
          <cell r="C223">
            <v>2823</v>
          </cell>
          <cell r="D223">
            <v>1062</v>
          </cell>
          <cell r="E223">
            <v>417</v>
          </cell>
          <cell r="F223">
            <v>317</v>
          </cell>
          <cell r="G223">
            <v>78</v>
          </cell>
          <cell r="H223">
            <v>832</v>
          </cell>
          <cell r="I223">
            <v>420</v>
          </cell>
          <cell r="J223">
            <v>509</v>
          </cell>
          <cell r="K223">
            <v>6374</v>
          </cell>
          <cell r="L223">
            <v>0</v>
          </cell>
          <cell r="M223">
            <v>179</v>
          </cell>
          <cell r="N223">
            <v>188</v>
          </cell>
          <cell r="O223">
            <v>2671</v>
          </cell>
          <cell r="P223">
            <v>1824</v>
          </cell>
          <cell r="Q223">
            <v>404</v>
          </cell>
          <cell r="R223">
            <v>1108</v>
          </cell>
          <cell r="S223">
            <v>5814</v>
          </cell>
          <cell r="T223">
            <v>2823</v>
          </cell>
          <cell r="U223">
            <v>1270</v>
          </cell>
          <cell r="V223">
            <v>453</v>
          </cell>
          <cell r="W223">
            <v>1479</v>
          </cell>
          <cell r="X223">
            <v>-435</v>
          </cell>
          <cell r="Y223">
            <v>224</v>
          </cell>
          <cell r="Z223">
            <v>6384</v>
          </cell>
          <cell r="AA223">
            <v>6374</v>
          </cell>
          <cell r="AB223">
            <v>0</v>
          </cell>
          <cell r="AC223">
            <v>10</v>
          </cell>
          <cell r="AD223">
            <v>0</v>
          </cell>
          <cell r="AE223">
            <v>-570</v>
          </cell>
          <cell r="AF223">
            <v>-570</v>
          </cell>
          <cell r="AG223">
            <v>1251</v>
          </cell>
          <cell r="AH223">
            <v>238</v>
          </cell>
          <cell r="AI223">
            <v>124500</v>
          </cell>
          <cell r="AJ223">
            <v>39900</v>
          </cell>
          <cell r="AK223">
            <v>102</v>
          </cell>
          <cell r="AL223">
            <v>96</v>
          </cell>
          <cell r="AM223">
            <v>19519</v>
          </cell>
        </row>
        <row r="224">
          <cell r="A224" t="str">
            <v>宁陵县</v>
          </cell>
          <cell r="B224" t="str">
            <v>3P</v>
          </cell>
          <cell r="C224">
            <v>1931</v>
          </cell>
          <cell r="D224">
            <v>867</v>
          </cell>
          <cell r="E224">
            <v>326</v>
          </cell>
          <cell r="F224">
            <v>123</v>
          </cell>
          <cell r="G224">
            <v>152</v>
          </cell>
          <cell r="H224">
            <v>493</v>
          </cell>
          <cell r="I224">
            <v>102</v>
          </cell>
          <cell r="J224">
            <v>469</v>
          </cell>
          <cell r="K224">
            <v>8700</v>
          </cell>
          <cell r="L224">
            <v>0</v>
          </cell>
          <cell r="M224">
            <v>269</v>
          </cell>
          <cell r="N224">
            <v>279</v>
          </cell>
          <cell r="O224">
            <v>2534</v>
          </cell>
          <cell r="P224">
            <v>1670</v>
          </cell>
          <cell r="Q224">
            <v>406</v>
          </cell>
          <cell r="R224">
            <v>3542</v>
          </cell>
          <cell r="S224">
            <v>8770</v>
          </cell>
          <cell r="T224">
            <v>1931</v>
          </cell>
          <cell r="U224">
            <v>4788</v>
          </cell>
          <cell r="V224">
            <v>309</v>
          </cell>
          <cell r="W224">
            <v>1644</v>
          </cell>
          <cell r="X224">
            <v>98</v>
          </cell>
          <cell r="Y224">
            <v>0</v>
          </cell>
          <cell r="Z224">
            <v>8710</v>
          </cell>
          <cell r="AA224">
            <v>8700</v>
          </cell>
          <cell r="AB224">
            <v>0</v>
          </cell>
          <cell r="AC224">
            <v>10</v>
          </cell>
          <cell r="AD224">
            <v>0</v>
          </cell>
          <cell r="AE224">
            <v>60</v>
          </cell>
          <cell r="AF224">
            <v>60</v>
          </cell>
          <cell r="AG224">
            <v>978</v>
          </cell>
          <cell r="AH224">
            <v>5484</v>
          </cell>
          <cell r="AI224">
            <v>101850</v>
          </cell>
          <cell r="AJ224">
            <v>50836</v>
          </cell>
          <cell r="AK224">
            <v>55</v>
          </cell>
          <cell r="AL224">
            <v>52</v>
          </cell>
          <cell r="AM224">
            <v>12730</v>
          </cell>
        </row>
        <row r="225">
          <cell r="A225" t="str">
            <v>睢  县</v>
          </cell>
          <cell r="B225" t="str">
            <v>3P</v>
          </cell>
          <cell r="C225">
            <v>2048</v>
          </cell>
          <cell r="D225">
            <v>774</v>
          </cell>
          <cell r="E225">
            <v>291</v>
          </cell>
          <cell r="F225">
            <v>127</v>
          </cell>
          <cell r="G225">
            <v>34</v>
          </cell>
          <cell r="H225">
            <v>507</v>
          </cell>
          <cell r="I225">
            <v>142</v>
          </cell>
          <cell r="J225">
            <v>625</v>
          </cell>
          <cell r="K225">
            <v>5846</v>
          </cell>
          <cell r="L225">
            <v>0</v>
          </cell>
          <cell r="M225">
            <v>125</v>
          </cell>
          <cell r="N225">
            <v>264</v>
          </cell>
          <cell r="O225">
            <v>2730</v>
          </cell>
          <cell r="P225">
            <v>1657</v>
          </cell>
          <cell r="Q225">
            <v>447</v>
          </cell>
          <cell r="R225">
            <v>623</v>
          </cell>
          <cell r="S225">
            <v>5143</v>
          </cell>
          <cell r="T225">
            <v>2048</v>
          </cell>
          <cell r="U225">
            <v>1766</v>
          </cell>
          <cell r="V225">
            <v>383</v>
          </cell>
          <cell r="W225">
            <v>1505</v>
          </cell>
          <cell r="X225">
            <v>-584</v>
          </cell>
          <cell r="Y225">
            <v>25</v>
          </cell>
          <cell r="Z225">
            <v>5856</v>
          </cell>
          <cell r="AA225">
            <v>5846</v>
          </cell>
          <cell r="AB225">
            <v>0</v>
          </cell>
          <cell r="AC225">
            <v>10</v>
          </cell>
          <cell r="AD225">
            <v>0</v>
          </cell>
          <cell r="AE225">
            <v>-713</v>
          </cell>
          <cell r="AF225">
            <v>-791</v>
          </cell>
          <cell r="AG225">
            <v>873</v>
          </cell>
          <cell r="AH225">
            <v>1320</v>
          </cell>
          <cell r="AI225">
            <v>95683</v>
          </cell>
          <cell r="AJ225">
            <v>29486</v>
          </cell>
          <cell r="AK225">
            <v>72</v>
          </cell>
          <cell r="AL225">
            <v>68</v>
          </cell>
          <cell r="AM225">
            <v>15283</v>
          </cell>
        </row>
        <row r="226">
          <cell r="A226" t="str">
            <v>确山县</v>
          </cell>
          <cell r="B226" t="str">
            <v>3P</v>
          </cell>
          <cell r="C226">
            <v>2939</v>
          </cell>
          <cell r="D226">
            <v>985</v>
          </cell>
          <cell r="E226">
            <v>256</v>
          </cell>
          <cell r="F226">
            <v>440</v>
          </cell>
          <cell r="G226">
            <v>69</v>
          </cell>
          <cell r="H226">
            <v>1151</v>
          </cell>
          <cell r="I226">
            <v>280</v>
          </cell>
          <cell r="J226">
            <v>523</v>
          </cell>
          <cell r="K226">
            <v>4973</v>
          </cell>
          <cell r="L226">
            <v>0</v>
          </cell>
          <cell r="M226">
            <v>143</v>
          </cell>
          <cell r="N226">
            <v>129</v>
          </cell>
          <cell r="O226">
            <v>1957</v>
          </cell>
          <cell r="P226">
            <v>1126</v>
          </cell>
          <cell r="Q226">
            <v>330</v>
          </cell>
          <cell r="R226">
            <v>1288</v>
          </cell>
          <cell r="S226">
            <v>5145</v>
          </cell>
          <cell r="T226">
            <v>2939</v>
          </cell>
          <cell r="U226">
            <v>691</v>
          </cell>
          <cell r="V226">
            <v>412</v>
          </cell>
          <cell r="W226">
            <v>1267</v>
          </cell>
          <cell r="X226">
            <v>-164</v>
          </cell>
          <cell r="Y226">
            <v>0</v>
          </cell>
          <cell r="Z226">
            <v>5003</v>
          </cell>
          <cell r="AA226">
            <v>4973</v>
          </cell>
          <cell r="AB226">
            <v>0</v>
          </cell>
          <cell r="AC226">
            <v>0</v>
          </cell>
          <cell r="AD226">
            <v>30</v>
          </cell>
          <cell r="AE226">
            <v>142</v>
          </cell>
          <cell r="AF226">
            <v>-336</v>
          </cell>
          <cell r="AG226">
            <v>768</v>
          </cell>
          <cell r="AH226">
            <v>27</v>
          </cell>
          <cell r="AI226">
            <v>189700</v>
          </cell>
          <cell r="AJ226">
            <v>134000</v>
          </cell>
          <cell r="AK226">
            <v>57</v>
          </cell>
          <cell r="AL226">
            <v>52</v>
          </cell>
          <cell r="AM226">
            <v>12026</v>
          </cell>
        </row>
        <row r="227">
          <cell r="A227" t="str">
            <v>上蔡县</v>
          </cell>
          <cell r="B227" t="str">
            <v>3P</v>
          </cell>
          <cell r="C227">
            <v>4546</v>
          </cell>
          <cell r="D227">
            <v>1145</v>
          </cell>
          <cell r="E227">
            <v>449</v>
          </cell>
          <cell r="F227">
            <v>347</v>
          </cell>
          <cell r="G227">
            <v>75</v>
          </cell>
          <cell r="H227">
            <v>1684</v>
          </cell>
          <cell r="I227">
            <v>675</v>
          </cell>
          <cell r="J227">
            <v>1042</v>
          </cell>
          <cell r="K227">
            <v>7857</v>
          </cell>
          <cell r="L227">
            <v>0</v>
          </cell>
          <cell r="M227">
            <v>256</v>
          </cell>
          <cell r="N227">
            <v>234</v>
          </cell>
          <cell r="O227">
            <v>3421</v>
          </cell>
          <cell r="P227">
            <v>1620</v>
          </cell>
          <cell r="Q227">
            <v>472</v>
          </cell>
          <cell r="R227">
            <v>1854</v>
          </cell>
          <cell r="S227">
            <v>7098</v>
          </cell>
          <cell r="T227">
            <v>4546</v>
          </cell>
          <cell r="U227">
            <v>1290</v>
          </cell>
          <cell r="V227">
            <v>272</v>
          </cell>
          <cell r="W227">
            <v>1548</v>
          </cell>
          <cell r="X227">
            <v>-1213</v>
          </cell>
          <cell r="Y227">
            <v>655</v>
          </cell>
          <cell r="Z227">
            <v>7918</v>
          </cell>
          <cell r="AA227">
            <v>7857</v>
          </cell>
          <cell r="AB227">
            <v>0</v>
          </cell>
          <cell r="AC227">
            <v>11</v>
          </cell>
          <cell r="AD227">
            <v>50</v>
          </cell>
          <cell r="AE227">
            <v>-820</v>
          </cell>
          <cell r="AF227">
            <v>-1301</v>
          </cell>
          <cell r="AG227">
            <v>1347</v>
          </cell>
          <cell r="AH227">
            <v>150</v>
          </cell>
          <cell r="AI227">
            <v>242797</v>
          </cell>
          <cell r="AJ227">
            <v>160467</v>
          </cell>
          <cell r="AK227">
            <v>124</v>
          </cell>
          <cell r="AL227">
            <v>118</v>
          </cell>
          <cell r="AM227">
            <v>19719</v>
          </cell>
        </row>
        <row r="228">
          <cell r="A228" t="str">
            <v>平舆县</v>
          </cell>
          <cell r="B228" t="str">
            <v>3P</v>
          </cell>
          <cell r="C228">
            <v>2360</v>
          </cell>
          <cell r="D228">
            <v>920</v>
          </cell>
          <cell r="E228">
            <v>354</v>
          </cell>
          <cell r="F228">
            <v>239</v>
          </cell>
          <cell r="G228">
            <v>74</v>
          </cell>
          <cell r="H228">
            <v>894</v>
          </cell>
          <cell r="I228">
            <v>185</v>
          </cell>
          <cell r="J228">
            <v>361</v>
          </cell>
          <cell r="K228">
            <v>5909</v>
          </cell>
          <cell r="L228">
            <v>0</v>
          </cell>
          <cell r="M228">
            <v>176</v>
          </cell>
          <cell r="N228">
            <v>176</v>
          </cell>
          <cell r="O228">
            <v>2465</v>
          </cell>
          <cell r="P228">
            <v>1462</v>
          </cell>
          <cell r="Q228">
            <v>353</v>
          </cell>
          <cell r="R228">
            <v>1277</v>
          </cell>
          <cell r="S228">
            <v>4346</v>
          </cell>
          <cell r="T228">
            <v>2360</v>
          </cell>
          <cell r="U228">
            <v>1046</v>
          </cell>
          <cell r="V228">
            <v>573</v>
          </cell>
          <cell r="W228">
            <v>2022</v>
          </cell>
          <cell r="X228">
            <v>-1655</v>
          </cell>
          <cell r="Y228">
            <v>0</v>
          </cell>
          <cell r="Z228">
            <v>5912</v>
          </cell>
          <cell r="AA228">
            <v>5909</v>
          </cell>
          <cell r="AB228">
            <v>0</v>
          </cell>
          <cell r="AC228">
            <v>3</v>
          </cell>
          <cell r="AD228">
            <v>0</v>
          </cell>
          <cell r="AE228">
            <v>-1566</v>
          </cell>
          <cell r="AF228">
            <v>-2049</v>
          </cell>
          <cell r="AG228">
            <v>1062</v>
          </cell>
          <cell r="AH228">
            <v>128</v>
          </cell>
          <cell r="AI228">
            <v>210000</v>
          </cell>
          <cell r="AJ228">
            <v>80000</v>
          </cell>
          <cell r="AK228">
            <v>88</v>
          </cell>
          <cell r="AL228">
            <v>84</v>
          </cell>
          <cell r="AM228">
            <v>16995</v>
          </cell>
        </row>
        <row r="229">
          <cell r="A229" t="str">
            <v>新蔡县</v>
          </cell>
          <cell r="B229" t="str">
            <v>3P</v>
          </cell>
          <cell r="C229">
            <v>2539</v>
          </cell>
          <cell r="D229">
            <v>698</v>
          </cell>
          <cell r="E229">
            <v>176</v>
          </cell>
          <cell r="F229">
            <v>274</v>
          </cell>
          <cell r="G229">
            <v>51</v>
          </cell>
          <cell r="H229">
            <v>1220</v>
          </cell>
          <cell r="I229">
            <v>187</v>
          </cell>
          <cell r="J229">
            <v>434</v>
          </cell>
          <cell r="K229">
            <v>5979</v>
          </cell>
          <cell r="L229">
            <v>0</v>
          </cell>
          <cell r="M229">
            <v>165</v>
          </cell>
          <cell r="N229">
            <v>224</v>
          </cell>
          <cell r="O229">
            <v>2766</v>
          </cell>
          <cell r="P229">
            <v>1513</v>
          </cell>
          <cell r="Q229">
            <v>331</v>
          </cell>
          <cell r="R229">
            <v>980</v>
          </cell>
          <cell r="S229">
            <v>4037</v>
          </cell>
          <cell r="T229">
            <v>2539</v>
          </cell>
          <cell r="U229">
            <v>530</v>
          </cell>
          <cell r="V229">
            <v>567</v>
          </cell>
          <cell r="W229">
            <v>2460</v>
          </cell>
          <cell r="X229">
            <v>-2059</v>
          </cell>
          <cell r="Y229">
            <v>0</v>
          </cell>
          <cell r="Z229">
            <v>5987</v>
          </cell>
          <cell r="AA229">
            <v>5979</v>
          </cell>
          <cell r="AB229">
            <v>0</v>
          </cell>
          <cell r="AC229">
            <v>8</v>
          </cell>
          <cell r="AD229">
            <v>0</v>
          </cell>
          <cell r="AE229">
            <v>-1950</v>
          </cell>
          <cell r="AF229">
            <v>-2325</v>
          </cell>
          <cell r="AG229">
            <v>528</v>
          </cell>
          <cell r="AH229">
            <v>90</v>
          </cell>
          <cell r="AI229">
            <v>114725</v>
          </cell>
          <cell r="AJ229">
            <v>25725</v>
          </cell>
          <cell r="AK229">
            <v>98</v>
          </cell>
          <cell r="AL229">
            <v>87</v>
          </cell>
          <cell r="AM229">
            <v>16464</v>
          </cell>
        </row>
        <row r="230">
          <cell r="A230" t="str">
            <v>淅川县</v>
          </cell>
          <cell r="B230" t="str">
            <v>3P</v>
          </cell>
          <cell r="C230">
            <v>3917</v>
          </cell>
          <cell r="D230">
            <v>1719</v>
          </cell>
          <cell r="E230">
            <v>970</v>
          </cell>
          <cell r="F230">
            <v>203</v>
          </cell>
          <cell r="G230">
            <v>157</v>
          </cell>
          <cell r="H230">
            <v>1096</v>
          </cell>
          <cell r="I230">
            <v>611</v>
          </cell>
          <cell r="J230">
            <v>491</v>
          </cell>
          <cell r="K230">
            <v>6884</v>
          </cell>
          <cell r="L230">
            <v>0</v>
          </cell>
          <cell r="M230">
            <v>157</v>
          </cell>
          <cell r="N230">
            <v>266</v>
          </cell>
          <cell r="O230">
            <v>3025</v>
          </cell>
          <cell r="P230">
            <v>1905</v>
          </cell>
          <cell r="Q230">
            <v>452</v>
          </cell>
          <cell r="R230">
            <v>1079</v>
          </cell>
          <cell r="S230">
            <v>7552</v>
          </cell>
          <cell r="T230">
            <v>3917</v>
          </cell>
          <cell r="U230">
            <v>2653</v>
          </cell>
          <cell r="V230">
            <v>0</v>
          </cell>
          <cell r="W230">
            <v>620</v>
          </cell>
          <cell r="X230">
            <v>297</v>
          </cell>
          <cell r="Y230">
            <v>65</v>
          </cell>
          <cell r="Z230">
            <v>6979</v>
          </cell>
          <cell r="AA230">
            <v>6884</v>
          </cell>
          <cell r="AB230">
            <v>0</v>
          </cell>
          <cell r="AC230">
            <v>125</v>
          </cell>
          <cell r="AD230">
            <v>-30</v>
          </cell>
          <cell r="AE230">
            <v>573</v>
          </cell>
          <cell r="AF230">
            <v>573</v>
          </cell>
          <cell r="AG230">
            <v>2910</v>
          </cell>
          <cell r="AH230">
            <v>80</v>
          </cell>
          <cell r="AI230">
            <v>238000</v>
          </cell>
          <cell r="AJ230">
            <v>152000</v>
          </cell>
          <cell r="AK230">
            <v>69</v>
          </cell>
          <cell r="AL230">
            <v>64</v>
          </cell>
          <cell r="AM230">
            <v>13710</v>
          </cell>
        </row>
        <row r="231">
          <cell r="A231" t="str">
            <v>南召县</v>
          </cell>
          <cell r="B231" t="str">
            <v>3P</v>
          </cell>
          <cell r="C231">
            <v>2553</v>
          </cell>
          <cell r="D231">
            <v>1829</v>
          </cell>
          <cell r="E231">
            <v>883</v>
          </cell>
          <cell r="F231">
            <v>324</v>
          </cell>
          <cell r="G231">
            <v>172</v>
          </cell>
          <cell r="H231">
            <v>358</v>
          </cell>
          <cell r="I231">
            <v>47</v>
          </cell>
          <cell r="J231">
            <v>319</v>
          </cell>
          <cell r="K231">
            <v>6168</v>
          </cell>
          <cell r="L231">
            <v>0</v>
          </cell>
          <cell r="M231">
            <v>369</v>
          </cell>
          <cell r="N231">
            <v>339</v>
          </cell>
          <cell r="O231">
            <v>2501</v>
          </cell>
          <cell r="P231">
            <v>1326</v>
          </cell>
          <cell r="Q231">
            <v>374</v>
          </cell>
          <cell r="R231">
            <v>1259</v>
          </cell>
          <cell r="S231">
            <v>5946</v>
          </cell>
          <cell r="T231">
            <v>2553</v>
          </cell>
          <cell r="U231">
            <v>2350</v>
          </cell>
          <cell r="V231">
            <v>490</v>
          </cell>
          <cell r="W231">
            <v>1082</v>
          </cell>
          <cell r="X231">
            <v>-667</v>
          </cell>
          <cell r="Y231">
            <v>138</v>
          </cell>
          <cell r="Z231">
            <v>6287</v>
          </cell>
          <cell r="AA231">
            <v>6168</v>
          </cell>
          <cell r="AB231">
            <v>0</v>
          </cell>
          <cell r="AC231">
            <v>149</v>
          </cell>
          <cell r="AD231">
            <v>-30</v>
          </cell>
          <cell r="AE231">
            <v>-341</v>
          </cell>
          <cell r="AF231">
            <v>-519</v>
          </cell>
          <cell r="AG231">
            <v>2649</v>
          </cell>
          <cell r="AH231">
            <v>18</v>
          </cell>
          <cell r="AI231">
            <v>293010</v>
          </cell>
          <cell r="AJ231">
            <v>245010</v>
          </cell>
          <cell r="AK231">
            <v>60</v>
          </cell>
          <cell r="AL231">
            <v>51</v>
          </cell>
          <cell r="AM231">
            <v>12716</v>
          </cell>
        </row>
        <row r="232">
          <cell r="A232" t="str">
            <v>桐柏县</v>
          </cell>
          <cell r="B232" t="str">
            <v>3P</v>
          </cell>
          <cell r="C232">
            <v>2437</v>
          </cell>
          <cell r="D232">
            <v>1164</v>
          </cell>
          <cell r="E232">
            <v>432</v>
          </cell>
          <cell r="F232">
            <v>350</v>
          </cell>
          <cell r="G232">
            <v>91</v>
          </cell>
          <cell r="H232">
            <v>329</v>
          </cell>
          <cell r="I232">
            <v>689</v>
          </cell>
          <cell r="J232">
            <v>255</v>
          </cell>
          <cell r="K232">
            <v>5148</v>
          </cell>
          <cell r="L232">
            <v>0</v>
          </cell>
          <cell r="M232">
            <v>204</v>
          </cell>
          <cell r="N232">
            <v>454</v>
          </cell>
          <cell r="O232">
            <v>2177</v>
          </cell>
          <cell r="P232">
            <v>1071</v>
          </cell>
          <cell r="Q232">
            <v>330</v>
          </cell>
          <cell r="R232">
            <v>912</v>
          </cell>
          <cell r="S232">
            <v>4318</v>
          </cell>
          <cell r="T232">
            <v>2437</v>
          </cell>
          <cell r="U232">
            <v>1155</v>
          </cell>
          <cell r="V232">
            <v>414</v>
          </cell>
          <cell r="W232">
            <v>920</v>
          </cell>
          <cell r="X232">
            <v>-709</v>
          </cell>
          <cell r="Y232">
            <v>101</v>
          </cell>
          <cell r="Z232">
            <v>5154</v>
          </cell>
          <cell r="AA232">
            <v>5148</v>
          </cell>
          <cell r="AB232">
            <v>0</v>
          </cell>
          <cell r="AC232">
            <v>96</v>
          </cell>
          <cell r="AD232">
            <v>-90</v>
          </cell>
          <cell r="AE232">
            <v>-836</v>
          </cell>
          <cell r="AF232">
            <v>-836</v>
          </cell>
          <cell r="AG232">
            <v>1296</v>
          </cell>
          <cell r="AH232">
            <v>51</v>
          </cell>
          <cell r="AI232">
            <v>79670</v>
          </cell>
          <cell r="AJ232">
            <v>36043</v>
          </cell>
          <cell r="AK232">
            <v>42</v>
          </cell>
          <cell r="AL232">
            <v>35</v>
          </cell>
          <cell r="AM232">
            <v>10240</v>
          </cell>
        </row>
        <row r="233">
          <cell r="A233" t="str">
            <v>信阳县</v>
          </cell>
          <cell r="B233" t="str">
            <v>3P</v>
          </cell>
          <cell r="C233">
            <v>4394</v>
          </cell>
          <cell r="D233">
            <v>2925</v>
          </cell>
          <cell r="E233">
            <v>1136</v>
          </cell>
          <cell r="F233">
            <v>1089</v>
          </cell>
          <cell r="G233">
            <v>280</v>
          </cell>
          <cell r="H233">
            <v>1098</v>
          </cell>
          <cell r="I233">
            <v>23</v>
          </cell>
          <cell r="J233">
            <v>348</v>
          </cell>
          <cell r="K233">
            <v>8746</v>
          </cell>
          <cell r="L233">
            <v>0</v>
          </cell>
          <cell r="M233">
            <v>244</v>
          </cell>
          <cell r="N233">
            <v>288</v>
          </cell>
          <cell r="O233">
            <v>3675</v>
          </cell>
          <cell r="P233">
            <v>2021</v>
          </cell>
          <cell r="Q233">
            <v>567</v>
          </cell>
          <cell r="R233">
            <v>1951</v>
          </cell>
          <cell r="S233">
            <v>8076</v>
          </cell>
          <cell r="T233">
            <v>4394</v>
          </cell>
          <cell r="U233">
            <v>2566</v>
          </cell>
          <cell r="V233">
            <v>125</v>
          </cell>
          <cell r="W233">
            <v>701</v>
          </cell>
          <cell r="X233">
            <v>-780</v>
          </cell>
          <cell r="Y233">
            <v>1070</v>
          </cell>
          <cell r="Z233">
            <v>8810</v>
          </cell>
          <cell r="AA233">
            <v>8746</v>
          </cell>
          <cell r="AB233">
            <v>0</v>
          </cell>
          <cell r="AC233">
            <v>64</v>
          </cell>
          <cell r="AD233">
            <v>0</v>
          </cell>
          <cell r="AE233">
            <v>-734</v>
          </cell>
          <cell r="AF233">
            <v>-734</v>
          </cell>
          <cell r="AG233">
            <v>3380</v>
          </cell>
          <cell r="AH233">
            <v>1089</v>
          </cell>
          <cell r="AI233">
            <v>277465</v>
          </cell>
          <cell r="AJ233">
            <v>161843</v>
          </cell>
          <cell r="AK233">
            <v>100</v>
          </cell>
          <cell r="AL233">
            <v>90</v>
          </cell>
          <cell r="AM233">
            <v>15712</v>
          </cell>
        </row>
        <row r="234">
          <cell r="A234" t="str">
            <v>罗山县</v>
          </cell>
          <cell r="B234" t="str">
            <v>3P</v>
          </cell>
          <cell r="C234">
            <v>2237</v>
          </cell>
          <cell r="D234">
            <v>895</v>
          </cell>
          <cell r="E234">
            <v>257</v>
          </cell>
          <cell r="F234">
            <v>246</v>
          </cell>
          <cell r="G234">
            <v>56</v>
          </cell>
          <cell r="H234">
            <v>1153</v>
          </cell>
          <cell r="I234">
            <v>-57</v>
          </cell>
          <cell r="J234">
            <v>246</v>
          </cell>
          <cell r="K234">
            <v>5484</v>
          </cell>
          <cell r="L234">
            <v>0</v>
          </cell>
          <cell r="M234">
            <v>245</v>
          </cell>
          <cell r="N234">
            <v>287</v>
          </cell>
          <cell r="O234">
            <v>2633</v>
          </cell>
          <cell r="P234">
            <v>1142</v>
          </cell>
          <cell r="Q234">
            <v>300</v>
          </cell>
          <cell r="R234">
            <v>877</v>
          </cell>
          <cell r="S234">
            <v>4918</v>
          </cell>
          <cell r="T234">
            <v>2237</v>
          </cell>
          <cell r="U234">
            <v>833</v>
          </cell>
          <cell r="V234">
            <v>343</v>
          </cell>
          <cell r="W234">
            <v>1733</v>
          </cell>
          <cell r="X234">
            <v>-747</v>
          </cell>
          <cell r="Y234">
            <v>519</v>
          </cell>
          <cell r="Z234">
            <v>5533</v>
          </cell>
          <cell r="AA234">
            <v>5484</v>
          </cell>
          <cell r="AB234">
            <v>0</v>
          </cell>
          <cell r="AC234">
            <v>49</v>
          </cell>
          <cell r="AD234">
            <v>0</v>
          </cell>
          <cell r="AE234">
            <v>-615</v>
          </cell>
          <cell r="AF234">
            <v>-692</v>
          </cell>
          <cell r="AG234">
            <v>770</v>
          </cell>
          <cell r="AH234">
            <v>83</v>
          </cell>
          <cell r="AI234">
            <v>164568</v>
          </cell>
          <cell r="AJ234">
            <v>58743</v>
          </cell>
          <cell r="AK234">
            <v>69</v>
          </cell>
          <cell r="AL234">
            <v>63</v>
          </cell>
          <cell r="AM234">
            <v>14403</v>
          </cell>
        </row>
        <row r="235">
          <cell r="A235" t="str">
            <v>光山县</v>
          </cell>
          <cell r="B235" t="str">
            <v>3P</v>
          </cell>
          <cell r="C235">
            <v>2600</v>
          </cell>
          <cell r="D235">
            <v>1183</v>
          </cell>
          <cell r="E235">
            <v>266</v>
          </cell>
          <cell r="F235">
            <v>595</v>
          </cell>
          <cell r="G235">
            <v>59</v>
          </cell>
          <cell r="H235">
            <v>769</v>
          </cell>
          <cell r="I235">
            <v>328</v>
          </cell>
          <cell r="J235">
            <v>320</v>
          </cell>
          <cell r="K235">
            <v>7250</v>
          </cell>
          <cell r="L235">
            <v>0</v>
          </cell>
          <cell r="M235">
            <v>348</v>
          </cell>
          <cell r="N235">
            <v>401</v>
          </cell>
          <cell r="O235">
            <v>3366</v>
          </cell>
          <cell r="P235">
            <v>1545</v>
          </cell>
          <cell r="Q235">
            <v>520</v>
          </cell>
          <cell r="R235">
            <v>1070</v>
          </cell>
          <cell r="S235">
            <v>5815</v>
          </cell>
          <cell r="T235">
            <v>2600</v>
          </cell>
          <cell r="U235">
            <v>1959</v>
          </cell>
          <cell r="V235">
            <v>476</v>
          </cell>
          <cell r="W235">
            <v>1277</v>
          </cell>
          <cell r="X235">
            <v>-812</v>
          </cell>
          <cell r="Y235">
            <v>315</v>
          </cell>
          <cell r="Z235">
            <v>7310</v>
          </cell>
          <cell r="AA235">
            <v>7250</v>
          </cell>
          <cell r="AB235">
            <v>0</v>
          </cell>
          <cell r="AC235">
            <v>60</v>
          </cell>
          <cell r="AD235">
            <v>0</v>
          </cell>
          <cell r="AE235">
            <v>-1495</v>
          </cell>
          <cell r="AF235">
            <v>-1575</v>
          </cell>
          <cell r="AG235">
            <v>797</v>
          </cell>
          <cell r="AH235">
            <v>1283</v>
          </cell>
          <cell r="AI235">
            <v>160294</v>
          </cell>
          <cell r="AJ235">
            <v>83449</v>
          </cell>
          <cell r="AK235">
            <v>74</v>
          </cell>
          <cell r="AL235">
            <v>67</v>
          </cell>
          <cell r="AM235">
            <v>15782</v>
          </cell>
        </row>
        <row r="236">
          <cell r="A236" t="str">
            <v>固始县</v>
          </cell>
          <cell r="B236" t="str">
            <v>3P</v>
          </cell>
          <cell r="C236">
            <v>3390</v>
          </cell>
          <cell r="D236">
            <v>1269</v>
          </cell>
          <cell r="E236">
            <v>400</v>
          </cell>
          <cell r="F236">
            <v>350</v>
          </cell>
          <cell r="G236">
            <v>80</v>
          </cell>
          <cell r="H236">
            <v>1514</v>
          </cell>
          <cell r="I236">
            <v>220</v>
          </cell>
          <cell r="J236">
            <v>387</v>
          </cell>
          <cell r="K236">
            <v>9528</v>
          </cell>
          <cell r="L236">
            <v>0</v>
          </cell>
          <cell r="M236">
            <v>273</v>
          </cell>
          <cell r="N236">
            <v>251</v>
          </cell>
          <cell r="O236">
            <v>4783</v>
          </cell>
          <cell r="P236">
            <v>2478</v>
          </cell>
          <cell r="Q236">
            <v>555</v>
          </cell>
          <cell r="R236">
            <v>1188</v>
          </cell>
          <cell r="S236">
            <v>8456</v>
          </cell>
          <cell r="T236">
            <v>3390</v>
          </cell>
          <cell r="U236">
            <v>1099</v>
          </cell>
          <cell r="V236">
            <v>507</v>
          </cell>
          <cell r="W236">
            <v>2755</v>
          </cell>
          <cell r="X236">
            <v>-1005</v>
          </cell>
          <cell r="Y236">
            <v>1710</v>
          </cell>
          <cell r="Z236">
            <v>9612</v>
          </cell>
          <cell r="AA236">
            <v>9528</v>
          </cell>
          <cell r="AB236">
            <v>0</v>
          </cell>
          <cell r="AC236">
            <v>84</v>
          </cell>
          <cell r="AD236">
            <v>0</v>
          </cell>
          <cell r="AE236">
            <v>-1156</v>
          </cell>
          <cell r="AF236">
            <v>-1247</v>
          </cell>
          <cell r="AG236">
            <v>1201</v>
          </cell>
          <cell r="AH236">
            <v>4</v>
          </cell>
          <cell r="AI236">
            <v>287228</v>
          </cell>
          <cell r="AJ236">
            <v>98543</v>
          </cell>
          <cell r="AK236">
            <v>145</v>
          </cell>
          <cell r="AL236">
            <v>132</v>
          </cell>
          <cell r="AM236">
            <v>23709</v>
          </cell>
        </row>
        <row r="237">
          <cell r="A237" t="str">
            <v>商城县</v>
          </cell>
          <cell r="B237" t="str">
            <v>3P</v>
          </cell>
          <cell r="C237">
            <v>1400</v>
          </cell>
          <cell r="D237">
            <v>523</v>
          </cell>
          <cell r="E237">
            <v>200</v>
          </cell>
          <cell r="F237">
            <v>199</v>
          </cell>
          <cell r="G237">
            <v>31</v>
          </cell>
          <cell r="H237">
            <v>633</v>
          </cell>
          <cell r="I237">
            <v>-8</v>
          </cell>
          <cell r="J237">
            <v>252</v>
          </cell>
          <cell r="K237">
            <v>5901</v>
          </cell>
          <cell r="L237">
            <v>0</v>
          </cell>
          <cell r="M237">
            <v>239</v>
          </cell>
          <cell r="N237">
            <v>429</v>
          </cell>
          <cell r="O237">
            <v>2535</v>
          </cell>
          <cell r="P237">
            <v>1386</v>
          </cell>
          <cell r="Q237">
            <v>353</v>
          </cell>
          <cell r="R237">
            <v>959</v>
          </cell>
          <cell r="S237">
            <v>5106</v>
          </cell>
          <cell r="T237">
            <v>1400</v>
          </cell>
          <cell r="U237">
            <v>558</v>
          </cell>
          <cell r="V237">
            <v>604</v>
          </cell>
          <cell r="W237">
            <v>2453</v>
          </cell>
          <cell r="X237">
            <v>-878</v>
          </cell>
          <cell r="Y237">
            <v>969</v>
          </cell>
          <cell r="Z237">
            <v>5933</v>
          </cell>
          <cell r="AA237">
            <v>5901</v>
          </cell>
          <cell r="AB237">
            <v>0</v>
          </cell>
          <cell r="AC237">
            <v>32</v>
          </cell>
          <cell r="AD237">
            <v>0</v>
          </cell>
          <cell r="AE237">
            <v>-827</v>
          </cell>
          <cell r="AF237">
            <v>-841</v>
          </cell>
          <cell r="AG237">
            <v>601</v>
          </cell>
          <cell r="AH237">
            <v>0</v>
          </cell>
          <cell r="AI237">
            <v>103384</v>
          </cell>
          <cell r="AJ237">
            <v>43898</v>
          </cell>
          <cell r="AK237">
            <v>66</v>
          </cell>
          <cell r="AL237">
            <v>60</v>
          </cell>
          <cell r="AM237">
            <v>14506</v>
          </cell>
        </row>
        <row r="238">
          <cell r="A238" t="str">
            <v>新  县</v>
          </cell>
          <cell r="B238" t="str">
            <v>3P</v>
          </cell>
          <cell r="C238">
            <v>1194</v>
          </cell>
          <cell r="D238">
            <v>677</v>
          </cell>
          <cell r="E238">
            <v>113</v>
          </cell>
          <cell r="F238">
            <v>420</v>
          </cell>
          <cell r="G238">
            <v>44</v>
          </cell>
          <cell r="H238">
            <v>449</v>
          </cell>
          <cell r="I238">
            <v>-30</v>
          </cell>
          <cell r="J238">
            <v>98</v>
          </cell>
          <cell r="K238">
            <v>4236</v>
          </cell>
          <cell r="L238">
            <v>0</v>
          </cell>
          <cell r="M238">
            <v>207</v>
          </cell>
          <cell r="N238">
            <v>231</v>
          </cell>
          <cell r="O238">
            <v>1395</v>
          </cell>
          <cell r="P238">
            <v>1011</v>
          </cell>
          <cell r="Q238">
            <v>191</v>
          </cell>
          <cell r="R238">
            <v>1201</v>
          </cell>
          <cell r="S238">
            <v>4043</v>
          </cell>
          <cell r="T238">
            <v>1194</v>
          </cell>
          <cell r="U238">
            <v>323</v>
          </cell>
          <cell r="V238">
            <v>606</v>
          </cell>
          <cell r="W238">
            <v>2309</v>
          </cell>
          <cell r="X238">
            <v>-501</v>
          </cell>
          <cell r="Y238">
            <v>112</v>
          </cell>
          <cell r="Z238">
            <v>4322</v>
          </cell>
          <cell r="AA238">
            <v>4236</v>
          </cell>
          <cell r="AB238">
            <v>0</v>
          </cell>
          <cell r="AC238">
            <v>86</v>
          </cell>
          <cell r="AD238">
            <v>0</v>
          </cell>
          <cell r="AE238">
            <v>-279</v>
          </cell>
          <cell r="AF238">
            <v>-279</v>
          </cell>
          <cell r="AG238">
            <v>338</v>
          </cell>
          <cell r="AH238">
            <v>0</v>
          </cell>
          <cell r="AI238">
            <v>64169</v>
          </cell>
          <cell r="AJ238">
            <v>21218</v>
          </cell>
          <cell r="AK238">
            <v>32</v>
          </cell>
          <cell r="AL238">
            <v>28</v>
          </cell>
          <cell r="AM238">
            <v>10223</v>
          </cell>
        </row>
        <row r="239">
          <cell r="A239" t="str">
            <v>淮滨县</v>
          </cell>
          <cell r="B239" t="str">
            <v>3P</v>
          </cell>
          <cell r="C239">
            <v>1683</v>
          </cell>
          <cell r="D239">
            <v>924</v>
          </cell>
          <cell r="E239">
            <v>305</v>
          </cell>
          <cell r="F239">
            <v>245</v>
          </cell>
          <cell r="G239">
            <v>275</v>
          </cell>
          <cell r="H239">
            <v>661</v>
          </cell>
          <cell r="I239">
            <v>-76</v>
          </cell>
          <cell r="J239">
            <v>174</v>
          </cell>
          <cell r="K239">
            <v>6401</v>
          </cell>
          <cell r="L239">
            <v>0</v>
          </cell>
          <cell r="M239">
            <v>543</v>
          </cell>
          <cell r="N239">
            <v>339</v>
          </cell>
          <cell r="O239">
            <v>2360</v>
          </cell>
          <cell r="P239">
            <v>1136</v>
          </cell>
          <cell r="Q239">
            <v>350</v>
          </cell>
          <cell r="R239">
            <v>1673</v>
          </cell>
          <cell r="S239">
            <v>5900</v>
          </cell>
          <cell r="T239">
            <v>1683</v>
          </cell>
          <cell r="U239">
            <v>3609</v>
          </cell>
          <cell r="V239">
            <v>1013</v>
          </cell>
          <cell r="W239">
            <v>169</v>
          </cell>
          <cell r="X239">
            <v>-780</v>
          </cell>
          <cell r="Y239">
            <v>206</v>
          </cell>
          <cell r="Z239">
            <v>6483</v>
          </cell>
          <cell r="AA239">
            <v>6401</v>
          </cell>
          <cell r="AB239">
            <v>0</v>
          </cell>
          <cell r="AC239">
            <v>82</v>
          </cell>
          <cell r="AD239">
            <v>0</v>
          </cell>
          <cell r="AE239">
            <v>-583</v>
          </cell>
          <cell r="AF239">
            <v>-837</v>
          </cell>
          <cell r="AG239">
            <v>914</v>
          </cell>
          <cell r="AH239">
            <v>2730</v>
          </cell>
          <cell r="AI239">
            <v>126303</v>
          </cell>
          <cell r="AJ239">
            <v>41329</v>
          </cell>
          <cell r="AK239">
            <v>60</v>
          </cell>
          <cell r="AL239">
            <v>55</v>
          </cell>
          <cell r="AM239">
            <v>11393</v>
          </cell>
        </row>
        <row r="240">
          <cell r="A240" t="str">
            <v>湖北省</v>
          </cell>
          <cell r="B240">
            <v>0</v>
          </cell>
          <cell r="C240">
            <v>70639</v>
          </cell>
          <cell r="D240">
            <v>33060</v>
          </cell>
          <cell r="E240">
            <v>12345</v>
          </cell>
          <cell r="F240">
            <v>10397</v>
          </cell>
          <cell r="G240">
            <v>4201</v>
          </cell>
          <cell r="H240">
            <v>24011</v>
          </cell>
          <cell r="I240">
            <v>3181</v>
          </cell>
          <cell r="J240">
            <v>10387</v>
          </cell>
          <cell r="K240">
            <v>196019</v>
          </cell>
          <cell r="L240">
            <v>0</v>
          </cell>
          <cell r="M240">
            <v>14656</v>
          </cell>
          <cell r="N240">
            <v>10723</v>
          </cell>
          <cell r="O240">
            <v>80315</v>
          </cell>
          <cell r="P240">
            <v>38844</v>
          </cell>
          <cell r="Q240">
            <v>9304</v>
          </cell>
          <cell r="R240">
            <v>42177</v>
          </cell>
          <cell r="S240">
            <v>167527</v>
          </cell>
          <cell r="T240">
            <v>70639</v>
          </cell>
          <cell r="U240">
            <v>55206</v>
          </cell>
          <cell r="V240">
            <v>1310</v>
          </cell>
          <cell r="W240">
            <v>26962</v>
          </cell>
          <cell r="X240">
            <v>-15585</v>
          </cell>
          <cell r="Y240">
            <v>28995</v>
          </cell>
          <cell r="Z240">
            <v>211348</v>
          </cell>
          <cell r="AA240">
            <v>196019</v>
          </cell>
          <cell r="AB240">
            <v>1428</v>
          </cell>
          <cell r="AC240">
            <v>12884</v>
          </cell>
          <cell r="AD240">
            <v>1017</v>
          </cell>
          <cell r="AE240">
            <v>-43821</v>
          </cell>
          <cell r="AF240">
            <v>-44691</v>
          </cell>
          <cell r="AG240">
            <v>37125</v>
          </cell>
          <cell r="AH240">
            <v>27464</v>
          </cell>
          <cell r="AI240">
            <v>3211892</v>
          </cell>
          <cell r="AJ240">
            <v>2000887</v>
          </cell>
          <cell r="AK240">
            <v>1342</v>
          </cell>
          <cell r="AL240">
            <v>1179</v>
          </cell>
          <cell r="AM240">
            <v>323532</v>
          </cell>
        </row>
        <row r="241">
          <cell r="A241" t="str">
            <v>恩施市</v>
          </cell>
          <cell r="B241" t="str">
            <v>3P</v>
          </cell>
          <cell r="C241">
            <v>3546</v>
          </cell>
          <cell r="D241">
            <v>1577</v>
          </cell>
          <cell r="E241">
            <v>456</v>
          </cell>
          <cell r="F241">
            <v>636</v>
          </cell>
          <cell r="G241">
            <v>139</v>
          </cell>
          <cell r="H241">
            <v>1935</v>
          </cell>
          <cell r="I241">
            <v>-132</v>
          </cell>
          <cell r="J241">
            <v>166</v>
          </cell>
          <cell r="K241">
            <v>9233</v>
          </cell>
          <cell r="L241">
            <v>0</v>
          </cell>
          <cell r="M241">
            <v>699</v>
          </cell>
          <cell r="N241">
            <v>503</v>
          </cell>
          <cell r="O241">
            <v>4299</v>
          </cell>
          <cell r="P241">
            <v>1903</v>
          </cell>
          <cell r="Q241">
            <v>337</v>
          </cell>
          <cell r="R241">
            <v>1492</v>
          </cell>
          <cell r="S241">
            <v>6235</v>
          </cell>
          <cell r="T241">
            <v>3546</v>
          </cell>
          <cell r="U241">
            <v>1588</v>
          </cell>
          <cell r="V241">
            <v>0</v>
          </cell>
          <cell r="W241">
            <v>1164</v>
          </cell>
          <cell r="X241">
            <v>-1532</v>
          </cell>
          <cell r="Y241">
            <v>1469</v>
          </cell>
          <cell r="Z241">
            <v>9562</v>
          </cell>
          <cell r="AA241">
            <v>9233</v>
          </cell>
          <cell r="AB241">
            <v>0</v>
          </cell>
          <cell r="AC241">
            <v>329</v>
          </cell>
          <cell r="AD241">
            <v>0</v>
          </cell>
          <cell r="AE241">
            <v>-3327</v>
          </cell>
          <cell r="AF241">
            <v>-3327</v>
          </cell>
          <cell r="AG241">
            <v>1369</v>
          </cell>
          <cell r="AH241">
            <v>449</v>
          </cell>
          <cell r="AI241">
            <v>116785</v>
          </cell>
          <cell r="AJ241">
            <v>42265</v>
          </cell>
          <cell r="AK241">
            <v>72</v>
          </cell>
          <cell r="AL241">
            <v>62</v>
          </cell>
          <cell r="AM241">
            <v>15564</v>
          </cell>
        </row>
        <row r="242">
          <cell r="A242" t="str">
            <v>五峰县</v>
          </cell>
          <cell r="B242" t="str">
            <v>3M</v>
          </cell>
          <cell r="C242">
            <v>1575</v>
          </cell>
          <cell r="D242">
            <v>609</v>
          </cell>
          <cell r="E242">
            <v>200</v>
          </cell>
          <cell r="F242">
            <v>251</v>
          </cell>
          <cell r="G242">
            <v>47</v>
          </cell>
          <cell r="H242">
            <v>785</v>
          </cell>
          <cell r="I242">
            <v>-17</v>
          </cell>
          <cell r="J242">
            <v>198</v>
          </cell>
          <cell r="K242">
            <v>5377</v>
          </cell>
          <cell r="L242">
            <v>0</v>
          </cell>
          <cell r="M242">
            <v>371</v>
          </cell>
          <cell r="N242">
            <v>372</v>
          </cell>
          <cell r="O242">
            <v>2274</v>
          </cell>
          <cell r="P242">
            <v>1279</v>
          </cell>
          <cell r="Q242">
            <v>343</v>
          </cell>
          <cell r="R242">
            <v>738</v>
          </cell>
          <cell r="S242">
            <v>3019</v>
          </cell>
          <cell r="T242">
            <v>1575</v>
          </cell>
          <cell r="U242">
            <v>543</v>
          </cell>
          <cell r="V242">
            <v>0</v>
          </cell>
          <cell r="W242">
            <v>956</v>
          </cell>
          <cell r="X242">
            <v>-618</v>
          </cell>
          <cell r="Y242">
            <v>563</v>
          </cell>
          <cell r="Z242">
            <v>5466</v>
          </cell>
          <cell r="AA242">
            <v>5377</v>
          </cell>
          <cell r="AB242">
            <v>0</v>
          </cell>
          <cell r="AC242">
            <v>89</v>
          </cell>
          <cell r="AD242">
            <v>0</v>
          </cell>
          <cell r="AE242">
            <v>-2447</v>
          </cell>
          <cell r="AF242">
            <v>-2447</v>
          </cell>
          <cell r="AG242">
            <v>599</v>
          </cell>
          <cell r="AH242">
            <v>7</v>
          </cell>
          <cell r="AI242">
            <v>42603</v>
          </cell>
          <cell r="AJ242">
            <v>14361</v>
          </cell>
          <cell r="AK242">
            <v>21</v>
          </cell>
          <cell r="AL242">
            <v>19</v>
          </cell>
          <cell r="AM242">
            <v>7243</v>
          </cell>
        </row>
        <row r="243">
          <cell r="A243" t="str">
            <v>鹤峰县</v>
          </cell>
          <cell r="B243" t="str">
            <v>3P</v>
          </cell>
          <cell r="C243">
            <v>1819</v>
          </cell>
          <cell r="D243">
            <v>378</v>
          </cell>
          <cell r="E243">
            <v>132</v>
          </cell>
          <cell r="F243">
            <v>122</v>
          </cell>
          <cell r="G243">
            <v>24</v>
          </cell>
          <cell r="H243">
            <v>1158</v>
          </cell>
          <cell r="I243">
            <v>-19</v>
          </cell>
          <cell r="J243">
            <v>302</v>
          </cell>
          <cell r="K243">
            <v>5351</v>
          </cell>
          <cell r="L243">
            <v>0</v>
          </cell>
          <cell r="M243">
            <v>695</v>
          </cell>
          <cell r="N243">
            <v>346</v>
          </cell>
          <cell r="O243">
            <v>1939</v>
          </cell>
          <cell r="P243">
            <v>1189</v>
          </cell>
          <cell r="Q243">
            <v>315</v>
          </cell>
          <cell r="R243">
            <v>867</v>
          </cell>
          <cell r="S243">
            <v>2845</v>
          </cell>
          <cell r="T243">
            <v>1819</v>
          </cell>
          <cell r="U243">
            <v>326</v>
          </cell>
          <cell r="V243">
            <v>0</v>
          </cell>
          <cell r="W243">
            <v>815</v>
          </cell>
          <cell r="X243">
            <v>-1189</v>
          </cell>
          <cell r="Y243">
            <v>1074</v>
          </cell>
          <cell r="Z243">
            <v>5523</v>
          </cell>
          <cell r="AA243">
            <v>5351</v>
          </cell>
          <cell r="AB243">
            <v>0</v>
          </cell>
          <cell r="AC243">
            <v>172</v>
          </cell>
          <cell r="AD243">
            <v>0</v>
          </cell>
          <cell r="AE243">
            <v>-2678</v>
          </cell>
          <cell r="AF243">
            <v>-2678</v>
          </cell>
          <cell r="AG243">
            <v>396</v>
          </cell>
          <cell r="AH243">
            <v>6</v>
          </cell>
          <cell r="AI243">
            <v>30200</v>
          </cell>
          <cell r="AJ243">
            <v>12300</v>
          </cell>
          <cell r="AK243">
            <v>22</v>
          </cell>
          <cell r="AL243">
            <v>20</v>
          </cell>
          <cell r="AM243">
            <v>7901</v>
          </cell>
        </row>
        <row r="244">
          <cell r="A244" t="str">
            <v>巴东县</v>
          </cell>
          <cell r="B244" t="str">
            <v>3P</v>
          </cell>
          <cell r="C244">
            <v>1804</v>
          </cell>
          <cell r="D244">
            <v>828</v>
          </cell>
          <cell r="E244">
            <v>268</v>
          </cell>
          <cell r="F244">
            <v>300</v>
          </cell>
          <cell r="G244">
            <v>66</v>
          </cell>
          <cell r="H244">
            <v>836</v>
          </cell>
          <cell r="I244">
            <v>-14</v>
          </cell>
          <cell r="J244">
            <v>154</v>
          </cell>
          <cell r="K244">
            <v>6535</v>
          </cell>
          <cell r="L244">
            <v>0</v>
          </cell>
          <cell r="M244">
            <v>590</v>
          </cell>
          <cell r="N244">
            <v>358</v>
          </cell>
          <cell r="O244">
            <v>2802</v>
          </cell>
          <cell r="P244">
            <v>1432</v>
          </cell>
          <cell r="Q244">
            <v>289</v>
          </cell>
          <cell r="R244">
            <v>1064</v>
          </cell>
          <cell r="S244">
            <v>3602</v>
          </cell>
          <cell r="T244">
            <v>1804</v>
          </cell>
          <cell r="U244">
            <v>1220</v>
          </cell>
          <cell r="V244">
            <v>0</v>
          </cell>
          <cell r="W244">
            <v>1035</v>
          </cell>
          <cell r="X244">
            <v>-1426</v>
          </cell>
          <cell r="Y244">
            <v>969</v>
          </cell>
          <cell r="Z244">
            <v>6784</v>
          </cell>
          <cell r="AA244">
            <v>6535</v>
          </cell>
          <cell r="AB244">
            <v>0</v>
          </cell>
          <cell r="AC244">
            <v>249</v>
          </cell>
          <cell r="AD244">
            <v>0</v>
          </cell>
          <cell r="AE244">
            <v>-3182</v>
          </cell>
          <cell r="AF244">
            <v>-3182</v>
          </cell>
          <cell r="AG244">
            <v>803</v>
          </cell>
          <cell r="AH244">
            <v>620</v>
          </cell>
          <cell r="AI244">
            <v>44939</v>
          </cell>
          <cell r="AJ244">
            <v>13524</v>
          </cell>
          <cell r="AK244">
            <v>48</v>
          </cell>
          <cell r="AL244">
            <v>44</v>
          </cell>
          <cell r="AM244">
            <v>10756</v>
          </cell>
        </row>
        <row r="245">
          <cell r="A245" t="str">
            <v>建始县</v>
          </cell>
          <cell r="B245" t="str">
            <v>3P</v>
          </cell>
          <cell r="C245">
            <v>3306</v>
          </cell>
          <cell r="D245">
            <v>1656</v>
          </cell>
          <cell r="E245">
            <v>836</v>
          </cell>
          <cell r="F245">
            <v>146</v>
          </cell>
          <cell r="G245">
            <v>474</v>
          </cell>
          <cell r="H245">
            <v>1565</v>
          </cell>
          <cell r="I245">
            <v>-148</v>
          </cell>
          <cell r="J245">
            <v>233</v>
          </cell>
          <cell r="K245">
            <v>8639</v>
          </cell>
          <cell r="L245">
            <v>0</v>
          </cell>
          <cell r="M245">
            <v>722</v>
          </cell>
          <cell r="N245">
            <v>479</v>
          </cell>
          <cell r="O245">
            <v>3643</v>
          </cell>
          <cell r="P245">
            <v>2171</v>
          </cell>
          <cell r="Q245">
            <v>337</v>
          </cell>
          <cell r="R245">
            <v>1287</v>
          </cell>
          <cell r="S245">
            <v>11282</v>
          </cell>
          <cell r="T245">
            <v>3306</v>
          </cell>
          <cell r="U245">
            <v>6664</v>
          </cell>
          <cell r="V245">
            <v>0</v>
          </cell>
          <cell r="W245">
            <v>836</v>
          </cell>
          <cell r="X245">
            <v>145</v>
          </cell>
          <cell r="Y245">
            <v>331</v>
          </cell>
          <cell r="Z245">
            <v>11131</v>
          </cell>
          <cell r="AA245">
            <v>8639</v>
          </cell>
          <cell r="AB245">
            <v>0</v>
          </cell>
          <cell r="AC245">
            <v>2261</v>
          </cell>
          <cell r="AD245">
            <v>231</v>
          </cell>
          <cell r="AE245">
            <v>151</v>
          </cell>
          <cell r="AF245">
            <v>151</v>
          </cell>
          <cell r="AG245">
            <v>2510</v>
          </cell>
          <cell r="AH245">
            <v>4808</v>
          </cell>
          <cell r="AI245">
            <v>110000</v>
          </cell>
          <cell r="AJ245">
            <v>55000</v>
          </cell>
          <cell r="AK245">
            <v>50</v>
          </cell>
          <cell r="AL245">
            <v>46</v>
          </cell>
          <cell r="AM245">
            <v>13688</v>
          </cell>
        </row>
        <row r="246">
          <cell r="A246" t="str">
            <v>利川市</v>
          </cell>
          <cell r="B246" t="str">
            <v>3P</v>
          </cell>
          <cell r="C246">
            <v>3187</v>
          </cell>
          <cell r="D246">
            <v>1492</v>
          </cell>
          <cell r="E246">
            <v>509</v>
          </cell>
          <cell r="F246">
            <v>212</v>
          </cell>
          <cell r="G246">
            <v>482</v>
          </cell>
          <cell r="H246">
            <v>1949</v>
          </cell>
          <cell r="I246">
            <v>-584</v>
          </cell>
          <cell r="J246">
            <v>330</v>
          </cell>
          <cell r="K246">
            <v>11087</v>
          </cell>
          <cell r="L246">
            <v>0</v>
          </cell>
          <cell r="M246">
            <v>972</v>
          </cell>
          <cell r="N246">
            <v>607</v>
          </cell>
          <cell r="O246">
            <v>4964</v>
          </cell>
          <cell r="P246">
            <v>1986</v>
          </cell>
          <cell r="Q246">
            <v>500</v>
          </cell>
          <cell r="R246">
            <v>2058</v>
          </cell>
          <cell r="S246">
            <v>12247</v>
          </cell>
          <cell r="T246">
            <v>3187</v>
          </cell>
          <cell r="U246">
            <v>6007</v>
          </cell>
          <cell r="V246">
            <v>0</v>
          </cell>
          <cell r="W246">
            <v>1023</v>
          </cell>
          <cell r="X246">
            <v>405</v>
          </cell>
          <cell r="Y246">
            <v>1625</v>
          </cell>
          <cell r="Z246">
            <v>13355</v>
          </cell>
          <cell r="AA246">
            <v>11087</v>
          </cell>
          <cell r="AB246">
            <v>0</v>
          </cell>
          <cell r="AC246">
            <v>1844</v>
          </cell>
          <cell r="AD246">
            <v>424</v>
          </cell>
          <cell r="AE246">
            <v>-1108</v>
          </cell>
          <cell r="AF246">
            <v>-1560</v>
          </cell>
          <cell r="AG246">
            <v>1526</v>
          </cell>
          <cell r="AH246">
            <v>5805</v>
          </cell>
          <cell r="AI246">
            <v>88516</v>
          </cell>
          <cell r="AJ246">
            <v>42000</v>
          </cell>
          <cell r="AK246">
            <v>80</v>
          </cell>
          <cell r="AL246">
            <v>74</v>
          </cell>
          <cell r="AM246">
            <v>15628</v>
          </cell>
        </row>
        <row r="247">
          <cell r="A247" t="str">
            <v>来风县</v>
          </cell>
          <cell r="B247" t="str">
            <v>3P</v>
          </cell>
          <cell r="C247">
            <v>1822</v>
          </cell>
          <cell r="D247">
            <v>1178</v>
          </cell>
          <cell r="E247">
            <v>491</v>
          </cell>
          <cell r="F247">
            <v>202</v>
          </cell>
          <cell r="G247">
            <v>419</v>
          </cell>
          <cell r="H247">
            <v>596</v>
          </cell>
          <cell r="I247">
            <v>-44</v>
          </cell>
          <cell r="J247">
            <v>92</v>
          </cell>
          <cell r="K247">
            <v>7678</v>
          </cell>
          <cell r="L247">
            <v>0</v>
          </cell>
          <cell r="M247">
            <v>712</v>
          </cell>
          <cell r="N247">
            <v>397</v>
          </cell>
          <cell r="O247">
            <v>2561</v>
          </cell>
          <cell r="P247">
            <v>1403</v>
          </cell>
          <cell r="Q247">
            <v>337</v>
          </cell>
          <cell r="R247">
            <v>2268</v>
          </cell>
          <cell r="S247">
            <v>10544</v>
          </cell>
          <cell r="T247">
            <v>1822</v>
          </cell>
          <cell r="U247">
            <v>6808</v>
          </cell>
          <cell r="V247">
            <v>0</v>
          </cell>
          <cell r="W247">
            <v>749</v>
          </cell>
          <cell r="X247">
            <v>312</v>
          </cell>
          <cell r="Y247">
            <v>853</v>
          </cell>
          <cell r="Z247">
            <v>10232</v>
          </cell>
          <cell r="AA247">
            <v>7678</v>
          </cell>
          <cell r="AB247">
            <v>0</v>
          </cell>
          <cell r="AC247">
            <v>2441</v>
          </cell>
          <cell r="AD247">
            <v>113</v>
          </cell>
          <cell r="AE247">
            <v>312</v>
          </cell>
          <cell r="AF247">
            <v>312</v>
          </cell>
          <cell r="AG247">
            <v>1472</v>
          </cell>
          <cell r="AH247">
            <v>5843</v>
          </cell>
          <cell r="AI247">
            <v>69898</v>
          </cell>
          <cell r="AJ247">
            <v>40295</v>
          </cell>
          <cell r="AK247">
            <v>29</v>
          </cell>
          <cell r="AL247">
            <v>24</v>
          </cell>
          <cell r="AM247">
            <v>8209</v>
          </cell>
        </row>
        <row r="248">
          <cell r="A248" t="str">
            <v>宣恩县</v>
          </cell>
          <cell r="B248" t="str">
            <v>3P</v>
          </cell>
          <cell r="C248">
            <v>1106</v>
          </cell>
          <cell r="D248">
            <v>354</v>
          </cell>
          <cell r="E248">
            <v>143</v>
          </cell>
          <cell r="F248">
            <v>102</v>
          </cell>
          <cell r="G248">
            <v>23</v>
          </cell>
          <cell r="H248">
            <v>617</v>
          </cell>
          <cell r="I248">
            <v>-19</v>
          </cell>
          <cell r="J248">
            <v>154</v>
          </cell>
          <cell r="K248">
            <v>5337</v>
          </cell>
          <cell r="L248">
            <v>0</v>
          </cell>
          <cell r="M248">
            <v>647</v>
          </cell>
          <cell r="N248">
            <v>314</v>
          </cell>
          <cell r="O248">
            <v>2051</v>
          </cell>
          <cell r="P248">
            <v>1048</v>
          </cell>
          <cell r="Q248">
            <v>197</v>
          </cell>
          <cell r="R248">
            <v>1080</v>
          </cell>
          <cell r="S248">
            <v>1682</v>
          </cell>
          <cell r="T248">
            <v>1106</v>
          </cell>
          <cell r="U248">
            <v>352</v>
          </cell>
          <cell r="V248">
            <v>0</v>
          </cell>
          <cell r="W248">
            <v>928</v>
          </cell>
          <cell r="X248">
            <v>-1902</v>
          </cell>
          <cell r="Y248">
            <v>1198</v>
          </cell>
          <cell r="Z248">
            <v>5489</v>
          </cell>
          <cell r="AA248">
            <v>5337</v>
          </cell>
          <cell r="AB248">
            <v>0</v>
          </cell>
          <cell r="AC248">
            <v>152</v>
          </cell>
          <cell r="AD248">
            <v>0</v>
          </cell>
          <cell r="AE248">
            <v>-3807</v>
          </cell>
          <cell r="AF248">
            <v>-3807</v>
          </cell>
          <cell r="AG248">
            <v>428</v>
          </cell>
          <cell r="AH248">
            <v>21</v>
          </cell>
          <cell r="AI248">
            <v>48653</v>
          </cell>
          <cell r="AJ248">
            <v>11961</v>
          </cell>
          <cell r="AK248">
            <v>33</v>
          </cell>
          <cell r="AL248">
            <v>31</v>
          </cell>
          <cell r="AM248">
            <v>9696</v>
          </cell>
        </row>
        <row r="249">
          <cell r="A249" t="str">
            <v>咸丰县</v>
          </cell>
          <cell r="B249" t="str">
            <v>3P</v>
          </cell>
          <cell r="C249">
            <v>1815</v>
          </cell>
          <cell r="D249">
            <v>586</v>
          </cell>
          <cell r="E249">
            <v>244</v>
          </cell>
          <cell r="F249">
            <v>148</v>
          </cell>
          <cell r="G249">
            <v>91</v>
          </cell>
          <cell r="H249">
            <v>987</v>
          </cell>
          <cell r="I249">
            <v>8</v>
          </cell>
          <cell r="J249">
            <v>234</v>
          </cell>
          <cell r="K249">
            <v>5634</v>
          </cell>
          <cell r="L249">
            <v>0</v>
          </cell>
          <cell r="M249">
            <v>402</v>
          </cell>
          <cell r="N249">
            <v>498</v>
          </cell>
          <cell r="O249">
            <v>2261</v>
          </cell>
          <cell r="P249">
            <v>1197</v>
          </cell>
          <cell r="Q249">
            <v>326</v>
          </cell>
          <cell r="R249">
            <v>950</v>
          </cell>
          <cell r="S249">
            <v>3021</v>
          </cell>
          <cell r="T249">
            <v>1815</v>
          </cell>
          <cell r="U249">
            <v>1306</v>
          </cell>
          <cell r="V249">
            <v>0</v>
          </cell>
          <cell r="W249">
            <v>749</v>
          </cell>
          <cell r="X249">
            <v>-1903</v>
          </cell>
          <cell r="Y249">
            <v>1054</v>
          </cell>
          <cell r="Z249">
            <v>5846</v>
          </cell>
          <cell r="AA249">
            <v>5634</v>
          </cell>
          <cell r="AB249">
            <v>0</v>
          </cell>
          <cell r="AC249">
            <v>212</v>
          </cell>
          <cell r="AD249">
            <v>0</v>
          </cell>
          <cell r="AE249">
            <v>-2825</v>
          </cell>
          <cell r="AF249">
            <v>-2825</v>
          </cell>
          <cell r="AG249">
            <v>731</v>
          </cell>
          <cell r="AH249">
            <v>862</v>
          </cell>
          <cell r="AI249">
            <v>45052</v>
          </cell>
          <cell r="AJ249">
            <v>19616</v>
          </cell>
          <cell r="AK249">
            <v>35</v>
          </cell>
          <cell r="AL249">
            <v>32</v>
          </cell>
          <cell r="AM249">
            <v>9692</v>
          </cell>
        </row>
        <row r="250">
          <cell r="A250" t="str">
            <v>神农架林区</v>
          </cell>
          <cell r="B250" t="str">
            <v>3P</v>
          </cell>
          <cell r="C250">
            <v>641</v>
          </cell>
          <cell r="D250">
            <v>324</v>
          </cell>
          <cell r="E250">
            <v>111</v>
          </cell>
          <cell r="F250">
            <v>137</v>
          </cell>
          <cell r="G250">
            <v>28</v>
          </cell>
          <cell r="H250">
            <v>245</v>
          </cell>
          <cell r="I250">
            <v>12</v>
          </cell>
          <cell r="J250">
            <v>60</v>
          </cell>
          <cell r="K250">
            <v>3112</v>
          </cell>
          <cell r="L250">
            <v>0</v>
          </cell>
          <cell r="M250">
            <v>383</v>
          </cell>
          <cell r="N250">
            <v>277</v>
          </cell>
          <cell r="O250">
            <v>800</v>
          </cell>
          <cell r="P250">
            <v>671</v>
          </cell>
          <cell r="Q250">
            <v>152</v>
          </cell>
          <cell r="R250">
            <v>829</v>
          </cell>
          <cell r="S250">
            <v>2522</v>
          </cell>
          <cell r="T250">
            <v>641</v>
          </cell>
          <cell r="U250">
            <v>289</v>
          </cell>
          <cell r="V250">
            <v>417</v>
          </cell>
          <cell r="W250">
            <v>953</v>
          </cell>
          <cell r="X250">
            <v>-184</v>
          </cell>
          <cell r="Y250">
            <v>406</v>
          </cell>
          <cell r="Z250">
            <v>3173</v>
          </cell>
          <cell r="AA250">
            <v>3112</v>
          </cell>
          <cell r="AB250">
            <v>0</v>
          </cell>
          <cell r="AC250">
            <v>61</v>
          </cell>
          <cell r="AD250">
            <v>0</v>
          </cell>
          <cell r="AE250">
            <v>-651</v>
          </cell>
          <cell r="AF250">
            <v>-651</v>
          </cell>
          <cell r="AG250">
            <v>333</v>
          </cell>
          <cell r="AH250">
            <v>2</v>
          </cell>
          <cell r="AI250">
            <v>15667</v>
          </cell>
          <cell r="AJ250">
            <v>9610</v>
          </cell>
          <cell r="AK250">
            <v>8</v>
          </cell>
          <cell r="AL250">
            <v>6</v>
          </cell>
          <cell r="AM250">
            <v>3397</v>
          </cell>
        </row>
        <row r="251">
          <cell r="A251" t="str">
            <v>红安县</v>
          </cell>
          <cell r="B251" t="str">
            <v>3P</v>
          </cell>
          <cell r="C251">
            <v>3258</v>
          </cell>
          <cell r="D251">
            <v>1806</v>
          </cell>
          <cell r="E251">
            <v>692</v>
          </cell>
          <cell r="F251">
            <v>587</v>
          </cell>
          <cell r="G251">
            <v>284</v>
          </cell>
          <cell r="H251">
            <v>850</v>
          </cell>
          <cell r="I251">
            <v>22</v>
          </cell>
          <cell r="J251">
            <v>580</v>
          </cell>
          <cell r="K251">
            <v>12709</v>
          </cell>
          <cell r="L251">
            <v>0</v>
          </cell>
          <cell r="M251">
            <v>860</v>
          </cell>
          <cell r="N251">
            <v>564</v>
          </cell>
          <cell r="O251">
            <v>4234</v>
          </cell>
          <cell r="P251">
            <v>2436</v>
          </cell>
          <cell r="Q251">
            <v>524</v>
          </cell>
          <cell r="R251">
            <v>4091</v>
          </cell>
          <cell r="S251">
            <v>13703</v>
          </cell>
          <cell r="T251">
            <v>3258</v>
          </cell>
          <cell r="U251">
            <v>7737</v>
          </cell>
          <cell r="V251">
            <v>0</v>
          </cell>
          <cell r="W251">
            <v>1435</v>
          </cell>
          <cell r="X251">
            <v>330</v>
          </cell>
          <cell r="Y251">
            <v>943</v>
          </cell>
          <cell r="Z251">
            <v>13345</v>
          </cell>
          <cell r="AA251">
            <v>12709</v>
          </cell>
          <cell r="AB251">
            <v>134</v>
          </cell>
          <cell r="AC251">
            <v>410</v>
          </cell>
          <cell r="AD251">
            <v>92</v>
          </cell>
          <cell r="AE251">
            <v>358</v>
          </cell>
          <cell r="AF251">
            <v>358</v>
          </cell>
          <cell r="AG251">
            <v>2076</v>
          </cell>
          <cell r="AH251">
            <v>6284</v>
          </cell>
          <cell r="AI251">
            <v>243179</v>
          </cell>
          <cell r="AJ251">
            <v>189769</v>
          </cell>
          <cell r="AK251">
            <v>64</v>
          </cell>
          <cell r="AL251">
            <v>55</v>
          </cell>
          <cell r="AM251">
            <v>26322</v>
          </cell>
        </row>
        <row r="252">
          <cell r="A252" t="str">
            <v>麻城市</v>
          </cell>
          <cell r="B252" t="str">
            <v>3P</v>
          </cell>
          <cell r="C252">
            <v>6195</v>
          </cell>
          <cell r="D252">
            <v>2605</v>
          </cell>
          <cell r="E252">
            <v>832</v>
          </cell>
          <cell r="F252">
            <v>1125</v>
          </cell>
          <cell r="G252">
            <v>241</v>
          </cell>
          <cell r="H252">
            <v>2146</v>
          </cell>
          <cell r="I252">
            <v>495</v>
          </cell>
          <cell r="J252">
            <v>949</v>
          </cell>
          <cell r="K252">
            <v>10635</v>
          </cell>
          <cell r="L252">
            <v>0</v>
          </cell>
          <cell r="M252">
            <v>651</v>
          </cell>
          <cell r="N252">
            <v>446</v>
          </cell>
          <cell r="O252">
            <v>4428</v>
          </cell>
          <cell r="P252">
            <v>1861</v>
          </cell>
          <cell r="Q252">
            <v>387</v>
          </cell>
          <cell r="R252">
            <v>2862</v>
          </cell>
          <cell r="S252">
            <v>10842</v>
          </cell>
          <cell r="T252">
            <v>6195</v>
          </cell>
          <cell r="U252">
            <v>2124</v>
          </cell>
          <cell r="V252">
            <v>0</v>
          </cell>
          <cell r="W252">
            <v>1226</v>
          </cell>
          <cell r="X252">
            <v>-815</v>
          </cell>
          <cell r="Y252">
            <v>2112</v>
          </cell>
          <cell r="Z252">
            <v>12350</v>
          </cell>
          <cell r="AA252">
            <v>10635</v>
          </cell>
          <cell r="AB252">
            <v>895</v>
          </cell>
          <cell r="AC252">
            <v>663</v>
          </cell>
          <cell r="AD252">
            <v>157</v>
          </cell>
          <cell r="AE252">
            <v>-1508</v>
          </cell>
          <cell r="AF252">
            <v>-1628</v>
          </cell>
          <cell r="AG252">
            <v>2496</v>
          </cell>
          <cell r="AH252">
            <v>80</v>
          </cell>
          <cell r="AI252">
            <v>402090</v>
          </cell>
          <cell r="AJ252">
            <v>268276</v>
          </cell>
          <cell r="AK252">
            <v>111</v>
          </cell>
          <cell r="AL252">
            <v>92</v>
          </cell>
          <cell r="AM252">
            <v>18925</v>
          </cell>
        </row>
        <row r="253">
          <cell r="A253" t="str">
            <v>罗田县</v>
          </cell>
          <cell r="B253" t="str">
            <v>3P</v>
          </cell>
          <cell r="C253">
            <v>3035</v>
          </cell>
          <cell r="D253">
            <v>1218</v>
          </cell>
          <cell r="E253">
            <v>464</v>
          </cell>
          <cell r="F253">
            <v>395</v>
          </cell>
          <cell r="G253">
            <v>80</v>
          </cell>
          <cell r="H253">
            <v>693</v>
          </cell>
          <cell r="I253">
            <v>242</v>
          </cell>
          <cell r="J253">
            <v>882</v>
          </cell>
          <cell r="K253">
            <v>5927</v>
          </cell>
          <cell r="L253">
            <v>0</v>
          </cell>
          <cell r="M253">
            <v>514</v>
          </cell>
          <cell r="N253">
            <v>291</v>
          </cell>
          <cell r="O253">
            <v>2450</v>
          </cell>
          <cell r="P253">
            <v>1111</v>
          </cell>
          <cell r="Q253">
            <v>290</v>
          </cell>
          <cell r="R253">
            <v>1271</v>
          </cell>
          <cell r="S253">
            <v>6039</v>
          </cell>
          <cell r="T253">
            <v>3035</v>
          </cell>
          <cell r="U253">
            <v>1419</v>
          </cell>
          <cell r="V253">
            <v>0</v>
          </cell>
          <cell r="W253">
            <v>861</v>
          </cell>
          <cell r="X253">
            <v>179</v>
          </cell>
          <cell r="Y253">
            <v>545</v>
          </cell>
          <cell r="Z253">
            <v>6189</v>
          </cell>
          <cell r="AA253">
            <v>5927</v>
          </cell>
          <cell r="AB253">
            <v>34</v>
          </cell>
          <cell r="AC253">
            <v>228</v>
          </cell>
          <cell r="AD253">
            <v>0</v>
          </cell>
          <cell r="AE253">
            <v>-150</v>
          </cell>
          <cell r="AF253">
            <v>-150</v>
          </cell>
          <cell r="AG253">
            <v>1392</v>
          </cell>
          <cell r="AH253">
            <v>45</v>
          </cell>
          <cell r="AI253">
            <v>214929</v>
          </cell>
          <cell r="AJ253">
            <v>138180</v>
          </cell>
          <cell r="AK253">
            <v>56</v>
          </cell>
          <cell r="AL253">
            <v>50</v>
          </cell>
          <cell r="AM253">
            <v>12280</v>
          </cell>
        </row>
        <row r="254">
          <cell r="A254" t="str">
            <v>英山县</v>
          </cell>
          <cell r="B254" t="str">
            <v>3P</v>
          </cell>
          <cell r="C254">
            <v>2646</v>
          </cell>
          <cell r="D254">
            <v>1263</v>
          </cell>
          <cell r="E254">
            <v>411</v>
          </cell>
          <cell r="F254">
            <v>355</v>
          </cell>
          <cell r="G254">
            <v>90</v>
          </cell>
          <cell r="H254">
            <v>761</v>
          </cell>
          <cell r="I254">
            <v>258</v>
          </cell>
          <cell r="J254">
            <v>364</v>
          </cell>
          <cell r="K254">
            <v>5969</v>
          </cell>
          <cell r="L254">
            <v>0</v>
          </cell>
          <cell r="M254">
            <v>516</v>
          </cell>
          <cell r="N254">
            <v>293</v>
          </cell>
          <cell r="O254">
            <v>2484</v>
          </cell>
          <cell r="P254">
            <v>1129</v>
          </cell>
          <cell r="Q254">
            <v>358</v>
          </cell>
          <cell r="R254">
            <v>1189</v>
          </cell>
          <cell r="S254">
            <v>6143</v>
          </cell>
          <cell r="T254">
            <v>2646</v>
          </cell>
          <cell r="U254">
            <v>1163</v>
          </cell>
          <cell r="V254">
            <v>0</v>
          </cell>
          <cell r="W254">
            <v>874</v>
          </cell>
          <cell r="X254">
            <v>125</v>
          </cell>
          <cell r="Y254">
            <v>1335</v>
          </cell>
          <cell r="Z254">
            <v>6242</v>
          </cell>
          <cell r="AA254">
            <v>5969</v>
          </cell>
          <cell r="AB254">
            <v>61</v>
          </cell>
          <cell r="AC254">
            <v>212</v>
          </cell>
          <cell r="AD254">
            <v>0</v>
          </cell>
          <cell r="AE254">
            <v>-99</v>
          </cell>
          <cell r="AF254">
            <v>-99</v>
          </cell>
          <cell r="AG254">
            <v>1233</v>
          </cell>
          <cell r="AH254">
            <v>9</v>
          </cell>
          <cell r="AI254">
            <v>152020</v>
          </cell>
          <cell r="AJ254">
            <v>111228</v>
          </cell>
          <cell r="AK254">
            <v>39</v>
          </cell>
          <cell r="AL254">
            <v>36</v>
          </cell>
          <cell r="AM254">
            <v>9448</v>
          </cell>
        </row>
        <row r="255">
          <cell r="A255" t="str">
            <v>圻春县</v>
          </cell>
          <cell r="B255" t="str">
            <v>3P</v>
          </cell>
          <cell r="C255">
            <v>5960</v>
          </cell>
          <cell r="D255">
            <v>2338</v>
          </cell>
          <cell r="E255">
            <v>517</v>
          </cell>
          <cell r="F255">
            <v>925</v>
          </cell>
          <cell r="G255">
            <v>108</v>
          </cell>
          <cell r="H255">
            <v>1518</v>
          </cell>
          <cell r="I255">
            <v>786</v>
          </cell>
          <cell r="J255">
            <v>1318</v>
          </cell>
          <cell r="K255">
            <v>9657</v>
          </cell>
          <cell r="L255">
            <v>0</v>
          </cell>
          <cell r="M255">
            <v>553</v>
          </cell>
          <cell r="N255">
            <v>323</v>
          </cell>
          <cell r="O255">
            <v>3818</v>
          </cell>
          <cell r="P255">
            <v>1791</v>
          </cell>
          <cell r="Q255">
            <v>757</v>
          </cell>
          <cell r="R255">
            <v>2415</v>
          </cell>
          <cell r="S255">
            <v>10219</v>
          </cell>
          <cell r="T255">
            <v>5960</v>
          </cell>
          <cell r="U255">
            <v>1434</v>
          </cell>
          <cell r="V255">
            <v>0</v>
          </cell>
          <cell r="W255">
            <v>1294</v>
          </cell>
          <cell r="X255">
            <v>-158</v>
          </cell>
          <cell r="Y255">
            <v>1689</v>
          </cell>
          <cell r="Z255">
            <v>10178</v>
          </cell>
          <cell r="AA255">
            <v>9657</v>
          </cell>
          <cell r="AB255">
            <v>0</v>
          </cell>
          <cell r="AC255">
            <v>521</v>
          </cell>
          <cell r="AD255">
            <v>0</v>
          </cell>
          <cell r="AE255">
            <v>41</v>
          </cell>
          <cell r="AF255">
            <v>-249</v>
          </cell>
          <cell r="AG255">
            <v>1551</v>
          </cell>
          <cell r="AH255">
            <v>8</v>
          </cell>
          <cell r="AI255">
            <v>383595</v>
          </cell>
          <cell r="AJ255">
            <v>283872</v>
          </cell>
          <cell r="AK255">
            <v>90</v>
          </cell>
          <cell r="AL255">
            <v>78</v>
          </cell>
          <cell r="AM255">
            <v>16422</v>
          </cell>
        </row>
        <row r="256">
          <cell r="A256" t="str">
            <v>孝昌县</v>
          </cell>
          <cell r="B256" t="str">
            <v>3P</v>
          </cell>
          <cell r="C256">
            <v>1264</v>
          </cell>
          <cell r="D256">
            <v>433</v>
          </cell>
          <cell r="E256">
            <v>124</v>
          </cell>
          <cell r="F256">
            <v>178</v>
          </cell>
          <cell r="G256">
            <v>28</v>
          </cell>
          <cell r="H256">
            <v>819</v>
          </cell>
          <cell r="I256">
            <v>-104</v>
          </cell>
          <cell r="J256">
            <v>116</v>
          </cell>
          <cell r="K256">
            <v>4923</v>
          </cell>
          <cell r="L256">
            <v>0</v>
          </cell>
          <cell r="M256">
            <v>181</v>
          </cell>
          <cell r="N256">
            <v>321</v>
          </cell>
          <cell r="O256">
            <v>2342</v>
          </cell>
          <cell r="P256">
            <v>744</v>
          </cell>
          <cell r="Q256">
            <v>300</v>
          </cell>
          <cell r="R256">
            <v>1035</v>
          </cell>
          <cell r="S256">
            <v>3459</v>
          </cell>
          <cell r="T256">
            <v>1264</v>
          </cell>
          <cell r="U256">
            <v>339</v>
          </cell>
          <cell r="V256">
            <v>567</v>
          </cell>
          <cell r="W256">
            <v>946</v>
          </cell>
          <cell r="X256">
            <v>0</v>
          </cell>
          <cell r="Y256">
            <v>343</v>
          </cell>
          <cell r="Z256">
            <v>5214</v>
          </cell>
          <cell r="AA256">
            <v>4923</v>
          </cell>
          <cell r="AB256">
            <v>0</v>
          </cell>
          <cell r="AC256">
            <v>291</v>
          </cell>
          <cell r="AD256">
            <v>0</v>
          </cell>
          <cell r="AE256">
            <v>-1755</v>
          </cell>
          <cell r="AF256">
            <v>-1755</v>
          </cell>
          <cell r="AG256">
            <v>373</v>
          </cell>
          <cell r="AH256">
            <v>0</v>
          </cell>
          <cell r="AI256">
            <v>116663</v>
          </cell>
          <cell r="AJ256">
            <v>64923</v>
          </cell>
          <cell r="AK256">
            <v>60</v>
          </cell>
          <cell r="AL256">
            <v>57</v>
          </cell>
          <cell r="AM256">
            <v>8425</v>
          </cell>
        </row>
        <row r="257">
          <cell r="A257" t="str">
            <v>大悟县</v>
          </cell>
          <cell r="B257" t="str">
            <v>3P</v>
          </cell>
          <cell r="C257">
            <v>3248</v>
          </cell>
          <cell r="D257">
            <v>1098</v>
          </cell>
          <cell r="E257">
            <v>302</v>
          </cell>
          <cell r="F257">
            <v>496</v>
          </cell>
          <cell r="G257">
            <v>103</v>
          </cell>
          <cell r="H257">
            <v>1170</v>
          </cell>
          <cell r="I257">
            <v>-62</v>
          </cell>
          <cell r="J257">
            <v>1042</v>
          </cell>
          <cell r="K257">
            <v>9162</v>
          </cell>
          <cell r="L257">
            <v>0</v>
          </cell>
          <cell r="M257">
            <v>499</v>
          </cell>
          <cell r="N257">
            <v>618</v>
          </cell>
          <cell r="O257">
            <v>3690</v>
          </cell>
          <cell r="P257">
            <v>1759</v>
          </cell>
          <cell r="Q257">
            <v>627</v>
          </cell>
          <cell r="R257">
            <v>1969</v>
          </cell>
          <cell r="S257">
            <v>8834</v>
          </cell>
          <cell r="T257">
            <v>3248</v>
          </cell>
          <cell r="U257">
            <v>2022</v>
          </cell>
          <cell r="V257">
            <v>0</v>
          </cell>
          <cell r="W257">
            <v>1001</v>
          </cell>
          <cell r="X257">
            <v>224</v>
          </cell>
          <cell r="Y257">
            <v>2339</v>
          </cell>
          <cell r="Z257">
            <v>9588</v>
          </cell>
          <cell r="AA257">
            <v>9162</v>
          </cell>
          <cell r="AB257">
            <v>71</v>
          </cell>
          <cell r="AC257">
            <v>355</v>
          </cell>
          <cell r="AD257">
            <v>0</v>
          </cell>
          <cell r="AE257">
            <v>-754</v>
          </cell>
          <cell r="AF257">
            <v>-754</v>
          </cell>
          <cell r="AG257">
            <v>956</v>
          </cell>
          <cell r="AH257">
            <v>1368</v>
          </cell>
          <cell r="AI257">
            <v>127825</v>
          </cell>
          <cell r="AJ257">
            <v>80812</v>
          </cell>
          <cell r="AK257">
            <v>57</v>
          </cell>
          <cell r="AL257">
            <v>50</v>
          </cell>
          <cell r="AM257">
            <v>12484</v>
          </cell>
        </row>
        <row r="258">
          <cell r="A258" t="str">
            <v>阳新县</v>
          </cell>
          <cell r="B258" t="str">
            <v>3P</v>
          </cell>
          <cell r="C258">
            <v>3643</v>
          </cell>
          <cell r="D258">
            <v>1853</v>
          </cell>
          <cell r="E258">
            <v>714</v>
          </cell>
          <cell r="F258">
            <v>490</v>
          </cell>
          <cell r="G258">
            <v>141</v>
          </cell>
          <cell r="H258">
            <v>876</v>
          </cell>
          <cell r="I258">
            <v>245</v>
          </cell>
          <cell r="J258">
            <v>669</v>
          </cell>
          <cell r="K258">
            <v>7655</v>
          </cell>
          <cell r="L258">
            <v>0</v>
          </cell>
          <cell r="M258">
            <v>612</v>
          </cell>
          <cell r="N258">
            <v>512</v>
          </cell>
          <cell r="O258">
            <v>3271</v>
          </cell>
          <cell r="P258">
            <v>1324</v>
          </cell>
          <cell r="Q258">
            <v>337</v>
          </cell>
          <cell r="R258">
            <v>1599</v>
          </cell>
          <cell r="S258">
            <v>6834</v>
          </cell>
          <cell r="T258">
            <v>3643</v>
          </cell>
          <cell r="U258">
            <v>1920</v>
          </cell>
          <cell r="V258">
            <v>0</v>
          </cell>
          <cell r="W258">
            <v>1759</v>
          </cell>
          <cell r="X258">
            <v>-976</v>
          </cell>
          <cell r="Y258">
            <v>488</v>
          </cell>
          <cell r="Z258">
            <v>8257</v>
          </cell>
          <cell r="AA258">
            <v>7655</v>
          </cell>
          <cell r="AB258">
            <v>213</v>
          </cell>
          <cell r="AC258">
            <v>389</v>
          </cell>
          <cell r="AD258">
            <v>0</v>
          </cell>
          <cell r="AE258">
            <v>-1423</v>
          </cell>
          <cell r="AF258">
            <v>-1423</v>
          </cell>
          <cell r="AG258">
            <v>2186</v>
          </cell>
          <cell r="AH258">
            <v>13</v>
          </cell>
          <cell r="AI258">
            <v>133501</v>
          </cell>
          <cell r="AJ258">
            <v>76488</v>
          </cell>
          <cell r="AK258">
            <v>88</v>
          </cell>
          <cell r="AL258">
            <v>77</v>
          </cell>
          <cell r="AM258">
            <v>16214</v>
          </cell>
        </row>
        <row r="259">
          <cell r="A259" t="str">
            <v>丹江口市</v>
          </cell>
          <cell r="B259" t="str">
            <v>3P</v>
          </cell>
          <cell r="C259">
            <v>5148</v>
          </cell>
          <cell r="D259">
            <v>3628</v>
          </cell>
          <cell r="E259">
            <v>1704</v>
          </cell>
          <cell r="F259">
            <v>794</v>
          </cell>
          <cell r="G259">
            <v>669</v>
          </cell>
          <cell r="H259">
            <v>531</v>
          </cell>
          <cell r="I259">
            <v>545</v>
          </cell>
          <cell r="J259">
            <v>444</v>
          </cell>
          <cell r="K259">
            <v>11195</v>
          </cell>
          <cell r="L259">
            <v>0</v>
          </cell>
          <cell r="M259">
            <v>463</v>
          </cell>
          <cell r="N259">
            <v>545</v>
          </cell>
          <cell r="O259">
            <v>3751</v>
          </cell>
          <cell r="P259">
            <v>2698</v>
          </cell>
          <cell r="Q259">
            <v>475</v>
          </cell>
          <cell r="R259">
            <v>3263</v>
          </cell>
          <cell r="S259">
            <v>11871</v>
          </cell>
          <cell r="T259">
            <v>5148</v>
          </cell>
          <cell r="U259">
            <v>4538</v>
          </cell>
          <cell r="V259">
            <v>0</v>
          </cell>
          <cell r="W259">
            <v>1259</v>
          </cell>
          <cell r="X259">
            <v>107</v>
          </cell>
          <cell r="Y259">
            <v>819</v>
          </cell>
          <cell r="Z259">
            <v>11759</v>
          </cell>
          <cell r="AA259">
            <v>11195</v>
          </cell>
          <cell r="AB259">
            <v>0</v>
          </cell>
          <cell r="AC259">
            <v>564</v>
          </cell>
          <cell r="AD259">
            <v>0</v>
          </cell>
          <cell r="AE259">
            <v>112</v>
          </cell>
          <cell r="AF259">
            <v>107</v>
          </cell>
          <cell r="AG259">
            <v>5112</v>
          </cell>
          <cell r="AH259">
            <v>11</v>
          </cell>
          <cell r="AI259">
            <v>250000</v>
          </cell>
          <cell r="AJ259">
            <v>190000</v>
          </cell>
          <cell r="AK259">
            <v>47</v>
          </cell>
          <cell r="AL259">
            <v>29</v>
          </cell>
          <cell r="AM259">
            <v>14099</v>
          </cell>
        </row>
        <row r="260">
          <cell r="A260" t="str">
            <v>郧  县</v>
          </cell>
          <cell r="B260" t="str">
            <v>3P</v>
          </cell>
          <cell r="C260">
            <v>3618</v>
          </cell>
          <cell r="D260">
            <v>1503</v>
          </cell>
          <cell r="E260">
            <v>867</v>
          </cell>
          <cell r="F260">
            <v>320</v>
          </cell>
          <cell r="G260">
            <v>162</v>
          </cell>
          <cell r="H260">
            <v>500</v>
          </cell>
          <cell r="I260">
            <v>1358</v>
          </cell>
          <cell r="J260">
            <v>257</v>
          </cell>
          <cell r="K260">
            <v>8448</v>
          </cell>
          <cell r="L260">
            <v>0</v>
          </cell>
          <cell r="M260">
            <v>498</v>
          </cell>
          <cell r="N260">
            <v>487</v>
          </cell>
          <cell r="O260">
            <v>3442</v>
          </cell>
          <cell r="P260">
            <v>1309</v>
          </cell>
          <cell r="Q260">
            <v>308</v>
          </cell>
          <cell r="R260">
            <v>2404</v>
          </cell>
          <cell r="S260">
            <v>8186</v>
          </cell>
          <cell r="T260">
            <v>3618</v>
          </cell>
          <cell r="U260">
            <v>2761</v>
          </cell>
          <cell r="V260">
            <v>0</v>
          </cell>
          <cell r="W260">
            <v>968</v>
          </cell>
          <cell r="X260">
            <v>-716</v>
          </cell>
          <cell r="Y260">
            <v>1555</v>
          </cell>
          <cell r="Z260">
            <v>8896</v>
          </cell>
          <cell r="AA260">
            <v>8448</v>
          </cell>
          <cell r="AB260">
            <v>0</v>
          </cell>
          <cell r="AC260">
            <v>448</v>
          </cell>
          <cell r="AD260">
            <v>0</v>
          </cell>
          <cell r="AE260">
            <v>-710</v>
          </cell>
          <cell r="AF260">
            <v>-710</v>
          </cell>
          <cell r="AG260">
            <v>2603</v>
          </cell>
          <cell r="AH260">
            <v>1003</v>
          </cell>
          <cell r="AI260">
            <v>166809</v>
          </cell>
          <cell r="AJ260">
            <v>125000</v>
          </cell>
          <cell r="AK260">
            <v>63</v>
          </cell>
          <cell r="AL260">
            <v>56</v>
          </cell>
          <cell r="AM260">
            <v>15243</v>
          </cell>
        </row>
        <row r="261">
          <cell r="A261" t="str">
            <v>郧西县</v>
          </cell>
          <cell r="B261" t="str">
            <v>3P</v>
          </cell>
          <cell r="C261">
            <v>1527</v>
          </cell>
          <cell r="D261">
            <v>739</v>
          </cell>
          <cell r="E261">
            <v>320</v>
          </cell>
          <cell r="F261">
            <v>222</v>
          </cell>
          <cell r="G261">
            <v>43</v>
          </cell>
          <cell r="H261">
            <v>393</v>
          </cell>
          <cell r="I261">
            <v>-25</v>
          </cell>
          <cell r="J261">
            <v>420</v>
          </cell>
          <cell r="K261">
            <v>7113</v>
          </cell>
          <cell r="L261">
            <v>0</v>
          </cell>
          <cell r="M261">
            <v>461</v>
          </cell>
          <cell r="N261">
            <v>429</v>
          </cell>
          <cell r="O261">
            <v>3307</v>
          </cell>
          <cell r="P261">
            <v>1159</v>
          </cell>
          <cell r="Q261">
            <v>278</v>
          </cell>
          <cell r="R261">
            <v>1479</v>
          </cell>
          <cell r="S261">
            <v>3529</v>
          </cell>
          <cell r="T261">
            <v>1527</v>
          </cell>
          <cell r="U261">
            <v>937</v>
          </cell>
          <cell r="V261">
            <v>90</v>
          </cell>
          <cell r="W261">
            <v>1032</v>
          </cell>
          <cell r="X261">
            <v>-1631</v>
          </cell>
          <cell r="Y261">
            <v>1574</v>
          </cell>
          <cell r="Z261">
            <v>7275</v>
          </cell>
          <cell r="AA261">
            <v>7113</v>
          </cell>
          <cell r="AB261">
            <v>0</v>
          </cell>
          <cell r="AC261">
            <v>162</v>
          </cell>
          <cell r="AD261">
            <v>0</v>
          </cell>
          <cell r="AE261">
            <v>-3746</v>
          </cell>
          <cell r="AF261">
            <v>-3746</v>
          </cell>
          <cell r="AG261">
            <v>959</v>
          </cell>
          <cell r="AH261">
            <v>22</v>
          </cell>
          <cell r="AI261">
            <v>67000</v>
          </cell>
          <cell r="AJ261">
            <v>32000</v>
          </cell>
          <cell r="AK261">
            <v>50</v>
          </cell>
          <cell r="AL261">
            <v>46</v>
          </cell>
          <cell r="AM261">
            <v>12281</v>
          </cell>
        </row>
        <row r="262">
          <cell r="A262" t="str">
            <v>竹山县</v>
          </cell>
          <cell r="B262" t="str">
            <v>3P</v>
          </cell>
          <cell r="C262">
            <v>1683</v>
          </cell>
          <cell r="D262">
            <v>617</v>
          </cell>
          <cell r="E262">
            <v>261</v>
          </cell>
          <cell r="F262">
            <v>179</v>
          </cell>
          <cell r="G262">
            <v>52</v>
          </cell>
          <cell r="H262">
            <v>580</v>
          </cell>
          <cell r="I262">
            <v>331</v>
          </cell>
          <cell r="J262">
            <v>155</v>
          </cell>
          <cell r="K262">
            <v>6500</v>
          </cell>
          <cell r="L262">
            <v>0</v>
          </cell>
          <cell r="M262">
            <v>470</v>
          </cell>
          <cell r="N262">
            <v>294</v>
          </cell>
          <cell r="O262">
            <v>2800</v>
          </cell>
          <cell r="P262">
            <v>1493</v>
          </cell>
          <cell r="Q262">
            <v>314</v>
          </cell>
          <cell r="R262">
            <v>1129</v>
          </cell>
          <cell r="S262">
            <v>3816</v>
          </cell>
          <cell r="T262">
            <v>1683</v>
          </cell>
          <cell r="U262">
            <v>730</v>
          </cell>
          <cell r="V262">
            <v>107</v>
          </cell>
          <cell r="W262">
            <v>969</v>
          </cell>
          <cell r="X262">
            <v>-1154</v>
          </cell>
          <cell r="Y262">
            <v>1481</v>
          </cell>
          <cell r="Z262">
            <v>6673</v>
          </cell>
          <cell r="AA262">
            <v>6500</v>
          </cell>
          <cell r="AB262">
            <v>0</v>
          </cell>
          <cell r="AC262">
            <v>173</v>
          </cell>
          <cell r="AD262">
            <v>0</v>
          </cell>
          <cell r="AE262">
            <v>-2857</v>
          </cell>
          <cell r="AF262">
            <v>-2857</v>
          </cell>
          <cell r="AG262">
            <v>782</v>
          </cell>
          <cell r="AH262">
            <v>16</v>
          </cell>
          <cell r="AI262">
            <v>63866</v>
          </cell>
          <cell r="AJ262">
            <v>27777</v>
          </cell>
          <cell r="AK262">
            <v>47</v>
          </cell>
          <cell r="AL262">
            <v>42</v>
          </cell>
          <cell r="AM262">
            <v>13049</v>
          </cell>
        </row>
        <row r="263">
          <cell r="A263" t="str">
            <v>竹溪县</v>
          </cell>
          <cell r="B263" t="str">
            <v>3P</v>
          </cell>
          <cell r="C263">
            <v>1284</v>
          </cell>
          <cell r="D263">
            <v>344</v>
          </cell>
          <cell r="E263">
            <v>171</v>
          </cell>
          <cell r="F263">
            <v>58</v>
          </cell>
          <cell r="G263">
            <v>33</v>
          </cell>
          <cell r="H263">
            <v>456</v>
          </cell>
          <cell r="I263">
            <v>-29</v>
          </cell>
          <cell r="J263">
            <v>513</v>
          </cell>
          <cell r="K263">
            <v>6084</v>
          </cell>
          <cell r="L263">
            <v>0</v>
          </cell>
          <cell r="M263">
            <v>477</v>
          </cell>
          <cell r="N263">
            <v>339</v>
          </cell>
          <cell r="O263">
            <v>2776</v>
          </cell>
          <cell r="P263">
            <v>1385</v>
          </cell>
          <cell r="Q263">
            <v>248</v>
          </cell>
          <cell r="R263">
            <v>859</v>
          </cell>
          <cell r="S263">
            <v>3675</v>
          </cell>
          <cell r="T263">
            <v>1284</v>
          </cell>
          <cell r="U263">
            <v>528</v>
          </cell>
          <cell r="V263">
            <v>2</v>
          </cell>
          <cell r="W263">
            <v>812</v>
          </cell>
          <cell r="X263">
            <v>-546</v>
          </cell>
          <cell r="Y263">
            <v>1595</v>
          </cell>
          <cell r="Z263">
            <v>6234</v>
          </cell>
          <cell r="AA263">
            <v>6084</v>
          </cell>
          <cell r="AB263">
            <v>0</v>
          </cell>
          <cell r="AC263">
            <v>150</v>
          </cell>
          <cell r="AD263">
            <v>0</v>
          </cell>
          <cell r="AE263">
            <v>-2559</v>
          </cell>
          <cell r="AF263">
            <v>-2559</v>
          </cell>
          <cell r="AG263">
            <v>512</v>
          </cell>
          <cell r="AH263">
            <v>29</v>
          </cell>
          <cell r="AI263">
            <v>52382</v>
          </cell>
          <cell r="AJ263">
            <v>24653</v>
          </cell>
          <cell r="AK263">
            <v>37</v>
          </cell>
          <cell r="AL263">
            <v>33</v>
          </cell>
          <cell r="AM263">
            <v>10012</v>
          </cell>
        </row>
        <row r="264">
          <cell r="A264" t="str">
            <v>房  县</v>
          </cell>
          <cell r="B264" t="str">
            <v>3P</v>
          </cell>
          <cell r="C264">
            <v>1935</v>
          </cell>
          <cell r="D264">
            <v>947</v>
          </cell>
          <cell r="E264">
            <v>367</v>
          </cell>
          <cell r="F264">
            <v>356</v>
          </cell>
          <cell r="G264">
            <v>87</v>
          </cell>
          <cell r="H264">
            <v>689</v>
          </cell>
          <cell r="I264">
            <v>24</v>
          </cell>
          <cell r="J264">
            <v>275</v>
          </cell>
          <cell r="K264">
            <v>7552</v>
          </cell>
          <cell r="L264">
            <v>0</v>
          </cell>
          <cell r="M264">
            <v>513</v>
          </cell>
          <cell r="N264">
            <v>403</v>
          </cell>
          <cell r="O264">
            <v>3410</v>
          </cell>
          <cell r="P264">
            <v>1573</v>
          </cell>
          <cell r="Q264">
            <v>367</v>
          </cell>
          <cell r="R264">
            <v>1286</v>
          </cell>
          <cell r="S264">
            <v>4246</v>
          </cell>
          <cell r="T264">
            <v>1935</v>
          </cell>
          <cell r="U264">
            <v>1090</v>
          </cell>
          <cell r="V264">
            <v>127</v>
          </cell>
          <cell r="W264">
            <v>971</v>
          </cell>
          <cell r="X264">
            <v>-1255</v>
          </cell>
          <cell r="Y264">
            <v>1378</v>
          </cell>
          <cell r="Z264">
            <v>7760</v>
          </cell>
          <cell r="AA264">
            <v>7552</v>
          </cell>
          <cell r="AB264">
            <v>0</v>
          </cell>
          <cell r="AC264">
            <v>208</v>
          </cell>
          <cell r="AD264">
            <v>0</v>
          </cell>
          <cell r="AE264">
            <v>-3514</v>
          </cell>
          <cell r="AF264">
            <v>-3514</v>
          </cell>
          <cell r="AG264">
            <v>1100</v>
          </cell>
          <cell r="AH264">
            <v>71</v>
          </cell>
          <cell r="AI264">
            <v>76000</v>
          </cell>
          <cell r="AJ264">
            <v>43700</v>
          </cell>
          <cell r="AK264">
            <v>50</v>
          </cell>
          <cell r="AL264">
            <v>44</v>
          </cell>
          <cell r="AM264">
            <v>14523</v>
          </cell>
        </row>
        <row r="265">
          <cell r="A265" t="str">
            <v>秭归县</v>
          </cell>
          <cell r="B265" t="str">
            <v>3P</v>
          </cell>
          <cell r="C265">
            <v>2509</v>
          </cell>
          <cell r="D265">
            <v>1573</v>
          </cell>
          <cell r="E265">
            <v>384</v>
          </cell>
          <cell r="F265">
            <v>787</v>
          </cell>
          <cell r="G265">
            <v>98</v>
          </cell>
          <cell r="H265">
            <v>654</v>
          </cell>
          <cell r="I265">
            <v>27</v>
          </cell>
          <cell r="J265">
            <v>255</v>
          </cell>
          <cell r="K265">
            <v>6846</v>
          </cell>
          <cell r="L265">
            <v>0</v>
          </cell>
          <cell r="M265">
            <v>677</v>
          </cell>
          <cell r="N265">
            <v>343</v>
          </cell>
          <cell r="O265">
            <v>2995</v>
          </cell>
          <cell r="P265">
            <v>1297</v>
          </cell>
          <cell r="Q265">
            <v>295</v>
          </cell>
          <cell r="R265">
            <v>1239</v>
          </cell>
          <cell r="S265">
            <v>5086</v>
          </cell>
          <cell r="T265">
            <v>2509</v>
          </cell>
          <cell r="U265">
            <v>1003</v>
          </cell>
          <cell r="V265">
            <v>0</v>
          </cell>
          <cell r="W265">
            <v>1292</v>
          </cell>
          <cell r="X265">
            <v>-619</v>
          </cell>
          <cell r="Y265">
            <v>901</v>
          </cell>
          <cell r="Z265">
            <v>6994</v>
          </cell>
          <cell r="AA265">
            <v>6846</v>
          </cell>
          <cell r="AB265">
            <v>20</v>
          </cell>
          <cell r="AC265">
            <v>128</v>
          </cell>
          <cell r="AD265">
            <v>0</v>
          </cell>
          <cell r="AE265">
            <v>-1908</v>
          </cell>
          <cell r="AF265">
            <v>-1908</v>
          </cell>
          <cell r="AG265">
            <v>1153</v>
          </cell>
          <cell r="AH265">
            <v>40</v>
          </cell>
          <cell r="AI265">
            <v>53773</v>
          </cell>
          <cell r="AJ265">
            <v>22738</v>
          </cell>
          <cell r="AK265">
            <v>42</v>
          </cell>
          <cell r="AL265">
            <v>38</v>
          </cell>
          <cell r="AM265">
            <v>11123</v>
          </cell>
        </row>
        <row r="266">
          <cell r="A266" t="str">
            <v>长阳县</v>
          </cell>
          <cell r="B266" t="str">
            <v>3P</v>
          </cell>
          <cell r="C266">
            <v>3065</v>
          </cell>
          <cell r="D266">
            <v>2113</v>
          </cell>
          <cell r="E266">
            <v>825</v>
          </cell>
          <cell r="F266">
            <v>874</v>
          </cell>
          <cell r="G266">
            <v>189</v>
          </cell>
          <cell r="H266">
            <v>702</v>
          </cell>
          <cell r="I266">
            <v>25</v>
          </cell>
          <cell r="J266">
            <v>225</v>
          </cell>
          <cell r="K266">
            <v>7661</v>
          </cell>
          <cell r="L266">
            <v>0</v>
          </cell>
          <cell r="M266">
            <v>518</v>
          </cell>
          <cell r="N266">
            <v>364</v>
          </cell>
          <cell r="O266">
            <v>3523</v>
          </cell>
          <cell r="P266">
            <v>1496</v>
          </cell>
          <cell r="Q266">
            <v>306</v>
          </cell>
          <cell r="R266">
            <v>1454</v>
          </cell>
          <cell r="S266">
            <v>4046</v>
          </cell>
          <cell r="T266">
            <v>3065</v>
          </cell>
          <cell r="U266">
            <v>358</v>
          </cell>
          <cell r="V266">
            <v>0</v>
          </cell>
          <cell r="W266">
            <v>1055</v>
          </cell>
          <cell r="X266">
            <v>-788</v>
          </cell>
          <cell r="Y266">
            <v>356</v>
          </cell>
          <cell r="Z266">
            <v>7833</v>
          </cell>
          <cell r="AA266">
            <v>7661</v>
          </cell>
          <cell r="AB266">
            <v>0</v>
          </cell>
          <cell r="AC266">
            <v>172</v>
          </cell>
          <cell r="AD266">
            <v>0</v>
          </cell>
          <cell r="AE266">
            <v>-3787</v>
          </cell>
          <cell r="AF266">
            <v>-3790</v>
          </cell>
          <cell r="AG266">
            <v>2474</v>
          </cell>
          <cell r="AH266">
            <v>42</v>
          </cell>
          <cell r="AI266">
            <v>95947</v>
          </cell>
          <cell r="AJ266">
            <v>60539</v>
          </cell>
          <cell r="AK266">
            <v>43</v>
          </cell>
          <cell r="AL266">
            <v>38</v>
          </cell>
          <cell r="AM266">
            <v>10908</v>
          </cell>
        </row>
        <row r="267">
          <cell r="A267" t="str">
            <v>湖南省</v>
          </cell>
          <cell r="B267">
            <v>0</v>
          </cell>
          <cell r="C267">
            <v>57017</v>
          </cell>
          <cell r="D267">
            <v>26022</v>
          </cell>
          <cell r="E267">
            <v>8108</v>
          </cell>
          <cell r="F267">
            <v>8322</v>
          </cell>
          <cell r="G267">
            <v>2599</v>
          </cell>
          <cell r="H267">
            <v>15310</v>
          </cell>
          <cell r="I267">
            <v>2818</v>
          </cell>
          <cell r="J267">
            <v>12867</v>
          </cell>
          <cell r="K267">
            <v>113948</v>
          </cell>
          <cell r="L267">
            <v>328</v>
          </cell>
          <cell r="M267">
            <v>5510</v>
          </cell>
          <cell r="N267">
            <v>5716</v>
          </cell>
          <cell r="O267">
            <v>43910</v>
          </cell>
          <cell r="P267">
            <v>19282</v>
          </cell>
          <cell r="Q267">
            <v>6908</v>
          </cell>
          <cell r="R267">
            <v>32294</v>
          </cell>
          <cell r="S267">
            <v>121843</v>
          </cell>
          <cell r="T267">
            <v>57017</v>
          </cell>
          <cell r="U267">
            <v>33377</v>
          </cell>
          <cell r="V267">
            <v>6416</v>
          </cell>
          <cell r="W267">
            <v>21969</v>
          </cell>
          <cell r="X267">
            <v>-7411</v>
          </cell>
          <cell r="Y267">
            <v>10475</v>
          </cell>
          <cell r="Z267">
            <v>130306</v>
          </cell>
          <cell r="AA267">
            <v>113948</v>
          </cell>
          <cell r="AB267">
            <v>1686</v>
          </cell>
          <cell r="AC267">
            <v>5286</v>
          </cell>
          <cell r="AD267">
            <v>9386</v>
          </cell>
          <cell r="AE267">
            <v>-8463</v>
          </cell>
          <cell r="AF267">
            <v>-13249</v>
          </cell>
          <cell r="AG267">
            <v>27215</v>
          </cell>
          <cell r="AH267">
            <v>19410</v>
          </cell>
          <cell r="AI267">
            <v>1527698</v>
          </cell>
          <cell r="AJ267">
            <v>813933</v>
          </cell>
          <cell r="AK267">
            <v>865</v>
          </cell>
          <cell r="AL267">
            <v>762</v>
          </cell>
          <cell r="AM267">
            <v>205942</v>
          </cell>
        </row>
        <row r="268">
          <cell r="A268" t="str">
            <v>隆回县</v>
          </cell>
          <cell r="B268" t="str">
            <v>3P</v>
          </cell>
          <cell r="C268">
            <v>4636</v>
          </cell>
          <cell r="D268">
            <v>1807</v>
          </cell>
          <cell r="E268">
            <v>541</v>
          </cell>
          <cell r="F268">
            <v>449</v>
          </cell>
          <cell r="G268">
            <v>158</v>
          </cell>
          <cell r="H268">
            <v>1351</v>
          </cell>
          <cell r="I268">
            <v>107</v>
          </cell>
          <cell r="J268">
            <v>1371</v>
          </cell>
          <cell r="K268">
            <v>8465</v>
          </cell>
          <cell r="L268">
            <v>0</v>
          </cell>
          <cell r="M268">
            <v>412</v>
          </cell>
          <cell r="N268">
            <v>431</v>
          </cell>
          <cell r="O268">
            <v>4374</v>
          </cell>
          <cell r="P268">
            <v>1573</v>
          </cell>
          <cell r="Q268">
            <v>610</v>
          </cell>
          <cell r="R268">
            <v>1065</v>
          </cell>
          <cell r="S268">
            <v>7697</v>
          </cell>
          <cell r="T268">
            <v>4636</v>
          </cell>
          <cell r="U268">
            <v>3523</v>
          </cell>
          <cell r="V268">
            <v>328</v>
          </cell>
          <cell r="W268">
            <v>40</v>
          </cell>
          <cell r="X268">
            <v>-1602</v>
          </cell>
          <cell r="Y268">
            <v>772</v>
          </cell>
          <cell r="Z268">
            <v>9347</v>
          </cell>
          <cell r="AA268">
            <v>8465</v>
          </cell>
          <cell r="AB268">
            <v>0</v>
          </cell>
          <cell r="AC268">
            <v>407</v>
          </cell>
          <cell r="AD268">
            <v>475</v>
          </cell>
          <cell r="AE268">
            <v>-1650</v>
          </cell>
          <cell r="AF268">
            <v>-2164</v>
          </cell>
          <cell r="AG268">
            <v>1625</v>
          </cell>
          <cell r="AH268">
            <v>1999</v>
          </cell>
          <cell r="AI268">
            <v>120273</v>
          </cell>
          <cell r="AJ268">
            <v>34000</v>
          </cell>
          <cell r="AK268">
            <v>108</v>
          </cell>
          <cell r="AL268">
            <v>102</v>
          </cell>
          <cell r="AM268">
            <v>26318</v>
          </cell>
        </row>
        <row r="269">
          <cell r="A269" t="str">
            <v>城步县</v>
          </cell>
          <cell r="B269" t="str">
            <v>3M</v>
          </cell>
          <cell r="C269">
            <v>1763</v>
          </cell>
          <cell r="D269">
            <v>578</v>
          </cell>
          <cell r="E269">
            <v>261</v>
          </cell>
          <cell r="F269">
            <v>157</v>
          </cell>
          <cell r="G269">
            <v>52</v>
          </cell>
          <cell r="H269">
            <v>487</v>
          </cell>
          <cell r="I269">
            <v>56</v>
          </cell>
          <cell r="J269">
            <v>642</v>
          </cell>
          <cell r="K269">
            <v>3819</v>
          </cell>
          <cell r="L269">
            <v>0</v>
          </cell>
          <cell r="M269">
            <v>208</v>
          </cell>
          <cell r="N269">
            <v>210</v>
          </cell>
          <cell r="O269">
            <v>1523</v>
          </cell>
          <cell r="P269">
            <v>825</v>
          </cell>
          <cell r="Q269">
            <v>182</v>
          </cell>
          <cell r="R269">
            <v>871</v>
          </cell>
          <cell r="S269">
            <v>3965</v>
          </cell>
          <cell r="T269">
            <v>1763</v>
          </cell>
          <cell r="U269">
            <v>717</v>
          </cell>
          <cell r="V269">
            <v>685</v>
          </cell>
          <cell r="W269">
            <v>897</v>
          </cell>
          <cell r="X269">
            <v>-534</v>
          </cell>
          <cell r="Y269">
            <v>437</v>
          </cell>
          <cell r="Z269">
            <v>4369</v>
          </cell>
          <cell r="AA269">
            <v>3819</v>
          </cell>
          <cell r="AB269">
            <v>0</v>
          </cell>
          <cell r="AC269">
            <v>115</v>
          </cell>
          <cell r="AD269">
            <v>435</v>
          </cell>
          <cell r="AE269">
            <v>-404</v>
          </cell>
          <cell r="AF269">
            <v>-814</v>
          </cell>
          <cell r="AG269">
            <v>784</v>
          </cell>
          <cell r="AH269">
            <v>2</v>
          </cell>
          <cell r="AI269">
            <v>43114</v>
          </cell>
          <cell r="AJ269">
            <v>17385</v>
          </cell>
          <cell r="AK269">
            <v>24</v>
          </cell>
          <cell r="AL269">
            <v>21</v>
          </cell>
          <cell r="AM269">
            <v>10136</v>
          </cell>
        </row>
        <row r="270">
          <cell r="A270" t="str">
            <v>江华县</v>
          </cell>
          <cell r="B270" t="str">
            <v>3M</v>
          </cell>
          <cell r="C270">
            <v>3001</v>
          </cell>
          <cell r="D270">
            <v>1094</v>
          </cell>
          <cell r="E270">
            <v>372</v>
          </cell>
          <cell r="F270">
            <v>172</v>
          </cell>
          <cell r="G270">
            <v>209</v>
          </cell>
          <cell r="H270">
            <v>1102</v>
          </cell>
          <cell r="I270">
            <v>124</v>
          </cell>
          <cell r="J270">
            <v>681</v>
          </cell>
          <cell r="K270">
            <v>6381</v>
          </cell>
          <cell r="L270">
            <v>0</v>
          </cell>
          <cell r="M270">
            <v>317</v>
          </cell>
          <cell r="N270">
            <v>264</v>
          </cell>
          <cell r="O270">
            <v>2517</v>
          </cell>
          <cell r="P270">
            <v>1001</v>
          </cell>
          <cell r="Q270">
            <v>446</v>
          </cell>
          <cell r="R270">
            <v>1836</v>
          </cell>
          <cell r="S270">
            <v>7520</v>
          </cell>
          <cell r="T270">
            <v>3001</v>
          </cell>
          <cell r="U270">
            <v>1683</v>
          </cell>
          <cell r="V270">
            <v>467</v>
          </cell>
          <cell r="W270">
            <v>1454</v>
          </cell>
          <cell r="X270">
            <v>126</v>
          </cell>
          <cell r="Y270">
            <v>789</v>
          </cell>
          <cell r="Z270">
            <v>7317</v>
          </cell>
          <cell r="AA270">
            <v>6381</v>
          </cell>
          <cell r="AB270">
            <v>0</v>
          </cell>
          <cell r="AC270">
            <v>159</v>
          </cell>
          <cell r="AD270">
            <v>777</v>
          </cell>
          <cell r="AE270">
            <v>203</v>
          </cell>
          <cell r="AF270">
            <v>203</v>
          </cell>
          <cell r="AG270">
            <v>1295</v>
          </cell>
          <cell r="AH270">
            <v>1205</v>
          </cell>
          <cell r="AI270">
            <v>50200</v>
          </cell>
          <cell r="AJ270">
            <v>35400</v>
          </cell>
          <cell r="AK270">
            <v>43</v>
          </cell>
          <cell r="AL270">
            <v>40</v>
          </cell>
          <cell r="AM270">
            <v>11142</v>
          </cell>
        </row>
        <row r="271">
          <cell r="A271" t="str">
            <v>麻阳县</v>
          </cell>
          <cell r="B271" t="str">
            <v>3M</v>
          </cell>
          <cell r="C271">
            <v>2312</v>
          </cell>
          <cell r="D271">
            <v>1068</v>
          </cell>
          <cell r="E271">
            <v>302</v>
          </cell>
          <cell r="F271">
            <v>271</v>
          </cell>
          <cell r="G271">
            <v>83</v>
          </cell>
          <cell r="H271">
            <v>474</v>
          </cell>
          <cell r="I271">
            <v>65</v>
          </cell>
          <cell r="J271">
            <v>705</v>
          </cell>
          <cell r="K271">
            <v>4631</v>
          </cell>
          <cell r="L271">
            <v>0</v>
          </cell>
          <cell r="M271">
            <v>151</v>
          </cell>
          <cell r="N271">
            <v>247</v>
          </cell>
          <cell r="O271">
            <v>1832</v>
          </cell>
          <cell r="P271">
            <v>811</v>
          </cell>
          <cell r="Q271">
            <v>344</v>
          </cell>
          <cell r="R271">
            <v>1246</v>
          </cell>
          <cell r="S271">
            <v>4637</v>
          </cell>
          <cell r="T271">
            <v>2312</v>
          </cell>
          <cell r="U271">
            <v>816</v>
          </cell>
          <cell r="V271">
            <v>754</v>
          </cell>
          <cell r="W271">
            <v>1006</v>
          </cell>
          <cell r="X271">
            <v>-595</v>
          </cell>
          <cell r="Y271">
            <v>344</v>
          </cell>
          <cell r="Z271">
            <v>5153</v>
          </cell>
          <cell r="AA271">
            <v>4631</v>
          </cell>
          <cell r="AB271">
            <v>0</v>
          </cell>
          <cell r="AC271">
            <v>90</v>
          </cell>
          <cell r="AD271">
            <v>432</v>
          </cell>
          <cell r="AE271">
            <v>-516</v>
          </cell>
          <cell r="AF271">
            <v>-798</v>
          </cell>
          <cell r="AG271">
            <v>1156</v>
          </cell>
          <cell r="AH271">
            <v>245</v>
          </cell>
          <cell r="AI271">
            <v>68568</v>
          </cell>
          <cell r="AJ271">
            <v>35118</v>
          </cell>
          <cell r="AK271">
            <v>34</v>
          </cell>
          <cell r="AL271">
            <v>31</v>
          </cell>
          <cell r="AM271">
            <v>7907</v>
          </cell>
        </row>
        <row r="272">
          <cell r="A272" t="str">
            <v>新晃县</v>
          </cell>
          <cell r="B272" t="str">
            <v>3M</v>
          </cell>
          <cell r="C272">
            <v>2235</v>
          </cell>
          <cell r="D272">
            <v>1487</v>
          </cell>
          <cell r="E272">
            <v>610</v>
          </cell>
          <cell r="F272">
            <v>257</v>
          </cell>
          <cell r="G272">
            <v>331</v>
          </cell>
          <cell r="H272">
            <v>277</v>
          </cell>
          <cell r="I272">
            <v>102</v>
          </cell>
          <cell r="J272">
            <v>369</v>
          </cell>
          <cell r="K272">
            <v>5109</v>
          </cell>
          <cell r="L272">
            <v>0</v>
          </cell>
          <cell r="M272">
            <v>235</v>
          </cell>
          <cell r="N272">
            <v>259</v>
          </cell>
          <cell r="O272">
            <v>1800</v>
          </cell>
          <cell r="P272">
            <v>862</v>
          </cell>
          <cell r="Q272">
            <v>225</v>
          </cell>
          <cell r="R272">
            <v>1728</v>
          </cell>
          <cell r="S272">
            <v>5351</v>
          </cell>
          <cell r="T272">
            <v>2235</v>
          </cell>
          <cell r="U272">
            <v>4635</v>
          </cell>
          <cell r="V272">
            <v>0</v>
          </cell>
          <cell r="W272">
            <v>-799</v>
          </cell>
          <cell r="X272">
            <v>-962</v>
          </cell>
          <cell r="Y272">
            <v>242</v>
          </cell>
          <cell r="Z272">
            <v>5803</v>
          </cell>
          <cell r="AA272">
            <v>5109</v>
          </cell>
          <cell r="AB272">
            <v>210</v>
          </cell>
          <cell r="AC272">
            <v>242</v>
          </cell>
          <cell r="AD272">
            <v>242</v>
          </cell>
          <cell r="AE272">
            <v>-452</v>
          </cell>
          <cell r="AF272">
            <v>-806</v>
          </cell>
          <cell r="AG272">
            <v>1906</v>
          </cell>
          <cell r="AH272">
            <v>6016</v>
          </cell>
          <cell r="AI272">
            <v>78190</v>
          </cell>
          <cell r="AJ272">
            <v>54707</v>
          </cell>
          <cell r="AK272">
            <v>25</v>
          </cell>
          <cell r="AL272">
            <v>22</v>
          </cell>
          <cell r="AM272">
            <v>9093</v>
          </cell>
        </row>
        <row r="273">
          <cell r="A273" t="str">
            <v>芷江县</v>
          </cell>
          <cell r="B273" t="str">
            <v>3M</v>
          </cell>
          <cell r="C273">
            <v>3266</v>
          </cell>
          <cell r="D273">
            <v>1465</v>
          </cell>
          <cell r="E273">
            <v>418</v>
          </cell>
          <cell r="F273">
            <v>550</v>
          </cell>
          <cell r="G273">
            <v>95</v>
          </cell>
          <cell r="H273">
            <v>797</v>
          </cell>
          <cell r="I273">
            <v>252</v>
          </cell>
          <cell r="J273">
            <v>752</v>
          </cell>
          <cell r="K273">
            <v>5347</v>
          </cell>
          <cell r="L273">
            <v>0</v>
          </cell>
          <cell r="M273">
            <v>402</v>
          </cell>
          <cell r="N273">
            <v>335</v>
          </cell>
          <cell r="O273">
            <v>2212</v>
          </cell>
          <cell r="P273">
            <v>933</v>
          </cell>
          <cell r="Q273">
            <v>434</v>
          </cell>
          <cell r="R273">
            <v>1031</v>
          </cell>
          <cell r="S273">
            <v>6125</v>
          </cell>
          <cell r="T273">
            <v>3266</v>
          </cell>
          <cell r="U273">
            <v>971</v>
          </cell>
          <cell r="V273">
            <v>76</v>
          </cell>
          <cell r="W273">
            <v>1227</v>
          </cell>
          <cell r="X273">
            <v>0</v>
          </cell>
          <cell r="Y273">
            <v>585</v>
          </cell>
          <cell r="Z273">
            <v>5884</v>
          </cell>
          <cell r="AA273">
            <v>5347</v>
          </cell>
          <cell r="AB273">
            <v>0</v>
          </cell>
          <cell r="AC273">
            <v>142</v>
          </cell>
          <cell r="AD273">
            <v>395</v>
          </cell>
          <cell r="AE273">
            <v>241</v>
          </cell>
          <cell r="AF273">
            <v>-201</v>
          </cell>
          <cell r="AG273">
            <v>1258</v>
          </cell>
          <cell r="AH273">
            <v>10</v>
          </cell>
          <cell r="AI273">
            <v>107685</v>
          </cell>
          <cell r="AJ273">
            <v>48582</v>
          </cell>
          <cell r="AK273">
            <v>34</v>
          </cell>
          <cell r="AL273">
            <v>30</v>
          </cell>
          <cell r="AM273">
            <v>13508</v>
          </cell>
        </row>
        <row r="274">
          <cell r="A274" t="str">
            <v>靖州县</v>
          </cell>
          <cell r="B274" t="str">
            <v>3M</v>
          </cell>
          <cell r="C274">
            <v>3377</v>
          </cell>
          <cell r="D274">
            <v>1192</v>
          </cell>
          <cell r="E274">
            <v>322</v>
          </cell>
          <cell r="F274">
            <v>403</v>
          </cell>
          <cell r="G274">
            <v>80</v>
          </cell>
          <cell r="H274">
            <v>566</v>
          </cell>
          <cell r="I274">
            <v>635</v>
          </cell>
          <cell r="J274">
            <v>984</v>
          </cell>
          <cell r="K274">
            <v>4381</v>
          </cell>
          <cell r="L274">
            <v>0</v>
          </cell>
          <cell r="M274">
            <v>279</v>
          </cell>
          <cell r="N274">
            <v>258</v>
          </cell>
          <cell r="O274">
            <v>1585</v>
          </cell>
          <cell r="P274">
            <v>915</v>
          </cell>
          <cell r="Q274">
            <v>400</v>
          </cell>
          <cell r="R274">
            <v>944</v>
          </cell>
          <cell r="S274">
            <v>5569</v>
          </cell>
          <cell r="T274">
            <v>3377</v>
          </cell>
          <cell r="U274">
            <v>877</v>
          </cell>
          <cell r="V274">
            <v>0</v>
          </cell>
          <cell r="W274">
            <v>766</v>
          </cell>
          <cell r="X274">
            <v>145</v>
          </cell>
          <cell r="Y274">
            <v>404</v>
          </cell>
          <cell r="Z274">
            <v>5431</v>
          </cell>
          <cell r="AA274">
            <v>4381</v>
          </cell>
          <cell r="AB274">
            <v>163</v>
          </cell>
          <cell r="AC274">
            <v>214</v>
          </cell>
          <cell r="AD274">
            <v>673</v>
          </cell>
          <cell r="AE274">
            <v>138</v>
          </cell>
          <cell r="AF274">
            <v>75</v>
          </cell>
          <cell r="AG274">
            <v>967</v>
          </cell>
          <cell r="AH274">
            <v>7</v>
          </cell>
          <cell r="AI274">
            <v>85916</v>
          </cell>
          <cell r="AJ274">
            <v>43407</v>
          </cell>
          <cell r="AK274">
            <v>24</v>
          </cell>
          <cell r="AL274">
            <v>21</v>
          </cell>
          <cell r="AM274">
            <v>7828</v>
          </cell>
        </row>
        <row r="275">
          <cell r="A275" t="str">
            <v>通道县</v>
          </cell>
          <cell r="B275" t="str">
            <v>3M</v>
          </cell>
          <cell r="C275">
            <v>2151</v>
          </cell>
          <cell r="D275">
            <v>692</v>
          </cell>
          <cell r="E275">
            <v>256</v>
          </cell>
          <cell r="F275">
            <v>232</v>
          </cell>
          <cell r="G275">
            <v>52</v>
          </cell>
          <cell r="H275">
            <v>469</v>
          </cell>
          <cell r="I275">
            <v>471</v>
          </cell>
          <cell r="J275">
            <v>519</v>
          </cell>
          <cell r="K275">
            <v>3559</v>
          </cell>
          <cell r="L275">
            <v>0</v>
          </cell>
          <cell r="M275">
            <v>215</v>
          </cell>
          <cell r="N275">
            <v>238</v>
          </cell>
          <cell r="O275">
            <v>1426</v>
          </cell>
          <cell r="P275">
            <v>563</v>
          </cell>
          <cell r="Q275">
            <v>304</v>
          </cell>
          <cell r="R275">
            <v>813</v>
          </cell>
          <cell r="S275">
            <v>3798</v>
          </cell>
          <cell r="T275">
            <v>2151</v>
          </cell>
          <cell r="U275">
            <v>739</v>
          </cell>
          <cell r="V275">
            <v>90</v>
          </cell>
          <cell r="W275">
            <v>819</v>
          </cell>
          <cell r="X275">
            <v>-249</v>
          </cell>
          <cell r="Y275">
            <v>248</v>
          </cell>
          <cell r="Z275">
            <v>3926</v>
          </cell>
          <cell r="AA275">
            <v>3559</v>
          </cell>
          <cell r="AB275">
            <v>0</v>
          </cell>
          <cell r="AC275">
            <v>119</v>
          </cell>
          <cell r="AD275">
            <v>248</v>
          </cell>
          <cell r="AE275">
            <v>-128</v>
          </cell>
          <cell r="AF275">
            <v>-266</v>
          </cell>
          <cell r="AG275">
            <v>769</v>
          </cell>
          <cell r="AH275">
            <v>62</v>
          </cell>
          <cell r="AI275">
            <v>40405</v>
          </cell>
          <cell r="AJ275">
            <v>14853</v>
          </cell>
          <cell r="AK275">
            <v>21</v>
          </cell>
          <cell r="AL275">
            <v>20</v>
          </cell>
          <cell r="AM275">
            <v>5539</v>
          </cell>
        </row>
        <row r="276">
          <cell r="A276" t="str">
            <v>平江县</v>
          </cell>
          <cell r="B276" t="str">
            <v>3P</v>
          </cell>
          <cell r="C276">
            <v>4445</v>
          </cell>
          <cell r="D276">
            <v>1686</v>
          </cell>
          <cell r="E276">
            <v>647</v>
          </cell>
          <cell r="F276">
            <v>424</v>
          </cell>
          <cell r="G276">
            <v>110</v>
          </cell>
          <cell r="H276">
            <v>1362</v>
          </cell>
          <cell r="I276">
            <v>348</v>
          </cell>
          <cell r="J276">
            <v>1049</v>
          </cell>
          <cell r="K276">
            <v>8118</v>
          </cell>
          <cell r="L276">
            <v>0</v>
          </cell>
          <cell r="M276">
            <v>341</v>
          </cell>
          <cell r="N276">
            <v>373</v>
          </cell>
          <cell r="O276">
            <v>3331</v>
          </cell>
          <cell r="P276">
            <v>885</v>
          </cell>
          <cell r="Q276">
            <v>562</v>
          </cell>
          <cell r="R276">
            <v>2626</v>
          </cell>
          <cell r="S276">
            <v>9707</v>
          </cell>
          <cell r="T276">
            <v>4445</v>
          </cell>
          <cell r="U276">
            <v>1811</v>
          </cell>
          <cell r="V276">
            <v>208</v>
          </cell>
          <cell r="W276">
            <v>2209</v>
          </cell>
          <cell r="X276">
            <v>112</v>
          </cell>
          <cell r="Y276">
            <v>922</v>
          </cell>
          <cell r="Z276">
            <v>9318</v>
          </cell>
          <cell r="AA276">
            <v>8118</v>
          </cell>
          <cell r="AB276">
            <v>0</v>
          </cell>
          <cell r="AC276">
            <v>378</v>
          </cell>
          <cell r="AD276">
            <v>822</v>
          </cell>
          <cell r="AE276">
            <v>389</v>
          </cell>
          <cell r="AF276">
            <v>293</v>
          </cell>
          <cell r="AG276">
            <v>1943</v>
          </cell>
          <cell r="AH276">
            <v>7</v>
          </cell>
          <cell r="AI276">
            <v>174655</v>
          </cell>
          <cell r="AJ276">
            <v>85675</v>
          </cell>
          <cell r="AK276">
            <v>97</v>
          </cell>
          <cell r="AL276">
            <v>89</v>
          </cell>
          <cell r="AM276">
            <v>15990</v>
          </cell>
        </row>
        <row r="277">
          <cell r="A277" t="str">
            <v>桑植县</v>
          </cell>
          <cell r="B277" t="str">
            <v>3P</v>
          </cell>
          <cell r="C277">
            <v>2356</v>
          </cell>
          <cell r="D277">
            <v>1321</v>
          </cell>
          <cell r="E277">
            <v>445</v>
          </cell>
          <cell r="F277">
            <v>222</v>
          </cell>
          <cell r="G277">
            <v>269</v>
          </cell>
          <cell r="H277">
            <v>520</v>
          </cell>
          <cell r="I277">
            <v>-3</v>
          </cell>
          <cell r="J277">
            <v>518</v>
          </cell>
          <cell r="K277">
            <v>9021</v>
          </cell>
          <cell r="L277">
            <v>0</v>
          </cell>
          <cell r="M277">
            <v>341</v>
          </cell>
          <cell r="N277">
            <v>325</v>
          </cell>
          <cell r="O277">
            <v>2445</v>
          </cell>
          <cell r="P277">
            <v>1055</v>
          </cell>
          <cell r="Q277">
            <v>391</v>
          </cell>
          <cell r="R277">
            <v>4464</v>
          </cell>
          <cell r="S277">
            <v>10056</v>
          </cell>
          <cell r="T277">
            <v>2356</v>
          </cell>
          <cell r="U277">
            <v>3465</v>
          </cell>
          <cell r="V277">
            <v>1062</v>
          </cell>
          <cell r="W277">
            <v>2378</v>
          </cell>
          <cell r="X277">
            <v>-180</v>
          </cell>
          <cell r="Y277">
            <v>975</v>
          </cell>
          <cell r="Z277">
            <v>10359</v>
          </cell>
          <cell r="AA277">
            <v>9021</v>
          </cell>
          <cell r="AB277">
            <v>0</v>
          </cell>
          <cell r="AC277">
            <v>448</v>
          </cell>
          <cell r="AD277">
            <v>890</v>
          </cell>
          <cell r="AE277">
            <v>-303</v>
          </cell>
          <cell r="AF277">
            <v>-569</v>
          </cell>
          <cell r="AG277">
            <v>1335</v>
          </cell>
          <cell r="AH277">
            <v>3533</v>
          </cell>
          <cell r="AI277">
            <v>69632</v>
          </cell>
          <cell r="AJ277">
            <v>37464</v>
          </cell>
          <cell r="AK277">
            <v>42</v>
          </cell>
          <cell r="AL277">
            <v>38</v>
          </cell>
          <cell r="AM277">
            <v>9280</v>
          </cell>
        </row>
        <row r="278">
          <cell r="A278" t="str">
            <v>安化县</v>
          </cell>
          <cell r="B278" t="str">
            <v>3P</v>
          </cell>
          <cell r="C278">
            <v>5874</v>
          </cell>
          <cell r="D278">
            <v>2716</v>
          </cell>
          <cell r="E278">
            <v>898</v>
          </cell>
          <cell r="F278">
            <v>1036</v>
          </cell>
          <cell r="G278">
            <v>199</v>
          </cell>
          <cell r="H278">
            <v>1332</v>
          </cell>
          <cell r="I278">
            <v>508</v>
          </cell>
          <cell r="J278">
            <v>1318</v>
          </cell>
          <cell r="K278">
            <v>9296</v>
          </cell>
          <cell r="L278">
            <v>0</v>
          </cell>
          <cell r="M278">
            <v>274</v>
          </cell>
          <cell r="N278">
            <v>382</v>
          </cell>
          <cell r="O278">
            <v>2928</v>
          </cell>
          <cell r="P278">
            <v>2338</v>
          </cell>
          <cell r="Q278">
            <v>417</v>
          </cell>
          <cell r="R278">
            <v>2957</v>
          </cell>
          <cell r="S278">
            <v>11340</v>
          </cell>
          <cell r="T278">
            <v>5874</v>
          </cell>
          <cell r="U278">
            <v>2314</v>
          </cell>
          <cell r="V278">
            <v>0</v>
          </cell>
          <cell r="W278">
            <v>2504</v>
          </cell>
          <cell r="X278">
            <v>-439</v>
          </cell>
          <cell r="Y278">
            <v>1087</v>
          </cell>
          <cell r="Z278">
            <v>11244</v>
          </cell>
          <cell r="AA278">
            <v>9296</v>
          </cell>
          <cell r="AB278">
            <v>281</v>
          </cell>
          <cell r="AC278">
            <v>580</v>
          </cell>
          <cell r="AD278">
            <v>1087</v>
          </cell>
          <cell r="AE278">
            <v>96</v>
          </cell>
          <cell r="AF278">
            <v>-443</v>
          </cell>
          <cell r="AG278">
            <v>2694</v>
          </cell>
          <cell r="AH278">
            <v>19</v>
          </cell>
          <cell r="AI278">
            <v>162197</v>
          </cell>
          <cell r="AJ278">
            <v>98700</v>
          </cell>
          <cell r="AK278">
            <v>94</v>
          </cell>
          <cell r="AL278">
            <v>83</v>
          </cell>
          <cell r="AM278">
            <v>20062</v>
          </cell>
        </row>
        <row r="279">
          <cell r="A279" t="str">
            <v>新田县</v>
          </cell>
          <cell r="B279" t="str">
            <v>3P</v>
          </cell>
          <cell r="C279">
            <v>1776</v>
          </cell>
          <cell r="D279">
            <v>896</v>
          </cell>
          <cell r="E279">
            <v>405</v>
          </cell>
          <cell r="F279">
            <v>184</v>
          </cell>
          <cell r="G279">
            <v>117</v>
          </cell>
          <cell r="H279">
            <v>632</v>
          </cell>
          <cell r="I279">
            <v>-58</v>
          </cell>
          <cell r="J279">
            <v>306</v>
          </cell>
          <cell r="K279">
            <v>4384</v>
          </cell>
          <cell r="L279">
            <v>0</v>
          </cell>
          <cell r="M279">
            <v>365</v>
          </cell>
          <cell r="N279">
            <v>212</v>
          </cell>
          <cell r="O279">
            <v>2038</v>
          </cell>
          <cell r="P279">
            <v>759</v>
          </cell>
          <cell r="Q279">
            <v>259</v>
          </cell>
          <cell r="R279">
            <v>751</v>
          </cell>
          <cell r="S279">
            <v>4616</v>
          </cell>
          <cell r="T279">
            <v>1776</v>
          </cell>
          <cell r="U279">
            <v>2476</v>
          </cell>
          <cell r="V279">
            <v>0</v>
          </cell>
          <cell r="W279">
            <v>666</v>
          </cell>
          <cell r="X279">
            <v>-625</v>
          </cell>
          <cell r="Y279">
            <v>323</v>
          </cell>
          <cell r="Z279">
            <v>5016</v>
          </cell>
          <cell r="AA279">
            <v>4384</v>
          </cell>
          <cell r="AB279">
            <v>18</v>
          </cell>
          <cell r="AC279">
            <v>291</v>
          </cell>
          <cell r="AD279">
            <v>323</v>
          </cell>
          <cell r="AE279">
            <v>-400</v>
          </cell>
          <cell r="AF279">
            <v>-550</v>
          </cell>
          <cell r="AG279">
            <v>1231</v>
          </cell>
          <cell r="AH279">
            <v>2331</v>
          </cell>
          <cell r="AI279">
            <v>61185</v>
          </cell>
          <cell r="AJ279">
            <v>35384</v>
          </cell>
          <cell r="AK279">
            <v>36</v>
          </cell>
          <cell r="AL279">
            <v>23</v>
          </cell>
          <cell r="AM279">
            <v>7897</v>
          </cell>
        </row>
        <row r="280">
          <cell r="A280" t="str">
            <v>新化县</v>
          </cell>
          <cell r="B280" t="str">
            <v>3P</v>
          </cell>
          <cell r="C280">
            <v>6406</v>
          </cell>
          <cell r="D280">
            <v>3301</v>
          </cell>
          <cell r="E280">
            <v>1109</v>
          </cell>
          <cell r="F280">
            <v>682</v>
          </cell>
          <cell r="G280">
            <v>313</v>
          </cell>
          <cell r="H280">
            <v>1226</v>
          </cell>
          <cell r="I280">
            <v>292</v>
          </cell>
          <cell r="J280">
            <v>1587</v>
          </cell>
          <cell r="K280">
            <v>11406</v>
          </cell>
          <cell r="L280">
            <v>328</v>
          </cell>
          <cell r="M280">
            <v>634</v>
          </cell>
          <cell r="N280">
            <v>615</v>
          </cell>
          <cell r="O280">
            <v>5006</v>
          </cell>
          <cell r="P280">
            <v>1394</v>
          </cell>
          <cell r="Q280">
            <v>633</v>
          </cell>
          <cell r="R280">
            <v>2796</v>
          </cell>
          <cell r="S280">
            <v>13884</v>
          </cell>
          <cell r="T280">
            <v>6406</v>
          </cell>
          <cell r="U280">
            <v>3105</v>
          </cell>
          <cell r="V280">
            <v>0</v>
          </cell>
          <cell r="W280">
            <v>2366</v>
          </cell>
          <cell r="X280">
            <v>588</v>
          </cell>
          <cell r="Y280">
            <v>1419</v>
          </cell>
          <cell r="Z280">
            <v>13462</v>
          </cell>
          <cell r="AA280">
            <v>11406</v>
          </cell>
          <cell r="AB280">
            <v>746</v>
          </cell>
          <cell r="AC280">
            <v>650</v>
          </cell>
          <cell r="AD280">
            <v>660</v>
          </cell>
          <cell r="AE280">
            <v>422</v>
          </cell>
          <cell r="AF280">
            <v>332</v>
          </cell>
          <cell r="AG280">
            <v>4925</v>
          </cell>
          <cell r="AH280">
            <v>2</v>
          </cell>
          <cell r="AI280">
            <v>198191</v>
          </cell>
          <cell r="AJ280">
            <v>136990</v>
          </cell>
          <cell r="AK280">
            <v>124</v>
          </cell>
          <cell r="AL280">
            <v>102</v>
          </cell>
          <cell r="AM280">
            <v>21169</v>
          </cell>
        </row>
        <row r="281">
          <cell r="A281" t="str">
            <v>沅陵县</v>
          </cell>
          <cell r="B281" t="str">
            <v>3P</v>
          </cell>
          <cell r="C281">
            <v>8800</v>
          </cell>
          <cell r="D281">
            <v>4212</v>
          </cell>
          <cell r="E281">
            <v>488</v>
          </cell>
          <cell r="F281">
            <v>2731</v>
          </cell>
          <cell r="G281">
            <v>284</v>
          </cell>
          <cell r="H281">
            <v>3389</v>
          </cell>
          <cell r="I281">
            <v>48</v>
          </cell>
          <cell r="J281">
            <v>1151</v>
          </cell>
          <cell r="K281">
            <v>10027</v>
          </cell>
          <cell r="L281">
            <v>0</v>
          </cell>
          <cell r="M281">
            <v>390</v>
          </cell>
          <cell r="N281">
            <v>489</v>
          </cell>
          <cell r="O281">
            <v>3483</v>
          </cell>
          <cell r="P281">
            <v>2249</v>
          </cell>
          <cell r="Q281">
            <v>723</v>
          </cell>
          <cell r="R281">
            <v>2693</v>
          </cell>
          <cell r="S281">
            <v>11456</v>
          </cell>
          <cell r="T281">
            <v>8800</v>
          </cell>
          <cell r="U281">
            <v>1101</v>
          </cell>
          <cell r="V281">
            <v>0</v>
          </cell>
          <cell r="W281">
            <v>2327</v>
          </cell>
          <cell r="X281">
            <v>-1558</v>
          </cell>
          <cell r="Y281">
            <v>786</v>
          </cell>
          <cell r="Z281">
            <v>11642</v>
          </cell>
          <cell r="AA281">
            <v>10027</v>
          </cell>
          <cell r="AB281">
            <v>268</v>
          </cell>
          <cell r="AC281">
            <v>561</v>
          </cell>
          <cell r="AD281">
            <v>786</v>
          </cell>
          <cell r="AE281">
            <v>-186</v>
          </cell>
          <cell r="AF281">
            <v>-202</v>
          </cell>
          <cell r="AG281">
            <v>2220</v>
          </cell>
          <cell r="AH281">
            <v>21</v>
          </cell>
          <cell r="AI281">
            <v>143450</v>
          </cell>
          <cell r="AJ281">
            <v>70834</v>
          </cell>
          <cell r="AK281">
            <v>62</v>
          </cell>
          <cell r="AL281">
            <v>54</v>
          </cell>
          <cell r="AM281">
            <v>14568</v>
          </cell>
        </row>
        <row r="282">
          <cell r="A282" t="str">
            <v>花垣县</v>
          </cell>
          <cell r="B282" t="str">
            <v>3P</v>
          </cell>
          <cell r="C282">
            <v>1359</v>
          </cell>
          <cell r="D282">
            <v>826</v>
          </cell>
          <cell r="E282">
            <v>382</v>
          </cell>
          <cell r="F282">
            <v>154</v>
          </cell>
          <cell r="G282">
            <v>69</v>
          </cell>
          <cell r="H282">
            <v>316</v>
          </cell>
          <cell r="I282">
            <v>-9</v>
          </cell>
          <cell r="J282">
            <v>226</v>
          </cell>
          <cell r="K282">
            <v>5317</v>
          </cell>
          <cell r="L282">
            <v>0</v>
          </cell>
          <cell r="M282">
            <v>352</v>
          </cell>
          <cell r="N282">
            <v>337</v>
          </cell>
          <cell r="O282">
            <v>2124</v>
          </cell>
          <cell r="P282">
            <v>850</v>
          </cell>
          <cell r="Q282">
            <v>287</v>
          </cell>
          <cell r="R282">
            <v>1367</v>
          </cell>
          <cell r="S282">
            <v>4256</v>
          </cell>
          <cell r="T282">
            <v>1359</v>
          </cell>
          <cell r="U282">
            <v>865</v>
          </cell>
          <cell r="V282">
            <v>1054</v>
          </cell>
          <cell r="W282">
            <v>816</v>
          </cell>
          <cell r="X282">
            <v>-269</v>
          </cell>
          <cell r="Y282">
            <v>431</v>
          </cell>
          <cell r="Z282">
            <v>5778</v>
          </cell>
          <cell r="AA282">
            <v>5317</v>
          </cell>
          <cell r="AB282">
            <v>0</v>
          </cell>
          <cell r="AC282">
            <v>30</v>
          </cell>
          <cell r="AD282">
            <v>431</v>
          </cell>
          <cell r="AE282">
            <v>-1522</v>
          </cell>
          <cell r="AF282">
            <v>-1967</v>
          </cell>
          <cell r="AG282">
            <v>1146</v>
          </cell>
          <cell r="AH282">
            <v>7</v>
          </cell>
          <cell r="AI282">
            <v>38543</v>
          </cell>
          <cell r="AJ282">
            <v>22456</v>
          </cell>
          <cell r="AK282">
            <v>25</v>
          </cell>
          <cell r="AL282">
            <v>22</v>
          </cell>
          <cell r="AM282">
            <v>6249</v>
          </cell>
        </row>
        <row r="283">
          <cell r="A283" t="str">
            <v>保靖县</v>
          </cell>
          <cell r="B283" t="str">
            <v>3P</v>
          </cell>
          <cell r="C283">
            <v>961</v>
          </cell>
          <cell r="D283">
            <v>461</v>
          </cell>
          <cell r="E283">
            <v>165</v>
          </cell>
          <cell r="F283">
            <v>117</v>
          </cell>
          <cell r="G283">
            <v>31</v>
          </cell>
          <cell r="H283">
            <v>313</v>
          </cell>
          <cell r="I283">
            <v>-50</v>
          </cell>
          <cell r="J283">
            <v>237</v>
          </cell>
          <cell r="K283">
            <v>4586</v>
          </cell>
          <cell r="L283">
            <v>0</v>
          </cell>
          <cell r="M283">
            <v>242</v>
          </cell>
          <cell r="N283">
            <v>254</v>
          </cell>
          <cell r="O283">
            <v>2071</v>
          </cell>
          <cell r="P283">
            <v>885</v>
          </cell>
          <cell r="Q283">
            <v>265</v>
          </cell>
          <cell r="R283">
            <v>869</v>
          </cell>
          <cell r="S283">
            <v>3723</v>
          </cell>
          <cell r="T283">
            <v>961</v>
          </cell>
          <cell r="U283">
            <v>428</v>
          </cell>
          <cell r="V283">
            <v>1008</v>
          </cell>
          <cell r="W283">
            <v>1147</v>
          </cell>
          <cell r="X283">
            <v>-108</v>
          </cell>
          <cell r="Y283">
            <v>287</v>
          </cell>
          <cell r="Z283">
            <v>4883</v>
          </cell>
          <cell r="AA283">
            <v>4586</v>
          </cell>
          <cell r="AB283">
            <v>0</v>
          </cell>
          <cell r="AC283">
            <v>11</v>
          </cell>
          <cell r="AD283">
            <v>286</v>
          </cell>
          <cell r="AE283">
            <v>-1160</v>
          </cell>
          <cell r="AF283">
            <v>-1846</v>
          </cell>
          <cell r="AG283">
            <v>501</v>
          </cell>
          <cell r="AH283">
            <v>26</v>
          </cell>
          <cell r="AI283">
            <v>31410</v>
          </cell>
          <cell r="AJ283">
            <v>15218</v>
          </cell>
          <cell r="AK283">
            <v>26</v>
          </cell>
          <cell r="AL283">
            <v>23</v>
          </cell>
          <cell r="AM283">
            <v>8179</v>
          </cell>
        </row>
        <row r="284">
          <cell r="A284" t="str">
            <v>永顺县</v>
          </cell>
          <cell r="B284" t="str">
            <v>3P</v>
          </cell>
          <cell r="C284">
            <v>2299</v>
          </cell>
          <cell r="D284">
            <v>1220</v>
          </cell>
          <cell r="E284">
            <v>487</v>
          </cell>
          <cell r="F284">
            <v>281</v>
          </cell>
          <cell r="G284">
            <v>147</v>
          </cell>
          <cell r="H284">
            <v>697</v>
          </cell>
          <cell r="I284">
            <v>-70</v>
          </cell>
          <cell r="J284">
            <v>452</v>
          </cell>
          <cell r="K284">
            <v>10101</v>
          </cell>
          <cell r="L284">
            <v>0</v>
          </cell>
          <cell r="M284">
            <v>352</v>
          </cell>
          <cell r="N284">
            <v>487</v>
          </cell>
          <cell r="O284">
            <v>3215</v>
          </cell>
          <cell r="P284">
            <v>1384</v>
          </cell>
          <cell r="Q284">
            <v>426</v>
          </cell>
          <cell r="R284">
            <v>4237</v>
          </cell>
          <cell r="S284">
            <v>8143</v>
          </cell>
          <cell r="T284">
            <v>2299</v>
          </cell>
          <cell r="U284">
            <v>3851</v>
          </cell>
          <cell r="V284">
            <v>684</v>
          </cell>
          <cell r="W284">
            <v>2146</v>
          </cell>
          <cell r="X284">
            <v>-1261</v>
          </cell>
          <cell r="Y284">
            <v>424</v>
          </cell>
          <cell r="Z284">
            <v>11374</v>
          </cell>
          <cell r="AA284">
            <v>10101</v>
          </cell>
          <cell r="AB284">
            <v>0</v>
          </cell>
          <cell r="AC284">
            <v>849</v>
          </cell>
          <cell r="AD284">
            <v>424</v>
          </cell>
          <cell r="AE284">
            <v>-3231</v>
          </cell>
          <cell r="AF284">
            <v>-3526</v>
          </cell>
          <cell r="AG284">
            <v>1460</v>
          </cell>
          <cell r="AH284">
            <v>3918</v>
          </cell>
          <cell r="AI284">
            <v>54084</v>
          </cell>
          <cell r="AJ284">
            <v>27760</v>
          </cell>
          <cell r="AK284">
            <v>46</v>
          </cell>
          <cell r="AL284">
            <v>41</v>
          </cell>
          <cell r="AM284">
            <v>11077</v>
          </cell>
        </row>
        <row r="285">
          <cell r="A285" t="str">
            <v>2028</v>
          </cell>
        </row>
        <row r="286">
          <cell r="A286" t="str">
            <v>广东省</v>
          </cell>
          <cell r="B286">
            <v>0</v>
          </cell>
          <cell r="C286">
            <v>7709</v>
          </cell>
          <cell r="D286">
            <v>4054</v>
          </cell>
          <cell r="E286">
            <v>1709</v>
          </cell>
          <cell r="F286">
            <v>1473</v>
          </cell>
          <cell r="G286">
            <v>314</v>
          </cell>
          <cell r="H286">
            <v>1349</v>
          </cell>
          <cell r="I286">
            <v>1125</v>
          </cell>
          <cell r="J286">
            <v>1181</v>
          </cell>
          <cell r="K286">
            <v>32058</v>
          </cell>
          <cell r="L286">
            <v>65</v>
          </cell>
          <cell r="M286">
            <v>2034</v>
          </cell>
          <cell r="N286">
            <v>1109</v>
          </cell>
          <cell r="O286">
            <v>12486</v>
          </cell>
          <cell r="P286">
            <v>4943</v>
          </cell>
          <cell r="Q286">
            <v>1406</v>
          </cell>
          <cell r="R286">
            <v>10015</v>
          </cell>
          <cell r="S286">
            <v>35576</v>
          </cell>
          <cell r="T286">
            <v>7709</v>
          </cell>
          <cell r="U286">
            <v>4398</v>
          </cell>
          <cell r="V286">
            <v>2226</v>
          </cell>
          <cell r="W286">
            <v>15526</v>
          </cell>
          <cell r="X286">
            <v>2264</v>
          </cell>
          <cell r="Y286">
            <v>3453</v>
          </cell>
          <cell r="Z286">
            <v>34920</v>
          </cell>
          <cell r="AA286">
            <v>32058</v>
          </cell>
          <cell r="AB286">
            <v>61</v>
          </cell>
          <cell r="AC286">
            <v>540</v>
          </cell>
          <cell r="AD286">
            <v>2261</v>
          </cell>
          <cell r="AE286">
            <v>656</v>
          </cell>
          <cell r="AF286">
            <v>325</v>
          </cell>
          <cell r="AG286">
            <v>5138</v>
          </cell>
          <cell r="AH286">
            <v>17</v>
          </cell>
          <cell r="AI286">
            <v>308625</v>
          </cell>
          <cell r="AJ286">
            <v>140356</v>
          </cell>
          <cell r="AK286">
            <v>116</v>
          </cell>
          <cell r="AL286">
            <v>96</v>
          </cell>
          <cell r="AM286">
            <v>29763</v>
          </cell>
        </row>
        <row r="287">
          <cell r="A287" t="str">
            <v>乳源县</v>
          </cell>
          <cell r="B287" t="str">
            <v>3P</v>
          </cell>
          <cell r="C287">
            <v>2366</v>
          </cell>
          <cell r="D287">
            <v>756</v>
          </cell>
          <cell r="E287">
            <v>416</v>
          </cell>
          <cell r="F287">
            <v>211</v>
          </cell>
          <cell r="G287">
            <v>63</v>
          </cell>
          <cell r="H287">
            <v>317</v>
          </cell>
          <cell r="I287">
            <v>1203</v>
          </cell>
          <cell r="J287">
            <v>90</v>
          </cell>
          <cell r="K287">
            <v>6596</v>
          </cell>
          <cell r="L287">
            <v>65</v>
          </cell>
          <cell r="M287">
            <v>358</v>
          </cell>
          <cell r="N287">
            <v>275</v>
          </cell>
          <cell r="O287">
            <v>2640</v>
          </cell>
          <cell r="P287">
            <v>1166</v>
          </cell>
          <cell r="Q287">
            <v>348</v>
          </cell>
          <cell r="R287">
            <v>1744</v>
          </cell>
          <cell r="S287">
            <v>7407</v>
          </cell>
          <cell r="T287">
            <v>2366</v>
          </cell>
          <cell r="U287">
            <v>1091</v>
          </cell>
          <cell r="V287">
            <v>3</v>
          </cell>
          <cell r="W287">
            <v>2828</v>
          </cell>
          <cell r="X287">
            <v>436</v>
          </cell>
          <cell r="Y287">
            <v>683</v>
          </cell>
          <cell r="Z287">
            <v>7227</v>
          </cell>
          <cell r="AA287">
            <v>6596</v>
          </cell>
          <cell r="AB287">
            <v>0</v>
          </cell>
          <cell r="AC287">
            <v>156</v>
          </cell>
          <cell r="AD287">
            <v>475</v>
          </cell>
          <cell r="AE287">
            <v>180</v>
          </cell>
          <cell r="AF287">
            <v>123</v>
          </cell>
          <cell r="AG287">
            <v>1248</v>
          </cell>
          <cell r="AH287">
            <v>0</v>
          </cell>
          <cell r="AI287">
            <v>59887</v>
          </cell>
          <cell r="AJ287">
            <v>34328</v>
          </cell>
          <cell r="AK287">
            <v>19</v>
          </cell>
          <cell r="AL287">
            <v>16</v>
          </cell>
          <cell r="AM287">
            <v>5420</v>
          </cell>
        </row>
        <row r="288">
          <cell r="A288" t="str">
            <v>连山县</v>
          </cell>
          <cell r="B288" t="str">
            <v>3M</v>
          </cell>
          <cell r="C288">
            <v>787</v>
          </cell>
          <cell r="D288">
            <v>453</v>
          </cell>
          <cell r="E288">
            <v>209</v>
          </cell>
          <cell r="F288">
            <v>140</v>
          </cell>
          <cell r="G288">
            <v>33</v>
          </cell>
          <cell r="H288">
            <v>298</v>
          </cell>
          <cell r="I288">
            <v>-2</v>
          </cell>
          <cell r="J288">
            <v>38</v>
          </cell>
          <cell r="K288">
            <v>5755</v>
          </cell>
          <cell r="L288">
            <v>0</v>
          </cell>
          <cell r="M288">
            <v>100</v>
          </cell>
          <cell r="N288">
            <v>224</v>
          </cell>
          <cell r="O288">
            <v>1814</v>
          </cell>
          <cell r="P288">
            <v>823</v>
          </cell>
          <cell r="Q288">
            <v>232</v>
          </cell>
          <cell r="R288">
            <v>2562</v>
          </cell>
          <cell r="S288">
            <v>6193</v>
          </cell>
          <cell r="T288">
            <v>787</v>
          </cell>
          <cell r="U288">
            <v>547</v>
          </cell>
          <cell r="V288">
            <v>873</v>
          </cell>
          <cell r="W288">
            <v>3149</v>
          </cell>
          <cell r="X288">
            <v>405</v>
          </cell>
          <cell r="Y288">
            <v>432</v>
          </cell>
          <cell r="Z288">
            <v>6110</v>
          </cell>
          <cell r="AA288">
            <v>5755</v>
          </cell>
          <cell r="AB288">
            <v>0</v>
          </cell>
          <cell r="AC288">
            <v>68</v>
          </cell>
          <cell r="AD288">
            <v>287</v>
          </cell>
          <cell r="AE288">
            <v>83</v>
          </cell>
          <cell r="AF288">
            <v>51</v>
          </cell>
          <cell r="AG288">
            <v>628</v>
          </cell>
          <cell r="AH288">
            <v>4</v>
          </cell>
          <cell r="AI288">
            <v>30238</v>
          </cell>
          <cell r="AJ288">
            <v>11628</v>
          </cell>
          <cell r="AK288">
            <v>11</v>
          </cell>
          <cell r="AL288">
            <v>9</v>
          </cell>
          <cell r="AM288">
            <v>4404</v>
          </cell>
        </row>
        <row r="289">
          <cell r="A289" t="str">
            <v>连南县</v>
          </cell>
          <cell r="B289" t="str">
            <v>3M</v>
          </cell>
          <cell r="C289">
            <v>873</v>
          </cell>
          <cell r="D289">
            <v>588</v>
          </cell>
          <cell r="E289">
            <v>221</v>
          </cell>
          <cell r="F289">
            <v>247</v>
          </cell>
          <cell r="G289">
            <v>47</v>
          </cell>
          <cell r="H289">
            <v>212</v>
          </cell>
          <cell r="I289">
            <v>1</v>
          </cell>
          <cell r="J289">
            <v>72</v>
          </cell>
          <cell r="K289">
            <v>6373</v>
          </cell>
          <cell r="L289">
            <v>0</v>
          </cell>
          <cell r="M289">
            <v>495</v>
          </cell>
          <cell r="N289">
            <v>180</v>
          </cell>
          <cell r="O289">
            <v>1837</v>
          </cell>
          <cell r="P289">
            <v>1008</v>
          </cell>
          <cell r="Q289">
            <v>265</v>
          </cell>
          <cell r="R289">
            <v>2588</v>
          </cell>
          <cell r="S289">
            <v>6921</v>
          </cell>
          <cell r="T289">
            <v>873</v>
          </cell>
          <cell r="U289">
            <v>597</v>
          </cell>
          <cell r="V289">
            <v>1032</v>
          </cell>
          <cell r="W289">
            <v>3505</v>
          </cell>
          <cell r="X289">
            <v>412</v>
          </cell>
          <cell r="Y289">
            <v>502</v>
          </cell>
          <cell r="Z289">
            <v>6843</v>
          </cell>
          <cell r="AA289">
            <v>6373</v>
          </cell>
          <cell r="AB289">
            <v>0</v>
          </cell>
          <cell r="AC289">
            <v>98</v>
          </cell>
          <cell r="AD289">
            <v>372</v>
          </cell>
          <cell r="AE289">
            <v>78</v>
          </cell>
          <cell r="AF289">
            <v>52</v>
          </cell>
          <cell r="AG289">
            <v>675</v>
          </cell>
          <cell r="AH289">
            <v>1</v>
          </cell>
          <cell r="AI289">
            <v>36000</v>
          </cell>
          <cell r="AJ289">
            <v>21000</v>
          </cell>
          <cell r="AK289">
            <v>15</v>
          </cell>
          <cell r="AL289">
            <v>11</v>
          </cell>
          <cell r="AM289">
            <v>4730</v>
          </cell>
        </row>
        <row r="290">
          <cell r="A290" t="str">
            <v>陆河县</v>
          </cell>
          <cell r="B290" t="str">
            <v>3P</v>
          </cell>
          <cell r="C290">
            <v>822</v>
          </cell>
          <cell r="D290">
            <v>330</v>
          </cell>
          <cell r="E290">
            <v>104</v>
          </cell>
          <cell r="F290">
            <v>162</v>
          </cell>
          <cell r="G290">
            <v>32</v>
          </cell>
          <cell r="H290">
            <v>239</v>
          </cell>
          <cell r="I290">
            <v>-132</v>
          </cell>
          <cell r="J290">
            <v>385</v>
          </cell>
          <cell r="K290">
            <v>4172</v>
          </cell>
          <cell r="L290">
            <v>0</v>
          </cell>
          <cell r="M290">
            <v>164</v>
          </cell>
          <cell r="N290">
            <v>74</v>
          </cell>
          <cell r="O290">
            <v>1840</v>
          </cell>
          <cell r="P290">
            <v>624</v>
          </cell>
          <cell r="Q290">
            <v>157</v>
          </cell>
          <cell r="R290">
            <v>1313</v>
          </cell>
          <cell r="S290">
            <v>4625</v>
          </cell>
          <cell r="T290">
            <v>822</v>
          </cell>
          <cell r="U290">
            <v>293</v>
          </cell>
          <cell r="V290">
            <v>318</v>
          </cell>
          <cell r="W290">
            <v>2489</v>
          </cell>
          <cell r="X290">
            <v>388</v>
          </cell>
          <cell r="Y290">
            <v>315</v>
          </cell>
          <cell r="Z290">
            <v>4370</v>
          </cell>
          <cell r="AA290">
            <v>4172</v>
          </cell>
          <cell r="AB290">
            <v>0</v>
          </cell>
          <cell r="AC290">
            <v>42</v>
          </cell>
          <cell r="AD290">
            <v>156</v>
          </cell>
          <cell r="AE290">
            <v>255</v>
          </cell>
          <cell r="AF290">
            <v>65</v>
          </cell>
          <cell r="AG290">
            <v>311</v>
          </cell>
          <cell r="AH290">
            <v>0</v>
          </cell>
          <cell r="AI290">
            <v>43800</v>
          </cell>
          <cell r="AJ290">
            <v>16400</v>
          </cell>
          <cell r="AK290">
            <v>23</v>
          </cell>
          <cell r="AL290">
            <v>18</v>
          </cell>
          <cell r="AM290">
            <v>4584</v>
          </cell>
        </row>
        <row r="291">
          <cell r="A291" t="str">
            <v>阳山县</v>
          </cell>
          <cell r="B291" t="str">
            <v>3P</v>
          </cell>
          <cell r="C291">
            <v>2861</v>
          </cell>
          <cell r="D291">
            <v>1927</v>
          </cell>
          <cell r="E291">
            <v>759</v>
          </cell>
          <cell r="F291">
            <v>713</v>
          </cell>
          <cell r="G291">
            <v>139</v>
          </cell>
          <cell r="H291">
            <v>283</v>
          </cell>
          <cell r="I291">
            <v>55</v>
          </cell>
          <cell r="J291">
            <v>596</v>
          </cell>
          <cell r="K291">
            <v>9162</v>
          </cell>
          <cell r="L291">
            <v>0</v>
          </cell>
          <cell r="M291">
            <v>917</v>
          </cell>
          <cell r="N291">
            <v>356</v>
          </cell>
          <cell r="O291">
            <v>4355</v>
          </cell>
          <cell r="P291">
            <v>1322</v>
          </cell>
          <cell r="Q291">
            <v>404</v>
          </cell>
          <cell r="R291">
            <v>1808</v>
          </cell>
          <cell r="S291">
            <v>10430</v>
          </cell>
          <cell r="T291">
            <v>2861</v>
          </cell>
          <cell r="U291">
            <v>1870</v>
          </cell>
          <cell r="V291">
            <v>0</v>
          </cell>
          <cell r="W291">
            <v>3555</v>
          </cell>
          <cell r="X291">
            <v>623</v>
          </cell>
          <cell r="Y291">
            <v>1521</v>
          </cell>
          <cell r="Z291">
            <v>10370</v>
          </cell>
          <cell r="AA291">
            <v>9162</v>
          </cell>
          <cell r="AB291">
            <v>61</v>
          </cell>
          <cell r="AC291">
            <v>176</v>
          </cell>
          <cell r="AD291">
            <v>971</v>
          </cell>
          <cell r="AE291">
            <v>60</v>
          </cell>
          <cell r="AF291">
            <v>34</v>
          </cell>
          <cell r="AG291">
            <v>2276</v>
          </cell>
          <cell r="AH291">
            <v>12</v>
          </cell>
          <cell r="AI291">
            <v>138700</v>
          </cell>
          <cell r="AJ291">
            <v>57000</v>
          </cell>
          <cell r="AK291">
            <v>48</v>
          </cell>
          <cell r="AL291">
            <v>42</v>
          </cell>
          <cell r="AM291">
            <v>10625</v>
          </cell>
        </row>
        <row r="292">
          <cell r="A292" t="str">
            <v>广西壮族自治区</v>
          </cell>
          <cell r="B292">
            <v>0</v>
          </cell>
          <cell r="C292">
            <v>53316</v>
          </cell>
          <cell r="D292">
            <v>26800</v>
          </cell>
          <cell r="E292">
            <v>11173</v>
          </cell>
          <cell r="F292">
            <v>9384</v>
          </cell>
          <cell r="G292">
            <v>2149</v>
          </cell>
          <cell r="H292">
            <v>14585</v>
          </cell>
          <cell r="I292">
            <v>6069</v>
          </cell>
          <cell r="J292">
            <v>5862</v>
          </cell>
          <cell r="K292">
            <v>134811</v>
          </cell>
          <cell r="L292">
            <v>648</v>
          </cell>
          <cell r="M292">
            <v>8190</v>
          </cell>
          <cell r="N292">
            <v>6157</v>
          </cell>
          <cell r="O292">
            <v>55194</v>
          </cell>
          <cell r="P292">
            <v>24195</v>
          </cell>
          <cell r="Q292">
            <v>6868</v>
          </cell>
          <cell r="R292">
            <v>33559</v>
          </cell>
          <cell r="S292">
            <v>138775</v>
          </cell>
          <cell r="T292">
            <v>53316</v>
          </cell>
          <cell r="U292">
            <v>24518</v>
          </cell>
          <cell r="V292">
            <v>33722</v>
          </cell>
          <cell r="W292">
            <v>24128</v>
          </cell>
          <cell r="X292">
            <v>-4557</v>
          </cell>
          <cell r="Y292">
            <v>7648</v>
          </cell>
          <cell r="Z292">
            <v>144803</v>
          </cell>
          <cell r="AA292">
            <v>134811</v>
          </cell>
          <cell r="AB292">
            <v>139</v>
          </cell>
          <cell r="AC292">
            <v>2305</v>
          </cell>
          <cell r="AD292">
            <v>7548</v>
          </cell>
          <cell r="AE292">
            <v>-6028</v>
          </cell>
          <cell r="AF292">
            <v>-19225</v>
          </cell>
          <cell r="AG292">
            <v>33666</v>
          </cell>
          <cell r="AH292">
            <v>1788</v>
          </cell>
          <cell r="AI292">
            <v>1030233</v>
          </cell>
          <cell r="AJ292">
            <v>486051</v>
          </cell>
          <cell r="AK292">
            <v>868</v>
          </cell>
          <cell r="AL292">
            <v>783</v>
          </cell>
          <cell r="AM292">
            <v>187754</v>
          </cell>
        </row>
        <row r="293">
          <cell r="A293" t="str">
            <v>马山</v>
          </cell>
          <cell r="B293" t="str">
            <v>3P</v>
          </cell>
          <cell r="C293">
            <v>2274</v>
          </cell>
          <cell r="D293">
            <v>896</v>
          </cell>
          <cell r="E293">
            <v>253</v>
          </cell>
          <cell r="F293">
            <v>473</v>
          </cell>
          <cell r="G293">
            <v>53</v>
          </cell>
          <cell r="H293">
            <v>807</v>
          </cell>
          <cell r="I293">
            <v>345</v>
          </cell>
          <cell r="J293">
            <v>226</v>
          </cell>
          <cell r="K293">
            <v>6027</v>
          </cell>
          <cell r="L293">
            <v>0</v>
          </cell>
          <cell r="M293">
            <v>697</v>
          </cell>
          <cell r="N293">
            <v>292</v>
          </cell>
          <cell r="O293">
            <v>2545</v>
          </cell>
          <cell r="P293">
            <v>1013</v>
          </cell>
          <cell r="Q293">
            <v>262</v>
          </cell>
          <cell r="R293">
            <v>1218</v>
          </cell>
          <cell r="S293">
            <v>6721</v>
          </cell>
          <cell r="T293">
            <v>2274</v>
          </cell>
          <cell r="U293">
            <v>590</v>
          </cell>
          <cell r="V293">
            <v>2286</v>
          </cell>
          <cell r="W293">
            <v>1313</v>
          </cell>
          <cell r="X293">
            <v>-46</v>
          </cell>
          <cell r="Y293">
            <v>304</v>
          </cell>
          <cell r="Z293">
            <v>6411</v>
          </cell>
          <cell r="AA293">
            <v>6027</v>
          </cell>
          <cell r="AB293">
            <v>0</v>
          </cell>
          <cell r="AC293">
            <v>83</v>
          </cell>
          <cell r="AD293">
            <v>301</v>
          </cell>
          <cell r="AE293">
            <v>310</v>
          </cell>
          <cell r="AF293">
            <v>-312</v>
          </cell>
          <cell r="AG293">
            <v>759</v>
          </cell>
          <cell r="AH293">
            <v>15</v>
          </cell>
          <cell r="AI293">
            <v>47668</v>
          </cell>
          <cell r="AJ293">
            <v>19396</v>
          </cell>
          <cell r="AK293">
            <v>47</v>
          </cell>
          <cell r="AL293">
            <v>44</v>
          </cell>
          <cell r="AM293">
            <v>8904</v>
          </cell>
        </row>
        <row r="294">
          <cell r="A294" t="str">
            <v>隆安</v>
          </cell>
          <cell r="B294" t="str">
            <v>3P</v>
          </cell>
          <cell r="C294">
            <v>2993</v>
          </cell>
          <cell r="D294">
            <v>1158</v>
          </cell>
          <cell r="E294">
            <v>638</v>
          </cell>
          <cell r="F294">
            <v>360</v>
          </cell>
          <cell r="G294">
            <v>58</v>
          </cell>
          <cell r="H294">
            <v>859</v>
          </cell>
          <cell r="I294">
            <v>788</v>
          </cell>
          <cell r="J294">
            <v>188</v>
          </cell>
          <cell r="K294">
            <v>5350</v>
          </cell>
          <cell r="L294">
            <v>16</v>
          </cell>
          <cell r="M294">
            <v>308</v>
          </cell>
          <cell r="N294">
            <v>224</v>
          </cell>
          <cell r="O294">
            <v>1903</v>
          </cell>
          <cell r="P294">
            <v>1019</v>
          </cell>
          <cell r="Q294">
            <v>305</v>
          </cell>
          <cell r="R294">
            <v>1575</v>
          </cell>
          <cell r="S294">
            <v>5153</v>
          </cell>
          <cell r="T294">
            <v>2993</v>
          </cell>
          <cell r="U294">
            <v>1598</v>
          </cell>
          <cell r="V294">
            <v>0</v>
          </cell>
          <cell r="W294">
            <v>972</v>
          </cell>
          <cell r="X294">
            <v>-688</v>
          </cell>
          <cell r="Y294">
            <v>278</v>
          </cell>
          <cell r="Z294">
            <v>5862</v>
          </cell>
          <cell r="AA294">
            <v>5350</v>
          </cell>
          <cell r="AB294">
            <v>139</v>
          </cell>
          <cell r="AC294">
            <v>95</v>
          </cell>
          <cell r="AD294">
            <v>278</v>
          </cell>
          <cell r="AE294">
            <v>-709</v>
          </cell>
          <cell r="AF294">
            <v>-1265</v>
          </cell>
          <cell r="AG294">
            <v>1915</v>
          </cell>
          <cell r="AH294">
            <v>102</v>
          </cell>
          <cell r="AI294">
            <v>41324</v>
          </cell>
          <cell r="AJ294">
            <v>28730</v>
          </cell>
          <cell r="AK294">
            <v>36</v>
          </cell>
          <cell r="AL294">
            <v>33</v>
          </cell>
          <cell r="AM294">
            <v>7907</v>
          </cell>
        </row>
        <row r="295">
          <cell r="A295" t="str">
            <v>天等</v>
          </cell>
          <cell r="B295" t="str">
            <v>3P</v>
          </cell>
          <cell r="C295">
            <v>1297</v>
          </cell>
          <cell r="D295">
            <v>493</v>
          </cell>
          <cell r="E295">
            <v>222</v>
          </cell>
          <cell r="F295">
            <v>141</v>
          </cell>
          <cell r="G295">
            <v>48</v>
          </cell>
          <cell r="H295">
            <v>486</v>
          </cell>
          <cell r="I295">
            <v>123</v>
          </cell>
          <cell r="J295">
            <v>195</v>
          </cell>
          <cell r="K295">
            <v>4425</v>
          </cell>
          <cell r="L295">
            <v>0</v>
          </cell>
          <cell r="M295">
            <v>183</v>
          </cell>
          <cell r="N295">
            <v>205</v>
          </cell>
          <cell r="O295">
            <v>2185</v>
          </cell>
          <cell r="P295">
            <v>793</v>
          </cell>
          <cell r="Q295">
            <v>261</v>
          </cell>
          <cell r="R295">
            <v>798</v>
          </cell>
          <cell r="S295">
            <v>4622</v>
          </cell>
          <cell r="T295">
            <v>1297</v>
          </cell>
          <cell r="U295">
            <v>508</v>
          </cell>
          <cell r="V295">
            <v>2122</v>
          </cell>
          <cell r="W295">
            <v>712</v>
          </cell>
          <cell r="X295">
            <v>-409</v>
          </cell>
          <cell r="Y295">
            <v>392</v>
          </cell>
          <cell r="Z295">
            <v>4872</v>
          </cell>
          <cell r="AA295">
            <v>4425</v>
          </cell>
          <cell r="AB295">
            <v>0</v>
          </cell>
          <cell r="AC295">
            <v>55</v>
          </cell>
          <cell r="AD295">
            <v>392</v>
          </cell>
          <cell r="AE295">
            <v>-250</v>
          </cell>
          <cell r="AF295">
            <v>-749</v>
          </cell>
          <cell r="AG295">
            <v>667</v>
          </cell>
          <cell r="AH295">
            <v>21</v>
          </cell>
          <cell r="AI295">
            <v>25702</v>
          </cell>
          <cell r="AJ295">
            <v>6974</v>
          </cell>
          <cell r="AK295">
            <v>40</v>
          </cell>
          <cell r="AL295">
            <v>37</v>
          </cell>
          <cell r="AM295">
            <v>7498</v>
          </cell>
        </row>
        <row r="296">
          <cell r="A296" t="str">
            <v>龙州</v>
          </cell>
          <cell r="B296" t="str">
            <v>3P</v>
          </cell>
          <cell r="C296">
            <v>3126</v>
          </cell>
          <cell r="D296">
            <v>1322</v>
          </cell>
          <cell r="E296">
            <v>760</v>
          </cell>
          <cell r="F296">
            <v>282</v>
          </cell>
          <cell r="G296">
            <v>169</v>
          </cell>
          <cell r="H296">
            <v>749</v>
          </cell>
          <cell r="I296">
            <v>533</v>
          </cell>
          <cell r="J296">
            <v>522</v>
          </cell>
          <cell r="K296">
            <v>5564</v>
          </cell>
          <cell r="L296">
            <v>120</v>
          </cell>
          <cell r="M296">
            <v>275</v>
          </cell>
          <cell r="N296">
            <v>171</v>
          </cell>
          <cell r="O296">
            <v>2033</v>
          </cell>
          <cell r="P296">
            <v>998</v>
          </cell>
          <cell r="Q296">
            <v>274</v>
          </cell>
          <cell r="R296">
            <v>1693</v>
          </cell>
          <cell r="S296">
            <v>7030</v>
          </cell>
          <cell r="T296">
            <v>3126</v>
          </cell>
          <cell r="U296">
            <v>1883</v>
          </cell>
          <cell r="V296">
            <v>513</v>
          </cell>
          <cell r="W296">
            <v>394</v>
          </cell>
          <cell r="X296">
            <v>642</v>
          </cell>
          <cell r="Y296">
            <v>472</v>
          </cell>
          <cell r="Z296">
            <v>6121</v>
          </cell>
          <cell r="AA296">
            <v>5564</v>
          </cell>
          <cell r="AB296">
            <v>0</v>
          </cell>
          <cell r="AC296">
            <v>85</v>
          </cell>
          <cell r="AD296">
            <v>472</v>
          </cell>
          <cell r="AE296">
            <v>909</v>
          </cell>
          <cell r="AF296">
            <v>85</v>
          </cell>
          <cell r="AG296">
            <v>2279</v>
          </cell>
          <cell r="AH296">
            <v>141</v>
          </cell>
          <cell r="AI296">
            <v>64153</v>
          </cell>
          <cell r="AJ296">
            <v>31609</v>
          </cell>
          <cell r="AK296">
            <v>27</v>
          </cell>
          <cell r="AL296">
            <v>23</v>
          </cell>
          <cell r="AM296">
            <v>6480</v>
          </cell>
        </row>
        <row r="297">
          <cell r="A297" t="str">
            <v>三江</v>
          </cell>
          <cell r="B297" t="str">
            <v>3P</v>
          </cell>
          <cell r="C297">
            <v>1391</v>
          </cell>
          <cell r="D297">
            <v>542</v>
          </cell>
          <cell r="E297">
            <v>200</v>
          </cell>
          <cell r="F297">
            <v>222</v>
          </cell>
          <cell r="G297">
            <v>35</v>
          </cell>
          <cell r="H297">
            <v>536</v>
          </cell>
          <cell r="I297">
            <v>147</v>
          </cell>
          <cell r="J297">
            <v>166</v>
          </cell>
          <cell r="K297">
            <v>4915</v>
          </cell>
          <cell r="L297">
            <v>0</v>
          </cell>
          <cell r="M297">
            <v>401</v>
          </cell>
          <cell r="N297">
            <v>181</v>
          </cell>
          <cell r="O297">
            <v>2263</v>
          </cell>
          <cell r="P297">
            <v>816</v>
          </cell>
          <cell r="Q297">
            <v>231</v>
          </cell>
          <cell r="R297">
            <v>1023</v>
          </cell>
          <cell r="S297">
            <v>3689</v>
          </cell>
          <cell r="T297">
            <v>1391</v>
          </cell>
          <cell r="U297">
            <v>423</v>
          </cell>
          <cell r="V297">
            <v>1019</v>
          </cell>
          <cell r="W297">
            <v>700</v>
          </cell>
          <cell r="X297">
            <v>-140</v>
          </cell>
          <cell r="Y297">
            <v>296</v>
          </cell>
          <cell r="Z297">
            <v>5180</v>
          </cell>
          <cell r="AA297">
            <v>4915</v>
          </cell>
          <cell r="AB297">
            <v>0</v>
          </cell>
          <cell r="AC297">
            <v>18</v>
          </cell>
          <cell r="AD297">
            <v>247</v>
          </cell>
          <cell r="AE297">
            <v>-1491</v>
          </cell>
          <cell r="AF297">
            <v>-1603</v>
          </cell>
          <cell r="AG297">
            <v>564</v>
          </cell>
          <cell r="AH297">
            <v>5</v>
          </cell>
          <cell r="AI297">
            <v>54925</v>
          </cell>
          <cell r="AJ297">
            <v>30831</v>
          </cell>
          <cell r="AK297">
            <v>33</v>
          </cell>
          <cell r="AL297">
            <v>31</v>
          </cell>
          <cell r="AM297">
            <v>6192</v>
          </cell>
        </row>
        <row r="298">
          <cell r="A298" t="str">
            <v>融水</v>
          </cell>
          <cell r="B298" t="str">
            <v>3P</v>
          </cell>
          <cell r="C298">
            <v>3633</v>
          </cell>
          <cell r="D298">
            <v>1846</v>
          </cell>
          <cell r="E298">
            <v>815</v>
          </cell>
          <cell r="F298">
            <v>444</v>
          </cell>
          <cell r="G298">
            <v>116</v>
          </cell>
          <cell r="H298">
            <v>1234</v>
          </cell>
          <cell r="I298">
            <v>246</v>
          </cell>
          <cell r="J298">
            <v>307</v>
          </cell>
          <cell r="K298">
            <v>7814</v>
          </cell>
          <cell r="L298">
            <v>0</v>
          </cell>
          <cell r="M298">
            <v>256</v>
          </cell>
          <cell r="N298">
            <v>450</v>
          </cell>
          <cell r="O298">
            <v>3657</v>
          </cell>
          <cell r="P298">
            <v>1315</v>
          </cell>
          <cell r="Q298">
            <v>400</v>
          </cell>
          <cell r="R298">
            <v>1736</v>
          </cell>
          <cell r="S298">
            <v>6675</v>
          </cell>
          <cell r="T298">
            <v>3633</v>
          </cell>
          <cell r="U298">
            <v>1638</v>
          </cell>
          <cell r="V298">
            <v>608</v>
          </cell>
          <cell r="W298">
            <v>937</v>
          </cell>
          <cell r="X298">
            <v>-739</v>
          </cell>
          <cell r="Y298">
            <v>598</v>
          </cell>
          <cell r="Z298">
            <v>8441</v>
          </cell>
          <cell r="AA298">
            <v>7814</v>
          </cell>
          <cell r="AB298">
            <v>0</v>
          </cell>
          <cell r="AC298">
            <v>33</v>
          </cell>
          <cell r="AD298">
            <v>594</v>
          </cell>
          <cell r="AE298">
            <v>-1766</v>
          </cell>
          <cell r="AF298">
            <v>-2077</v>
          </cell>
          <cell r="AG298">
            <v>2448</v>
          </cell>
          <cell r="AH298">
            <v>7</v>
          </cell>
          <cell r="AI298">
            <v>93857</v>
          </cell>
          <cell r="AJ298">
            <v>48705</v>
          </cell>
          <cell r="AK298">
            <v>45</v>
          </cell>
          <cell r="AL298">
            <v>41</v>
          </cell>
          <cell r="AM298">
            <v>10877</v>
          </cell>
        </row>
        <row r="299">
          <cell r="A299" t="str">
            <v>金秀</v>
          </cell>
          <cell r="B299" t="str">
            <v>3P</v>
          </cell>
          <cell r="C299">
            <v>1032</v>
          </cell>
          <cell r="D299">
            <v>472</v>
          </cell>
          <cell r="E299">
            <v>176</v>
          </cell>
          <cell r="F299">
            <v>144</v>
          </cell>
          <cell r="G299">
            <v>23</v>
          </cell>
          <cell r="H299">
            <v>279</v>
          </cell>
          <cell r="I299">
            <v>160</v>
          </cell>
          <cell r="J299">
            <v>121</v>
          </cell>
          <cell r="K299">
            <v>2977</v>
          </cell>
          <cell r="L299">
            <v>0</v>
          </cell>
          <cell r="M299">
            <v>128</v>
          </cell>
          <cell r="N299">
            <v>234</v>
          </cell>
          <cell r="O299">
            <v>1235</v>
          </cell>
          <cell r="P299">
            <v>691</v>
          </cell>
          <cell r="Q299">
            <v>184</v>
          </cell>
          <cell r="R299">
            <v>505</v>
          </cell>
          <cell r="S299">
            <v>2603</v>
          </cell>
          <cell r="T299">
            <v>1032</v>
          </cell>
          <cell r="U299">
            <v>481</v>
          </cell>
          <cell r="V299">
            <v>819</v>
          </cell>
          <cell r="W299">
            <v>753</v>
          </cell>
          <cell r="X299">
            <v>-662</v>
          </cell>
          <cell r="Y299">
            <v>180</v>
          </cell>
          <cell r="Z299">
            <v>3172</v>
          </cell>
          <cell r="AA299">
            <v>2977</v>
          </cell>
          <cell r="AB299">
            <v>0</v>
          </cell>
          <cell r="AC299">
            <v>15</v>
          </cell>
          <cell r="AD299">
            <v>180</v>
          </cell>
          <cell r="AE299">
            <v>-569</v>
          </cell>
          <cell r="AF299">
            <v>-846</v>
          </cell>
          <cell r="AG299">
            <v>545</v>
          </cell>
          <cell r="AH299">
            <v>8</v>
          </cell>
          <cell r="AI299">
            <v>3374</v>
          </cell>
          <cell r="AJ299">
            <v>1239</v>
          </cell>
          <cell r="AK299">
            <v>14</v>
          </cell>
          <cell r="AL299">
            <v>13</v>
          </cell>
          <cell r="AM299">
            <v>4282</v>
          </cell>
        </row>
        <row r="300">
          <cell r="A300" t="str">
            <v>忻城</v>
          </cell>
          <cell r="B300" t="str">
            <v>3P</v>
          </cell>
          <cell r="C300">
            <v>1563</v>
          </cell>
          <cell r="D300">
            <v>890</v>
          </cell>
          <cell r="E300">
            <v>532</v>
          </cell>
          <cell r="F300">
            <v>174</v>
          </cell>
          <cell r="G300">
            <v>50</v>
          </cell>
          <cell r="H300">
            <v>321</v>
          </cell>
          <cell r="I300">
            <v>227</v>
          </cell>
          <cell r="J300">
            <v>125</v>
          </cell>
          <cell r="K300">
            <v>5219</v>
          </cell>
          <cell r="L300">
            <v>0</v>
          </cell>
          <cell r="M300">
            <v>312</v>
          </cell>
          <cell r="N300">
            <v>178</v>
          </cell>
          <cell r="O300">
            <v>2106</v>
          </cell>
          <cell r="P300">
            <v>839</v>
          </cell>
          <cell r="Q300">
            <v>206</v>
          </cell>
          <cell r="R300">
            <v>1578</v>
          </cell>
          <cell r="S300">
            <v>4564</v>
          </cell>
          <cell r="T300">
            <v>1563</v>
          </cell>
          <cell r="U300">
            <v>1248</v>
          </cell>
          <cell r="V300">
            <v>1014</v>
          </cell>
          <cell r="W300">
            <v>1172</v>
          </cell>
          <cell r="X300">
            <v>-741</v>
          </cell>
          <cell r="Y300">
            <v>308</v>
          </cell>
          <cell r="Z300">
            <v>5543</v>
          </cell>
          <cell r="AA300">
            <v>5219</v>
          </cell>
          <cell r="AB300">
            <v>0</v>
          </cell>
          <cell r="AC300">
            <v>30</v>
          </cell>
          <cell r="AD300">
            <v>294</v>
          </cell>
          <cell r="AE300">
            <v>-979</v>
          </cell>
          <cell r="AF300">
            <v>-1205</v>
          </cell>
          <cell r="AG300">
            <v>1597</v>
          </cell>
          <cell r="AH300">
            <v>23</v>
          </cell>
          <cell r="AI300">
            <v>49864</v>
          </cell>
          <cell r="AJ300">
            <v>25338</v>
          </cell>
          <cell r="AK300">
            <v>39</v>
          </cell>
          <cell r="AL300">
            <v>37</v>
          </cell>
          <cell r="AM300">
            <v>7042</v>
          </cell>
        </row>
        <row r="301">
          <cell r="A301" t="str">
            <v>龙胜</v>
          </cell>
          <cell r="B301" t="str">
            <v>3P</v>
          </cell>
          <cell r="C301">
            <v>1896</v>
          </cell>
          <cell r="D301">
            <v>726</v>
          </cell>
          <cell r="E301">
            <v>249</v>
          </cell>
          <cell r="F301">
            <v>214</v>
          </cell>
          <cell r="G301">
            <v>34</v>
          </cell>
          <cell r="H301">
            <v>473</v>
          </cell>
          <cell r="I301">
            <v>312</v>
          </cell>
          <cell r="J301">
            <v>385</v>
          </cell>
          <cell r="K301">
            <v>3746</v>
          </cell>
          <cell r="L301">
            <v>0</v>
          </cell>
          <cell r="M301">
            <v>177</v>
          </cell>
          <cell r="N301">
            <v>104</v>
          </cell>
          <cell r="O301">
            <v>1496</v>
          </cell>
          <cell r="P301">
            <v>893</v>
          </cell>
          <cell r="Q301">
            <v>298</v>
          </cell>
          <cell r="R301">
            <v>778</v>
          </cell>
          <cell r="S301">
            <v>4640</v>
          </cell>
          <cell r="T301">
            <v>1896</v>
          </cell>
          <cell r="U301">
            <v>647</v>
          </cell>
          <cell r="V301">
            <v>774</v>
          </cell>
          <cell r="W301">
            <v>581</v>
          </cell>
          <cell r="X301">
            <v>320</v>
          </cell>
          <cell r="Y301">
            <v>422</v>
          </cell>
          <cell r="Z301">
            <v>4244</v>
          </cell>
          <cell r="AA301">
            <v>3746</v>
          </cell>
          <cell r="AB301">
            <v>0</v>
          </cell>
          <cell r="AC301">
            <v>76</v>
          </cell>
          <cell r="AD301">
            <v>422</v>
          </cell>
          <cell r="AE301">
            <v>396</v>
          </cell>
          <cell r="AF301">
            <v>220</v>
          </cell>
          <cell r="AG301">
            <v>747</v>
          </cell>
          <cell r="AH301">
            <v>4</v>
          </cell>
          <cell r="AI301">
            <v>3008</v>
          </cell>
          <cell r="AJ301">
            <v>1218</v>
          </cell>
          <cell r="AK301">
            <v>17</v>
          </cell>
          <cell r="AL301">
            <v>15</v>
          </cell>
          <cell r="AM301">
            <v>5452</v>
          </cell>
        </row>
        <row r="302">
          <cell r="A302" t="str">
            <v>田东</v>
          </cell>
          <cell r="B302" t="str">
            <v>3P</v>
          </cell>
          <cell r="C302">
            <v>2999</v>
          </cell>
          <cell r="D302">
            <v>1967</v>
          </cell>
          <cell r="E302">
            <v>840</v>
          </cell>
          <cell r="F302">
            <v>642</v>
          </cell>
          <cell r="G302">
            <v>194</v>
          </cell>
          <cell r="H302">
            <v>392</v>
          </cell>
          <cell r="I302">
            <v>365</v>
          </cell>
          <cell r="J302">
            <v>275</v>
          </cell>
          <cell r="K302">
            <v>6695</v>
          </cell>
          <cell r="L302">
            <v>0</v>
          </cell>
          <cell r="M302">
            <v>486</v>
          </cell>
          <cell r="N302">
            <v>418</v>
          </cell>
          <cell r="O302">
            <v>2941</v>
          </cell>
          <cell r="P302">
            <v>1012</v>
          </cell>
          <cell r="Q302">
            <v>298</v>
          </cell>
          <cell r="R302">
            <v>1540</v>
          </cell>
          <cell r="S302">
            <v>7523</v>
          </cell>
          <cell r="T302">
            <v>2999</v>
          </cell>
          <cell r="U302">
            <v>2186</v>
          </cell>
          <cell r="V302">
            <v>362</v>
          </cell>
          <cell r="W302">
            <v>1088</v>
          </cell>
          <cell r="X302">
            <v>491</v>
          </cell>
          <cell r="Y302">
            <v>397</v>
          </cell>
          <cell r="Z302">
            <v>7396</v>
          </cell>
          <cell r="AA302">
            <v>6695</v>
          </cell>
          <cell r="AB302">
            <v>0</v>
          </cell>
          <cell r="AC302">
            <v>314</v>
          </cell>
          <cell r="AD302">
            <v>387</v>
          </cell>
          <cell r="AE302">
            <v>127</v>
          </cell>
          <cell r="AF302">
            <v>-415</v>
          </cell>
          <cell r="AG302">
            <v>2519</v>
          </cell>
          <cell r="AH302">
            <v>947</v>
          </cell>
          <cell r="AI302">
            <v>97314</v>
          </cell>
          <cell r="AJ302">
            <v>52524</v>
          </cell>
          <cell r="AK302">
            <v>38</v>
          </cell>
          <cell r="AL302">
            <v>33</v>
          </cell>
          <cell r="AM302">
            <v>9112</v>
          </cell>
        </row>
        <row r="303">
          <cell r="A303" t="str">
            <v>平果</v>
          </cell>
          <cell r="B303" t="str">
            <v>3P</v>
          </cell>
          <cell r="C303">
            <v>3285</v>
          </cell>
          <cell r="D303">
            <v>2169</v>
          </cell>
          <cell r="E303">
            <v>482</v>
          </cell>
          <cell r="F303">
            <v>1120</v>
          </cell>
          <cell r="G303">
            <v>184</v>
          </cell>
          <cell r="H303">
            <v>580</v>
          </cell>
          <cell r="I303">
            <v>292</v>
          </cell>
          <cell r="J303">
            <v>244</v>
          </cell>
          <cell r="K303">
            <v>5967</v>
          </cell>
          <cell r="L303">
            <v>0</v>
          </cell>
          <cell r="M303">
            <v>247</v>
          </cell>
          <cell r="N303">
            <v>284</v>
          </cell>
          <cell r="O303">
            <v>2898</v>
          </cell>
          <cell r="P303">
            <v>1089</v>
          </cell>
          <cell r="Q303">
            <v>305</v>
          </cell>
          <cell r="R303">
            <v>1144</v>
          </cell>
          <cell r="S303">
            <v>5694</v>
          </cell>
          <cell r="T303">
            <v>3285</v>
          </cell>
          <cell r="U303">
            <v>1150</v>
          </cell>
          <cell r="V303">
            <v>798</v>
          </cell>
          <cell r="W303">
            <v>797</v>
          </cell>
          <cell r="X303">
            <v>-666</v>
          </cell>
          <cell r="Y303">
            <v>330</v>
          </cell>
          <cell r="Z303">
            <v>6423</v>
          </cell>
          <cell r="AA303">
            <v>5967</v>
          </cell>
          <cell r="AB303">
            <v>0</v>
          </cell>
          <cell r="AC303">
            <v>126</v>
          </cell>
          <cell r="AD303">
            <v>330</v>
          </cell>
          <cell r="AE303">
            <v>-729</v>
          </cell>
          <cell r="AF303">
            <v>-1350</v>
          </cell>
          <cell r="AG303">
            <v>1448</v>
          </cell>
          <cell r="AH303">
            <v>41</v>
          </cell>
          <cell r="AI303">
            <v>50320</v>
          </cell>
          <cell r="AJ303">
            <v>20252</v>
          </cell>
          <cell r="AK303">
            <v>44</v>
          </cell>
          <cell r="AL303">
            <v>39</v>
          </cell>
          <cell r="AM303">
            <v>7780</v>
          </cell>
        </row>
        <row r="304">
          <cell r="A304" t="str">
            <v>德保</v>
          </cell>
          <cell r="B304" t="str">
            <v>3P</v>
          </cell>
          <cell r="C304">
            <v>1148</v>
          </cell>
          <cell r="D304">
            <v>608</v>
          </cell>
          <cell r="E304">
            <v>285</v>
          </cell>
          <cell r="F304">
            <v>173</v>
          </cell>
          <cell r="G304">
            <v>65</v>
          </cell>
          <cell r="H304">
            <v>421</v>
          </cell>
          <cell r="I304">
            <v>-51</v>
          </cell>
          <cell r="J304">
            <v>170</v>
          </cell>
          <cell r="K304">
            <v>4174</v>
          </cell>
          <cell r="L304">
            <v>0</v>
          </cell>
          <cell r="M304">
            <v>186</v>
          </cell>
          <cell r="N304">
            <v>222</v>
          </cell>
          <cell r="O304">
            <v>1901</v>
          </cell>
          <cell r="P304">
            <v>677</v>
          </cell>
          <cell r="Q304">
            <v>200</v>
          </cell>
          <cell r="R304">
            <v>988</v>
          </cell>
          <cell r="S304">
            <v>3704</v>
          </cell>
          <cell r="T304">
            <v>1148</v>
          </cell>
          <cell r="U304">
            <v>842</v>
          </cell>
          <cell r="V304">
            <v>1577</v>
          </cell>
          <cell r="W304">
            <v>985</v>
          </cell>
          <cell r="X304">
            <v>-1222</v>
          </cell>
          <cell r="Y304">
            <v>374</v>
          </cell>
          <cell r="Z304">
            <v>4632</v>
          </cell>
          <cell r="AA304">
            <v>4174</v>
          </cell>
          <cell r="AB304">
            <v>0</v>
          </cell>
          <cell r="AC304">
            <v>98</v>
          </cell>
          <cell r="AD304">
            <v>360</v>
          </cell>
          <cell r="AE304">
            <v>-928</v>
          </cell>
          <cell r="AF304">
            <v>-1667</v>
          </cell>
          <cell r="AG304">
            <v>855</v>
          </cell>
          <cell r="AH304">
            <v>189</v>
          </cell>
          <cell r="AI304">
            <v>5079</v>
          </cell>
          <cell r="AJ304">
            <v>1087</v>
          </cell>
          <cell r="AK304">
            <v>34</v>
          </cell>
          <cell r="AL304">
            <v>32</v>
          </cell>
          <cell r="AM304">
            <v>6563</v>
          </cell>
        </row>
        <row r="305">
          <cell r="A305" t="str">
            <v>靖西</v>
          </cell>
          <cell r="B305" t="str">
            <v>3P</v>
          </cell>
          <cell r="C305">
            <v>1636</v>
          </cell>
          <cell r="D305">
            <v>618</v>
          </cell>
          <cell r="E305">
            <v>268</v>
          </cell>
          <cell r="F305">
            <v>181</v>
          </cell>
          <cell r="G305">
            <v>47</v>
          </cell>
          <cell r="H305">
            <v>545</v>
          </cell>
          <cell r="I305">
            <v>31</v>
          </cell>
          <cell r="J305">
            <v>442</v>
          </cell>
          <cell r="K305">
            <v>5117</v>
          </cell>
          <cell r="L305">
            <v>0</v>
          </cell>
          <cell r="M305">
            <v>104</v>
          </cell>
          <cell r="N305">
            <v>215</v>
          </cell>
          <cell r="O305">
            <v>2617</v>
          </cell>
          <cell r="P305">
            <v>851</v>
          </cell>
          <cell r="Q305">
            <v>219</v>
          </cell>
          <cell r="R305">
            <v>1111</v>
          </cell>
          <cell r="S305">
            <v>5833</v>
          </cell>
          <cell r="T305">
            <v>1636</v>
          </cell>
          <cell r="U305">
            <v>605</v>
          </cell>
          <cell r="V305">
            <v>2208</v>
          </cell>
          <cell r="W305">
            <v>1117</v>
          </cell>
          <cell r="X305">
            <v>-344</v>
          </cell>
          <cell r="Y305">
            <v>611</v>
          </cell>
          <cell r="Z305">
            <v>5823</v>
          </cell>
          <cell r="AA305">
            <v>5117</v>
          </cell>
          <cell r="AB305">
            <v>0</v>
          </cell>
          <cell r="AC305">
            <v>95</v>
          </cell>
          <cell r="AD305">
            <v>611</v>
          </cell>
          <cell r="AE305">
            <v>10</v>
          </cell>
          <cell r="AF305">
            <v>-1657</v>
          </cell>
          <cell r="AG305">
            <v>803</v>
          </cell>
          <cell r="AH305">
            <v>15</v>
          </cell>
          <cell r="AI305">
            <v>66232</v>
          </cell>
          <cell r="AJ305">
            <v>14300</v>
          </cell>
          <cell r="AK305">
            <v>56</v>
          </cell>
          <cell r="AL305">
            <v>52</v>
          </cell>
          <cell r="AM305">
            <v>10518</v>
          </cell>
        </row>
        <row r="306">
          <cell r="A306" t="str">
            <v>那坡</v>
          </cell>
          <cell r="B306" t="str">
            <v>3P</v>
          </cell>
          <cell r="C306">
            <v>627</v>
          </cell>
          <cell r="D306">
            <v>301</v>
          </cell>
          <cell r="E306">
            <v>114</v>
          </cell>
          <cell r="F306">
            <v>109</v>
          </cell>
          <cell r="G306">
            <v>25</v>
          </cell>
          <cell r="H306">
            <v>266</v>
          </cell>
          <cell r="I306">
            <v>-54</v>
          </cell>
          <cell r="J306">
            <v>114</v>
          </cell>
          <cell r="K306">
            <v>3100</v>
          </cell>
          <cell r="L306">
            <v>0</v>
          </cell>
          <cell r="M306">
            <v>163</v>
          </cell>
          <cell r="N306">
            <v>157</v>
          </cell>
          <cell r="O306">
            <v>1256</v>
          </cell>
          <cell r="P306">
            <v>629</v>
          </cell>
          <cell r="Q306">
            <v>182</v>
          </cell>
          <cell r="R306">
            <v>713</v>
          </cell>
          <cell r="S306">
            <v>3463</v>
          </cell>
          <cell r="T306">
            <v>627</v>
          </cell>
          <cell r="U306">
            <v>250</v>
          </cell>
          <cell r="V306">
            <v>1653</v>
          </cell>
          <cell r="W306">
            <v>768</v>
          </cell>
          <cell r="X306">
            <v>41</v>
          </cell>
          <cell r="Y306">
            <v>124</v>
          </cell>
          <cell r="Z306">
            <v>3249</v>
          </cell>
          <cell r="AA306">
            <v>3100</v>
          </cell>
          <cell r="AB306">
            <v>0</v>
          </cell>
          <cell r="AC306">
            <v>25</v>
          </cell>
          <cell r="AD306">
            <v>124</v>
          </cell>
          <cell r="AE306">
            <v>214</v>
          </cell>
          <cell r="AF306">
            <v>-392</v>
          </cell>
          <cell r="AG306">
            <v>343</v>
          </cell>
          <cell r="AH306">
            <v>8</v>
          </cell>
          <cell r="AI306">
            <v>12850</v>
          </cell>
          <cell r="AJ306">
            <v>3900</v>
          </cell>
          <cell r="AK306">
            <v>19</v>
          </cell>
          <cell r="AL306">
            <v>17</v>
          </cell>
          <cell r="AM306">
            <v>5426</v>
          </cell>
        </row>
        <row r="307">
          <cell r="A307" t="str">
            <v>凌云</v>
          </cell>
          <cell r="B307" t="str">
            <v>3P</v>
          </cell>
          <cell r="C307">
            <v>743</v>
          </cell>
          <cell r="D307">
            <v>313</v>
          </cell>
          <cell r="E307">
            <v>111</v>
          </cell>
          <cell r="F307">
            <v>113</v>
          </cell>
          <cell r="G307">
            <v>27</v>
          </cell>
          <cell r="H307">
            <v>153</v>
          </cell>
          <cell r="I307">
            <v>170</v>
          </cell>
          <cell r="J307">
            <v>107</v>
          </cell>
          <cell r="K307">
            <v>3052</v>
          </cell>
          <cell r="L307">
            <v>0</v>
          </cell>
          <cell r="M307">
            <v>150</v>
          </cell>
          <cell r="N307">
            <v>174</v>
          </cell>
          <cell r="O307">
            <v>1226</v>
          </cell>
          <cell r="P307">
            <v>631</v>
          </cell>
          <cell r="Q307">
            <v>203</v>
          </cell>
          <cell r="R307">
            <v>668</v>
          </cell>
          <cell r="S307">
            <v>2891</v>
          </cell>
          <cell r="T307">
            <v>743</v>
          </cell>
          <cell r="U307">
            <v>230</v>
          </cell>
          <cell r="V307">
            <v>1337</v>
          </cell>
          <cell r="W307">
            <v>691</v>
          </cell>
          <cell r="X307">
            <v>-213</v>
          </cell>
          <cell r="Y307">
            <v>103</v>
          </cell>
          <cell r="Z307">
            <v>3180</v>
          </cell>
          <cell r="AA307">
            <v>3052</v>
          </cell>
          <cell r="AB307">
            <v>0</v>
          </cell>
          <cell r="AC307">
            <v>25</v>
          </cell>
          <cell r="AD307">
            <v>103</v>
          </cell>
          <cell r="AE307">
            <v>-289</v>
          </cell>
          <cell r="AF307">
            <v>-785</v>
          </cell>
          <cell r="AG307">
            <v>332</v>
          </cell>
          <cell r="AH307">
            <v>9</v>
          </cell>
          <cell r="AI307">
            <v>19687</v>
          </cell>
          <cell r="AJ307">
            <v>8412</v>
          </cell>
          <cell r="AK307">
            <v>17</v>
          </cell>
          <cell r="AL307">
            <v>16</v>
          </cell>
          <cell r="AM307">
            <v>4065</v>
          </cell>
        </row>
        <row r="308">
          <cell r="A308" t="str">
            <v>乐业</v>
          </cell>
          <cell r="B308" t="str">
            <v>3P</v>
          </cell>
          <cell r="C308">
            <v>544</v>
          </cell>
          <cell r="D308">
            <v>237</v>
          </cell>
          <cell r="E308">
            <v>78</v>
          </cell>
          <cell r="F308">
            <v>88</v>
          </cell>
          <cell r="G308">
            <v>15</v>
          </cell>
          <cell r="H308">
            <v>213</v>
          </cell>
          <cell r="I308">
            <v>27</v>
          </cell>
          <cell r="J308">
            <v>67</v>
          </cell>
          <cell r="K308">
            <v>2407</v>
          </cell>
          <cell r="L308">
            <v>0</v>
          </cell>
          <cell r="M308">
            <v>94</v>
          </cell>
          <cell r="N308">
            <v>103</v>
          </cell>
          <cell r="O308">
            <v>893</v>
          </cell>
          <cell r="P308">
            <v>587</v>
          </cell>
          <cell r="Q308">
            <v>171</v>
          </cell>
          <cell r="R308">
            <v>559</v>
          </cell>
          <cell r="S308">
            <v>2510</v>
          </cell>
          <cell r="T308">
            <v>544</v>
          </cell>
          <cell r="U308">
            <v>173</v>
          </cell>
          <cell r="V308">
            <v>970</v>
          </cell>
          <cell r="W308">
            <v>623</v>
          </cell>
          <cell r="X308">
            <v>110</v>
          </cell>
          <cell r="Y308">
            <v>90</v>
          </cell>
          <cell r="Z308">
            <v>2514</v>
          </cell>
          <cell r="AA308">
            <v>2407</v>
          </cell>
          <cell r="AB308">
            <v>0</v>
          </cell>
          <cell r="AC308">
            <v>17</v>
          </cell>
          <cell r="AD308">
            <v>90</v>
          </cell>
          <cell r="AE308">
            <v>-4</v>
          </cell>
          <cell r="AF308">
            <v>-461</v>
          </cell>
          <cell r="AG308">
            <v>235</v>
          </cell>
          <cell r="AH308">
            <v>3</v>
          </cell>
          <cell r="AI308">
            <v>14752</v>
          </cell>
          <cell r="AJ308">
            <v>5502</v>
          </cell>
          <cell r="AK308">
            <v>14</v>
          </cell>
          <cell r="AL308">
            <v>13</v>
          </cell>
          <cell r="AM308">
            <v>3785</v>
          </cell>
        </row>
        <row r="309">
          <cell r="A309" t="str">
            <v>田林</v>
          </cell>
          <cell r="B309" t="str">
            <v>3P</v>
          </cell>
          <cell r="C309">
            <v>1893</v>
          </cell>
          <cell r="D309">
            <v>843</v>
          </cell>
          <cell r="E309">
            <v>215</v>
          </cell>
          <cell r="F309">
            <v>511</v>
          </cell>
          <cell r="G309">
            <v>39</v>
          </cell>
          <cell r="H309">
            <v>436</v>
          </cell>
          <cell r="I309">
            <v>359</v>
          </cell>
          <cell r="J309">
            <v>255</v>
          </cell>
          <cell r="K309">
            <v>3808</v>
          </cell>
          <cell r="L309">
            <v>0</v>
          </cell>
          <cell r="M309">
            <v>139</v>
          </cell>
          <cell r="N309">
            <v>227</v>
          </cell>
          <cell r="O309">
            <v>1518</v>
          </cell>
          <cell r="P309">
            <v>767</v>
          </cell>
          <cell r="Q309">
            <v>284</v>
          </cell>
          <cell r="R309">
            <v>873</v>
          </cell>
          <cell r="S309">
            <v>3784</v>
          </cell>
          <cell r="T309">
            <v>1893</v>
          </cell>
          <cell r="U309">
            <v>531</v>
          </cell>
          <cell r="V309">
            <v>936</v>
          </cell>
          <cell r="W309">
            <v>604</v>
          </cell>
          <cell r="X309">
            <v>-391</v>
          </cell>
          <cell r="Y309">
            <v>211</v>
          </cell>
          <cell r="Z309">
            <v>4080</v>
          </cell>
          <cell r="AA309">
            <v>3808</v>
          </cell>
          <cell r="AB309">
            <v>0</v>
          </cell>
          <cell r="AC309">
            <v>61</v>
          </cell>
          <cell r="AD309">
            <v>211</v>
          </cell>
          <cell r="AE309">
            <v>-296</v>
          </cell>
          <cell r="AF309">
            <v>-454</v>
          </cell>
          <cell r="AG309">
            <v>645</v>
          </cell>
          <cell r="AH309">
            <v>40</v>
          </cell>
          <cell r="AI309">
            <v>22528</v>
          </cell>
          <cell r="AJ309">
            <v>7715</v>
          </cell>
          <cell r="AK309">
            <v>22</v>
          </cell>
          <cell r="AL309">
            <v>20</v>
          </cell>
          <cell r="AM309">
            <v>5535</v>
          </cell>
        </row>
        <row r="310">
          <cell r="A310" t="str">
            <v>隆林</v>
          </cell>
          <cell r="B310" t="str">
            <v>3P</v>
          </cell>
          <cell r="C310">
            <v>2199</v>
          </cell>
          <cell r="D310">
            <v>1678</v>
          </cell>
          <cell r="E310">
            <v>389</v>
          </cell>
          <cell r="F310">
            <v>967</v>
          </cell>
          <cell r="G310">
            <v>62</v>
          </cell>
          <cell r="H310">
            <v>232</v>
          </cell>
          <cell r="I310">
            <v>166</v>
          </cell>
          <cell r="J310">
            <v>123</v>
          </cell>
          <cell r="K310">
            <v>5985</v>
          </cell>
          <cell r="L310">
            <v>0</v>
          </cell>
          <cell r="M310">
            <v>422</v>
          </cell>
          <cell r="N310">
            <v>255</v>
          </cell>
          <cell r="O310">
            <v>2255</v>
          </cell>
          <cell r="P310">
            <v>1154</v>
          </cell>
          <cell r="Q310">
            <v>347</v>
          </cell>
          <cell r="R310">
            <v>1552</v>
          </cell>
          <cell r="S310">
            <v>5139</v>
          </cell>
          <cell r="T310">
            <v>2199</v>
          </cell>
          <cell r="U310">
            <v>823</v>
          </cell>
          <cell r="V310">
            <v>1345</v>
          </cell>
          <cell r="W310">
            <v>729</v>
          </cell>
          <cell r="X310">
            <v>-92</v>
          </cell>
          <cell r="Y310">
            <v>135</v>
          </cell>
          <cell r="Z310">
            <v>6206</v>
          </cell>
          <cell r="AA310">
            <v>5985</v>
          </cell>
          <cell r="AB310">
            <v>0</v>
          </cell>
          <cell r="AC310">
            <v>86</v>
          </cell>
          <cell r="AD310">
            <v>135</v>
          </cell>
          <cell r="AE310">
            <v>-1067</v>
          </cell>
          <cell r="AF310">
            <v>-1352</v>
          </cell>
          <cell r="AG310">
            <v>1166</v>
          </cell>
          <cell r="AH310">
            <v>3</v>
          </cell>
          <cell r="AI310">
            <v>17568</v>
          </cell>
          <cell r="AJ310">
            <v>5196</v>
          </cell>
          <cell r="AK310">
            <v>34</v>
          </cell>
          <cell r="AL310">
            <v>31</v>
          </cell>
          <cell r="AM310">
            <v>6493</v>
          </cell>
        </row>
        <row r="311">
          <cell r="A311" t="str">
            <v>罗城</v>
          </cell>
          <cell r="B311" t="str">
            <v>3P</v>
          </cell>
          <cell r="C311">
            <v>2313</v>
          </cell>
          <cell r="D311">
            <v>1326</v>
          </cell>
          <cell r="E311">
            <v>536</v>
          </cell>
          <cell r="F311">
            <v>460</v>
          </cell>
          <cell r="G311">
            <v>93</v>
          </cell>
          <cell r="H311">
            <v>565</v>
          </cell>
          <cell r="I311">
            <v>252</v>
          </cell>
          <cell r="J311">
            <v>170</v>
          </cell>
          <cell r="K311">
            <v>5632</v>
          </cell>
          <cell r="L311">
            <v>0</v>
          </cell>
          <cell r="M311">
            <v>530</v>
          </cell>
          <cell r="N311">
            <v>243</v>
          </cell>
          <cell r="O311">
            <v>2143</v>
          </cell>
          <cell r="P311">
            <v>891</v>
          </cell>
          <cell r="Q311">
            <v>238</v>
          </cell>
          <cell r="R311">
            <v>1587</v>
          </cell>
          <cell r="S311">
            <v>6585</v>
          </cell>
          <cell r="T311">
            <v>2313</v>
          </cell>
          <cell r="U311">
            <v>1382</v>
          </cell>
          <cell r="V311">
            <v>1105</v>
          </cell>
          <cell r="W311">
            <v>1426</v>
          </cell>
          <cell r="X311">
            <v>74</v>
          </cell>
          <cell r="Y311">
            <v>285</v>
          </cell>
          <cell r="Z311">
            <v>6054</v>
          </cell>
          <cell r="AA311">
            <v>5632</v>
          </cell>
          <cell r="AB311">
            <v>0</v>
          </cell>
          <cell r="AC311">
            <v>139</v>
          </cell>
          <cell r="AD311">
            <v>283</v>
          </cell>
          <cell r="AE311">
            <v>531</v>
          </cell>
          <cell r="AF311">
            <v>97</v>
          </cell>
          <cell r="AG311">
            <v>1609</v>
          </cell>
          <cell r="AH311">
            <v>16</v>
          </cell>
          <cell r="AI311">
            <v>57488</v>
          </cell>
          <cell r="AJ311">
            <v>31880</v>
          </cell>
          <cell r="AK311">
            <v>35</v>
          </cell>
          <cell r="AL311">
            <v>30</v>
          </cell>
          <cell r="AM311">
            <v>7412</v>
          </cell>
        </row>
        <row r="312">
          <cell r="A312" t="str">
            <v>环江</v>
          </cell>
          <cell r="B312" t="str">
            <v>3P</v>
          </cell>
          <cell r="C312">
            <v>2060</v>
          </cell>
          <cell r="D312">
            <v>1158</v>
          </cell>
          <cell r="E312">
            <v>590</v>
          </cell>
          <cell r="F312">
            <v>283</v>
          </cell>
          <cell r="G312">
            <v>57</v>
          </cell>
          <cell r="H312">
            <v>382</v>
          </cell>
          <cell r="I312">
            <v>310</v>
          </cell>
          <cell r="J312">
            <v>210</v>
          </cell>
          <cell r="K312">
            <v>5395</v>
          </cell>
          <cell r="L312">
            <v>0</v>
          </cell>
          <cell r="M312">
            <v>464</v>
          </cell>
          <cell r="N312">
            <v>229</v>
          </cell>
          <cell r="O312">
            <v>1913</v>
          </cell>
          <cell r="P312">
            <v>811</v>
          </cell>
          <cell r="Q312">
            <v>206</v>
          </cell>
          <cell r="R312">
            <v>1772</v>
          </cell>
          <cell r="S312">
            <v>6199</v>
          </cell>
          <cell r="T312">
            <v>2060</v>
          </cell>
          <cell r="U312">
            <v>1443</v>
          </cell>
          <cell r="V312">
            <v>893</v>
          </cell>
          <cell r="W312">
            <v>1037</v>
          </cell>
          <cell r="X312">
            <v>415</v>
          </cell>
          <cell r="Y312">
            <v>351</v>
          </cell>
          <cell r="Z312">
            <v>5887</v>
          </cell>
          <cell r="AA312">
            <v>5395</v>
          </cell>
          <cell r="AB312">
            <v>0</v>
          </cell>
          <cell r="AC312">
            <v>141</v>
          </cell>
          <cell r="AD312">
            <v>351</v>
          </cell>
          <cell r="AE312">
            <v>312</v>
          </cell>
          <cell r="AF312">
            <v>28</v>
          </cell>
          <cell r="AG312">
            <v>1771</v>
          </cell>
          <cell r="AH312">
            <v>8</v>
          </cell>
          <cell r="AI312">
            <v>8693</v>
          </cell>
          <cell r="AJ312">
            <v>4694</v>
          </cell>
          <cell r="AK312">
            <v>34</v>
          </cell>
          <cell r="AL312">
            <v>28</v>
          </cell>
          <cell r="AM312">
            <v>6682</v>
          </cell>
        </row>
        <row r="313">
          <cell r="A313" t="str">
            <v>南丹</v>
          </cell>
          <cell r="B313" t="str">
            <v>3P</v>
          </cell>
          <cell r="C313">
            <v>5466</v>
          </cell>
          <cell r="D313">
            <v>2916</v>
          </cell>
          <cell r="E313">
            <v>1636</v>
          </cell>
          <cell r="F313">
            <v>654</v>
          </cell>
          <cell r="G313">
            <v>398</v>
          </cell>
          <cell r="H313">
            <v>554</v>
          </cell>
          <cell r="I313">
            <v>1488</v>
          </cell>
          <cell r="J313">
            <v>508</v>
          </cell>
          <cell r="K313">
            <v>8457</v>
          </cell>
          <cell r="L313">
            <v>512</v>
          </cell>
          <cell r="M313">
            <v>837</v>
          </cell>
          <cell r="N313">
            <v>307</v>
          </cell>
          <cell r="O313">
            <v>2356</v>
          </cell>
          <cell r="P313">
            <v>1479</v>
          </cell>
          <cell r="Q313">
            <v>332</v>
          </cell>
          <cell r="R313">
            <v>2634</v>
          </cell>
          <cell r="S313">
            <v>9718</v>
          </cell>
          <cell r="T313">
            <v>5466</v>
          </cell>
          <cell r="U313">
            <v>2497</v>
          </cell>
          <cell r="V313">
            <v>419</v>
          </cell>
          <cell r="W313">
            <v>584</v>
          </cell>
          <cell r="X313">
            <v>532</v>
          </cell>
          <cell r="Y313">
            <v>220</v>
          </cell>
          <cell r="Z313">
            <v>8948</v>
          </cell>
          <cell r="AA313">
            <v>8457</v>
          </cell>
          <cell r="AB313">
            <v>0</v>
          </cell>
          <cell r="AC313">
            <v>271</v>
          </cell>
          <cell r="AD313">
            <v>220</v>
          </cell>
          <cell r="AE313">
            <v>770</v>
          </cell>
          <cell r="AF313">
            <v>243</v>
          </cell>
          <cell r="AG313">
            <v>5071</v>
          </cell>
          <cell r="AH313">
            <v>16</v>
          </cell>
          <cell r="AI313">
            <v>73487</v>
          </cell>
          <cell r="AJ313">
            <v>50812</v>
          </cell>
          <cell r="AK313">
            <v>27</v>
          </cell>
          <cell r="AL313">
            <v>21</v>
          </cell>
          <cell r="AM313">
            <v>6702</v>
          </cell>
        </row>
        <row r="314">
          <cell r="A314" t="str">
            <v>天峨</v>
          </cell>
          <cell r="B314" t="str">
            <v>3P</v>
          </cell>
          <cell r="C314">
            <v>912</v>
          </cell>
          <cell r="D314">
            <v>313</v>
          </cell>
          <cell r="E314">
            <v>87</v>
          </cell>
          <cell r="F314">
            <v>115</v>
          </cell>
          <cell r="G314">
            <v>22</v>
          </cell>
          <cell r="H314">
            <v>435</v>
          </cell>
          <cell r="I314">
            <v>-5</v>
          </cell>
          <cell r="J314">
            <v>169</v>
          </cell>
          <cell r="K314">
            <v>2632</v>
          </cell>
          <cell r="L314">
            <v>0</v>
          </cell>
          <cell r="M314">
            <v>116</v>
          </cell>
          <cell r="N314">
            <v>165</v>
          </cell>
          <cell r="O314">
            <v>985</v>
          </cell>
          <cell r="P314">
            <v>631</v>
          </cell>
          <cell r="Q314">
            <v>169</v>
          </cell>
          <cell r="R314">
            <v>566</v>
          </cell>
          <cell r="S314">
            <v>2796</v>
          </cell>
          <cell r="T314">
            <v>912</v>
          </cell>
          <cell r="U314">
            <v>160</v>
          </cell>
          <cell r="V314">
            <v>818</v>
          </cell>
          <cell r="W314">
            <v>567</v>
          </cell>
          <cell r="X314">
            <v>204</v>
          </cell>
          <cell r="Y314">
            <v>135</v>
          </cell>
          <cell r="Z314">
            <v>2804</v>
          </cell>
          <cell r="AA314">
            <v>2632</v>
          </cell>
          <cell r="AB314">
            <v>0</v>
          </cell>
          <cell r="AC314">
            <v>37</v>
          </cell>
          <cell r="AD314">
            <v>135</v>
          </cell>
          <cell r="AE314">
            <v>-8</v>
          </cell>
          <cell r="AF314">
            <v>-243</v>
          </cell>
          <cell r="AG314">
            <v>261</v>
          </cell>
          <cell r="AH314">
            <v>1</v>
          </cell>
          <cell r="AI314">
            <v>14697</v>
          </cell>
          <cell r="AJ314">
            <v>4908</v>
          </cell>
          <cell r="AK314">
            <v>14</v>
          </cell>
          <cell r="AL314">
            <v>12</v>
          </cell>
          <cell r="AM314">
            <v>3820</v>
          </cell>
        </row>
        <row r="315">
          <cell r="A315" t="str">
            <v>凤山</v>
          </cell>
          <cell r="B315" t="str">
            <v>3P</v>
          </cell>
          <cell r="C315">
            <v>493</v>
          </cell>
          <cell r="D315">
            <v>177</v>
          </cell>
          <cell r="E315">
            <v>52</v>
          </cell>
          <cell r="F315">
            <v>72</v>
          </cell>
          <cell r="G315">
            <v>12</v>
          </cell>
          <cell r="H315">
            <v>338</v>
          </cell>
          <cell r="I315">
            <v>-70</v>
          </cell>
          <cell r="J315">
            <v>48</v>
          </cell>
          <cell r="K315">
            <v>2474</v>
          </cell>
          <cell r="L315">
            <v>0</v>
          </cell>
          <cell r="M315">
            <v>102</v>
          </cell>
          <cell r="N315">
            <v>158</v>
          </cell>
          <cell r="O315">
            <v>1052</v>
          </cell>
          <cell r="P315">
            <v>531</v>
          </cell>
          <cell r="Q315">
            <v>134</v>
          </cell>
          <cell r="R315">
            <v>497</v>
          </cell>
          <cell r="S315">
            <v>2348</v>
          </cell>
          <cell r="T315">
            <v>493</v>
          </cell>
          <cell r="U315">
            <v>103</v>
          </cell>
          <cell r="V315">
            <v>1576</v>
          </cell>
          <cell r="W315">
            <v>431</v>
          </cell>
          <cell r="X315">
            <v>-255</v>
          </cell>
          <cell r="Y315">
            <v>0</v>
          </cell>
          <cell r="Z315">
            <v>2499</v>
          </cell>
          <cell r="AA315">
            <v>2474</v>
          </cell>
          <cell r="AB315">
            <v>0</v>
          </cell>
          <cell r="AC315">
            <v>25</v>
          </cell>
          <cell r="AD315">
            <v>0</v>
          </cell>
          <cell r="AE315">
            <v>-151</v>
          </cell>
          <cell r="AF315">
            <v>-528</v>
          </cell>
          <cell r="AG315">
            <v>154</v>
          </cell>
          <cell r="AH315">
            <v>5</v>
          </cell>
          <cell r="AI315">
            <v>15318</v>
          </cell>
          <cell r="AJ315">
            <v>4728</v>
          </cell>
          <cell r="AK315">
            <v>17</v>
          </cell>
          <cell r="AL315">
            <v>15</v>
          </cell>
          <cell r="AM315">
            <v>4749</v>
          </cell>
        </row>
        <row r="316">
          <cell r="A316" t="str">
            <v>东兰</v>
          </cell>
          <cell r="B316" t="str">
            <v>3P</v>
          </cell>
          <cell r="C316">
            <v>1292</v>
          </cell>
          <cell r="D316">
            <v>369</v>
          </cell>
          <cell r="E316">
            <v>158</v>
          </cell>
          <cell r="F316">
            <v>95</v>
          </cell>
          <cell r="G316">
            <v>35</v>
          </cell>
          <cell r="H316">
            <v>813</v>
          </cell>
          <cell r="I316">
            <v>-17</v>
          </cell>
          <cell r="J316">
            <v>127</v>
          </cell>
          <cell r="K316">
            <v>3823</v>
          </cell>
          <cell r="L316">
            <v>0</v>
          </cell>
          <cell r="M316">
            <v>195</v>
          </cell>
          <cell r="N316">
            <v>205</v>
          </cell>
          <cell r="O316">
            <v>1680</v>
          </cell>
          <cell r="P316">
            <v>640</v>
          </cell>
          <cell r="Q316">
            <v>197</v>
          </cell>
          <cell r="R316">
            <v>906</v>
          </cell>
          <cell r="S316">
            <v>4118</v>
          </cell>
          <cell r="T316">
            <v>1292</v>
          </cell>
          <cell r="U316">
            <v>398</v>
          </cell>
          <cell r="V316">
            <v>1520</v>
          </cell>
          <cell r="W316">
            <v>878</v>
          </cell>
          <cell r="X316">
            <v>-128</v>
          </cell>
          <cell r="Y316">
            <v>158</v>
          </cell>
          <cell r="Z316">
            <v>4035</v>
          </cell>
          <cell r="AA316">
            <v>3823</v>
          </cell>
          <cell r="AB316">
            <v>0</v>
          </cell>
          <cell r="AC316">
            <v>56</v>
          </cell>
          <cell r="AD316">
            <v>156</v>
          </cell>
          <cell r="AE316">
            <v>83</v>
          </cell>
          <cell r="AF316">
            <v>-592</v>
          </cell>
          <cell r="AG316">
            <v>472</v>
          </cell>
          <cell r="AH316">
            <v>5</v>
          </cell>
          <cell r="AI316">
            <v>3471</v>
          </cell>
          <cell r="AJ316">
            <v>1769</v>
          </cell>
          <cell r="AK316">
            <v>27</v>
          </cell>
          <cell r="AL316">
            <v>25</v>
          </cell>
          <cell r="AM316">
            <v>6137</v>
          </cell>
        </row>
        <row r="317">
          <cell r="A317" t="str">
            <v>巴马</v>
          </cell>
          <cell r="B317" t="str">
            <v>3P</v>
          </cell>
          <cell r="C317">
            <v>792</v>
          </cell>
          <cell r="D317">
            <v>322</v>
          </cell>
          <cell r="E317">
            <v>149</v>
          </cell>
          <cell r="F317">
            <v>89</v>
          </cell>
          <cell r="G317">
            <v>22</v>
          </cell>
          <cell r="H317">
            <v>367</v>
          </cell>
          <cell r="I317">
            <v>8</v>
          </cell>
          <cell r="J317">
            <v>95</v>
          </cell>
          <cell r="K317">
            <v>3530</v>
          </cell>
          <cell r="L317">
            <v>0</v>
          </cell>
          <cell r="M317">
            <v>218</v>
          </cell>
          <cell r="N317">
            <v>166</v>
          </cell>
          <cell r="O317">
            <v>1422</v>
          </cell>
          <cell r="P317">
            <v>615</v>
          </cell>
          <cell r="Q317">
            <v>155</v>
          </cell>
          <cell r="R317">
            <v>954</v>
          </cell>
          <cell r="S317">
            <v>4081</v>
          </cell>
          <cell r="T317">
            <v>792</v>
          </cell>
          <cell r="U317">
            <v>479</v>
          </cell>
          <cell r="V317">
            <v>1638</v>
          </cell>
          <cell r="W317">
            <v>936</v>
          </cell>
          <cell r="X317">
            <v>-44</v>
          </cell>
          <cell r="Y317">
            <v>280</v>
          </cell>
          <cell r="Z317">
            <v>3853</v>
          </cell>
          <cell r="AA317">
            <v>3530</v>
          </cell>
          <cell r="AB317">
            <v>0</v>
          </cell>
          <cell r="AC317">
            <v>43</v>
          </cell>
          <cell r="AD317">
            <v>280</v>
          </cell>
          <cell r="AE317">
            <v>228</v>
          </cell>
          <cell r="AF317">
            <v>-414</v>
          </cell>
          <cell r="AG317">
            <v>448</v>
          </cell>
          <cell r="AH317">
            <v>37</v>
          </cell>
          <cell r="AI317">
            <v>32647</v>
          </cell>
          <cell r="AJ317">
            <v>9511</v>
          </cell>
          <cell r="AK317">
            <v>23</v>
          </cell>
          <cell r="AL317">
            <v>21</v>
          </cell>
          <cell r="AM317">
            <v>5333</v>
          </cell>
        </row>
        <row r="318">
          <cell r="A318" t="str">
            <v>都安</v>
          </cell>
          <cell r="B318" t="str">
            <v>3P</v>
          </cell>
          <cell r="C318">
            <v>1185</v>
          </cell>
          <cell r="D318">
            <v>751</v>
          </cell>
          <cell r="E318">
            <v>277</v>
          </cell>
          <cell r="F318">
            <v>298</v>
          </cell>
          <cell r="G318">
            <v>51</v>
          </cell>
          <cell r="H318">
            <v>262</v>
          </cell>
          <cell r="I318">
            <v>1</v>
          </cell>
          <cell r="J318">
            <v>171</v>
          </cell>
          <cell r="K318">
            <v>6131</v>
          </cell>
          <cell r="L318">
            <v>0</v>
          </cell>
          <cell r="M318">
            <v>410</v>
          </cell>
          <cell r="N318">
            <v>212</v>
          </cell>
          <cell r="O318">
            <v>2918</v>
          </cell>
          <cell r="P318">
            <v>816</v>
          </cell>
          <cell r="Q318">
            <v>243</v>
          </cell>
          <cell r="R318">
            <v>1532</v>
          </cell>
          <cell r="S318">
            <v>6128</v>
          </cell>
          <cell r="T318">
            <v>1185</v>
          </cell>
          <cell r="U318">
            <v>683</v>
          </cell>
          <cell r="V318">
            <v>2971</v>
          </cell>
          <cell r="W318">
            <v>1620</v>
          </cell>
          <cell r="X318">
            <v>-671</v>
          </cell>
          <cell r="Y318">
            <v>340</v>
          </cell>
          <cell r="Z318">
            <v>6537</v>
          </cell>
          <cell r="AA318">
            <v>6131</v>
          </cell>
          <cell r="AB318">
            <v>0</v>
          </cell>
          <cell r="AC318">
            <v>68</v>
          </cell>
          <cell r="AD318">
            <v>338</v>
          </cell>
          <cell r="AE318">
            <v>-409</v>
          </cell>
          <cell r="AF318">
            <v>-820</v>
          </cell>
          <cell r="AG318">
            <v>832</v>
          </cell>
          <cell r="AH318">
            <v>20</v>
          </cell>
          <cell r="AI318">
            <v>59394</v>
          </cell>
          <cell r="AJ318">
            <v>13896</v>
          </cell>
          <cell r="AK318">
            <v>62</v>
          </cell>
          <cell r="AL318">
            <v>58</v>
          </cell>
          <cell r="AM318">
            <v>10572</v>
          </cell>
        </row>
        <row r="319">
          <cell r="A319" t="str">
            <v>西林</v>
          </cell>
          <cell r="B319" t="str">
            <v>3M</v>
          </cell>
          <cell r="C319">
            <v>614</v>
          </cell>
          <cell r="D319">
            <v>201</v>
          </cell>
          <cell r="E319">
            <v>94</v>
          </cell>
          <cell r="F319">
            <v>47</v>
          </cell>
          <cell r="G319">
            <v>19</v>
          </cell>
          <cell r="H319">
            <v>365</v>
          </cell>
          <cell r="I319">
            <v>-31</v>
          </cell>
          <cell r="J319">
            <v>79</v>
          </cell>
          <cell r="K319">
            <v>2335</v>
          </cell>
          <cell r="L319">
            <v>0</v>
          </cell>
          <cell r="M319">
            <v>150</v>
          </cell>
          <cell r="N319">
            <v>127</v>
          </cell>
          <cell r="O319">
            <v>900</v>
          </cell>
          <cell r="P319">
            <v>544</v>
          </cell>
          <cell r="Q319">
            <v>188</v>
          </cell>
          <cell r="R319">
            <v>426</v>
          </cell>
          <cell r="S319">
            <v>2163</v>
          </cell>
          <cell r="T319">
            <v>614</v>
          </cell>
          <cell r="U319">
            <v>294</v>
          </cell>
          <cell r="V319">
            <v>848</v>
          </cell>
          <cell r="W319">
            <v>616</v>
          </cell>
          <cell r="X319">
            <v>-319</v>
          </cell>
          <cell r="Y319">
            <v>110</v>
          </cell>
          <cell r="Z319">
            <v>2470</v>
          </cell>
          <cell r="AA319">
            <v>2335</v>
          </cell>
          <cell r="AB319">
            <v>0</v>
          </cell>
          <cell r="AC319">
            <v>25</v>
          </cell>
          <cell r="AD319">
            <v>110</v>
          </cell>
          <cell r="AE319">
            <v>-307</v>
          </cell>
          <cell r="AF319">
            <v>-662</v>
          </cell>
          <cell r="AG319">
            <v>281</v>
          </cell>
          <cell r="AH319">
            <v>97</v>
          </cell>
          <cell r="AI319">
            <v>13241</v>
          </cell>
          <cell r="AJ319">
            <v>5833</v>
          </cell>
          <cell r="AK319">
            <v>12</v>
          </cell>
          <cell r="AL319">
            <v>11</v>
          </cell>
          <cell r="AM319">
            <v>3711</v>
          </cell>
        </row>
        <row r="320">
          <cell r="A320" t="str">
            <v>大化</v>
          </cell>
          <cell r="B320" t="str">
            <v>3P</v>
          </cell>
          <cell r="C320">
            <v>3910</v>
          </cell>
          <cell r="D320">
            <v>2188</v>
          </cell>
          <cell r="E320">
            <v>967</v>
          </cell>
          <cell r="F320">
            <v>913</v>
          </cell>
          <cell r="G320">
            <v>196</v>
          </cell>
          <cell r="H320">
            <v>1522</v>
          </cell>
          <cell r="I320">
            <v>-53</v>
          </cell>
          <cell r="J320">
            <v>253</v>
          </cell>
          <cell r="K320">
            <v>8060</v>
          </cell>
          <cell r="L320">
            <v>0</v>
          </cell>
          <cell r="M320">
            <v>440</v>
          </cell>
          <cell r="N320">
            <v>251</v>
          </cell>
          <cell r="O320">
            <v>2897</v>
          </cell>
          <cell r="P320">
            <v>1463</v>
          </cell>
          <cell r="Q320">
            <v>376</v>
          </cell>
          <cell r="R320">
            <v>2633</v>
          </cell>
          <cell r="S320">
            <v>8401</v>
          </cell>
          <cell r="T320">
            <v>3910</v>
          </cell>
          <cell r="U320">
            <v>1273</v>
          </cell>
          <cell r="V320">
            <v>1593</v>
          </cell>
          <cell r="W320">
            <v>1097</v>
          </cell>
          <cell r="X320">
            <v>384</v>
          </cell>
          <cell r="Y320">
            <v>144</v>
          </cell>
          <cell r="Z320">
            <v>8367</v>
          </cell>
          <cell r="AA320">
            <v>8060</v>
          </cell>
          <cell r="AB320">
            <v>0</v>
          </cell>
          <cell r="AC320">
            <v>163</v>
          </cell>
          <cell r="AD320">
            <v>144</v>
          </cell>
          <cell r="AE320">
            <v>34</v>
          </cell>
          <cell r="AF320">
            <v>-49</v>
          </cell>
          <cell r="AG320">
            <v>2900</v>
          </cell>
          <cell r="AH320">
            <v>2</v>
          </cell>
          <cell r="AI320">
            <v>61592</v>
          </cell>
          <cell r="AJ320">
            <v>45092</v>
          </cell>
          <cell r="AK320">
            <v>41</v>
          </cell>
          <cell r="AL320">
            <v>35</v>
          </cell>
          <cell r="AM320">
            <v>8725</v>
          </cell>
        </row>
        <row r="321">
          <cell r="A321" t="str">
            <v>海南省</v>
          </cell>
          <cell r="B321">
            <v>0</v>
          </cell>
          <cell r="C321">
            <v>24921</v>
          </cell>
          <cell r="D321">
            <v>10782</v>
          </cell>
          <cell r="E321">
            <v>2475</v>
          </cell>
          <cell r="F321">
            <v>4552</v>
          </cell>
          <cell r="G321">
            <v>459</v>
          </cell>
          <cell r="H321">
            <v>11432</v>
          </cell>
          <cell r="I321">
            <v>-868</v>
          </cell>
          <cell r="J321">
            <v>3575</v>
          </cell>
          <cell r="K321">
            <v>53121</v>
          </cell>
          <cell r="L321">
            <v>243</v>
          </cell>
          <cell r="M321">
            <v>3711</v>
          </cell>
          <cell r="N321">
            <v>1959</v>
          </cell>
          <cell r="O321">
            <v>18435</v>
          </cell>
          <cell r="P321">
            <v>11464</v>
          </cell>
          <cell r="Q321">
            <v>2941</v>
          </cell>
          <cell r="R321">
            <v>14368</v>
          </cell>
          <cell r="S321">
            <v>61901</v>
          </cell>
          <cell r="T321">
            <v>24921</v>
          </cell>
          <cell r="U321">
            <v>5256</v>
          </cell>
          <cell r="V321">
            <v>7482</v>
          </cell>
          <cell r="W321">
            <v>18073</v>
          </cell>
          <cell r="X321">
            <v>1169</v>
          </cell>
          <cell r="Y321">
            <v>5000</v>
          </cell>
          <cell r="Z321">
            <v>57817</v>
          </cell>
          <cell r="AA321">
            <v>53121</v>
          </cell>
          <cell r="AB321">
            <v>71</v>
          </cell>
          <cell r="AC321">
            <v>5</v>
          </cell>
          <cell r="AD321">
            <v>4620</v>
          </cell>
          <cell r="AE321">
            <v>4084</v>
          </cell>
          <cell r="AF321">
            <v>100</v>
          </cell>
          <cell r="AG321">
            <v>7459</v>
          </cell>
          <cell r="AH321">
            <v>59</v>
          </cell>
          <cell r="AI321">
            <v>373004</v>
          </cell>
          <cell r="AJ321">
            <v>103147</v>
          </cell>
          <cell r="AK321">
            <v>215</v>
          </cell>
          <cell r="AL321">
            <v>163</v>
          </cell>
          <cell r="AM321">
            <v>55111</v>
          </cell>
        </row>
        <row r="322">
          <cell r="A322" t="str">
            <v>屯昌县</v>
          </cell>
          <cell r="B322" t="str">
            <v>3P</v>
          </cell>
          <cell r="C322">
            <v>2791</v>
          </cell>
          <cell r="D322">
            <v>859</v>
          </cell>
          <cell r="E322">
            <v>121</v>
          </cell>
          <cell r="F322">
            <v>493</v>
          </cell>
          <cell r="G322">
            <v>43</v>
          </cell>
          <cell r="H322">
            <v>1809</v>
          </cell>
          <cell r="I322">
            <v>-124</v>
          </cell>
          <cell r="J322">
            <v>247</v>
          </cell>
          <cell r="K322">
            <v>5569</v>
          </cell>
          <cell r="L322">
            <v>0</v>
          </cell>
          <cell r="M322">
            <v>490</v>
          </cell>
          <cell r="N322">
            <v>230</v>
          </cell>
          <cell r="O322">
            <v>1493</v>
          </cell>
          <cell r="P322">
            <v>1132</v>
          </cell>
          <cell r="Q322">
            <v>274</v>
          </cell>
          <cell r="R322">
            <v>1950</v>
          </cell>
          <cell r="S322">
            <v>6211</v>
          </cell>
          <cell r="T322">
            <v>2791</v>
          </cell>
          <cell r="U322">
            <v>339</v>
          </cell>
          <cell r="V322">
            <v>796</v>
          </cell>
          <cell r="W322">
            <v>1934</v>
          </cell>
          <cell r="X322">
            <v>-14</v>
          </cell>
          <cell r="Y322">
            <v>365</v>
          </cell>
          <cell r="Z322">
            <v>6134</v>
          </cell>
          <cell r="AA322">
            <v>5569</v>
          </cell>
          <cell r="AB322">
            <v>0</v>
          </cell>
          <cell r="AC322">
            <v>0</v>
          </cell>
          <cell r="AD322">
            <v>565</v>
          </cell>
          <cell r="AE322">
            <v>77</v>
          </cell>
          <cell r="AF322">
            <v>63</v>
          </cell>
          <cell r="AG322">
            <v>390</v>
          </cell>
          <cell r="AH322">
            <v>5</v>
          </cell>
          <cell r="AI322">
            <v>40614</v>
          </cell>
          <cell r="AJ322">
            <v>16700</v>
          </cell>
          <cell r="AK322">
            <v>25</v>
          </cell>
          <cell r="AL322">
            <v>18</v>
          </cell>
          <cell r="AM322">
            <v>5574</v>
          </cell>
        </row>
        <row r="323">
          <cell r="A323" t="str">
            <v>乐东县</v>
          </cell>
          <cell r="B323" t="str">
            <v>3M</v>
          </cell>
          <cell r="C323">
            <v>2821</v>
          </cell>
          <cell r="D323">
            <v>1277</v>
          </cell>
          <cell r="E323">
            <v>399</v>
          </cell>
          <cell r="F323">
            <v>376</v>
          </cell>
          <cell r="G323">
            <v>44</v>
          </cell>
          <cell r="H323">
            <v>1412</v>
          </cell>
          <cell r="I323">
            <v>-152</v>
          </cell>
          <cell r="J323">
            <v>284</v>
          </cell>
          <cell r="K323">
            <v>7044</v>
          </cell>
          <cell r="L323">
            <v>0</v>
          </cell>
          <cell r="M323">
            <v>478</v>
          </cell>
          <cell r="N323">
            <v>261</v>
          </cell>
          <cell r="O323">
            <v>3502</v>
          </cell>
          <cell r="P323">
            <v>1305</v>
          </cell>
          <cell r="Q323">
            <v>305</v>
          </cell>
          <cell r="R323">
            <v>1193</v>
          </cell>
          <cell r="S323">
            <v>7846</v>
          </cell>
          <cell r="T323">
            <v>2821</v>
          </cell>
          <cell r="U323">
            <v>1048</v>
          </cell>
          <cell r="V323">
            <v>1442</v>
          </cell>
          <cell r="W323">
            <v>2465</v>
          </cell>
          <cell r="X323">
            <v>70</v>
          </cell>
          <cell r="Y323">
            <v>0</v>
          </cell>
          <cell r="Z323">
            <v>7115</v>
          </cell>
          <cell r="AA323">
            <v>7044</v>
          </cell>
          <cell r="AB323">
            <v>71</v>
          </cell>
          <cell r="AC323">
            <v>0</v>
          </cell>
          <cell r="AD323">
            <v>0</v>
          </cell>
          <cell r="AE323">
            <v>731</v>
          </cell>
          <cell r="AF323">
            <v>45</v>
          </cell>
          <cell r="AG323">
            <v>1196</v>
          </cell>
          <cell r="AH323">
            <v>10</v>
          </cell>
          <cell r="AI323">
            <v>96417</v>
          </cell>
          <cell r="AJ323">
            <v>13744</v>
          </cell>
          <cell r="AK323">
            <v>44</v>
          </cell>
          <cell r="AL323">
            <v>34</v>
          </cell>
          <cell r="AM323">
            <v>9930</v>
          </cell>
        </row>
        <row r="324">
          <cell r="A324" t="str">
            <v>东方县</v>
          </cell>
          <cell r="B324" t="str">
            <v>3M</v>
          </cell>
          <cell r="C324">
            <v>3920</v>
          </cell>
          <cell r="D324">
            <v>1818</v>
          </cell>
          <cell r="E324">
            <v>180</v>
          </cell>
          <cell r="F324">
            <v>1091</v>
          </cell>
          <cell r="G324">
            <v>78</v>
          </cell>
          <cell r="H324">
            <v>1670</v>
          </cell>
          <cell r="I324">
            <v>-16</v>
          </cell>
          <cell r="J324">
            <v>448</v>
          </cell>
          <cell r="K324">
            <v>7668</v>
          </cell>
          <cell r="L324">
            <v>0</v>
          </cell>
          <cell r="M324">
            <v>578</v>
          </cell>
          <cell r="N324">
            <v>233</v>
          </cell>
          <cell r="O324">
            <v>2734</v>
          </cell>
          <cell r="P324">
            <v>1487</v>
          </cell>
          <cell r="Q324">
            <v>451</v>
          </cell>
          <cell r="R324">
            <v>2185</v>
          </cell>
          <cell r="S324">
            <v>9661</v>
          </cell>
          <cell r="T324">
            <v>3920</v>
          </cell>
          <cell r="U324">
            <v>426</v>
          </cell>
          <cell r="V324">
            <v>885</v>
          </cell>
          <cell r="W324">
            <v>2390</v>
          </cell>
          <cell r="X324">
            <v>245</v>
          </cell>
          <cell r="Y324">
            <v>1795</v>
          </cell>
          <cell r="Z324">
            <v>9063</v>
          </cell>
          <cell r="AA324">
            <v>7668</v>
          </cell>
          <cell r="AB324">
            <v>0</v>
          </cell>
          <cell r="AC324">
            <v>0</v>
          </cell>
          <cell r="AD324">
            <v>1395</v>
          </cell>
          <cell r="AE324">
            <v>598</v>
          </cell>
          <cell r="AF324">
            <v>28</v>
          </cell>
          <cell r="AG324">
            <v>532</v>
          </cell>
          <cell r="AH324">
            <v>0</v>
          </cell>
          <cell r="AI324">
            <v>40871</v>
          </cell>
          <cell r="AJ324">
            <v>17445</v>
          </cell>
          <cell r="AK324">
            <v>33</v>
          </cell>
          <cell r="AL324">
            <v>26</v>
          </cell>
          <cell r="AM324">
            <v>8569</v>
          </cell>
        </row>
        <row r="325">
          <cell r="A325" t="str">
            <v>昌江县</v>
          </cell>
          <cell r="B325" t="str">
            <v>3M</v>
          </cell>
          <cell r="C325">
            <v>3651</v>
          </cell>
          <cell r="D325">
            <v>2922</v>
          </cell>
          <cell r="E325">
            <v>1133</v>
          </cell>
          <cell r="F325">
            <v>423</v>
          </cell>
          <cell r="G325">
            <v>76</v>
          </cell>
          <cell r="H325">
            <v>502</v>
          </cell>
          <cell r="I325">
            <v>7</v>
          </cell>
          <cell r="J325">
            <v>220</v>
          </cell>
          <cell r="K325">
            <v>6965</v>
          </cell>
          <cell r="L325">
            <v>40</v>
          </cell>
          <cell r="M325">
            <v>479</v>
          </cell>
          <cell r="N325">
            <v>293</v>
          </cell>
          <cell r="O325">
            <v>2302</v>
          </cell>
          <cell r="P325">
            <v>1517</v>
          </cell>
          <cell r="Q325">
            <v>399</v>
          </cell>
          <cell r="R325">
            <v>1935</v>
          </cell>
          <cell r="S325">
            <v>8687</v>
          </cell>
          <cell r="T325">
            <v>3651</v>
          </cell>
          <cell r="U325">
            <v>1861</v>
          </cell>
          <cell r="V325">
            <v>127</v>
          </cell>
          <cell r="W325">
            <v>1787</v>
          </cell>
          <cell r="X325">
            <v>700</v>
          </cell>
          <cell r="Y325">
            <v>561</v>
          </cell>
          <cell r="Z325">
            <v>7426</v>
          </cell>
          <cell r="AA325">
            <v>6965</v>
          </cell>
          <cell r="AB325">
            <v>0</v>
          </cell>
          <cell r="AC325">
            <v>0</v>
          </cell>
          <cell r="AD325">
            <v>461</v>
          </cell>
          <cell r="AE325">
            <v>1261</v>
          </cell>
          <cell r="AF325">
            <v>56</v>
          </cell>
          <cell r="AG325">
            <v>3419</v>
          </cell>
          <cell r="AH325">
            <v>0</v>
          </cell>
          <cell r="AI325">
            <v>30340</v>
          </cell>
          <cell r="AJ325">
            <v>8596</v>
          </cell>
          <cell r="AK325">
            <v>22</v>
          </cell>
          <cell r="AL325">
            <v>14</v>
          </cell>
          <cell r="AM325">
            <v>4794</v>
          </cell>
        </row>
        <row r="326">
          <cell r="A326" t="str">
            <v>白沙县</v>
          </cell>
          <cell r="B326" t="str">
            <v>3M</v>
          </cell>
          <cell r="C326">
            <v>2466</v>
          </cell>
          <cell r="D326">
            <v>646</v>
          </cell>
          <cell r="E326">
            <v>189</v>
          </cell>
          <cell r="F326">
            <v>276</v>
          </cell>
          <cell r="G326">
            <v>30</v>
          </cell>
          <cell r="H326">
            <v>1845</v>
          </cell>
          <cell r="I326">
            <v>-106</v>
          </cell>
          <cell r="J326">
            <v>81</v>
          </cell>
          <cell r="K326">
            <v>5264</v>
          </cell>
          <cell r="L326">
            <v>163</v>
          </cell>
          <cell r="M326">
            <v>432</v>
          </cell>
          <cell r="N326">
            <v>243</v>
          </cell>
          <cell r="O326">
            <v>1716</v>
          </cell>
          <cell r="P326">
            <v>1017</v>
          </cell>
          <cell r="Q326">
            <v>273</v>
          </cell>
          <cell r="R326">
            <v>1420</v>
          </cell>
          <cell r="S326">
            <v>5893</v>
          </cell>
          <cell r="T326">
            <v>2466</v>
          </cell>
          <cell r="U326">
            <v>488</v>
          </cell>
          <cell r="V326">
            <v>675</v>
          </cell>
          <cell r="W326">
            <v>1696</v>
          </cell>
          <cell r="X326">
            <v>246</v>
          </cell>
          <cell r="Y326">
            <v>322</v>
          </cell>
          <cell r="Z326">
            <v>5586</v>
          </cell>
          <cell r="AA326">
            <v>5264</v>
          </cell>
          <cell r="AB326">
            <v>0</v>
          </cell>
          <cell r="AC326">
            <v>0</v>
          </cell>
          <cell r="AD326">
            <v>322</v>
          </cell>
          <cell r="AE326">
            <v>307</v>
          </cell>
          <cell r="AF326">
            <v>71</v>
          </cell>
          <cell r="AG326">
            <v>570</v>
          </cell>
          <cell r="AH326">
            <v>2</v>
          </cell>
          <cell r="AI326">
            <v>46535</v>
          </cell>
          <cell r="AJ326">
            <v>15944</v>
          </cell>
          <cell r="AK326">
            <v>16</v>
          </cell>
          <cell r="AL326">
            <v>14</v>
          </cell>
          <cell r="AM326">
            <v>4716</v>
          </cell>
        </row>
        <row r="327">
          <cell r="A327" t="str">
            <v>陵水县</v>
          </cell>
          <cell r="B327" t="str">
            <v>3P</v>
          </cell>
          <cell r="C327">
            <v>2463</v>
          </cell>
          <cell r="D327">
            <v>1070</v>
          </cell>
          <cell r="E327">
            <v>118</v>
          </cell>
          <cell r="F327">
            <v>740</v>
          </cell>
          <cell r="G327">
            <v>48</v>
          </cell>
          <cell r="H327">
            <v>560</v>
          </cell>
          <cell r="I327">
            <v>-223</v>
          </cell>
          <cell r="J327">
            <v>1056</v>
          </cell>
          <cell r="K327">
            <v>6504</v>
          </cell>
          <cell r="L327">
            <v>0</v>
          </cell>
          <cell r="M327">
            <v>314</v>
          </cell>
          <cell r="N327">
            <v>209</v>
          </cell>
          <cell r="O327">
            <v>2467</v>
          </cell>
          <cell r="P327">
            <v>1811</v>
          </cell>
          <cell r="Q327">
            <v>323</v>
          </cell>
          <cell r="R327">
            <v>1380</v>
          </cell>
          <cell r="S327">
            <v>6839</v>
          </cell>
          <cell r="T327">
            <v>2463</v>
          </cell>
          <cell r="U327">
            <v>308</v>
          </cell>
          <cell r="V327">
            <v>1481</v>
          </cell>
          <cell r="W327">
            <v>2193</v>
          </cell>
          <cell r="X327">
            <v>43</v>
          </cell>
          <cell r="Y327">
            <v>351</v>
          </cell>
          <cell r="Z327">
            <v>6829</v>
          </cell>
          <cell r="AA327">
            <v>6504</v>
          </cell>
          <cell r="AB327">
            <v>0</v>
          </cell>
          <cell r="AC327">
            <v>0</v>
          </cell>
          <cell r="AD327">
            <v>325</v>
          </cell>
          <cell r="AE327">
            <v>10</v>
          </cell>
          <cell r="AF327">
            <v>2</v>
          </cell>
          <cell r="AG327">
            <v>344</v>
          </cell>
          <cell r="AH327">
            <v>35</v>
          </cell>
          <cell r="AI327">
            <v>63099</v>
          </cell>
          <cell r="AJ327">
            <v>11889</v>
          </cell>
          <cell r="AK327">
            <v>30</v>
          </cell>
          <cell r="AL327">
            <v>24</v>
          </cell>
          <cell r="AM327">
            <v>8502</v>
          </cell>
        </row>
        <row r="328">
          <cell r="A328" t="str">
            <v>琼中县</v>
          </cell>
          <cell r="B328" t="str">
            <v>3P</v>
          </cell>
          <cell r="C328">
            <v>2896</v>
          </cell>
          <cell r="D328">
            <v>589</v>
          </cell>
          <cell r="E328">
            <v>104</v>
          </cell>
          <cell r="F328">
            <v>253</v>
          </cell>
          <cell r="G328">
            <v>32</v>
          </cell>
          <cell r="H328">
            <v>2278</v>
          </cell>
          <cell r="I328">
            <v>-98</v>
          </cell>
          <cell r="J328">
            <v>127</v>
          </cell>
          <cell r="K328">
            <v>5181</v>
          </cell>
          <cell r="L328">
            <v>0</v>
          </cell>
          <cell r="M328">
            <v>427</v>
          </cell>
          <cell r="N328">
            <v>223</v>
          </cell>
          <cell r="O328">
            <v>1729</v>
          </cell>
          <cell r="P328">
            <v>1242</v>
          </cell>
          <cell r="Q328">
            <v>333</v>
          </cell>
          <cell r="R328">
            <v>1227</v>
          </cell>
          <cell r="S328">
            <v>5511</v>
          </cell>
          <cell r="T328">
            <v>2896</v>
          </cell>
          <cell r="U328">
            <v>241</v>
          </cell>
          <cell r="V328">
            <v>715</v>
          </cell>
          <cell r="W328">
            <v>1806</v>
          </cell>
          <cell r="X328">
            <v>-317</v>
          </cell>
          <cell r="Y328">
            <v>170</v>
          </cell>
          <cell r="Z328">
            <v>5338</v>
          </cell>
          <cell r="AA328">
            <v>5181</v>
          </cell>
          <cell r="AB328">
            <v>0</v>
          </cell>
          <cell r="AC328">
            <v>0</v>
          </cell>
          <cell r="AD328">
            <v>157</v>
          </cell>
          <cell r="AE328">
            <v>173</v>
          </cell>
          <cell r="AF328">
            <v>-205</v>
          </cell>
          <cell r="AG328">
            <v>314</v>
          </cell>
          <cell r="AH328">
            <v>3</v>
          </cell>
          <cell r="AI328">
            <v>20052</v>
          </cell>
          <cell r="AJ328">
            <v>4507</v>
          </cell>
          <cell r="AK328">
            <v>20</v>
          </cell>
          <cell r="AL328">
            <v>16</v>
          </cell>
          <cell r="AM328">
            <v>5444</v>
          </cell>
        </row>
        <row r="329">
          <cell r="A329" t="str">
            <v>保亭县</v>
          </cell>
          <cell r="B329" t="str">
            <v>3P</v>
          </cell>
          <cell r="C329">
            <v>1488</v>
          </cell>
          <cell r="D329">
            <v>515</v>
          </cell>
          <cell r="E329">
            <v>90</v>
          </cell>
          <cell r="F329">
            <v>242</v>
          </cell>
          <cell r="G329">
            <v>27</v>
          </cell>
          <cell r="H329">
            <v>1063</v>
          </cell>
          <cell r="I329">
            <v>-145</v>
          </cell>
          <cell r="J329">
            <v>55</v>
          </cell>
          <cell r="K329">
            <v>3983</v>
          </cell>
          <cell r="L329">
            <v>40</v>
          </cell>
          <cell r="M329">
            <v>324</v>
          </cell>
          <cell r="N329">
            <v>159</v>
          </cell>
          <cell r="O329">
            <v>1299</v>
          </cell>
          <cell r="P329">
            <v>797</v>
          </cell>
          <cell r="Q329">
            <v>242</v>
          </cell>
          <cell r="R329">
            <v>1122</v>
          </cell>
          <cell r="S329">
            <v>4646</v>
          </cell>
          <cell r="T329">
            <v>1488</v>
          </cell>
          <cell r="U329">
            <v>220</v>
          </cell>
          <cell r="V329">
            <v>743</v>
          </cell>
          <cell r="W329">
            <v>1763</v>
          </cell>
          <cell r="X329">
            <v>101</v>
          </cell>
          <cell r="Y329">
            <v>331</v>
          </cell>
          <cell r="Z329">
            <v>4273</v>
          </cell>
          <cell r="AA329">
            <v>3983</v>
          </cell>
          <cell r="AB329">
            <v>0</v>
          </cell>
          <cell r="AC329">
            <v>0</v>
          </cell>
          <cell r="AD329">
            <v>290</v>
          </cell>
          <cell r="AE329">
            <v>373</v>
          </cell>
          <cell r="AF329">
            <v>12</v>
          </cell>
          <cell r="AG329">
            <v>271</v>
          </cell>
          <cell r="AH329">
            <v>3</v>
          </cell>
          <cell r="AI329">
            <v>9465</v>
          </cell>
          <cell r="AJ329">
            <v>1102</v>
          </cell>
          <cell r="AK329">
            <v>15</v>
          </cell>
          <cell r="AL329">
            <v>12</v>
          </cell>
          <cell r="AM329">
            <v>3817</v>
          </cell>
        </row>
        <row r="330">
          <cell r="A330" t="str">
            <v>通什市</v>
          </cell>
          <cell r="B330" t="str">
            <v>3P</v>
          </cell>
          <cell r="C330">
            <v>2425</v>
          </cell>
          <cell r="D330">
            <v>1086</v>
          </cell>
          <cell r="E330">
            <v>141</v>
          </cell>
          <cell r="F330">
            <v>658</v>
          </cell>
          <cell r="G330">
            <v>81</v>
          </cell>
          <cell r="H330">
            <v>293</v>
          </cell>
          <cell r="I330">
            <v>-11</v>
          </cell>
          <cell r="J330">
            <v>1057</v>
          </cell>
          <cell r="K330">
            <v>4943</v>
          </cell>
          <cell r="L330">
            <v>0</v>
          </cell>
          <cell r="M330">
            <v>189</v>
          </cell>
          <cell r="N330">
            <v>108</v>
          </cell>
          <cell r="O330">
            <v>1193</v>
          </cell>
          <cell r="P330">
            <v>1156</v>
          </cell>
          <cell r="Q330">
            <v>341</v>
          </cell>
          <cell r="R330">
            <v>1956</v>
          </cell>
          <cell r="S330">
            <v>6607</v>
          </cell>
          <cell r="T330">
            <v>2425</v>
          </cell>
          <cell r="U330">
            <v>325</v>
          </cell>
          <cell r="V330">
            <v>618</v>
          </cell>
          <cell r="W330">
            <v>2039</v>
          </cell>
          <cell r="X330">
            <v>95</v>
          </cell>
          <cell r="Y330">
            <v>1105</v>
          </cell>
          <cell r="Z330">
            <v>6053</v>
          </cell>
          <cell r="AA330">
            <v>4943</v>
          </cell>
          <cell r="AB330">
            <v>0</v>
          </cell>
          <cell r="AC330">
            <v>5</v>
          </cell>
          <cell r="AD330">
            <v>1105</v>
          </cell>
          <cell r="AE330">
            <v>554</v>
          </cell>
          <cell r="AF330">
            <v>28</v>
          </cell>
          <cell r="AG330">
            <v>423</v>
          </cell>
          <cell r="AH330">
            <v>1</v>
          </cell>
          <cell r="AI330">
            <v>25611</v>
          </cell>
          <cell r="AJ330">
            <v>13220</v>
          </cell>
          <cell r="AK330">
            <v>10</v>
          </cell>
          <cell r="AL330">
            <v>5</v>
          </cell>
          <cell r="AM330">
            <v>3765</v>
          </cell>
        </row>
        <row r="331">
          <cell r="A331" t="str">
            <v>四川省</v>
          </cell>
          <cell r="B331">
            <v>0</v>
          </cell>
          <cell r="C331">
            <v>102878</v>
          </cell>
          <cell r="D331">
            <v>45403</v>
          </cell>
          <cell r="E331">
            <v>16954</v>
          </cell>
          <cell r="F331">
            <v>14235</v>
          </cell>
          <cell r="G331">
            <v>3836</v>
          </cell>
          <cell r="H331">
            <v>37757</v>
          </cell>
          <cell r="I331">
            <v>8050</v>
          </cell>
          <cell r="J331">
            <v>11668</v>
          </cell>
          <cell r="K331">
            <v>237115</v>
          </cell>
          <cell r="L331">
            <v>3233</v>
          </cell>
          <cell r="M331">
            <v>12832</v>
          </cell>
          <cell r="N331">
            <v>13453</v>
          </cell>
          <cell r="O331">
            <v>91095</v>
          </cell>
          <cell r="P331">
            <v>49844</v>
          </cell>
          <cell r="Q331">
            <v>13262</v>
          </cell>
          <cell r="R331">
            <v>53396</v>
          </cell>
          <cell r="S331">
            <v>239051</v>
          </cell>
          <cell r="T331">
            <v>102878</v>
          </cell>
          <cell r="U331">
            <v>56574</v>
          </cell>
          <cell r="V331">
            <v>19755</v>
          </cell>
          <cell r="W331">
            <v>39452</v>
          </cell>
          <cell r="X331">
            <v>-18502</v>
          </cell>
          <cell r="Y331">
            <v>38894</v>
          </cell>
          <cell r="Z331">
            <v>265978</v>
          </cell>
          <cell r="AA331">
            <v>237115</v>
          </cell>
          <cell r="AB331">
            <v>7455</v>
          </cell>
          <cell r="AC331">
            <v>3347</v>
          </cell>
          <cell r="AD331">
            <v>18061</v>
          </cell>
          <cell r="AE331">
            <v>-26927</v>
          </cell>
          <cell r="AF331">
            <v>-31118</v>
          </cell>
          <cell r="AG331">
            <v>50940</v>
          </cell>
          <cell r="AH331">
            <v>29096</v>
          </cell>
          <cell r="AI331">
            <v>2904304</v>
          </cell>
          <cell r="AJ331">
            <v>1479034</v>
          </cell>
          <cell r="AK331">
            <v>2099</v>
          </cell>
          <cell r="AL331">
            <v>1899</v>
          </cell>
          <cell r="AM331">
            <v>382510</v>
          </cell>
        </row>
        <row r="332">
          <cell r="A332" t="str">
            <v>叙 永 县</v>
          </cell>
          <cell r="B332" t="str">
            <v>3P</v>
          </cell>
          <cell r="C332">
            <v>2695</v>
          </cell>
          <cell r="D332">
            <v>1123</v>
          </cell>
          <cell r="E332">
            <v>517</v>
          </cell>
          <cell r="F332">
            <v>256</v>
          </cell>
          <cell r="G332">
            <v>152</v>
          </cell>
          <cell r="H332">
            <v>1085</v>
          </cell>
          <cell r="I332">
            <v>139</v>
          </cell>
          <cell r="J332">
            <v>348</v>
          </cell>
          <cell r="K332">
            <v>5964</v>
          </cell>
          <cell r="L332">
            <v>19</v>
          </cell>
          <cell r="M332">
            <v>312</v>
          </cell>
          <cell r="N332">
            <v>434</v>
          </cell>
          <cell r="O332">
            <v>2757</v>
          </cell>
          <cell r="P332">
            <v>1295</v>
          </cell>
          <cell r="Q332">
            <v>436</v>
          </cell>
          <cell r="R332">
            <v>711</v>
          </cell>
          <cell r="S332">
            <v>4330</v>
          </cell>
          <cell r="T332">
            <v>2695</v>
          </cell>
          <cell r="U332">
            <v>1371</v>
          </cell>
          <cell r="V332">
            <v>0</v>
          </cell>
          <cell r="W332">
            <v>940</v>
          </cell>
          <cell r="X332">
            <v>-1679</v>
          </cell>
          <cell r="Y332">
            <v>1003</v>
          </cell>
          <cell r="Z332">
            <v>6648</v>
          </cell>
          <cell r="AA332">
            <v>5964</v>
          </cell>
          <cell r="AB332">
            <v>5</v>
          </cell>
          <cell r="AC332">
            <v>89</v>
          </cell>
          <cell r="AD332">
            <v>590</v>
          </cell>
          <cell r="AE332">
            <v>-2318</v>
          </cell>
          <cell r="AF332">
            <v>-2318</v>
          </cell>
          <cell r="AG332">
            <v>1551</v>
          </cell>
          <cell r="AH332">
            <v>922</v>
          </cell>
          <cell r="AI332">
            <v>79168</v>
          </cell>
          <cell r="AJ332">
            <v>48961</v>
          </cell>
          <cell r="AK332">
            <v>62</v>
          </cell>
          <cell r="AL332">
            <v>54</v>
          </cell>
          <cell r="AM332">
            <v>11585</v>
          </cell>
        </row>
        <row r="333">
          <cell r="A333" t="str">
            <v>峨 边 县</v>
          </cell>
          <cell r="B333" t="str">
            <v>3M</v>
          </cell>
          <cell r="C333">
            <v>1983</v>
          </cell>
          <cell r="D333">
            <v>922</v>
          </cell>
          <cell r="E333">
            <v>491</v>
          </cell>
          <cell r="F333">
            <v>261</v>
          </cell>
          <cell r="G333">
            <v>79</v>
          </cell>
          <cell r="H333">
            <v>726</v>
          </cell>
          <cell r="I333">
            <v>204</v>
          </cell>
          <cell r="J333">
            <v>131</v>
          </cell>
          <cell r="K333">
            <v>3723</v>
          </cell>
          <cell r="L333">
            <v>348</v>
          </cell>
          <cell r="M333">
            <v>160</v>
          </cell>
          <cell r="N333">
            <v>197</v>
          </cell>
          <cell r="O333">
            <v>1206</v>
          </cell>
          <cell r="P333">
            <v>746</v>
          </cell>
          <cell r="Q333">
            <v>249</v>
          </cell>
          <cell r="R333">
            <v>817</v>
          </cell>
          <cell r="S333">
            <v>4034</v>
          </cell>
          <cell r="T333">
            <v>1983</v>
          </cell>
          <cell r="U333">
            <v>1053</v>
          </cell>
          <cell r="V333">
            <v>0</v>
          </cell>
          <cell r="W333">
            <v>680</v>
          </cell>
          <cell r="X333">
            <v>-45</v>
          </cell>
          <cell r="Y333">
            <v>363</v>
          </cell>
          <cell r="Z333">
            <v>4162</v>
          </cell>
          <cell r="AA333">
            <v>3723</v>
          </cell>
          <cell r="AB333">
            <v>235</v>
          </cell>
          <cell r="AC333">
            <v>0</v>
          </cell>
          <cell r="AD333">
            <v>204</v>
          </cell>
          <cell r="AE333">
            <v>-128</v>
          </cell>
          <cell r="AF333">
            <v>-257</v>
          </cell>
          <cell r="AG333">
            <v>1474</v>
          </cell>
          <cell r="AH333">
            <v>5</v>
          </cell>
          <cell r="AI333">
            <v>43101</v>
          </cell>
          <cell r="AJ333">
            <v>30440</v>
          </cell>
          <cell r="AK333">
            <v>13</v>
          </cell>
          <cell r="AL333">
            <v>11</v>
          </cell>
          <cell r="AM333">
            <v>4060</v>
          </cell>
        </row>
        <row r="334">
          <cell r="A334" t="str">
            <v>马 边 县</v>
          </cell>
          <cell r="B334" t="str">
            <v>3M</v>
          </cell>
          <cell r="C334">
            <v>1862</v>
          </cell>
          <cell r="D334">
            <v>294</v>
          </cell>
          <cell r="E334">
            <v>111</v>
          </cell>
          <cell r="F334">
            <v>112</v>
          </cell>
          <cell r="G334">
            <v>22</v>
          </cell>
          <cell r="H334">
            <v>734</v>
          </cell>
          <cell r="I334">
            <v>789</v>
          </cell>
          <cell r="J334">
            <v>45</v>
          </cell>
          <cell r="K334">
            <v>3525</v>
          </cell>
          <cell r="L334">
            <v>27</v>
          </cell>
          <cell r="M334">
            <v>162</v>
          </cell>
          <cell r="N334">
            <v>234</v>
          </cell>
          <cell r="O334">
            <v>1373</v>
          </cell>
          <cell r="P334">
            <v>838</v>
          </cell>
          <cell r="Q334">
            <v>228</v>
          </cell>
          <cell r="R334">
            <v>663</v>
          </cell>
          <cell r="S334">
            <v>2396</v>
          </cell>
          <cell r="T334">
            <v>1862</v>
          </cell>
          <cell r="U334">
            <v>195</v>
          </cell>
          <cell r="V334">
            <v>373</v>
          </cell>
          <cell r="W334">
            <v>613</v>
          </cell>
          <cell r="X334">
            <v>-798</v>
          </cell>
          <cell r="Y334">
            <v>151</v>
          </cell>
          <cell r="Z334">
            <v>3559</v>
          </cell>
          <cell r="AA334">
            <v>3525</v>
          </cell>
          <cell r="AB334">
            <v>0</v>
          </cell>
          <cell r="AC334">
            <v>1</v>
          </cell>
          <cell r="AD334">
            <v>33</v>
          </cell>
          <cell r="AE334">
            <v>-1163</v>
          </cell>
          <cell r="AF334">
            <v>-1180</v>
          </cell>
          <cell r="AG334">
            <v>333</v>
          </cell>
          <cell r="AH334">
            <v>3</v>
          </cell>
          <cell r="AI334">
            <v>29756</v>
          </cell>
          <cell r="AJ334">
            <v>13401</v>
          </cell>
          <cell r="AK334">
            <v>16</v>
          </cell>
          <cell r="AL334">
            <v>15</v>
          </cell>
          <cell r="AM334">
            <v>4618</v>
          </cell>
        </row>
        <row r="335">
          <cell r="A335" t="str">
            <v>古 蔺 县</v>
          </cell>
          <cell r="B335" t="str">
            <v>3P</v>
          </cell>
          <cell r="C335">
            <v>3625</v>
          </cell>
          <cell r="D335">
            <v>1360</v>
          </cell>
          <cell r="E335">
            <v>639</v>
          </cell>
          <cell r="F335">
            <v>354</v>
          </cell>
          <cell r="G335">
            <v>216</v>
          </cell>
          <cell r="H335">
            <v>1197</v>
          </cell>
          <cell r="I335">
            <v>889</v>
          </cell>
          <cell r="J335">
            <v>179</v>
          </cell>
          <cell r="K335">
            <v>6500</v>
          </cell>
          <cell r="L335">
            <v>6</v>
          </cell>
          <cell r="M335">
            <v>326</v>
          </cell>
          <cell r="N335">
            <v>342</v>
          </cell>
          <cell r="O335">
            <v>2966</v>
          </cell>
          <cell r="P335">
            <v>1364</v>
          </cell>
          <cell r="Q335">
            <v>325</v>
          </cell>
          <cell r="R335">
            <v>1171</v>
          </cell>
          <cell r="S335">
            <v>6940</v>
          </cell>
          <cell r="T335">
            <v>3625</v>
          </cell>
          <cell r="U335">
            <v>2138</v>
          </cell>
          <cell r="V335">
            <v>0</v>
          </cell>
          <cell r="W335">
            <v>666</v>
          </cell>
          <cell r="X335">
            <v>-629</v>
          </cell>
          <cell r="Y335">
            <v>1140</v>
          </cell>
          <cell r="Z335">
            <v>7585</v>
          </cell>
          <cell r="AA335">
            <v>6500</v>
          </cell>
          <cell r="AB335">
            <v>339</v>
          </cell>
          <cell r="AC335">
            <v>130</v>
          </cell>
          <cell r="AD335">
            <v>616</v>
          </cell>
          <cell r="AE335">
            <v>-645</v>
          </cell>
          <cell r="AF335">
            <v>-645</v>
          </cell>
          <cell r="AG335">
            <v>1917</v>
          </cell>
          <cell r="AH335">
            <v>2027</v>
          </cell>
          <cell r="AI335">
            <v>76264</v>
          </cell>
          <cell r="AJ335">
            <v>38185</v>
          </cell>
          <cell r="AK335">
            <v>70</v>
          </cell>
          <cell r="AL335">
            <v>65</v>
          </cell>
          <cell r="AM335">
            <v>11529</v>
          </cell>
        </row>
        <row r="336">
          <cell r="A336" t="str">
            <v>朝 天 区</v>
          </cell>
          <cell r="B336" t="str">
            <v>3P</v>
          </cell>
          <cell r="C336">
            <v>792</v>
          </cell>
          <cell r="D336">
            <v>417</v>
          </cell>
          <cell r="E336">
            <v>92</v>
          </cell>
          <cell r="F336">
            <v>238</v>
          </cell>
          <cell r="G336">
            <v>23</v>
          </cell>
          <cell r="H336">
            <v>222</v>
          </cell>
          <cell r="I336">
            <v>33</v>
          </cell>
          <cell r="J336">
            <v>120</v>
          </cell>
          <cell r="K336">
            <v>1778</v>
          </cell>
          <cell r="L336">
            <v>0</v>
          </cell>
          <cell r="M336">
            <v>137</v>
          </cell>
          <cell r="N336">
            <v>115</v>
          </cell>
          <cell r="O336">
            <v>665</v>
          </cell>
          <cell r="P336">
            <v>434</v>
          </cell>
          <cell r="Q336">
            <v>87</v>
          </cell>
          <cell r="R336">
            <v>340</v>
          </cell>
          <cell r="S336">
            <v>1763</v>
          </cell>
          <cell r="T336">
            <v>792</v>
          </cell>
          <cell r="U336">
            <v>223</v>
          </cell>
          <cell r="V336">
            <v>250</v>
          </cell>
          <cell r="W336">
            <v>480</v>
          </cell>
          <cell r="X336">
            <v>-75</v>
          </cell>
          <cell r="Y336">
            <v>93</v>
          </cell>
          <cell r="Z336">
            <v>1790</v>
          </cell>
          <cell r="AA336">
            <v>1778</v>
          </cell>
          <cell r="AB336">
            <v>0</v>
          </cell>
          <cell r="AC336">
            <v>12</v>
          </cell>
          <cell r="AD336">
            <v>0</v>
          </cell>
          <cell r="AE336">
            <v>-27</v>
          </cell>
          <cell r="AF336">
            <v>-27</v>
          </cell>
          <cell r="AG336">
            <v>276</v>
          </cell>
          <cell r="AH336">
            <v>10</v>
          </cell>
          <cell r="AI336">
            <v>36714</v>
          </cell>
          <cell r="AJ336">
            <v>23613</v>
          </cell>
          <cell r="AK336">
            <v>19</v>
          </cell>
          <cell r="AL336">
            <v>18</v>
          </cell>
          <cell r="AM336">
            <v>3116</v>
          </cell>
        </row>
        <row r="337">
          <cell r="A337" t="str">
            <v>旺 苍 县</v>
          </cell>
          <cell r="B337" t="str">
            <v>3P</v>
          </cell>
          <cell r="C337">
            <v>2715</v>
          </cell>
          <cell r="D337">
            <v>1898</v>
          </cell>
          <cell r="E337">
            <v>903</v>
          </cell>
          <cell r="F337">
            <v>544</v>
          </cell>
          <cell r="G337">
            <v>120</v>
          </cell>
          <cell r="H337">
            <v>429</v>
          </cell>
          <cell r="I337">
            <v>123</v>
          </cell>
          <cell r="J337">
            <v>265</v>
          </cell>
          <cell r="K337">
            <v>5389</v>
          </cell>
          <cell r="L337">
            <v>29</v>
          </cell>
          <cell r="M337">
            <v>503</v>
          </cell>
          <cell r="N337">
            <v>268</v>
          </cell>
          <cell r="O337">
            <v>2045</v>
          </cell>
          <cell r="P337">
            <v>1140</v>
          </cell>
          <cell r="Q337">
            <v>362</v>
          </cell>
          <cell r="R337">
            <v>1042</v>
          </cell>
          <cell r="S337">
            <v>6700</v>
          </cell>
          <cell r="T337">
            <v>2715</v>
          </cell>
          <cell r="U337">
            <v>2245</v>
          </cell>
          <cell r="V337">
            <v>0</v>
          </cell>
          <cell r="W337">
            <v>765</v>
          </cell>
          <cell r="X337">
            <v>-334</v>
          </cell>
          <cell r="Y337">
            <v>1309</v>
          </cell>
          <cell r="Z337">
            <v>6924</v>
          </cell>
          <cell r="AA337">
            <v>5389</v>
          </cell>
          <cell r="AB337">
            <v>695</v>
          </cell>
          <cell r="AC337">
            <v>6</v>
          </cell>
          <cell r="AD337">
            <v>834</v>
          </cell>
          <cell r="AE337">
            <v>-224</v>
          </cell>
          <cell r="AF337">
            <v>-224</v>
          </cell>
          <cell r="AG337">
            <v>2709</v>
          </cell>
          <cell r="AH337">
            <v>9</v>
          </cell>
          <cell r="AI337">
            <v>157155</v>
          </cell>
          <cell r="AJ337">
            <v>58658</v>
          </cell>
          <cell r="AK337">
            <v>43</v>
          </cell>
          <cell r="AL337">
            <v>34</v>
          </cell>
          <cell r="AM337">
            <v>8816</v>
          </cell>
        </row>
        <row r="338">
          <cell r="A338" t="str">
            <v>苍 溪 县</v>
          </cell>
          <cell r="B338" t="str">
            <v>3P</v>
          </cell>
          <cell r="C338">
            <v>3958</v>
          </cell>
          <cell r="D338">
            <v>2213</v>
          </cell>
          <cell r="E338">
            <v>672</v>
          </cell>
          <cell r="F338">
            <v>744</v>
          </cell>
          <cell r="G338">
            <v>141</v>
          </cell>
          <cell r="H338">
            <v>1277</v>
          </cell>
          <cell r="I338">
            <v>266</v>
          </cell>
          <cell r="J338">
            <v>202</v>
          </cell>
          <cell r="K338">
            <v>8416</v>
          </cell>
          <cell r="L338">
            <v>90</v>
          </cell>
          <cell r="M338">
            <v>563</v>
          </cell>
          <cell r="N338">
            <v>477</v>
          </cell>
          <cell r="O338">
            <v>3525</v>
          </cell>
          <cell r="P338">
            <v>1498</v>
          </cell>
          <cell r="Q338">
            <v>388</v>
          </cell>
          <cell r="R338">
            <v>1875</v>
          </cell>
          <cell r="S338">
            <v>8920</v>
          </cell>
          <cell r="T338">
            <v>3958</v>
          </cell>
          <cell r="U338">
            <v>1711</v>
          </cell>
          <cell r="V338">
            <v>853</v>
          </cell>
          <cell r="W338">
            <v>1705</v>
          </cell>
          <cell r="X338">
            <v>-73</v>
          </cell>
          <cell r="Y338">
            <v>766</v>
          </cell>
          <cell r="Z338">
            <v>8920</v>
          </cell>
          <cell r="AA338">
            <v>8416</v>
          </cell>
          <cell r="AB338">
            <v>0</v>
          </cell>
          <cell r="AC338">
            <v>8</v>
          </cell>
          <cell r="AD338">
            <v>496</v>
          </cell>
          <cell r="AE338">
            <v>0</v>
          </cell>
          <cell r="AF338">
            <v>0</v>
          </cell>
          <cell r="AG338">
            <v>2016</v>
          </cell>
          <cell r="AH338">
            <v>45</v>
          </cell>
          <cell r="AI338">
            <v>173941</v>
          </cell>
          <cell r="AJ338">
            <v>83353</v>
          </cell>
          <cell r="AK338">
            <v>76</v>
          </cell>
          <cell r="AL338">
            <v>71</v>
          </cell>
          <cell r="AM338">
            <v>14788</v>
          </cell>
        </row>
        <row r="339">
          <cell r="A339" t="str">
            <v>天 城 区</v>
          </cell>
          <cell r="B339" t="str">
            <v>3P</v>
          </cell>
          <cell r="C339">
            <v>3483</v>
          </cell>
          <cell r="D339">
            <v>1872</v>
          </cell>
          <cell r="E339">
            <v>618</v>
          </cell>
          <cell r="F339">
            <v>815</v>
          </cell>
          <cell r="G339">
            <v>84</v>
          </cell>
          <cell r="H339">
            <v>929</v>
          </cell>
          <cell r="I339">
            <v>69</v>
          </cell>
          <cell r="J339">
            <v>613</v>
          </cell>
          <cell r="K339">
            <v>6307</v>
          </cell>
          <cell r="L339">
            <v>41</v>
          </cell>
          <cell r="M339">
            <v>277</v>
          </cell>
          <cell r="N339">
            <v>409</v>
          </cell>
          <cell r="O339">
            <v>2412</v>
          </cell>
          <cell r="P339">
            <v>1104</v>
          </cell>
          <cell r="Q339">
            <v>475</v>
          </cell>
          <cell r="R339">
            <v>1589</v>
          </cell>
          <cell r="S339">
            <v>7681</v>
          </cell>
          <cell r="T339">
            <v>3483</v>
          </cell>
          <cell r="U339">
            <v>1485</v>
          </cell>
          <cell r="V339">
            <v>271</v>
          </cell>
          <cell r="W339">
            <v>827</v>
          </cell>
          <cell r="X339">
            <v>215</v>
          </cell>
          <cell r="Y339">
            <v>1400</v>
          </cell>
          <cell r="Z339">
            <v>7161</v>
          </cell>
          <cell r="AA339">
            <v>6307</v>
          </cell>
          <cell r="AB339">
            <v>0</v>
          </cell>
          <cell r="AC339">
            <v>122</v>
          </cell>
          <cell r="AD339">
            <v>732</v>
          </cell>
          <cell r="AE339">
            <v>520</v>
          </cell>
          <cell r="AF339">
            <v>196</v>
          </cell>
          <cell r="AG339">
            <v>1853</v>
          </cell>
          <cell r="AH339">
            <v>7</v>
          </cell>
          <cell r="AI339">
            <v>142595</v>
          </cell>
          <cell r="AJ339">
            <v>117962</v>
          </cell>
          <cell r="AK339">
            <v>54</v>
          </cell>
          <cell r="AL339">
            <v>47</v>
          </cell>
          <cell r="AM339">
            <v>9419</v>
          </cell>
        </row>
        <row r="340">
          <cell r="A340" t="str">
            <v>五 桥 区</v>
          </cell>
          <cell r="B340" t="str">
            <v>3P</v>
          </cell>
          <cell r="C340">
            <v>1878</v>
          </cell>
          <cell r="D340">
            <v>687</v>
          </cell>
          <cell r="E340">
            <v>254</v>
          </cell>
          <cell r="F340">
            <v>230</v>
          </cell>
          <cell r="G340">
            <v>36</v>
          </cell>
          <cell r="H340">
            <v>1033</v>
          </cell>
          <cell r="I340">
            <v>14</v>
          </cell>
          <cell r="J340">
            <v>144</v>
          </cell>
          <cell r="K340">
            <v>5066</v>
          </cell>
          <cell r="L340">
            <v>74</v>
          </cell>
          <cell r="M340">
            <v>306</v>
          </cell>
          <cell r="N340">
            <v>327</v>
          </cell>
          <cell r="O340">
            <v>1881</v>
          </cell>
          <cell r="P340">
            <v>1139</v>
          </cell>
          <cell r="Q340">
            <v>293</v>
          </cell>
          <cell r="R340">
            <v>1046</v>
          </cell>
          <cell r="S340">
            <v>3413</v>
          </cell>
          <cell r="T340">
            <v>1878</v>
          </cell>
          <cell r="U340">
            <v>670</v>
          </cell>
          <cell r="V340">
            <v>510</v>
          </cell>
          <cell r="W340">
            <v>980</v>
          </cell>
          <cell r="X340">
            <v>-788</v>
          </cell>
          <cell r="Y340">
            <v>163</v>
          </cell>
          <cell r="Z340">
            <v>5275</v>
          </cell>
          <cell r="AA340">
            <v>5066</v>
          </cell>
          <cell r="AB340">
            <v>0</v>
          </cell>
          <cell r="AC340">
            <v>74</v>
          </cell>
          <cell r="AD340">
            <v>135</v>
          </cell>
          <cell r="AE340">
            <v>-1862</v>
          </cell>
          <cell r="AF340">
            <v>-2157</v>
          </cell>
          <cell r="AG340">
            <v>762</v>
          </cell>
          <cell r="AH340">
            <v>23</v>
          </cell>
          <cell r="AI340">
            <v>61839</v>
          </cell>
          <cell r="AJ340">
            <v>33221</v>
          </cell>
          <cell r="AK340">
            <v>60</v>
          </cell>
          <cell r="AL340">
            <v>58</v>
          </cell>
          <cell r="AM340">
            <v>8571</v>
          </cell>
        </row>
        <row r="341">
          <cell r="A341" t="str">
            <v>忠    县</v>
          </cell>
          <cell r="B341" t="str">
            <v>3P</v>
          </cell>
          <cell r="C341">
            <v>5124</v>
          </cell>
          <cell r="D341">
            <v>2604</v>
          </cell>
          <cell r="E341">
            <v>784</v>
          </cell>
          <cell r="F341">
            <v>698</v>
          </cell>
          <cell r="G341">
            <v>109</v>
          </cell>
          <cell r="H341">
            <v>1833</v>
          </cell>
          <cell r="I341">
            <v>182</v>
          </cell>
          <cell r="J341">
            <v>505</v>
          </cell>
          <cell r="K341">
            <v>9599</v>
          </cell>
          <cell r="L341">
            <v>42</v>
          </cell>
          <cell r="M341">
            <v>200</v>
          </cell>
          <cell r="N341">
            <v>439</v>
          </cell>
          <cell r="O341">
            <v>4180</v>
          </cell>
          <cell r="P341">
            <v>1463</v>
          </cell>
          <cell r="Q341">
            <v>546</v>
          </cell>
          <cell r="R341">
            <v>2729</v>
          </cell>
          <cell r="S341">
            <v>10788</v>
          </cell>
          <cell r="T341">
            <v>5124</v>
          </cell>
          <cell r="U341">
            <v>2050</v>
          </cell>
          <cell r="V341">
            <v>792</v>
          </cell>
          <cell r="W341">
            <v>1244</v>
          </cell>
          <cell r="X341">
            <v>-352</v>
          </cell>
          <cell r="Y341">
            <v>1930</v>
          </cell>
          <cell r="Z341">
            <v>11017</v>
          </cell>
          <cell r="AA341">
            <v>9599</v>
          </cell>
          <cell r="AB341">
            <v>0</v>
          </cell>
          <cell r="AC341">
            <v>111</v>
          </cell>
          <cell r="AD341">
            <v>1307</v>
          </cell>
          <cell r="AE341">
            <v>-229</v>
          </cell>
          <cell r="AF341">
            <v>-541</v>
          </cell>
          <cell r="AG341">
            <v>2350</v>
          </cell>
          <cell r="AH341">
            <v>41</v>
          </cell>
          <cell r="AI341">
            <v>126479</v>
          </cell>
          <cell r="AJ341">
            <v>72494</v>
          </cell>
          <cell r="AK341">
            <v>97</v>
          </cell>
          <cell r="AL341">
            <v>89</v>
          </cell>
          <cell r="AM341">
            <v>16102</v>
          </cell>
        </row>
        <row r="342">
          <cell r="A342" t="str">
            <v>云 阳 县</v>
          </cell>
          <cell r="B342" t="str">
            <v>3P</v>
          </cell>
          <cell r="C342">
            <v>3887</v>
          </cell>
          <cell r="D342">
            <v>1670</v>
          </cell>
          <cell r="E342">
            <v>503</v>
          </cell>
          <cell r="F342">
            <v>640</v>
          </cell>
          <cell r="G342">
            <v>87</v>
          </cell>
          <cell r="H342">
            <v>1539</v>
          </cell>
          <cell r="I342">
            <v>-37</v>
          </cell>
          <cell r="J342">
            <v>715</v>
          </cell>
          <cell r="K342">
            <v>9365</v>
          </cell>
          <cell r="L342">
            <v>41</v>
          </cell>
          <cell r="M342">
            <v>628</v>
          </cell>
          <cell r="N342">
            <v>642</v>
          </cell>
          <cell r="O342">
            <v>4682</v>
          </cell>
          <cell r="P342">
            <v>1721</v>
          </cell>
          <cell r="Q342">
            <v>557</v>
          </cell>
          <cell r="R342">
            <v>1094</v>
          </cell>
          <cell r="S342">
            <v>6565</v>
          </cell>
          <cell r="T342">
            <v>3887</v>
          </cell>
          <cell r="U342">
            <v>1340</v>
          </cell>
          <cell r="V342">
            <v>726</v>
          </cell>
          <cell r="W342">
            <v>1312</v>
          </cell>
          <cell r="X342">
            <v>-1641</v>
          </cell>
          <cell r="Y342">
            <v>941</v>
          </cell>
          <cell r="Z342">
            <v>10013</v>
          </cell>
          <cell r="AA342">
            <v>9365</v>
          </cell>
          <cell r="AB342">
            <v>0</v>
          </cell>
          <cell r="AC342">
            <v>106</v>
          </cell>
          <cell r="AD342">
            <v>542</v>
          </cell>
          <cell r="AE342">
            <v>-3448</v>
          </cell>
          <cell r="AF342">
            <v>-3448</v>
          </cell>
          <cell r="AG342">
            <v>1508</v>
          </cell>
          <cell r="AH342">
            <v>27</v>
          </cell>
          <cell r="AI342">
            <v>118499</v>
          </cell>
          <cell r="AJ342">
            <v>66363</v>
          </cell>
          <cell r="AK342">
            <v>122</v>
          </cell>
          <cell r="AL342">
            <v>113</v>
          </cell>
          <cell r="AM342">
            <v>19099</v>
          </cell>
        </row>
        <row r="343">
          <cell r="A343" t="str">
            <v>巫 溪 县</v>
          </cell>
          <cell r="B343" t="str">
            <v>3P</v>
          </cell>
          <cell r="C343">
            <v>1417</v>
          </cell>
          <cell r="D343">
            <v>772</v>
          </cell>
          <cell r="E343">
            <v>296</v>
          </cell>
          <cell r="F343">
            <v>226</v>
          </cell>
          <cell r="G343">
            <v>33</v>
          </cell>
          <cell r="H343">
            <v>468</v>
          </cell>
          <cell r="I343">
            <v>0</v>
          </cell>
          <cell r="J343">
            <v>177</v>
          </cell>
          <cell r="K343">
            <v>4610</v>
          </cell>
          <cell r="L343">
            <v>90</v>
          </cell>
          <cell r="M343">
            <v>448</v>
          </cell>
          <cell r="N343">
            <v>251</v>
          </cell>
          <cell r="O343">
            <v>1701</v>
          </cell>
          <cell r="P343">
            <v>942</v>
          </cell>
          <cell r="Q343">
            <v>290</v>
          </cell>
          <cell r="R343">
            <v>888</v>
          </cell>
          <cell r="S343">
            <v>2618</v>
          </cell>
          <cell r="T343">
            <v>1417</v>
          </cell>
          <cell r="U343">
            <v>795</v>
          </cell>
          <cell r="V343">
            <v>635</v>
          </cell>
          <cell r="W343">
            <v>714</v>
          </cell>
          <cell r="X343">
            <v>-1542</v>
          </cell>
          <cell r="Y343">
            <v>599</v>
          </cell>
          <cell r="Z343">
            <v>5018</v>
          </cell>
          <cell r="AA343">
            <v>4610</v>
          </cell>
          <cell r="AB343">
            <v>0</v>
          </cell>
          <cell r="AC343">
            <v>7</v>
          </cell>
          <cell r="AD343">
            <v>401</v>
          </cell>
          <cell r="AE343">
            <v>-2400</v>
          </cell>
          <cell r="AF343">
            <v>-2418</v>
          </cell>
          <cell r="AG343">
            <v>889</v>
          </cell>
          <cell r="AH343">
            <v>120</v>
          </cell>
          <cell r="AI343">
            <v>42951</v>
          </cell>
          <cell r="AJ343">
            <v>20907</v>
          </cell>
          <cell r="AK343">
            <v>49</v>
          </cell>
          <cell r="AL343">
            <v>45</v>
          </cell>
          <cell r="AM343">
            <v>10261</v>
          </cell>
        </row>
        <row r="344">
          <cell r="A344" t="str">
            <v>城 口 县</v>
          </cell>
          <cell r="B344" t="str">
            <v>3P</v>
          </cell>
          <cell r="C344">
            <v>901</v>
          </cell>
          <cell r="D344">
            <v>333</v>
          </cell>
          <cell r="E344">
            <v>163</v>
          </cell>
          <cell r="F344">
            <v>74</v>
          </cell>
          <cell r="G344">
            <v>19</v>
          </cell>
          <cell r="H344">
            <v>413</v>
          </cell>
          <cell r="I344">
            <v>26</v>
          </cell>
          <cell r="J344">
            <v>129</v>
          </cell>
          <cell r="K344">
            <v>3064</v>
          </cell>
          <cell r="L344">
            <v>43</v>
          </cell>
          <cell r="M344">
            <v>48</v>
          </cell>
          <cell r="N344">
            <v>255</v>
          </cell>
          <cell r="O344">
            <v>1158</v>
          </cell>
          <cell r="P344">
            <v>904</v>
          </cell>
          <cell r="Q344">
            <v>205</v>
          </cell>
          <cell r="R344">
            <v>451</v>
          </cell>
          <cell r="S344">
            <v>2121</v>
          </cell>
          <cell r="T344">
            <v>901</v>
          </cell>
          <cell r="U344">
            <v>407</v>
          </cell>
          <cell r="V344">
            <v>552</v>
          </cell>
          <cell r="W344">
            <v>525</v>
          </cell>
          <cell r="X344">
            <v>-481</v>
          </cell>
          <cell r="Y344">
            <v>217</v>
          </cell>
          <cell r="Z344">
            <v>3201</v>
          </cell>
          <cell r="AA344">
            <v>3064</v>
          </cell>
          <cell r="AB344">
            <v>0</v>
          </cell>
          <cell r="AC344">
            <v>9</v>
          </cell>
          <cell r="AD344">
            <v>128</v>
          </cell>
          <cell r="AE344">
            <v>-1080</v>
          </cell>
          <cell r="AF344">
            <v>-1254</v>
          </cell>
          <cell r="AG344">
            <v>490</v>
          </cell>
          <cell r="AH344">
            <v>27</v>
          </cell>
          <cell r="AI344">
            <v>16874</v>
          </cell>
          <cell r="AJ344">
            <v>7349</v>
          </cell>
          <cell r="AK344">
            <v>23</v>
          </cell>
          <cell r="AL344">
            <v>20</v>
          </cell>
          <cell r="AM344">
            <v>6136</v>
          </cell>
        </row>
        <row r="345">
          <cell r="A345" t="str">
            <v>嘉 陵 区</v>
          </cell>
          <cell r="B345" t="str">
            <v>3P</v>
          </cell>
          <cell r="C345">
            <v>2498</v>
          </cell>
          <cell r="D345">
            <v>1181</v>
          </cell>
          <cell r="E345">
            <v>301</v>
          </cell>
          <cell r="F345">
            <v>323</v>
          </cell>
          <cell r="G345">
            <v>48</v>
          </cell>
          <cell r="H345">
            <v>1019</v>
          </cell>
          <cell r="I345">
            <v>18</v>
          </cell>
          <cell r="J345">
            <v>280</v>
          </cell>
          <cell r="K345">
            <v>4834</v>
          </cell>
          <cell r="L345">
            <v>235</v>
          </cell>
          <cell r="M345">
            <v>199</v>
          </cell>
          <cell r="N345">
            <v>143</v>
          </cell>
          <cell r="O345">
            <v>2033</v>
          </cell>
          <cell r="P345">
            <v>1047</v>
          </cell>
          <cell r="Q345">
            <v>341</v>
          </cell>
          <cell r="R345">
            <v>836</v>
          </cell>
          <cell r="S345">
            <v>4803</v>
          </cell>
          <cell r="T345">
            <v>2498</v>
          </cell>
          <cell r="U345">
            <v>769</v>
          </cell>
          <cell r="V345">
            <v>227</v>
          </cell>
          <cell r="W345">
            <v>1050</v>
          </cell>
          <cell r="X345">
            <v>-498</v>
          </cell>
          <cell r="Y345">
            <v>757</v>
          </cell>
          <cell r="Z345">
            <v>5175</v>
          </cell>
          <cell r="AA345">
            <v>4834</v>
          </cell>
          <cell r="AB345">
            <v>0</v>
          </cell>
          <cell r="AC345">
            <v>188</v>
          </cell>
          <cell r="AD345">
            <v>153</v>
          </cell>
          <cell r="AE345">
            <v>-372</v>
          </cell>
          <cell r="AF345">
            <v>-559</v>
          </cell>
          <cell r="AG345">
            <v>903</v>
          </cell>
          <cell r="AH345">
            <v>9</v>
          </cell>
          <cell r="AI345">
            <v>94194</v>
          </cell>
          <cell r="AJ345">
            <v>32910</v>
          </cell>
          <cell r="AK345">
            <v>66</v>
          </cell>
          <cell r="AL345">
            <v>65</v>
          </cell>
          <cell r="AM345">
            <v>7476</v>
          </cell>
        </row>
        <row r="346">
          <cell r="A346" t="str">
            <v>南 部 县</v>
          </cell>
          <cell r="B346" t="str">
            <v>3P</v>
          </cell>
          <cell r="C346">
            <v>4555</v>
          </cell>
          <cell r="D346">
            <v>1947</v>
          </cell>
          <cell r="E346">
            <v>632</v>
          </cell>
          <cell r="F346">
            <v>640</v>
          </cell>
          <cell r="G346">
            <v>146</v>
          </cell>
          <cell r="H346">
            <v>1696</v>
          </cell>
          <cell r="I346">
            <v>256</v>
          </cell>
          <cell r="J346">
            <v>656</v>
          </cell>
          <cell r="K346">
            <v>7880</v>
          </cell>
          <cell r="L346">
            <v>110</v>
          </cell>
          <cell r="M346">
            <v>244</v>
          </cell>
          <cell r="N346">
            <v>342</v>
          </cell>
          <cell r="O346">
            <v>3025</v>
          </cell>
          <cell r="P346">
            <v>1557</v>
          </cell>
          <cell r="Q346">
            <v>493</v>
          </cell>
          <cell r="R346">
            <v>2109</v>
          </cell>
          <cell r="S346">
            <v>7875</v>
          </cell>
          <cell r="T346">
            <v>4555</v>
          </cell>
          <cell r="U346">
            <v>1891</v>
          </cell>
          <cell r="V346">
            <v>395</v>
          </cell>
          <cell r="W346">
            <v>1191</v>
          </cell>
          <cell r="X346">
            <v>-1290</v>
          </cell>
          <cell r="Y346">
            <v>1133</v>
          </cell>
          <cell r="Z346">
            <v>9191</v>
          </cell>
          <cell r="AA346">
            <v>7880</v>
          </cell>
          <cell r="AB346">
            <v>0</v>
          </cell>
          <cell r="AC346">
            <v>607</v>
          </cell>
          <cell r="AD346">
            <v>704</v>
          </cell>
          <cell r="AE346">
            <v>-1316</v>
          </cell>
          <cell r="AF346">
            <v>-1495</v>
          </cell>
          <cell r="AG346">
            <v>1895</v>
          </cell>
          <cell r="AH346">
            <v>386</v>
          </cell>
          <cell r="AI346">
            <v>136900</v>
          </cell>
          <cell r="AJ346">
            <v>61800</v>
          </cell>
          <cell r="AK346">
            <v>126</v>
          </cell>
          <cell r="AL346">
            <v>110</v>
          </cell>
          <cell r="AM346">
            <v>18832</v>
          </cell>
        </row>
        <row r="347">
          <cell r="A347" t="str">
            <v>仪 陇 县</v>
          </cell>
          <cell r="B347" t="str">
            <v>3P</v>
          </cell>
          <cell r="C347">
            <v>2979</v>
          </cell>
          <cell r="D347">
            <v>1151</v>
          </cell>
          <cell r="E347">
            <v>387</v>
          </cell>
          <cell r="F347">
            <v>359</v>
          </cell>
          <cell r="G347">
            <v>71</v>
          </cell>
          <cell r="H347">
            <v>1230</v>
          </cell>
          <cell r="I347">
            <v>51</v>
          </cell>
          <cell r="J347">
            <v>547</v>
          </cell>
          <cell r="K347">
            <v>5911</v>
          </cell>
          <cell r="L347">
            <v>0</v>
          </cell>
          <cell r="M347">
            <v>91</v>
          </cell>
          <cell r="N347">
            <v>257</v>
          </cell>
          <cell r="O347">
            <v>2768</v>
          </cell>
          <cell r="P347">
            <v>1167</v>
          </cell>
          <cell r="Q347">
            <v>330</v>
          </cell>
          <cell r="R347">
            <v>1298</v>
          </cell>
          <cell r="S347">
            <v>5392</v>
          </cell>
          <cell r="T347">
            <v>2979</v>
          </cell>
          <cell r="U347">
            <v>1100</v>
          </cell>
          <cell r="V347">
            <v>528</v>
          </cell>
          <cell r="W347">
            <v>1008</v>
          </cell>
          <cell r="X347">
            <v>-1336</v>
          </cell>
          <cell r="Y347">
            <v>1113</v>
          </cell>
          <cell r="Z347">
            <v>6557</v>
          </cell>
          <cell r="AA347">
            <v>5911</v>
          </cell>
          <cell r="AB347">
            <v>0</v>
          </cell>
          <cell r="AC347">
            <v>292</v>
          </cell>
          <cell r="AD347">
            <v>354</v>
          </cell>
          <cell r="AE347">
            <v>-1165</v>
          </cell>
          <cell r="AF347">
            <v>-1165</v>
          </cell>
          <cell r="AG347">
            <v>1163</v>
          </cell>
          <cell r="AH347">
            <v>100</v>
          </cell>
          <cell r="AI347">
            <v>63183</v>
          </cell>
          <cell r="AJ347">
            <v>24315</v>
          </cell>
          <cell r="AK347">
            <v>95</v>
          </cell>
          <cell r="AL347">
            <v>80</v>
          </cell>
          <cell r="AM347">
            <v>13908</v>
          </cell>
        </row>
        <row r="348">
          <cell r="A348" t="str">
            <v>阆 中 市</v>
          </cell>
          <cell r="B348" t="str">
            <v>3P</v>
          </cell>
          <cell r="C348">
            <v>4306</v>
          </cell>
          <cell r="D348">
            <v>2432</v>
          </cell>
          <cell r="E348">
            <v>1112</v>
          </cell>
          <cell r="F348">
            <v>702</v>
          </cell>
          <cell r="G348">
            <v>212</v>
          </cell>
          <cell r="H348">
            <v>1163</v>
          </cell>
          <cell r="I348">
            <v>29</v>
          </cell>
          <cell r="J348">
            <v>682</v>
          </cell>
          <cell r="K348">
            <v>8573</v>
          </cell>
          <cell r="L348">
            <v>0</v>
          </cell>
          <cell r="M348">
            <v>266</v>
          </cell>
          <cell r="N348">
            <v>316</v>
          </cell>
          <cell r="O348">
            <v>3646</v>
          </cell>
          <cell r="P348">
            <v>1754</v>
          </cell>
          <cell r="Q348">
            <v>525</v>
          </cell>
          <cell r="R348">
            <v>2066</v>
          </cell>
          <cell r="S348">
            <v>11560</v>
          </cell>
          <cell r="T348">
            <v>4306</v>
          </cell>
          <cell r="U348">
            <v>2806</v>
          </cell>
          <cell r="V348">
            <v>0</v>
          </cell>
          <cell r="W348">
            <v>1681</v>
          </cell>
          <cell r="X348">
            <v>300</v>
          </cell>
          <cell r="Y348">
            <v>2467</v>
          </cell>
          <cell r="Z348">
            <v>11136</v>
          </cell>
          <cell r="AA348">
            <v>8573</v>
          </cell>
          <cell r="AB348">
            <v>307</v>
          </cell>
          <cell r="AC348">
            <v>482</v>
          </cell>
          <cell r="AD348">
            <v>1774</v>
          </cell>
          <cell r="AE348">
            <v>424</v>
          </cell>
          <cell r="AF348">
            <v>254</v>
          </cell>
          <cell r="AG348">
            <v>3335</v>
          </cell>
          <cell r="AH348">
            <v>37</v>
          </cell>
          <cell r="AI348">
            <v>198605</v>
          </cell>
          <cell r="AJ348">
            <v>122240</v>
          </cell>
          <cell r="AK348">
            <v>85</v>
          </cell>
          <cell r="AL348">
            <v>79</v>
          </cell>
          <cell r="AM348">
            <v>15737</v>
          </cell>
        </row>
        <row r="349">
          <cell r="A349" t="str">
            <v>武 隆 县</v>
          </cell>
          <cell r="B349" t="str">
            <v>3P</v>
          </cell>
          <cell r="C349">
            <v>2945</v>
          </cell>
          <cell r="D349">
            <v>1556</v>
          </cell>
          <cell r="E349">
            <v>396</v>
          </cell>
          <cell r="F349">
            <v>532</v>
          </cell>
          <cell r="G349">
            <v>88</v>
          </cell>
          <cell r="H349">
            <v>1141</v>
          </cell>
          <cell r="I349">
            <v>92</v>
          </cell>
          <cell r="J349">
            <v>156</v>
          </cell>
          <cell r="K349">
            <v>5826</v>
          </cell>
          <cell r="L349">
            <v>41</v>
          </cell>
          <cell r="M349">
            <v>585</v>
          </cell>
          <cell r="N349">
            <v>361</v>
          </cell>
          <cell r="O349">
            <v>1972</v>
          </cell>
          <cell r="P349">
            <v>1629</v>
          </cell>
          <cell r="Q349">
            <v>430</v>
          </cell>
          <cell r="R349">
            <v>808</v>
          </cell>
          <cell r="S349">
            <v>5924</v>
          </cell>
          <cell r="T349">
            <v>2945</v>
          </cell>
          <cell r="U349">
            <v>1214</v>
          </cell>
          <cell r="V349">
            <v>147</v>
          </cell>
          <cell r="W349">
            <v>933</v>
          </cell>
          <cell r="X349">
            <v>110</v>
          </cell>
          <cell r="Y349">
            <v>575</v>
          </cell>
          <cell r="Z349">
            <v>6230</v>
          </cell>
          <cell r="AA349">
            <v>5826</v>
          </cell>
          <cell r="AB349">
            <v>0</v>
          </cell>
          <cell r="AC349">
            <v>60</v>
          </cell>
          <cell r="AD349">
            <v>344</v>
          </cell>
          <cell r="AE349">
            <v>-306</v>
          </cell>
          <cell r="AF349">
            <v>-391</v>
          </cell>
          <cell r="AG349">
            <v>1186</v>
          </cell>
          <cell r="AH349">
            <v>22</v>
          </cell>
          <cell r="AI349">
            <v>55931</v>
          </cell>
          <cell r="AJ349">
            <v>2588</v>
          </cell>
          <cell r="AK349">
            <v>39</v>
          </cell>
          <cell r="AL349">
            <v>35</v>
          </cell>
          <cell r="AM349">
            <v>8477</v>
          </cell>
        </row>
        <row r="350">
          <cell r="A350" t="str">
            <v>黔 江 县</v>
          </cell>
          <cell r="B350" t="str">
            <v>3P</v>
          </cell>
          <cell r="C350">
            <v>4323</v>
          </cell>
          <cell r="D350">
            <v>2764</v>
          </cell>
          <cell r="E350">
            <v>1001</v>
          </cell>
          <cell r="F350">
            <v>530</v>
          </cell>
          <cell r="G350">
            <v>960</v>
          </cell>
          <cell r="H350">
            <v>1405</v>
          </cell>
          <cell r="I350">
            <v>1</v>
          </cell>
          <cell r="J350">
            <v>153</v>
          </cell>
          <cell r="K350">
            <v>15043</v>
          </cell>
          <cell r="L350">
            <v>801</v>
          </cell>
          <cell r="M350">
            <v>1556</v>
          </cell>
          <cell r="N350">
            <v>391</v>
          </cell>
          <cell r="O350">
            <v>2955</v>
          </cell>
          <cell r="P350">
            <v>1670</v>
          </cell>
          <cell r="Q350">
            <v>382</v>
          </cell>
          <cell r="R350">
            <v>7288</v>
          </cell>
          <cell r="S350">
            <v>20207</v>
          </cell>
          <cell r="T350">
            <v>4323</v>
          </cell>
          <cell r="U350">
            <v>13541</v>
          </cell>
          <cell r="V350">
            <v>0</v>
          </cell>
          <cell r="W350">
            <v>976</v>
          </cell>
          <cell r="X350">
            <v>499</v>
          </cell>
          <cell r="Y350">
            <v>868</v>
          </cell>
          <cell r="Z350">
            <v>19954</v>
          </cell>
          <cell r="AA350">
            <v>15043</v>
          </cell>
          <cell r="AB350">
            <v>4569</v>
          </cell>
          <cell r="AC350">
            <v>60</v>
          </cell>
          <cell r="AD350">
            <v>282</v>
          </cell>
          <cell r="AE350">
            <v>253</v>
          </cell>
          <cell r="AF350">
            <v>0</v>
          </cell>
          <cell r="AG350">
            <v>3003</v>
          </cell>
          <cell r="AH350">
            <v>15069</v>
          </cell>
          <cell r="AI350">
            <v>129070</v>
          </cell>
          <cell r="AJ350">
            <v>90840</v>
          </cell>
          <cell r="AK350">
            <v>46</v>
          </cell>
          <cell r="AL350">
            <v>41</v>
          </cell>
          <cell r="AM350">
            <v>9177</v>
          </cell>
        </row>
        <row r="351">
          <cell r="A351" t="str">
            <v>石 柱 县</v>
          </cell>
          <cell r="B351" t="str">
            <v>3P</v>
          </cell>
          <cell r="C351">
            <v>2396</v>
          </cell>
          <cell r="D351">
            <v>1179</v>
          </cell>
          <cell r="E351">
            <v>666</v>
          </cell>
          <cell r="F351">
            <v>279</v>
          </cell>
          <cell r="G351">
            <v>48</v>
          </cell>
          <cell r="H351">
            <v>1017</v>
          </cell>
          <cell r="I351">
            <v>88</v>
          </cell>
          <cell r="J351">
            <v>112</v>
          </cell>
          <cell r="K351">
            <v>6642</v>
          </cell>
          <cell r="L351">
            <v>127</v>
          </cell>
          <cell r="M351">
            <v>452</v>
          </cell>
          <cell r="N351">
            <v>250</v>
          </cell>
          <cell r="O351">
            <v>2076</v>
          </cell>
          <cell r="P351">
            <v>1462</v>
          </cell>
          <cell r="Q351">
            <v>292</v>
          </cell>
          <cell r="R351">
            <v>1983</v>
          </cell>
          <cell r="S351">
            <v>7112</v>
          </cell>
          <cell r="T351">
            <v>2396</v>
          </cell>
          <cell r="U351">
            <v>2055</v>
          </cell>
          <cell r="V351">
            <v>424</v>
          </cell>
          <cell r="W351">
            <v>1056</v>
          </cell>
          <cell r="X351">
            <v>-340</v>
          </cell>
          <cell r="Y351">
            <v>1521</v>
          </cell>
          <cell r="Z351">
            <v>7097</v>
          </cell>
          <cell r="AA351">
            <v>6642</v>
          </cell>
          <cell r="AB351">
            <v>0</v>
          </cell>
          <cell r="AC351">
            <v>5</v>
          </cell>
          <cell r="AD351">
            <v>450</v>
          </cell>
          <cell r="AE351">
            <v>15</v>
          </cell>
          <cell r="AF351">
            <v>15</v>
          </cell>
          <cell r="AG351">
            <v>1999</v>
          </cell>
          <cell r="AH351">
            <v>1654</v>
          </cell>
          <cell r="AI351">
            <v>115339</v>
          </cell>
          <cell r="AJ351">
            <v>67614</v>
          </cell>
          <cell r="AK351">
            <v>46</v>
          </cell>
          <cell r="AL351">
            <v>40</v>
          </cell>
          <cell r="AM351">
            <v>11212</v>
          </cell>
        </row>
        <row r="352">
          <cell r="A352" t="str">
            <v>彭 水 县</v>
          </cell>
          <cell r="B352" t="str">
            <v>3P</v>
          </cell>
          <cell r="C352">
            <v>3681</v>
          </cell>
          <cell r="D352">
            <v>1491</v>
          </cell>
          <cell r="E352">
            <v>635</v>
          </cell>
          <cell r="F352">
            <v>490</v>
          </cell>
          <cell r="G352">
            <v>83</v>
          </cell>
          <cell r="H352">
            <v>2149</v>
          </cell>
          <cell r="I352">
            <v>-59</v>
          </cell>
          <cell r="J352">
            <v>100</v>
          </cell>
          <cell r="K352">
            <v>7439</v>
          </cell>
          <cell r="L352">
            <v>75</v>
          </cell>
          <cell r="M352">
            <v>419</v>
          </cell>
          <cell r="N352">
            <v>348</v>
          </cell>
          <cell r="O352">
            <v>2865</v>
          </cell>
          <cell r="P352">
            <v>1544</v>
          </cell>
          <cell r="Q352">
            <v>291</v>
          </cell>
          <cell r="R352">
            <v>1897</v>
          </cell>
          <cell r="S352">
            <v>8226</v>
          </cell>
          <cell r="T352">
            <v>3681</v>
          </cell>
          <cell r="U352">
            <v>1980</v>
          </cell>
          <cell r="V352">
            <v>419</v>
          </cell>
          <cell r="W352">
            <v>924</v>
          </cell>
          <cell r="X352">
            <v>-154</v>
          </cell>
          <cell r="Y352">
            <v>1376</v>
          </cell>
          <cell r="Z352">
            <v>7843</v>
          </cell>
          <cell r="AA352">
            <v>7439</v>
          </cell>
          <cell r="AB352">
            <v>0</v>
          </cell>
          <cell r="AC352">
            <v>13</v>
          </cell>
          <cell r="AD352">
            <v>391</v>
          </cell>
          <cell r="AE352">
            <v>383</v>
          </cell>
          <cell r="AF352">
            <v>383</v>
          </cell>
          <cell r="AG352">
            <v>1903</v>
          </cell>
          <cell r="AH352">
            <v>1728</v>
          </cell>
          <cell r="AI352">
            <v>96898</v>
          </cell>
          <cell r="AJ352">
            <v>49574</v>
          </cell>
          <cell r="AK352">
            <v>56</v>
          </cell>
          <cell r="AL352">
            <v>53</v>
          </cell>
          <cell r="AM352">
            <v>10779</v>
          </cell>
        </row>
        <row r="353">
          <cell r="A353" t="str">
            <v>酉 阳 县</v>
          </cell>
          <cell r="B353" t="str">
            <v>3P</v>
          </cell>
          <cell r="C353">
            <v>2752</v>
          </cell>
          <cell r="D353">
            <v>941</v>
          </cell>
          <cell r="E353">
            <v>325</v>
          </cell>
          <cell r="F353">
            <v>360</v>
          </cell>
          <cell r="G353">
            <v>128</v>
          </cell>
          <cell r="H353">
            <v>1154</v>
          </cell>
          <cell r="I353">
            <v>48</v>
          </cell>
          <cell r="J353">
            <v>609</v>
          </cell>
          <cell r="K353">
            <v>6870</v>
          </cell>
          <cell r="L353">
            <v>88</v>
          </cell>
          <cell r="M353">
            <v>597</v>
          </cell>
          <cell r="N353">
            <v>341</v>
          </cell>
          <cell r="O353">
            <v>2190</v>
          </cell>
          <cell r="P353">
            <v>1129</v>
          </cell>
          <cell r="Q353">
            <v>383</v>
          </cell>
          <cell r="R353">
            <v>2142</v>
          </cell>
          <cell r="S353">
            <v>8157</v>
          </cell>
          <cell r="T353">
            <v>2752</v>
          </cell>
          <cell r="U353">
            <v>1765</v>
          </cell>
          <cell r="V353">
            <v>560</v>
          </cell>
          <cell r="W353">
            <v>858</v>
          </cell>
          <cell r="X353">
            <v>363</v>
          </cell>
          <cell r="Y353">
            <v>1859</v>
          </cell>
          <cell r="Z353">
            <v>7333</v>
          </cell>
          <cell r="AA353">
            <v>6870</v>
          </cell>
          <cell r="AB353">
            <v>0</v>
          </cell>
          <cell r="AC353">
            <v>12</v>
          </cell>
          <cell r="AD353">
            <v>451</v>
          </cell>
          <cell r="AE353">
            <v>824</v>
          </cell>
          <cell r="AF353">
            <v>824</v>
          </cell>
          <cell r="AG353">
            <v>976</v>
          </cell>
          <cell r="AH353">
            <v>3601</v>
          </cell>
          <cell r="AI353">
            <v>103384</v>
          </cell>
          <cell r="AJ353">
            <v>54602</v>
          </cell>
          <cell r="AK353">
            <v>68</v>
          </cell>
          <cell r="AL353">
            <v>62</v>
          </cell>
          <cell r="AM353">
            <v>11729</v>
          </cell>
        </row>
        <row r="354">
          <cell r="A354" t="str">
            <v>秀 山 县</v>
          </cell>
          <cell r="B354" t="str">
            <v>3P</v>
          </cell>
          <cell r="C354">
            <v>2552</v>
          </cell>
          <cell r="D354">
            <v>1442</v>
          </cell>
          <cell r="E354">
            <v>790</v>
          </cell>
          <cell r="F354">
            <v>290</v>
          </cell>
          <cell r="G354">
            <v>168</v>
          </cell>
          <cell r="H354">
            <v>937</v>
          </cell>
          <cell r="I354">
            <v>31</v>
          </cell>
          <cell r="J354">
            <v>142</v>
          </cell>
          <cell r="K354">
            <v>6899</v>
          </cell>
          <cell r="L354">
            <v>79</v>
          </cell>
          <cell r="M354">
            <v>215</v>
          </cell>
          <cell r="N354">
            <v>344</v>
          </cell>
          <cell r="O354">
            <v>1995</v>
          </cell>
          <cell r="P354">
            <v>980</v>
          </cell>
          <cell r="Q354">
            <v>320</v>
          </cell>
          <cell r="R354">
            <v>2966</v>
          </cell>
          <cell r="S354">
            <v>7262</v>
          </cell>
          <cell r="T354">
            <v>2552</v>
          </cell>
          <cell r="U354">
            <v>1819</v>
          </cell>
          <cell r="V354">
            <v>430</v>
          </cell>
          <cell r="W354">
            <v>721</v>
          </cell>
          <cell r="X354">
            <v>206</v>
          </cell>
          <cell r="Y354">
            <v>1534</v>
          </cell>
          <cell r="Z354">
            <v>7262</v>
          </cell>
          <cell r="AA354">
            <v>6899</v>
          </cell>
          <cell r="AB354">
            <v>0</v>
          </cell>
          <cell r="AC354">
            <v>15</v>
          </cell>
          <cell r="AD354">
            <v>348</v>
          </cell>
          <cell r="AE354">
            <v>0</v>
          </cell>
          <cell r="AF354">
            <v>0</v>
          </cell>
          <cell r="AG354">
            <v>2369</v>
          </cell>
          <cell r="AH354">
            <v>2257</v>
          </cell>
          <cell r="AI354">
            <v>120072</v>
          </cell>
          <cell r="AJ354">
            <v>73538</v>
          </cell>
          <cell r="AK354">
            <v>55</v>
          </cell>
          <cell r="AL354">
            <v>51</v>
          </cell>
          <cell r="AM354">
            <v>10590</v>
          </cell>
        </row>
        <row r="355">
          <cell r="A355" t="str">
            <v>兴 文 县</v>
          </cell>
          <cell r="B355" t="str">
            <v>3P</v>
          </cell>
          <cell r="C355">
            <v>1857</v>
          </cell>
          <cell r="D355">
            <v>682</v>
          </cell>
          <cell r="E355">
            <v>293</v>
          </cell>
          <cell r="F355">
            <v>112</v>
          </cell>
          <cell r="G355">
            <v>50</v>
          </cell>
          <cell r="H355">
            <v>557</v>
          </cell>
          <cell r="I355">
            <v>179</v>
          </cell>
          <cell r="J355">
            <v>439</v>
          </cell>
          <cell r="K355">
            <v>4240</v>
          </cell>
          <cell r="L355">
            <v>72</v>
          </cell>
          <cell r="M355">
            <v>288</v>
          </cell>
          <cell r="N355">
            <v>249</v>
          </cell>
          <cell r="O355">
            <v>1922</v>
          </cell>
          <cell r="P355">
            <v>743</v>
          </cell>
          <cell r="Q355">
            <v>281</v>
          </cell>
          <cell r="R355">
            <v>685</v>
          </cell>
          <cell r="S355">
            <v>4777</v>
          </cell>
          <cell r="T355">
            <v>1857</v>
          </cell>
          <cell r="U355">
            <v>867</v>
          </cell>
          <cell r="V355">
            <v>292</v>
          </cell>
          <cell r="W355">
            <v>1624</v>
          </cell>
          <cell r="X355">
            <v>-480</v>
          </cell>
          <cell r="Y355">
            <v>617</v>
          </cell>
          <cell r="Z355">
            <v>4628</v>
          </cell>
          <cell r="AA355">
            <v>4240</v>
          </cell>
          <cell r="AB355">
            <v>0</v>
          </cell>
          <cell r="AC355">
            <v>64</v>
          </cell>
          <cell r="AD355">
            <v>324</v>
          </cell>
          <cell r="AE355">
            <v>149</v>
          </cell>
          <cell r="AF355">
            <v>1</v>
          </cell>
          <cell r="AG355">
            <v>958</v>
          </cell>
          <cell r="AH355">
            <v>22</v>
          </cell>
          <cell r="AI355">
            <v>46885</v>
          </cell>
          <cell r="AJ355">
            <v>14126</v>
          </cell>
          <cell r="AK355">
            <v>41</v>
          </cell>
          <cell r="AL355">
            <v>37</v>
          </cell>
          <cell r="AM355">
            <v>7686</v>
          </cell>
        </row>
        <row r="356">
          <cell r="A356" t="str">
            <v>广 安 县</v>
          </cell>
          <cell r="B356" t="str">
            <v>3P</v>
          </cell>
          <cell r="C356">
            <v>5680</v>
          </cell>
          <cell r="D356">
            <v>2113</v>
          </cell>
          <cell r="E356">
            <v>652</v>
          </cell>
          <cell r="F356">
            <v>872</v>
          </cell>
          <cell r="G356">
            <v>144</v>
          </cell>
          <cell r="H356">
            <v>1905</v>
          </cell>
          <cell r="I356">
            <v>181</v>
          </cell>
          <cell r="J356">
            <v>1481</v>
          </cell>
          <cell r="K356">
            <v>8545</v>
          </cell>
          <cell r="L356">
            <v>0</v>
          </cell>
          <cell r="M356">
            <v>413</v>
          </cell>
          <cell r="N356">
            <v>471</v>
          </cell>
          <cell r="O356">
            <v>3722</v>
          </cell>
          <cell r="P356">
            <v>1805</v>
          </cell>
          <cell r="Q356">
            <v>576</v>
          </cell>
          <cell r="R356">
            <v>1558</v>
          </cell>
          <cell r="S356">
            <v>9491</v>
          </cell>
          <cell r="T356">
            <v>5680</v>
          </cell>
          <cell r="U356">
            <v>1731</v>
          </cell>
          <cell r="V356">
            <v>52</v>
          </cell>
          <cell r="W356">
            <v>1007</v>
          </cell>
          <cell r="X356">
            <v>-605</v>
          </cell>
          <cell r="Y356">
            <v>1626</v>
          </cell>
          <cell r="Z356">
            <v>9893</v>
          </cell>
          <cell r="AA356">
            <v>8545</v>
          </cell>
          <cell r="AB356">
            <v>0</v>
          </cell>
          <cell r="AC356">
            <v>493</v>
          </cell>
          <cell r="AD356">
            <v>855</v>
          </cell>
          <cell r="AE356">
            <v>-402</v>
          </cell>
          <cell r="AF356">
            <v>-431</v>
          </cell>
          <cell r="AG356">
            <v>1955</v>
          </cell>
          <cell r="AH356">
            <v>83</v>
          </cell>
          <cell r="AI356">
            <v>181823</v>
          </cell>
          <cell r="AJ356">
            <v>108823</v>
          </cell>
          <cell r="AK356">
            <v>112</v>
          </cell>
          <cell r="AL356">
            <v>102</v>
          </cell>
          <cell r="AM356">
            <v>16619</v>
          </cell>
        </row>
        <row r="357">
          <cell r="A357" t="str">
            <v>宣 汉 县</v>
          </cell>
          <cell r="B357" t="str">
            <v>3P</v>
          </cell>
          <cell r="C357">
            <v>4993</v>
          </cell>
          <cell r="D357">
            <v>2211</v>
          </cell>
          <cell r="E357">
            <v>697</v>
          </cell>
          <cell r="F357">
            <v>932</v>
          </cell>
          <cell r="G357">
            <v>102</v>
          </cell>
          <cell r="H357">
            <v>2010</v>
          </cell>
          <cell r="I357">
            <v>208</v>
          </cell>
          <cell r="J357">
            <v>564</v>
          </cell>
          <cell r="K357">
            <v>9164</v>
          </cell>
          <cell r="L357">
            <v>0</v>
          </cell>
          <cell r="M357">
            <v>502</v>
          </cell>
          <cell r="N357">
            <v>433</v>
          </cell>
          <cell r="O357">
            <v>3694</v>
          </cell>
          <cell r="P357">
            <v>1740</v>
          </cell>
          <cell r="Q357">
            <v>392</v>
          </cell>
          <cell r="R357">
            <v>2403</v>
          </cell>
          <cell r="S357">
            <v>10044</v>
          </cell>
          <cell r="T357">
            <v>4993</v>
          </cell>
          <cell r="U357">
            <v>1767</v>
          </cell>
          <cell r="V357">
            <v>421</v>
          </cell>
          <cell r="W357">
            <v>1625</v>
          </cell>
          <cell r="X357">
            <v>152</v>
          </cell>
          <cell r="Y357">
            <v>1086</v>
          </cell>
          <cell r="Z357">
            <v>10026</v>
          </cell>
          <cell r="AA357">
            <v>9164</v>
          </cell>
          <cell r="AB357">
            <v>0</v>
          </cell>
          <cell r="AC357">
            <v>93</v>
          </cell>
          <cell r="AD357">
            <v>769</v>
          </cell>
          <cell r="AE357">
            <v>18</v>
          </cell>
          <cell r="AF357">
            <v>2</v>
          </cell>
          <cell r="AG357">
            <v>2092</v>
          </cell>
          <cell r="AH357">
            <v>82</v>
          </cell>
          <cell r="AI357">
            <v>24463</v>
          </cell>
          <cell r="AJ357">
            <v>12863</v>
          </cell>
          <cell r="AK357">
            <v>113</v>
          </cell>
          <cell r="AL357">
            <v>101</v>
          </cell>
          <cell r="AM357">
            <v>16948</v>
          </cell>
        </row>
        <row r="358">
          <cell r="A358" t="str">
            <v>渠    县</v>
          </cell>
          <cell r="B358" t="str">
            <v>3P</v>
          </cell>
          <cell r="C358">
            <v>5777</v>
          </cell>
          <cell r="D358">
            <v>2911</v>
          </cell>
          <cell r="E358">
            <v>1245</v>
          </cell>
          <cell r="F358">
            <v>876</v>
          </cell>
          <cell r="G358">
            <v>168</v>
          </cell>
          <cell r="H358">
            <v>2247</v>
          </cell>
          <cell r="I358">
            <v>127</v>
          </cell>
          <cell r="J358">
            <v>492</v>
          </cell>
          <cell r="K358">
            <v>9690</v>
          </cell>
          <cell r="L358">
            <v>0</v>
          </cell>
          <cell r="M358">
            <v>308</v>
          </cell>
          <cell r="N358">
            <v>526</v>
          </cell>
          <cell r="O358">
            <v>3876</v>
          </cell>
          <cell r="P358">
            <v>1909</v>
          </cell>
          <cell r="Q358">
            <v>464</v>
          </cell>
          <cell r="R358">
            <v>2607</v>
          </cell>
          <cell r="S358">
            <v>12495</v>
          </cell>
          <cell r="T358">
            <v>5777</v>
          </cell>
          <cell r="U358">
            <v>3245</v>
          </cell>
          <cell r="V358">
            <v>0</v>
          </cell>
          <cell r="W358">
            <v>1618</v>
          </cell>
          <cell r="X358">
            <v>-220</v>
          </cell>
          <cell r="Y358">
            <v>2075</v>
          </cell>
          <cell r="Z358">
            <v>12488</v>
          </cell>
          <cell r="AA358">
            <v>9690</v>
          </cell>
          <cell r="AB358">
            <v>1305</v>
          </cell>
          <cell r="AC358">
            <v>71</v>
          </cell>
          <cell r="AD358">
            <v>1422</v>
          </cell>
          <cell r="AE358">
            <v>7</v>
          </cell>
          <cell r="AF358">
            <v>-164</v>
          </cell>
          <cell r="AG358">
            <v>3734</v>
          </cell>
          <cell r="AH358">
            <v>699</v>
          </cell>
          <cell r="AI358">
            <v>22931</v>
          </cell>
          <cell r="AJ358">
            <v>11411</v>
          </cell>
          <cell r="AK358">
            <v>130</v>
          </cell>
          <cell r="AL358">
            <v>119</v>
          </cell>
          <cell r="AM358">
            <v>19983</v>
          </cell>
        </row>
        <row r="359">
          <cell r="A359" t="str">
            <v>南 江 县</v>
          </cell>
          <cell r="B359" t="str">
            <v>3P</v>
          </cell>
          <cell r="C359">
            <v>2794</v>
          </cell>
          <cell r="D359">
            <v>1051</v>
          </cell>
          <cell r="E359">
            <v>287</v>
          </cell>
          <cell r="F359">
            <v>405</v>
          </cell>
          <cell r="G359">
            <v>46</v>
          </cell>
          <cell r="H359">
            <v>1047</v>
          </cell>
          <cell r="I359">
            <v>77</v>
          </cell>
          <cell r="J359">
            <v>619</v>
          </cell>
          <cell r="K359">
            <v>6551</v>
          </cell>
          <cell r="L359">
            <v>8</v>
          </cell>
          <cell r="M359">
            <v>426</v>
          </cell>
          <cell r="N359">
            <v>460</v>
          </cell>
          <cell r="O359">
            <v>2730</v>
          </cell>
          <cell r="P359">
            <v>1725</v>
          </cell>
          <cell r="Q359">
            <v>338</v>
          </cell>
          <cell r="R359">
            <v>864</v>
          </cell>
          <cell r="S359">
            <v>4835</v>
          </cell>
          <cell r="T359">
            <v>2794</v>
          </cell>
          <cell r="U359">
            <v>643</v>
          </cell>
          <cell r="V359">
            <v>600</v>
          </cell>
          <cell r="W359">
            <v>1111</v>
          </cell>
          <cell r="X359">
            <v>-1048</v>
          </cell>
          <cell r="Y359">
            <v>735</v>
          </cell>
          <cell r="Z359">
            <v>7122</v>
          </cell>
          <cell r="AA359">
            <v>6551</v>
          </cell>
          <cell r="AB359">
            <v>0</v>
          </cell>
          <cell r="AC359">
            <v>89</v>
          </cell>
          <cell r="AD359">
            <v>482</v>
          </cell>
          <cell r="AE359">
            <v>-2287</v>
          </cell>
          <cell r="AF359">
            <v>-2287</v>
          </cell>
          <cell r="AG359">
            <v>859</v>
          </cell>
          <cell r="AH359">
            <v>11</v>
          </cell>
          <cell r="AI359">
            <v>86171</v>
          </cell>
          <cell r="AJ359">
            <v>32597</v>
          </cell>
          <cell r="AK359">
            <v>57</v>
          </cell>
          <cell r="AL359">
            <v>52</v>
          </cell>
          <cell r="AM359">
            <v>11562</v>
          </cell>
        </row>
        <row r="360">
          <cell r="A360" t="str">
            <v>通 江 县</v>
          </cell>
          <cell r="B360" t="str">
            <v>3P</v>
          </cell>
          <cell r="C360">
            <v>3068</v>
          </cell>
          <cell r="D360">
            <v>1027</v>
          </cell>
          <cell r="E360">
            <v>307</v>
          </cell>
          <cell r="F360">
            <v>505</v>
          </cell>
          <cell r="G360">
            <v>47</v>
          </cell>
          <cell r="H360">
            <v>1496</v>
          </cell>
          <cell r="I360">
            <v>92</v>
          </cell>
          <cell r="J360">
            <v>453</v>
          </cell>
          <cell r="K360">
            <v>7091</v>
          </cell>
          <cell r="L360">
            <v>19</v>
          </cell>
          <cell r="M360">
            <v>405</v>
          </cell>
          <cell r="N360">
            <v>543</v>
          </cell>
          <cell r="O360">
            <v>3222</v>
          </cell>
          <cell r="P360">
            <v>1332</v>
          </cell>
          <cell r="Q360">
            <v>318</v>
          </cell>
          <cell r="R360">
            <v>1252</v>
          </cell>
          <cell r="S360">
            <v>6174</v>
          </cell>
          <cell r="T360">
            <v>3068</v>
          </cell>
          <cell r="U360">
            <v>799</v>
          </cell>
          <cell r="V360">
            <v>684</v>
          </cell>
          <cell r="W360">
            <v>1489</v>
          </cell>
          <cell r="X360">
            <v>-560</v>
          </cell>
          <cell r="Y360">
            <v>694</v>
          </cell>
          <cell r="Z360">
            <v>7573</v>
          </cell>
          <cell r="AA360">
            <v>7091</v>
          </cell>
          <cell r="AB360">
            <v>0</v>
          </cell>
          <cell r="AC360">
            <v>65</v>
          </cell>
          <cell r="AD360">
            <v>417</v>
          </cell>
          <cell r="AE360">
            <v>-1399</v>
          </cell>
          <cell r="AF360">
            <v>-1399</v>
          </cell>
          <cell r="AG360">
            <v>922</v>
          </cell>
          <cell r="AH360">
            <v>20</v>
          </cell>
          <cell r="AI360">
            <v>107743</v>
          </cell>
          <cell r="AJ360">
            <v>33149</v>
          </cell>
          <cell r="AK360">
            <v>66</v>
          </cell>
          <cell r="AL360">
            <v>61</v>
          </cell>
          <cell r="AM360">
            <v>14056</v>
          </cell>
        </row>
        <row r="361">
          <cell r="A361" t="str">
            <v>黑 水 县</v>
          </cell>
          <cell r="B361" t="str">
            <v>3P</v>
          </cell>
          <cell r="C361">
            <v>595</v>
          </cell>
          <cell r="D361">
            <v>102</v>
          </cell>
          <cell r="E361">
            <v>34</v>
          </cell>
          <cell r="F361">
            <v>38</v>
          </cell>
          <cell r="G361">
            <v>17</v>
          </cell>
          <cell r="H361">
            <v>347</v>
          </cell>
          <cell r="I361">
            <v>138</v>
          </cell>
          <cell r="J361">
            <v>8</v>
          </cell>
          <cell r="K361">
            <v>2085</v>
          </cell>
          <cell r="L361">
            <v>4</v>
          </cell>
          <cell r="M361">
            <v>39</v>
          </cell>
          <cell r="N361">
            <v>160</v>
          </cell>
          <cell r="O361">
            <v>644</v>
          </cell>
          <cell r="P361">
            <v>874</v>
          </cell>
          <cell r="Q361">
            <v>197</v>
          </cell>
          <cell r="R361">
            <v>167</v>
          </cell>
          <cell r="S361">
            <v>514</v>
          </cell>
          <cell r="T361">
            <v>595</v>
          </cell>
          <cell r="U361">
            <v>85</v>
          </cell>
          <cell r="V361">
            <v>237</v>
          </cell>
          <cell r="W361">
            <v>435</v>
          </cell>
          <cell r="X361">
            <v>-1162</v>
          </cell>
          <cell r="Y361">
            <v>324</v>
          </cell>
          <cell r="Z361">
            <v>2186</v>
          </cell>
          <cell r="AA361">
            <v>2085</v>
          </cell>
          <cell r="AB361">
            <v>0</v>
          </cell>
          <cell r="AC361">
            <v>7</v>
          </cell>
          <cell r="AD361">
            <v>94</v>
          </cell>
          <cell r="AE361">
            <v>-1672</v>
          </cell>
          <cell r="AF361">
            <v>-1672</v>
          </cell>
          <cell r="AG361">
            <v>103</v>
          </cell>
          <cell r="AH361">
            <v>6</v>
          </cell>
          <cell r="AI361">
            <v>5602</v>
          </cell>
          <cell r="AJ361">
            <v>1452</v>
          </cell>
          <cell r="AK361">
            <v>6</v>
          </cell>
          <cell r="AL361">
            <v>5</v>
          </cell>
          <cell r="AM361">
            <v>2087</v>
          </cell>
        </row>
        <row r="362">
          <cell r="A362" t="str">
            <v>壤 塘 县</v>
          </cell>
          <cell r="B362" t="str">
            <v>3P</v>
          </cell>
          <cell r="C362">
            <v>321</v>
          </cell>
          <cell r="D362">
            <v>71</v>
          </cell>
          <cell r="E362">
            <v>30</v>
          </cell>
          <cell r="F362">
            <v>20</v>
          </cell>
          <cell r="G362">
            <v>7</v>
          </cell>
          <cell r="H362">
            <v>179</v>
          </cell>
          <cell r="I362">
            <v>60</v>
          </cell>
          <cell r="J362">
            <v>11</v>
          </cell>
          <cell r="K362">
            <v>1755</v>
          </cell>
          <cell r="L362">
            <v>12</v>
          </cell>
          <cell r="M362">
            <v>10</v>
          </cell>
          <cell r="N362">
            <v>150</v>
          </cell>
          <cell r="O362">
            <v>560</v>
          </cell>
          <cell r="P362">
            <v>686</v>
          </cell>
          <cell r="Q362">
            <v>166</v>
          </cell>
          <cell r="R362">
            <v>171</v>
          </cell>
          <cell r="S362">
            <v>471</v>
          </cell>
          <cell r="T362">
            <v>321</v>
          </cell>
          <cell r="U362">
            <v>79</v>
          </cell>
          <cell r="V362">
            <v>250</v>
          </cell>
          <cell r="W362">
            <v>392</v>
          </cell>
          <cell r="X362">
            <v>-841</v>
          </cell>
          <cell r="Y362">
            <v>270</v>
          </cell>
          <cell r="Z362">
            <v>1811</v>
          </cell>
          <cell r="AA362">
            <v>1755</v>
          </cell>
          <cell r="AB362">
            <v>0</v>
          </cell>
          <cell r="AC362">
            <v>3</v>
          </cell>
          <cell r="AD362">
            <v>53</v>
          </cell>
          <cell r="AE362">
            <v>-1340</v>
          </cell>
          <cell r="AF362">
            <v>-1415</v>
          </cell>
          <cell r="AG362">
            <v>90</v>
          </cell>
          <cell r="AH362">
            <v>0</v>
          </cell>
          <cell r="AI362">
            <v>3321</v>
          </cell>
          <cell r="AJ362">
            <v>730</v>
          </cell>
          <cell r="AK362">
            <v>3</v>
          </cell>
          <cell r="AL362">
            <v>2</v>
          </cell>
          <cell r="AM362">
            <v>1690</v>
          </cell>
        </row>
        <row r="363">
          <cell r="A363" t="str">
            <v>白 玉 县</v>
          </cell>
          <cell r="B363" t="str">
            <v>3P</v>
          </cell>
          <cell r="C363">
            <v>389</v>
          </cell>
          <cell r="D363">
            <v>142</v>
          </cell>
          <cell r="E363">
            <v>38</v>
          </cell>
          <cell r="F363">
            <v>55</v>
          </cell>
          <cell r="G363">
            <v>4</v>
          </cell>
          <cell r="H363">
            <v>243</v>
          </cell>
          <cell r="I363">
            <v>-9</v>
          </cell>
          <cell r="J363">
            <v>13</v>
          </cell>
          <cell r="K363">
            <v>1334</v>
          </cell>
          <cell r="L363">
            <v>16</v>
          </cell>
          <cell r="M363">
            <v>27</v>
          </cell>
          <cell r="N363">
            <v>83</v>
          </cell>
          <cell r="O363">
            <v>455</v>
          </cell>
          <cell r="P363">
            <v>573</v>
          </cell>
          <cell r="Q363">
            <v>109</v>
          </cell>
          <cell r="R363">
            <v>71</v>
          </cell>
          <cell r="S363">
            <v>1373</v>
          </cell>
          <cell r="T363">
            <v>389</v>
          </cell>
          <cell r="U363">
            <v>98</v>
          </cell>
          <cell r="V363">
            <v>288</v>
          </cell>
          <cell r="W363">
            <v>550</v>
          </cell>
          <cell r="X363">
            <v>-90</v>
          </cell>
          <cell r="Y363">
            <v>138</v>
          </cell>
          <cell r="Z363">
            <v>1390</v>
          </cell>
          <cell r="AA363">
            <v>1334</v>
          </cell>
          <cell r="AB363">
            <v>0</v>
          </cell>
          <cell r="AC363">
            <v>1</v>
          </cell>
          <cell r="AD363">
            <v>55</v>
          </cell>
          <cell r="AE363">
            <v>-17</v>
          </cell>
          <cell r="AF363">
            <v>-319</v>
          </cell>
          <cell r="AG363">
            <v>113</v>
          </cell>
          <cell r="AH363">
            <v>1</v>
          </cell>
          <cell r="AI363">
            <v>6522</v>
          </cell>
          <cell r="AJ363">
            <v>2577</v>
          </cell>
          <cell r="AK363">
            <v>4</v>
          </cell>
          <cell r="AL363">
            <v>3</v>
          </cell>
          <cell r="AM363">
            <v>1284</v>
          </cell>
        </row>
        <row r="364">
          <cell r="A364" t="str">
            <v>巴 塘 县</v>
          </cell>
          <cell r="B364" t="str">
            <v>3P</v>
          </cell>
          <cell r="C364">
            <v>196</v>
          </cell>
          <cell r="D364">
            <v>61</v>
          </cell>
          <cell r="E364">
            <v>35</v>
          </cell>
          <cell r="F364">
            <v>15</v>
          </cell>
          <cell r="G364">
            <v>3</v>
          </cell>
          <cell r="H364">
            <v>83</v>
          </cell>
          <cell r="I364">
            <v>31</v>
          </cell>
          <cell r="J364">
            <v>21</v>
          </cell>
          <cell r="K364">
            <v>1308</v>
          </cell>
          <cell r="L364">
            <v>0</v>
          </cell>
          <cell r="M364">
            <v>14</v>
          </cell>
          <cell r="N364">
            <v>94</v>
          </cell>
          <cell r="O364">
            <v>514</v>
          </cell>
          <cell r="P364">
            <v>429</v>
          </cell>
          <cell r="Q364">
            <v>110</v>
          </cell>
          <cell r="R364">
            <v>147</v>
          </cell>
          <cell r="S364">
            <v>1086</v>
          </cell>
          <cell r="T364">
            <v>196</v>
          </cell>
          <cell r="U364">
            <v>85</v>
          </cell>
          <cell r="V364">
            <v>402</v>
          </cell>
          <cell r="W364">
            <v>604</v>
          </cell>
          <cell r="X364">
            <v>-447</v>
          </cell>
          <cell r="Y364">
            <v>246</v>
          </cell>
          <cell r="Z364">
            <v>1411</v>
          </cell>
          <cell r="AA364">
            <v>1308</v>
          </cell>
          <cell r="AB364">
            <v>0</v>
          </cell>
          <cell r="AC364">
            <v>1</v>
          </cell>
          <cell r="AD364">
            <v>102</v>
          </cell>
          <cell r="AE364">
            <v>-325</v>
          </cell>
          <cell r="AF364">
            <v>-683</v>
          </cell>
          <cell r="AG364">
            <v>104</v>
          </cell>
          <cell r="AH364">
            <v>1</v>
          </cell>
          <cell r="AI364">
            <v>3279</v>
          </cell>
          <cell r="AJ364">
            <v>921</v>
          </cell>
          <cell r="AK364">
            <v>4</v>
          </cell>
          <cell r="AL364">
            <v>4</v>
          </cell>
          <cell r="AM364">
            <v>2035</v>
          </cell>
        </row>
        <row r="365">
          <cell r="A365" t="str">
            <v>乡 城 县</v>
          </cell>
          <cell r="B365" t="str">
            <v>3P</v>
          </cell>
          <cell r="C365">
            <v>183</v>
          </cell>
          <cell r="D365">
            <v>50</v>
          </cell>
          <cell r="E365">
            <v>27</v>
          </cell>
          <cell r="F365">
            <v>8</v>
          </cell>
          <cell r="G365">
            <v>5</v>
          </cell>
          <cell r="H365">
            <v>133</v>
          </cell>
          <cell r="I365">
            <v>-11</v>
          </cell>
          <cell r="J365">
            <v>11</v>
          </cell>
          <cell r="K365">
            <v>940</v>
          </cell>
          <cell r="L365">
            <v>24</v>
          </cell>
          <cell r="M365">
            <v>4</v>
          </cell>
          <cell r="N365">
            <v>78</v>
          </cell>
          <cell r="O365">
            <v>307</v>
          </cell>
          <cell r="P365">
            <v>371</v>
          </cell>
          <cell r="Q365">
            <v>79</v>
          </cell>
          <cell r="R365">
            <v>77</v>
          </cell>
          <cell r="S365">
            <v>698</v>
          </cell>
          <cell r="T365">
            <v>183</v>
          </cell>
          <cell r="U365">
            <v>69</v>
          </cell>
          <cell r="V365">
            <v>272</v>
          </cell>
          <cell r="W365">
            <v>558</v>
          </cell>
          <cell r="X365">
            <v>-521</v>
          </cell>
          <cell r="Y365">
            <v>137</v>
          </cell>
          <cell r="Z365">
            <v>998</v>
          </cell>
          <cell r="AA365">
            <v>940</v>
          </cell>
          <cell r="AB365">
            <v>0</v>
          </cell>
          <cell r="AC365">
            <v>1</v>
          </cell>
          <cell r="AD365">
            <v>57</v>
          </cell>
          <cell r="AE365">
            <v>-300</v>
          </cell>
          <cell r="AF365">
            <v>-825</v>
          </cell>
          <cell r="AG365">
            <v>83</v>
          </cell>
          <cell r="AH365">
            <v>0</v>
          </cell>
          <cell r="AI365">
            <v>2888</v>
          </cell>
          <cell r="AJ365">
            <v>883</v>
          </cell>
          <cell r="AK365">
            <v>3</v>
          </cell>
          <cell r="AL365">
            <v>2</v>
          </cell>
          <cell r="AM365">
            <v>1432</v>
          </cell>
        </row>
        <row r="366">
          <cell r="A366" t="str">
            <v>得 荣 县</v>
          </cell>
          <cell r="B366" t="str">
            <v>3P</v>
          </cell>
          <cell r="C366">
            <v>58</v>
          </cell>
          <cell r="D366">
            <v>30</v>
          </cell>
          <cell r="E366">
            <v>13</v>
          </cell>
          <cell r="F366">
            <v>9</v>
          </cell>
          <cell r="G366">
            <v>1</v>
          </cell>
          <cell r="H366">
            <v>39</v>
          </cell>
          <cell r="I366">
            <v>-13</v>
          </cell>
          <cell r="J366">
            <v>2</v>
          </cell>
          <cell r="K366">
            <v>980</v>
          </cell>
          <cell r="L366">
            <v>3</v>
          </cell>
          <cell r="M366">
            <v>33</v>
          </cell>
          <cell r="N366">
            <v>93</v>
          </cell>
          <cell r="O366">
            <v>284</v>
          </cell>
          <cell r="P366">
            <v>343</v>
          </cell>
          <cell r="Q366">
            <v>65</v>
          </cell>
          <cell r="R366">
            <v>159</v>
          </cell>
          <cell r="S366">
            <v>530</v>
          </cell>
          <cell r="T366">
            <v>58</v>
          </cell>
          <cell r="U366">
            <v>33</v>
          </cell>
          <cell r="V366">
            <v>319</v>
          </cell>
          <cell r="W366">
            <v>494</v>
          </cell>
          <cell r="X366">
            <v>-470</v>
          </cell>
          <cell r="Y366">
            <v>96</v>
          </cell>
          <cell r="Z366">
            <v>1007</v>
          </cell>
          <cell r="AA366">
            <v>980</v>
          </cell>
          <cell r="AB366">
            <v>0</v>
          </cell>
          <cell r="AC366">
            <v>0</v>
          </cell>
          <cell r="AD366">
            <v>27</v>
          </cell>
          <cell r="AE366">
            <v>-477</v>
          </cell>
          <cell r="AF366">
            <v>-809</v>
          </cell>
          <cell r="AG366">
            <v>40</v>
          </cell>
          <cell r="AH366">
            <v>0</v>
          </cell>
          <cell r="AI366">
            <v>1770</v>
          </cell>
          <cell r="AJ366">
            <v>224</v>
          </cell>
          <cell r="AK366">
            <v>2</v>
          </cell>
          <cell r="AL366">
            <v>2</v>
          </cell>
          <cell r="AM366">
            <v>1116</v>
          </cell>
        </row>
        <row r="367">
          <cell r="A367" t="str">
            <v>木 里 县</v>
          </cell>
          <cell r="B367" t="str">
            <v>3P</v>
          </cell>
          <cell r="C367">
            <v>2304</v>
          </cell>
          <cell r="D367">
            <v>318</v>
          </cell>
          <cell r="E367">
            <v>91</v>
          </cell>
          <cell r="F367">
            <v>109</v>
          </cell>
          <cell r="G367">
            <v>11</v>
          </cell>
          <cell r="H367">
            <v>845</v>
          </cell>
          <cell r="I367">
            <v>1055</v>
          </cell>
          <cell r="J367">
            <v>86</v>
          </cell>
          <cell r="K367">
            <v>4089</v>
          </cell>
          <cell r="L367">
            <v>172</v>
          </cell>
          <cell r="M367">
            <v>181</v>
          </cell>
          <cell r="N367">
            <v>332</v>
          </cell>
          <cell r="O367">
            <v>1549</v>
          </cell>
          <cell r="P367">
            <v>983</v>
          </cell>
          <cell r="Q367">
            <v>179</v>
          </cell>
          <cell r="R367">
            <v>693</v>
          </cell>
          <cell r="S367">
            <v>4078</v>
          </cell>
          <cell r="T367">
            <v>2304</v>
          </cell>
          <cell r="U367">
            <v>225</v>
          </cell>
          <cell r="V367">
            <v>434</v>
          </cell>
          <cell r="W367">
            <v>521</v>
          </cell>
          <cell r="X367">
            <v>153</v>
          </cell>
          <cell r="Y367">
            <v>441</v>
          </cell>
          <cell r="Z367">
            <v>4373</v>
          </cell>
          <cell r="AA367">
            <v>4089</v>
          </cell>
          <cell r="AB367">
            <v>0</v>
          </cell>
          <cell r="AC367">
            <v>6</v>
          </cell>
          <cell r="AD367">
            <v>278</v>
          </cell>
          <cell r="AE367">
            <v>-295</v>
          </cell>
          <cell r="AF367">
            <v>-295</v>
          </cell>
          <cell r="AG367">
            <v>272</v>
          </cell>
          <cell r="AH367">
            <v>1</v>
          </cell>
          <cell r="AI367">
            <v>19298</v>
          </cell>
          <cell r="AJ367">
            <v>11096</v>
          </cell>
          <cell r="AK367">
            <v>12</v>
          </cell>
          <cell r="AL367">
            <v>10</v>
          </cell>
          <cell r="AM367">
            <v>3325</v>
          </cell>
        </row>
        <row r="368">
          <cell r="A368" t="str">
            <v>盐 源 县</v>
          </cell>
          <cell r="B368" t="str">
            <v>3P</v>
          </cell>
          <cell r="C368">
            <v>2735</v>
          </cell>
          <cell r="D368">
            <v>492</v>
          </cell>
          <cell r="E368">
            <v>157</v>
          </cell>
          <cell r="F368">
            <v>74</v>
          </cell>
          <cell r="G368">
            <v>38</v>
          </cell>
          <cell r="H368">
            <v>804</v>
          </cell>
          <cell r="I368">
            <v>1350</v>
          </cell>
          <cell r="J368">
            <v>89</v>
          </cell>
          <cell r="K368">
            <v>4653</v>
          </cell>
          <cell r="L368">
            <v>26</v>
          </cell>
          <cell r="M368">
            <v>238</v>
          </cell>
          <cell r="N368">
            <v>426</v>
          </cell>
          <cell r="O368">
            <v>1915</v>
          </cell>
          <cell r="P368">
            <v>1008</v>
          </cell>
          <cell r="Q368">
            <v>254</v>
          </cell>
          <cell r="R368">
            <v>786</v>
          </cell>
          <cell r="S368">
            <v>4990</v>
          </cell>
          <cell r="T368">
            <v>2735</v>
          </cell>
          <cell r="U368">
            <v>381</v>
          </cell>
          <cell r="V368">
            <v>590</v>
          </cell>
          <cell r="W368">
            <v>639</v>
          </cell>
          <cell r="X368">
            <v>100</v>
          </cell>
          <cell r="Y368">
            <v>545</v>
          </cell>
          <cell r="Z368">
            <v>5001</v>
          </cell>
          <cell r="AA368">
            <v>4653</v>
          </cell>
          <cell r="AB368">
            <v>0</v>
          </cell>
          <cell r="AC368">
            <v>8</v>
          </cell>
          <cell r="AD368">
            <v>340</v>
          </cell>
          <cell r="AE368">
            <v>-11</v>
          </cell>
          <cell r="AF368">
            <v>-11</v>
          </cell>
          <cell r="AG368">
            <v>470</v>
          </cell>
          <cell r="AH368">
            <v>0</v>
          </cell>
          <cell r="AI368">
            <v>33420</v>
          </cell>
          <cell r="AJ368">
            <v>11105</v>
          </cell>
          <cell r="AK368">
            <v>29</v>
          </cell>
          <cell r="AL368">
            <v>27</v>
          </cell>
          <cell r="AM368">
            <v>5784</v>
          </cell>
        </row>
        <row r="369">
          <cell r="A369" t="str">
            <v>普 格 县</v>
          </cell>
          <cell r="B369" t="str">
            <v>3P</v>
          </cell>
          <cell r="C369">
            <v>700</v>
          </cell>
          <cell r="D369">
            <v>215</v>
          </cell>
          <cell r="E369">
            <v>86</v>
          </cell>
          <cell r="F369">
            <v>53</v>
          </cell>
          <cell r="G369">
            <v>19</v>
          </cell>
          <cell r="H369">
            <v>97</v>
          </cell>
          <cell r="I369">
            <v>350</v>
          </cell>
          <cell r="J369">
            <v>38</v>
          </cell>
          <cell r="K369">
            <v>2641</v>
          </cell>
          <cell r="L369">
            <v>0</v>
          </cell>
          <cell r="M369">
            <v>147</v>
          </cell>
          <cell r="N369">
            <v>239</v>
          </cell>
          <cell r="O369">
            <v>1003</v>
          </cell>
          <cell r="P369">
            <v>765</v>
          </cell>
          <cell r="Q369">
            <v>164</v>
          </cell>
          <cell r="R369">
            <v>323</v>
          </cell>
          <cell r="S369">
            <v>2740</v>
          </cell>
          <cell r="T369">
            <v>700</v>
          </cell>
          <cell r="U369">
            <v>225</v>
          </cell>
          <cell r="V369">
            <v>662</v>
          </cell>
          <cell r="W369">
            <v>470</v>
          </cell>
          <cell r="X369">
            <v>54</v>
          </cell>
          <cell r="Y369">
            <v>629</v>
          </cell>
          <cell r="Z369">
            <v>2832</v>
          </cell>
          <cell r="AA369">
            <v>2641</v>
          </cell>
          <cell r="AB369">
            <v>0</v>
          </cell>
          <cell r="AC369">
            <v>4</v>
          </cell>
          <cell r="AD369">
            <v>187</v>
          </cell>
          <cell r="AE369">
            <v>-92</v>
          </cell>
          <cell r="AF369">
            <v>-92</v>
          </cell>
          <cell r="AG369">
            <v>257</v>
          </cell>
          <cell r="AH369">
            <v>4</v>
          </cell>
          <cell r="AI369">
            <v>14254</v>
          </cell>
          <cell r="AJ369">
            <v>3681</v>
          </cell>
          <cell r="AK369">
            <v>13</v>
          </cell>
          <cell r="AL369">
            <v>12</v>
          </cell>
          <cell r="AM369">
            <v>3366</v>
          </cell>
        </row>
        <row r="370">
          <cell r="A370" t="str">
            <v>布 拖 县</v>
          </cell>
          <cell r="B370" t="str">
            <v>3P</v>
          </cell>
          <cell r="C370">
            <v>187</v>
          </cell>
          <cell r="D370">
            <v>92</v>
          </cell>
          <cell r="E370">
            <v>25</v>
          </cell>
          <cell r="F370">
            <v>29</v>
          </cell>
          <cell r="G370">
            <v>7</v>
          </cell>
          <cell r="H370">
            <v>38</v>
          </cell>
          <cell r="I370">
            <v>9</v>
          </cell>
          <cell r="J370">
            <v>48</v>
          </cell>
          <cell r="K370">
            <v>3096</v>
          </cell>
          <cell r="L370">
            <v>294</v>
          </cell>
          <cell r="M370">
            <v>167</v>
          </cell>
          <cell r="N370">
            <v>189</v>
          </cell>
          <cell r="O370">
            <v>922</v>
          </cell>
          <cell r="P370">
            <v>666</v>
          </cell>
          <cell r="Q370">
            <v>145</v>
          </cell>
          <cell r="R370">
            <v>713</v>
          </cell>
          <cell r="S370">
            <v>2635</v>
          </cell>
          <cell r="T370">
            <v>187</v>
          </cell>
          <cell r="U370">
            <v>64</v>
          </cell>
          <cell r="V370">
            <v>914</v>
          </cell>
          <cell r="W370">
            <v>1009</v>
          </cell>
          <cell r="X370">
            <v>-536</v>
          </cell>
          <cell r="Y370">
            <v>997</v>
          </cell>
          <cell r="Z370">
            <v>3197</v>
          </cell>
          <cell r="AA370">
            <v>3096</v>
          </cell>
          <cell r="AB370">
            <v>0</v>
          </cell>
          <cell r="AC370">
            <v>2</v>
          </cell>
          <cell r="AD370">
            <v>99</v>
          </cell>
          <cell r="AE370">
            <v>-562</v>
          </cell>
          <cell r="AF370">
            <v>-562</v>
          </cell>
          <cell r="AG370">
            <v>76</v>
          </cell>
          <cell r="AH370">
            <v>3</v>
          </cell>
          <cell r="AI370">
            <v>9217</v>
          </cell>
          <cell r="AJ370">
            <v>1517</v>
          </cell>
          <cell r="AK370">
            <v>13</v>
          </cell>
          <cell r="AL370">
            <v>12</v>
          </cell>
          <cell r="AM370">
            <v>3737</v>
          </cell>
        </row>
        <row r="371">
          <cell r="A371" t="str">
            <v>金 阳 县</v>
          </cell>
          <cell r="B371" t="str">
            <v>3P</v>
          </cell>
          <cell r="C371">
            <v>197</v>
          </cell>
          <cell r="D371">
            <v>137</v>
          </cell>
          <cell r="E371">
            <v>43</v>
          </cell>
          <cell r="F371">
            <v>47</v>
          </cell>
          <cell r="G371">
            <v>6</v>
          </cell>
          <cell r="H371">
            <v>47</v>
          </cell>
          <cell r="I371">
            <v>-6</v>
          </cell>
          <cell r="J371">
            <v>19</v>
          </cell>
          <cell r="K371">
            <v>3083</v>
          </cell>
          <cell r="L371">
            <v>63</v>
          </cell>
          <cell r="M371">
            <v>218</v>
          </cell>
          <cell r="N371">
            <v>218</v>
          </cell>
          <cell r="O371">
            <v>1088</v>
          </cell>
          <cell r="P371">
            <v>729</v>
          </cell>
          <cell r="Q371">
            <v>169</v>
          </cell>
          <cell r="R371">
            <v>598</v>
          </cell>
          <cell r="S371">
            <v>2654</v>
          </cell>
          <cell r="T371">
            <v>197</v>
          </cell>
          <cell r="U371">
            <v>117</v>
          </cell>
          <cell r="V371">
            <v>876</v>
          </cell>
          <cell r="W371">
            <v>704</v>
          </cell>
          <cell r="X371">
            <v>-452</v>
          </cell>
          <cell r="Y371">
            <v>1212</v>
          </cell>
          <cell r="Z371">
            <v>3234</v>
          </cell>
          <cell r="AA371">
            <v>3083</v>
          </cell>
          <cell r="AB371">
            <v>0</v>
          </cell>
          <cell r="AC371">
            <v>2</v>
          </cell>
          <cell r="AD371">
            <v>149</v>
          </cell>
          <cell r="AE371">
            <v>-580</v>
          </cell>
          <cell r="AF371">
            <v>-580</v>
          </cell>
          <cell r="AG371">
            <v>132</v>
          </cell>
          <cell r="AH371">
            <v>2</v>
          </cell>
          <cell r="AI371">
            <v>17472</v>
          </cell>
          <cell r="AJ371">
            <v>5067</v>
          </cell>
          <cell r="AK371">
            <v>13</v>
          </cell>
          <cell r="AL371">
            <v>12</v>
          </cell>
          <cell r="AM371">
            <v>3108</v>
          </cell>
        </row>
        <row r="372">
          <cell r="A372" t="str">
            <v>昭 觉 县</v>
          </cell>
          <cell r="B372" t="str">
            <v>3P</v>
          </cell>
          <cell r="C372">
            <v>368</v>
          </cell>
          <cell r="D372">
            <v>250</v>
          </cell>
          <cell r="E372">
            <v>109</v>
          </cell>
          <cell r="F372">
            <v>60</v>
          </cell>
          <cell r="G372">
            <v>14</v>
          </cell>
          <cell r="H372">
            <v>52</v>
          </cell>
          <cell r="I372">
            <v>39</v>
          </cell>
          <cell r="J372">
            <v>27</v>
          </cell>
          <cell r="K372">
            <v>2877</v>
          </cell>
          <cell r="L372">
            <v>35</v>
          </cell>
          <cell r="M372">
            <v>77</v>
          </cell>
          <cell r="N372">
            <v>222</v>
          </cell>
          <cell r="O372">
            <v>1054</v>
          </cell>
          <cell r="P372">
            <v>812</v>
          </cell>
          <cell r="Q372">
            <v>180</v>
          </cell>
          <cell r="R372">
            <v>497</v>
          </cell>
          <cell r="S372">
            <v>3124</v>
          </cell>
          <cell r="T372">
            <v>368</v>
          </cell>
          <cell r="U372">
            <v>231</v>
          </cell>
          <cell r="V372">
            <v>1171</v>
          </cell>
          <cell r="W372">
            <v>665</v>
          </cell>
          <cell r="X372">
            <v>0</v>
          </cell>
          <cell r="Y372">
            <v>689</v>
          </cell>
          <cell r="Z372">
            <v>3124</v>
          </cell>
          <cell r="AA372">
            <v>2877</v>
          </cell>
          <cell r="AB372">
            <v>0</v>
          </cell>
          <cell r="AC372">
            <v>3</v>
          </cell>
          <cell r="AD372">
            <v>244</v>
          </cell>
          <cell r="AE372">
            <v>0</v>
          </cell>
          <cell r="AF372">
            <v>0</v>
          </cell>
          <cell r="AG372">
            <v>329</v>
          </cell>
          <cell r="AH372">
            <v>11</v>
          </cell>
          <cell r="AI372">
            <v>16318</v>
          </cell>
          <cell r="AJ372">
            <v>2851</v>
          </cell>
          <cell r="AK372">
            <v>21</v>
          </cell>
          <cell r="AL372">
            <v>20</v>
          </cell>
          <cell r="AM372">
            <v>4034</v>
          </cell>
        </row>
        <row r="373">
          <cell r="A373" t="str">
            <v>喜 德 县</v>
          </cell>
          <cell r="B373" t="str">
            <v>3P</v>
          </cell>
          <cell r="C373">
            <v>608</v>
          </cell>
          <cell r="D373">
            <v>418</v>
          </cell>
          <cell r="E373">
            <v>171</v>
          </cell>
          <cell r="F373">
            <v>67</v>
          </cell>
          <cell r="G373">
            <v>28</v>
          </cell>
          <cell r="H373">
            <v>43</v>
          </cell>
          <cell r="I373">
            <v>78</v>
          </cell>
          <cell r="J373">
            <v>69</v>
          </cell>
          <cell r="K373">
            <v>2487</v>
          </cell>
          <cell r="L373">
            <v>43</v>
          </cell>
          <cell r="M373">
            <v>96</v>
          </cell>
          <cell r="N373">
            <v>188</v>
          </cell>
          <cell r="O373">
            <v>1076</v>
          </cell>
          <cell r="P373">
            <v>668</v>
          </cell>
          <cell r="Q373">
            <v>153</v>
          </cell>
          <cell r="R373">
            <v>263</v>
          </cell>
          <cell r="S373">
            <v>2801</v>
          </cell>
          <cell r="T373">
            <v>608</v>
          </cell>
          <cell r="U373">
            <v>433</v>
          </cell>
          <cell r="V373">
            <v>819</v>
          </cell>
          <cell r="W373">
            <v>471</v>
          </cell>
          <cell r="X373">
            <v>-135</v>
          </cell>
          <cell r="Y373">
            <v>605</v>
          </cell>
          <cell r="Z373">
            <v>2709</v>
          </cell>
          <cell r="AA373">
            <v>2487</v>
          </cell>
          <cell r="AB373">
            <v>0</v>
          </cell>
          <cell r="AC373">
            <v>6</v>
          </cell>
          <cell r="AD373">
            <v>216</v>
          </cell>
          <cell r="AE373">
            <v>92</v>
          </cell>
          <cell r="AF373">
            <v>0</v>
          </cell>
          <cell r="AG373">
            <v>512</v>
          </cell>
          <cell r="AH373">
            <v>8</v>
          </cell>
          <cell r="AI373">
            <v>18713</v>
          </cell>
          <cell r="AJ373">
            <v>9813</v>
          </cell>
          <cell r="AK373">
            <v>12</v>
          </cell>
          <cell r="AL373">
            <v>11</v>
          </cell>
          <cell r="AM373">
            <v>3146</v>
          </cell>
        </row>
        <row r="374">
          <cell r="A374" t="str">
            <v>越 西 县</v>
          </cell>
          <cell r="B374" t="str">
            <v>3P</v>
          </cell>
          <cell r="C374">
            <v>807</v>
          </cell>
          <cell r="D374">
            <v>323</v>
          </cell>
          <cell r="E374">
            <v>139</v>
          </cell>
          <cell r="F374">
            <v>113</v>
          </cell>
          <cell r="G374">
            <v>17</v>
          </cell>
          <cell r="H374">
            <v>188</v>
          </cell>
          <cell r="I374">
            <v>183</v>
          </cell>
          <cell r="J374">
            <v>113</v>
          </cell>
          <cell r="K374">
            <v>4346</v>
          </cell>
          <cell r="L374">
            <v>18</v>
          </cell>
          <cell r="M374">
            <v>218</v>
          </cell>
          <cell r="N374">
            <v>298</v>
          </cell>
          <cell r="O374">
            <v>1856</v>
          </cell>
          <cell r="P374">
            <v>1144</v>
          </cell>
          <cell r="Q374">
            <v>297</v>
          </cell>
          <cell r="R374">
            <v>515</v>
          </cell>
          <cell r="S374">
            <v>3455</v>
          </cell>
          <cell r="T374">
            <v>807</v>
          </cell>
          <cell r="U374">
            <v>353</v>
          </cell>
          <cell r="V374">
            <v>1010</v>
          </cell>
          <cell r="W374">
            <v>597</v>
          </cell>
          <cell r="X374">
            <v>-406</v>
          </cell>
          <cell r="Y374">
            <v>1094</v>
          </cell>
          <cell r="Z374">
            <v>4621</v>
          </cell>
          <cell r="AA374">
            <v>4346</v>
          </cell>
          <cell r="AB374">
            <v>0</v>
          </cell>
          <cell r="AC374">
            <v>11</v>
          </cell>
          <cell r="AD374">
            <v>264</v>
          </cell>
          <cell r="AE374">
            <v>-1166</v>
          </cell>
          <cell r="AF374">
            <v>-1166</v>
          </cell>
          <cell r="AG374">
            <v>418</v>
          </cell>
          <cell r="AH374">
            <v>7</v>
          </cell>
          <cell r="AI374">
            <v>25513</v>
          </cell>
          <cell r="AJ374">
            <v>10698</v>
          </cell>
          <cell r="AK374">
            <v>22</v>
          </cell>
          <cell r="AL374">
            <v>15</v>
          </cell>
          <cell r="AM374">
            <v>5269</v>
          </cell>
        </row>
        <row r="375">
          <cell r="A375" t="str">
            <v>美 姑 县</v>
          </cell>
          <cell r="B375" t="str">
            <v>3P</v>
          </cell>
          <cell r="C375">
            <v>668</v>
          </cell>
          <cell r="D375">
            <v>172</v>
          </cell>
          <cell r="E375">
            <v>74</v>
          </cell>
          <cell r="F375">
            <v>47</v>
          </cell>
          <cell r="G375">
            <v>11</v>
          </cell>
          <cell r="H375">
            <v>203</v>
          </cell>
          <cell r="I375">
            <v>271</v>
          </cell>
          <cell r="J375">
            <v>22</v>
          </cell>
          <cell r="K375">
            <v>2977</v>
          </cell>
          <cell r="L375">
            <v>15</v>
          </cell>
          <cell r="M375">
            <v>78</v>
          </cell>
          <cell r="N375">
            <v>256</v>
          </cell>
          <cell r="O375">
            <v>1049</v>
          </cell>
          <cell r="P375">
            <v>922</v>
          </cell>
          <cell r="Q375">
            <v>180</v>
          </cell>
          <cell r="R375">
            <v>477</v>
          </cell>
          <cell r="S375">
            <v>2288</v>
          </cell>
          <cell r="T375">
            <v>668</v>
          </cell>
          <cell r="U375">
            <v>154</v>
          </cell>
          <cell r="V375">
            <v>767</v>
          </cell>
          <cell r="W375">
            <v>436</v>
          </cell>
          <cell r="X375">
            <v>-250</v>
          </cell>
          <cell r="Y375">
            <v>513</v>
          </cell>
          <cell r="Z375">
            <v>3144</v>
          </cell>
          <cell r="AA375">
            <v>2977</v>
          </cell>
          <cell r="AB375">
            <v>0</v>
          </cell>
          <cell r="AC375">
            <v>3</v>
          </cell>
          <cell r="AD375">
            <v>164</v>
          </cell>
          <cell r="AE375">
            <v>-856</v>
          </cell>
          <cell r="AF375">
            <v>-856</v>
          </cell>
          <cell r="AG375">
            <v>221</v>
          </cell>
          <cell r="AH375">
            <v>2</v>
          </cell>
          <cell r="AI375">
            <v>20050</v>
          </cell>
          <cell r="AJ375">
            <v>4472</v>
          </cell>
          <cell r="AK375">
            <v>15</v>
          </cell>
          <cell r="AL375">
            <v>14</v>
          </cell>
          <cell r="AM375">
            <v>3594</v>
          </cell>
        </row>
        <row r="376">
          <cell r="A376" t="str">
            <v>雷 波 县</v>
          </cell>
          <cell r="B376" t="str">
            <v>3P</v>
          </cell>
          <cell r="C376">
            <v>1086</v>
          </cell>
          <cell r="D376">
            <v>286</v>
          </cell>
          <cell r="E376">
            <v>113</v>
          </cell>
          <cell r="F376">
            <v>92</v>
          </cell>
          <cell r="G376">
            <v>18</v>
          </cell>
          <cell r="H376">
            <v>358</v>
          </cell>
          <cell r="I376">
            <v>409</v>
          </cell>
          <cell r="J376">
            <v>33</v>
          </cell>
          <cell r="K376">
            <v>3960</v>
          </cell>
          <cell r="L376">
            <v>3</v>
          </cell>
          <cell r="M376">
            <v>249</v>
          </cell>
          <cell r="N376">
            <v>262</v>
          </cell>
          <cell r="O376">
            <v>1577</v>
          </cell>
          <cell r="P376">
            <v>1090</v>
          </cell>
          <cell r="Q376">
            <v>218</v>
          </cell>
          <cell r="R376">
            <v>561</v>
          </cell>
          <cell r="S376">
            <v>3011</v>
          </cell>
          <cell r="T376">
            <v>1086</v>
          </cell>
          <cell r="U376">
            <v>267</v>
          </cell>
          <cell r="V376">
            <v>603</v>
          </cell>
          <cell r="W376">
            <v>584</v>
          </cell>
          <cell r="X376">
            <v>-376</v>
          </cell>
          <cell r="Y376">
            <v>847</v>
          </cell>
          <cell r="Z376">
            <v>4159</v>
          </cell>
          <cell r="AA376">
            <v>3960</v>
          </cell>
          <cell r="AB376">
            <v>0</v>
          </cell>
          <cell r="AC376">
            <v>5</v>
          </cell>
          <cell r="AD376">
            <v>194</v>
          </cell>
          <cell r="AE376">
            <v>-1148</v>
          </cell>
          <cell r="AF376">
            <v>-1148</v>
          </cell>
          <cell r="AG376">
            <v>340</v>
          </cell>
          <cell r="AH376">
            <v>4</v>
          </cell>
          <cell r="AI376">
            <v>17739</v>
          </cell>
          <cell r="AJ376">
            <v>4050</v>
          </cell>
          <cell r="AK376">
            <v>22</v>
          </cell>
          <cell r="AL376">
            <v>20</v>
          </cell>
          <cell r="AM376">
            <v>4632</v>
          </cell>
        </row>
        <row r="377">
          <cell r="A377" t="str">
            <v>贵州省</v>
          </cell>
          <cell r="B377">
            <v>0</v>
          </cell>
          <cell r="C377">
            <v>72220</v>
          </cell>
          <cell r="D377">
            <v>20144</v>
          </cell>
          <cell r="E377">
            <v>5854</v>
          </cell>
          <cell r="F377">
            <v>7082</v>
          </cell>
          <cell r="G377">
            <v>1976</v>
          </cell>
          <cell r="H377">
            <v>35240</v>
          </cell>
          <cell r="I377">
            <v>5949</v>
          </cell>
          <cell r="J377">
            <v>10887</v>
          </cell>
          <cell r="K377">
            <v>170440</v>
          </cell>
          <cell r="L377">
            <v>455</v>
          </cell>
          <cell r="M377">
            <v>8599</v>
          </cell>
          <cell r="N377">
            <v>12725</v>
          </cell>
          <cell r="O377">
            <v>69707</v>
          </cell>
          <cell r="P377">
            <v>37967</v>
          </cell>
          <cell r="Q377">
            <v>9872</v>
          </cell>
          <cell r="R377">
            <v>31115</v>
          </cell>
          <cell r="S377">
            <v>161600</v>
          </cell>
          <cell r="T377">
            <v>72220</v>
          </cell>
          <cell r="U377">
            <v>28316</v>
          </cell>
          <cell r="V377">
            <v>15383</v>
          </cell>
          <cell r="W377">
            <v>40907</v>
          </cell>
          <cell r="X377">
            <v>-7253</v>
          </cell>
          <cell r="Y377">
            <v>12027</v>
          </cell>
          <cell r="Z377">
            <v>179131</v>
          </cell>
          <cell r="AA377">
            <v>170440</v>
          </cell>
          <cell r="AB377">
            <v>0</v>
          </cell>
          <cell r="AC377">
            <v>3958</v>
          </cell>
          <cell r="AD377">
            <v>4733</v>
          </cell>
          <cell r="AE377">
            <v>-17531</v>
          </cell>
          <cell r="AF377">
            <v>-22894</v>
          </cell>
          <cell r="AG377">
            <v>29281</v>
          </cell>
          <cell r="AH377">
            <v>2206</v>
          </cell>
          <cell r="AI377">
            <v>1541139</v>
          </cell>
          <cell r="AJ377">
            <v>498824</v>
          </cell>
          <cell r="AK377">
            <v>1819</v>
          </cell>
          <cell r="AL377">
            <v>1700</v>
          </cell>
          <cell r="AM377">
            <v>347132</v>
          </cell>
        </row>
        <row r="378">
          <cell r="A378" t="str">
            <v>六枝特区</v>
          </cell>
          <cell r="B378" t="str">
            <v>3P</v>
          </cell>
          <cell r="C378">
            <v>2030</v>
          </cell>
          <cell r="D378">
            <v>1192</v>
          </cell>
          <cell r="E378">
            <v>377</v>
          </cell>
          <cell r="F378">
            <v>324</v>
          </cell>
          <cell r="G378">
            <v>143</v>
          </cell>
          <cell r="H378">
            <v>642</v>
          </cell>
          <cell r="I378">
            <v>32</v>
          </cell>
          <cell r="J378">
            <v>164</v>
          </cell>
          <cell r="K378">
            <v>5513</v>
          </cell>
          <cell r="L378">
            <v>3</v>
          </cell>
          <cell r="M378">
            <v>224</v>
          </cell>
          <cell r="N378">
            <v>428</v>
          </cell>
          <cell r="O378">
            <v>2313</v>
          </cell>
          <cell r="P378">
            <v>1134</v>
          </cell>
          <cell r="Q378">
            <v>350</v>
          </cell>
          <cell r="R378">
            <v>1061</v>
          </cell>
          <cell r="S378">
            <v>5646</v>
          </cell>
          <cell r="T378">
            <v>2030</v>
          </cell>
          <cell r="U378">
            <v>1633</v>
          </cell>
          <cell r="V378">
            <v>137</v>
          </cell>
          <cell r="W378">
            <v>1061</v>
          </cell>
          <cell r="X378">
            <v>-171</v>
          </cell>
          <cell r="Y378">
            <v>956</v>
          </cell>
          <cell r="Z378">
            <v>5932</v>
          </cell>
          <cell r="AA378">
            <v>5513</v>
          </cell>
          <cell r="AB378">
            <v>0</v>
          </cell>
          <cell r="AC378">
            <v>115</v>
          </cell>
          <cell r="AD378">
            <v>304</v>
          </cell>
          <cell r="AE378">
            <v>-286</v>
          </cell>
          <cell r="AF378">
            <v>-633</v>
          </cell>
          <cell r="AG378">
            <v>1885</v>
          </cell>
          <cell r="AH378">
            <v>5</v>
          </cell>
          <cell r="AI378">
            <v>71711</v>
          </cell>
          <cell r="AJ378">
            <v>42282</v>
          </cell>
          <cell r="AK378">
            <v>54</v>
          </cell>
          <cell r="AL378">
            <v>46</v>
          </cell>
          <cell r="AM378">
            <v>9164</v>
          </cell>
        </row>
        <row r="379">
          <cell r="A379" t="str">
            <v>盘县特区</v>
          </cell>
          <cell r="B379" t="str">
            <v>3P</v>
          </cell>
          <cell r="C379">
            <v>5802</v>
          </cell>
          <cell r="D379">
            <v>3887</v>
          </cell>
          <cell r="E379">
            <v>1109</v>
          </cell>
          <cell r="F379">
            <v>1471</v>
          </cell>
          <cell r="G379">
            <v>441</v>
          </cell>
          <cell r="H379">
            <v>1353</v>
          </cell>
          <cell r="I379">
            <v>42</v>
          </cell>
          <cell r="J379">
            <v>520</v>
          </cell>
          <cell r="K379">
            <v>11512</v>
          </cell>
          <cell r="L379">
            <v>15</v>
          </cell>
          <cell r="M379">
            <v>1191</v>
          </cell>
          <cell r="N379">
            <v>638</v>
          </cell>
          <cell r="O379">
            <v>4175</v>
          </cell>
          <cell r="P379">
            <v>2326</v>
          </cell>
          <cell r="Q379">
            <v>699</v>
          </cell>
          <cell r="R379">
            <v>2468</v>
          </cell>
          <cell r="S379">
            <v>10836</v>
          </cell>
          <cell r="T379">
            <v>5802</v>
          </cell>
          <cell r="U379">
            <v>2478</v>
          </cell>
          <cell r="V379">
            <v>0</v>
          </cell>
          <cell r="W379">
            <v>2045</v>
          </cell>
          <cell r="X379">
            <v>-205</v>
          </cell>
          <cell r="Y379">
            <v>716</v>
          </cell>
          <cell r="Z379">
            <v>12052</v>
          </cell>
          <cell r="AA379">
            <v>11512</v>
          </cell>
          <cell r="AB379">
            <v>0</v>
          </cell>
          <cell r="AC379">
            <v>297</v>
          </cell>
          <cell r="AD379">
            <v>243</v>
          </cell>
          <cell r="AE379">
            <v>-1216</v>
          </cell>
          <cell r="AF379">
            <v>-1392</v>
          </cell>
          <cell r="AG379">
            <v>5543</v>
          </cell>
          <cell r="AH379">
            <v>16</v>
          </cell>
          <cell r="AI379">
            <v>66563</v>
          </cell>
          <cell r="AJ379">
            <v>36246</v>
          </cell>
          <cell r="AK379">
            <v>100</v>
          </cell>
          <cell r="AL379">
            <v>90</v>
          </cell>
          <cell r="AM379">
            <v>14087</v>
          </cell>
        </row>
        <row r="380">
          <cell r="A380" t="str">
            <v>水城县</v>
          </cell>
          <cell r="B380" t="str">
            <v>3P</v>
          </cell>
          <cell r="C380">
            <v>991</v>
          </cell>
          <cell r="D380">
            <v>509</v>
          </cell>
          <cell r="E380">
            <v>116</v>
          </cell>
          <cell r="F380">
            <v>248</v>
          </cell>
          <cell r="G380">
            <v>31</v>
          </cell>
          <cell r="H380">
            <v>437</v>
          </cell>
          <cell r="I380">
            <v>-58</v>
          </cell>
          <cell r="J380">
            <v>103</v>
          </cell>
          <cell r="K380">
            <v>5235</v>
          </cell>
          <cell r="L380">
            <v>0</v>
          </cell>
          <cell r="M380">
            <v>298</v>
          </cell>
          <cell r="N380">
            <v>385</v>
          </cell>
          <cell r="O380">
            <v>1804</v>
          </cell>
          <cell r="P380">
            <v>1596</v>
          </cell>
          <cell r="Q380">
            <v>319</v>
          </cell>
          <cell r="R380">
            <v>833</v>
          </cell>
          <cell r="S380">
            <v>4975</v>
          </cell>
          <cell r="T380">
            <v>991</v>
          </cell>
          <cell r="U380">
            <v>617</v>
          </cell>
          <cell r="V380">
            <v>1531</v>
          </cell>
          <cell r="W380">
            <v>1140</v>
          </cell>
          <cell r="X380">
            <v>-443</v>
          </cell>
          <cell r="Y380">
            <v>1139</v>
          </cell>
          <cell r="Z380">
            <v>5270</v>
          </cell>
          <cell r="AA380">
            <v>5235</v>
          </cell>
          <cell r="AB380">
            <v>0</v>
          </cell>
          <cell r="AC380">
            <v>25</v>
          </cell>
          <cell r="AD380">
            <v>10</v>
          </cell>
          <cell r="AE380">
            <v>-295</v>
          </cell>
          <cell r="AF380">
            <v>-295</v>
          </cell>
          <cell r="AG380">
            <v>579</v>
          </cell>
          <cell r="AH380">
            <v>32</v>
          </cell>
          <cell r="AI380">
            <v>36253</v>
          </cell>
          <cell r="AJ380">
            <v>15584</v>
          </cell>
          <cell r="AK380">
            <v>65</v>
          </cell>
          <cell r="AL380">
            <v>64</v>
          </cell>
          <cell r="AM380">
            <v>9323</v>
          </cell>
        </row>
        <row r="381">
          <cell r="A381" t="str">
            <v>凤岗县</v>
          </cell>
          <cell r="B381" t="str">
            <v>3P</v>
          </cell>
          <cell r="C381">
            <v>1777</v>
          </cell>
          <cell r="D381">
            <v>268</v>
          </cell>
          <cell r="E381">
            <v>68</v>
          </cell>
          <cell r="F381">
            <v>113</v>
          </cell>
          <cell r="G381">
            <v>23</v>
          </cell>
          <cell r="H381">
            <v>1352</v>
          </cell>
          <cell r="I381">
            <v>40</v>
          </cell>
          <cell r="J381">
            <v>117</v>
          </cell>
          <cell r="K381">
            <v>3775</v>
          </cell>
          <cell r="L381">
            <v>18</v>
          </cell>
          <cell r="M381">
            <v>240</v>
          </cell>
          <cell r="N381">
            <v>215</v>
          </cell>
          <cell r="O381">
            <v>1304</v>
          </cell>
          <cell r="P381">
            <v>1110</v>
          </cell>
          <cell r="Q381">
            <v>262</v>
          </cell>
          <cell r="R381">
            <v>626</v>
          </cell>
          <cell r="S381">
            <v>2655</v>
          </cell>
          <cell r="T381">
            <v>1777</v>
          </cell>
          <cell r="U381">
            <v>343</v>
          </cell>
          <cell r="V381">
            <v>102</v>
          </cell>
          <cell r="W381">
            <v>882</v>
          </cell>
          <cell r="X381">
            <v>-1012</v>
          </cell>
          <cell r="Y381">
            <v>563</v>
          </cell>
          <cell r="Z381">
            <v>3964</v>
          </cell>
          <cell r="AA381">
            <v>3775</v>
          </cell>
          <cell r="AB381">
            <v>0</v>
          </cell>
          <cell r="AC381">
            <v>70</v>
          </cell>
          <cell r="AD381">
            <v>119</v>
          </cell>
          <cell r="AE381">
            <v>-1309</v>
          </cell>
          <cell r="AF381">
            <v>-1309</v>
          </cell>
          <cell r="AG381">
            <v>339</v>
          </cell>
          <cell r="AH381">
            <v>22</v>
          </cell>
          <cell r="AI381">
            <v>45714</v>
          </cell>
          <cell r="AJ381">
            <v>6640</v>
          </cell>
          <cell r="AK381">
            <v>36</v>
          </cell>
          <cell r="AL381">
            <v>34</v>
          </cell>
          <cell r="AM381">
            <v>9502</v>
          </cell>
        </row>
        <row r="382">
          <cell r="A382" t="str">
            <v>习水县</v>
          </cell>
          <cell r="B382" t="str">
            <v>3P</v>
          </cell>
          <cell r="C382">
            <v>1785</v>
          </cell>
          <cell r="D382">
            <v>436</v>
          </cell>
          <cell r="E382">
            <v>190</v>
          </cell>
          <cell r="F382">
            <v>118</v>
          </cell>
          <cell r="G382">
            <v>37</v>
          </cell>
          <cell r="H382">
            <v>993</v>
          </cell>
          <cell r="I382">
            <v>256</v>
          </cell>
          <cell r="J382">
            <v>100</v>
          </cell>
          <cell r="K382">
            <v>6246</v>
          </cell>
          <cell r="L382">
            <v>18</v>
          </cell>
          <cell r="M382">
            <v>243</v>
          </cell>
          <cell r="N382">
            <v>553</v>
          </cell>
          <cell r="O382">
            <v>2705</v>
          </cell>
          <cell r="P382">
            <v>1550</v>
          </cell>
          <cell r="Q382">
            <v>274</v>
          </cell>
          <cell r="R382">
            <v>903</v>
          </cell>
          <cell r="S382">
            <v>6181</v>
          </cell>
          <cell r="T382">
            <v>1785</v>
          </cell>
          <cell r="U382">
            <v>2926</v>
          </cell>
          <cell r="V382">
            <v>41</v>
          </cell>
          <cell r="W382">
            <v>873</v>
          </cell>
          <cell r="X382">
            <v>141</v>
          </cell>
          <cell r="Y382">
            <v>415</v>
          </cell>
          <cell r="Z382">
            <v>6616</v>
          </cell>
          <cell r="AA382">
            <v>6246</v>
          </cell>
          <cell r="AB382">
            <v>0</v>
          </cell>
          <cell r="AC382">
            <v>84</v>
          </cell>
          <cell r="AD382">
            <v>286</v>
          </cell>
          <cell r="AE382">
            <v>-435</v>
          </cell>
          <cell r="AF382">
            <v>-435</v>
          </cell>
          <cell r="AG382">
            <v>947</v>
          </cell>
          <cell r="AH382">
            <v>882</v>
          </cell>
          <cell r="AI382">
            <v>69390</v>
          </cell>
          <cell r="AJ382">
            <v>22159</v>
          </cell>
          <cell r="AK382">
            <v>61</v>
          </cell>
          <cell r="AL382">
            <v>57</v>
          </cell>
          <cell r="AM382">
            <v>9491</v>
          </cell>
        </row>
        <row r="383">
          <cell r="A383" t="str">
            <v>正安县</v>
          </cell>
          <cell r="B383" t="str">
            <v>3P</v>
          </cell>
          <cell r="C383">
            <v>1813</v>
          </cell>
          <cell r="D383">
            <v>254</v>
          </cell>
          <cell r="E383">
            <v>60</v>
          </cell>
          <cell r="F383">
            <v>118</v>
          </cell>
          <cell r="G383">
            <v>23</v>
          </cell>
          <cell r="H383">
            <v>1539</v>
          </cell>
          <cell r="I383">
            <v>-28</v>
          </cell>
          <cell r="J383">
            <v>48</v>
          </cell>
          <cell r="K383">
            <v>4075</v>
          </cell>
          <cell r="L383">
            <v>4</v>
          </cell>
          <cell r="M383">
            <v>319</v>
          </cell>
          <cell r="N383">
            <v>402</v>
          </cell>
          <cell r="O383">
            <v>1675</v>
          </cell>
          <cell r="P383">
            <v>914</v>
          </cell>
          <cell r="Q383">
            <v>227</v>
          </cell>
          <cell r="R383">
            <v>534</v>
          </cell>
          <cell r="S383">
            <v>2921</v>
          </cell>
          <cell r="T383">
            <v>1813</v>
          </cell>
          <cell r="U383">
            <v>322</v>
          </cell>
          <cell r="V383">
            <v>333</v>
          </cell>
          <cell r="W383">
            <v>1034</v>
          </cell>
          <cell r="X383">
            <v>-676</v>
          </cell>
          <cell r="Y383">
            <v>95</v>
          </cell>
          <cell r="Z383">
            <v>4152</v>
          </cell>
          <cell r="AA383">
            <v>4075</v>
          </cell>
          <cell r="AB383">
            <v>0</v>
          </cell>
          <cell r="AC383">
            <v>79</v>
          </cell>
          <cell r="AD383">
            <v>-2</v>
          </cell>
          <cell r="AE383">
            <v>-1231</v>
          </cell>
          <cell r="AF383">
            <v>-1231</v>
          </cell>
          <cell r="AG383">
            <v>298</v>
          </cell>
          <cell r="AH383">
            <v>8</v>
          </cell>
          <cell r="AI383">
            <v>72190</v>
          </cell>
          <cell r="AJ383">
            <v>4715</v>
          </cell>
          <cell r="AK383">
            <v>54</v>
          </cell>
          <cell r="AL383">
            <v>51</v>
          </cell>
          <cell r="AM383">
            <v>9464</v>
          </cell>
        </row>
        <row r="384">
          <cell r="A384" t="str">
            <v>务川县</v>
          </cell>
          <cell r="B384" t="str">
            <v>3P</v>
          </cell>
          <cell r="C384">
            <v>1783</v>
          </cell>
          <cell r="D384">
            <v>278</v>
          </cell>
          <cell r="E384">
            <v>61</v>
          </cell>
          <cell r="F384">
            <v>152</v>
          </cell>
          <cell r="G384">
            <v>24</v>
          </cell>
          <cell r="H384">
            <v>1532</v>
          </cell>
          <cell r="I384">
            <v>-76</v>
          </cell>
          <cell r="J384">
            <v>49</v>
          </cell>
          <cell r="K384">
            <v>3911</v>
          </cell>
          <cell r="L384">
            <v>8</v>
          </cell>
          <cell r="M384">
            <v>90</v>
          </cell>
          <cell r="N384">
            <v>315</v>
          </cell>
          <cell r="O384">
            <v>1496</v>
          </cell>
          <cell r="P384">
            <v>961</v>
          </cell>
          <cell r="Q384">
            <v>288</v>
          </cell>
          <cell r="R384">
            <v>753</v>
          </cell>
          <cell r="S384">
            <v>2775</v>
          </cell>
          <cell r="T384">
            <v>1783</v>
          </cell>
          <cell r="U384">
            <v>306</v>
          </cell>
          <cell r="V384">
            <v>291</v>
          </cell>
          <cell r="W384">
            <v>748</v>
          </cell>
          <cell r="X384">
            <v>-564</v>
          </cell>
          <cell r="Y384">
            <v>211</v>
          </cell>
          <cell r="Z384">
            <v>4083</v>
          </cell>
          <cell r="AA384">
            <v>3911</v>
          </cell>
          <cell r="AB384">
            <v>0</v>
          </cell>
          <cell r="AC384">
            <v>57</v>
          </cell>
          <cell r="AD384">
            <v>115</v>
          </cell>
          <cell r="AE384">
            <v>-1308</v>
          </cell>
          <cell r="AF384">
            <v>-1308</v>
          </cell>
          <cell r="AG384">
            <v>304</v>
          </cell>
          <cell r="AH384">
            <v>13</v>
          </cell>
          <cell r="AI384">
            <v>27918</v>
          </cell>
          <cell r="AJ384">
            <v>3292</v>
          </cell>
          <cell r="AK384">
            <v>37</v>
          </cell>
          <cell r="AL384">
            <v>35</v>
          </cell>
          <cell r="AM384">
            <v>8140</v>
          </cell>
        </row>
        <row r="385">
          <cell r="A385" t="str">
            <v>息烽县</v>
          </cell>
          <cell r="B385" t="str">
            <v>3P</v>
          </cell>
          <cell r="C385">
            <v>1811</v>
          </cell>
          <cell r="D385">
            <v>590</v>
          </cell>
          <cell r="E385">
            <v>181</v>
          </cell>
          <cell r="F385">
            <v>269</v>
          </cell>
          <cell r="G385">
            <v>40</v>
          </cell>
          <cell r="H385">
            <v>592</v>
          </cell>
          <cell r="I385">
            <v>86</v>
          </cell>
          <cell r="J385">
            <v>543</v>
          </cell>
          <cell r="K385">
            <v>3140</v>
          </cell>
          <cell r="L385">
            <v>8</v>
          </cell>
          <cell r="M385">
            <v>389</v>
          </cell>
          <cell r="N385">
            <v>181</v>
          </cell>
          <cell r="O385">
            <v>1252</v>
          </cell>
          <cell r="P385">
            <v>578</v>
          </cell>
          <cell r="Q385">
            <v>134</v>
          </cell>
          <cell r="R385">
            <v>598</v>
          </cell>
          <cell r="S385">
            <v>3163</v>
          </cell>
          <cell r="T385">
            <v>1811</v>
          </cell>
          <cell r="U385">
            <v>688</v>
          </cell>
          <cell r="V385">
            <v>0</v>
          </cell>
          <cell r="W385">
            <v>653</v>
          </cell>
          <cell r="X385">
            <v>-162</v>
          </cell>
          <cell r="Y385">
            <v>173</v>
          </cell>
          <cell r="Z385">
            <v>3383</v>
          </cell>
          <cell r="AA385">
            <v>3140</v>
          </cell>
          <cell r="AB385">
            <v>0</v>
          </cell>
          <cell r="AC385">
            <v>93</v>
          </cell>
          <cell r="AD385">
            <v>150</v>
          </cell>
          <cell r="AE385">
            <v>-220</v>
          </cell>
          <cell r="AF385">
            <v>-220</v>
          </cell>
          <cell r="AG385">
            <v>907</v>
          </cell>
          <cell r="AH385">
            <v>13</v>
          </cell>
          <cell r="AI385">
            <v>41270</v>
          </cell>
          <cell r="AJ385">
            <v>30437</v>
          </cell>
          <cell r="AK385">
            <v>39</v>
          </cell>
          <cell r="AL385">
            <v>20</v>
          </cell>
          <cell r="AM385">
            <v>5149</v>
          </cell>
        </row>
        <row r="386">
          <cell r="A386" t="str">
            <v>普定县</v>
          </cell>
          <cell r="B386" t="str">
            <v>3P</v>
          </cell>
          <cell r="C386">
            <v>1499</v>
          </cell>
          <cell r="D386">
            <v>400</v>
          </cell>
          <cell r="E386">
            <v>95</v>
          </cell>
          <cell r="F386">
            <v>187</v>
          </cell>
          <cell r="G386">
            <v>25</v>
          </cell>
          <cell r="H386">
            <v>494</v>
          </cell>
          <cell r="I386">
            <v>23</v>
          </cell>
          <cell r="J386">
            <v>582</v>
          </cell>
          <cell r="K386">
            <v>3106</v>
          </cell>
          <cell r="L386">
            <v>11</v>
          </cell>
          <cell r="M386">
            <v>60</v>
          </cell>
          <cell r="N386">
            <v>221</v>
          </cell>
          <cell r="O386">
            <v>1325</v>
          </cell>
          <cell r="P386">
            <v>668</v>
          </cell>
          <cell r="Q386">
            <v>216</v>
          </cell>
          <cell r="R386">
            <v>605</v>
          </cell>
          <cell r="S386">
            <v>3012</v>
          </cell>
          <cell r="T386">
            <v>1499</v>
          </cell>
          <cell r="U386">
            <v>862</v>
          </cell>
          <cell r="V386">
            <v>0</v>
          </cell>
          <cell r="W386">
            <v>737</v>
          </cell>
          <cell r="X386">
            <v>-242</v>
          </cell>
          <cell r="Y386">
            <v>156</v>
          </cell>
          <cell r="Z386">
            <v>3274</v>
          </cell>
          <cell r="AA386">
            <v>3106</v>
          </cell>
          <cell r="AB386">
            <v>0</v>
          </cell>
          <cell r="AC386">
            <v>80</v>
          </cell>
          <cell r="AD386">
            <v>88</v>
          </cell>
          <cell r="AE386">
            <v>-262</v>
          </cell>
          <cell r="AF386">
            <v>-262</v>
          </cell>
          <cell r="AG386">
            <v>477</v>
          </cell>
          <cell r="AH386">
            <v>1</v>
          </cell>
          <cell r="AI386">
            <v>18907</v>
          </cell>
          <cell r="AJ386">
            <v>7056</v>
          </cell>
          <cell r="AK386">
            <v>36</v>
          </cell>
          <cell r="AL386">
            <v>34</v>
          </cell>
          <cell r="AM386">
            <v>6570</v>
          </cell>
        </row>
        <row r="387">
          <cell r="A387" t="str">
            <v>镇宁县</v>
          </cell>
          <cell r="B387" t="str">
            <v>3P</v>
          </cell>
          <cell r="C387">
            <v>1340</v>
          </cell>
          <cell r="D387">
            <v>456</v>
          </cell>
          <cell r="E387">
            <v>138</v>
          </cell>
          <cell r="F387">
            <v>105</v>
          </cell>
          <cell r="G387">
            <v>103</v>
          </cell>
          <cell r="H387">
            <v>453</v>
          </cell>
          <cell r="I387">
            <v>112</v>
          </cell>
          <cell r="J387">
            <v>319</v>
          </cell>
          <cell r="K387">
            <v>3086</v>
          </cell>
          <cell r="L387">
            <v>68</v>
          </cell>
          <cell r="M387">
            <v>35</v>
          </cell>
          <cell r="N387">
            <v>198</v>
          </cell>
          <cell r="O387">
            <v>1170</v>
          </cell>
          <cell r="P387">
            <v>684</v>
          </cell>
          <cell r="Q387">
            <v>157</v>
          </cell>
          <cell r="R387">
            <v>774</v>
          </cell>
          <cell r="S387">
            <v>3789</v>
          </cell>
          <cell r="T387">
            <v>1340</v>
          </cell>
          <cell r="U387">
            <v>729</v>
          </cell>
          <cell r="V387">
            <v>0</v>
          </cell>
          <cell r="W387">
            <v>749</v>
          </cell>
          <cell r="X387">
            <v>925</v>
          </cell>
          <cell r="Y387">
            <v>46</v>
          </cell>
          <cell r="Z387">
            <v>3212</v>
          </cell>
          <cell r="AA387">
            <v>3086</v>
          </cell>
          <cell r="AB387">
            <v>0</v>
          </cell>
          <cell r="AC387">
            <v>105</v>
          </cell>
          <cell r="AD387">
            <v>21</v>
          </cell>
          <cell r="AE387">
            <v>577</v>
          </cell>
          <cell r="AF387">
            <v>12</v>
          </cell>
          <cell r="AG387">
            <v>690</v>
          </cell>
          <cell r="AH387">
            <v>81</v>
          </cell>
          <cell r="AI387">
            <v>21242</v>
          </cell>
          <cell r="AJ387">
            <v>7333</v>
          </cell>
          <cell r="AK387">
            <v>31</v>
          </cell>
          <cell r="AL387">
            <v>30</v>
          </cell>
          <cell r="AM387">
            <v>6364</v>
          </cell>
        </row>
        <row r="388">
          <cell r="A388" t="str">
            <v>关岭县</v>
          </cell>
          <cell r="B388" t="str">
            <v>3P</v>
          </cell>
          <cell r="C388">
            <v>956</v>
          </cell>
          <cell r="D388">
            <v>185</v>
          </cell>
          <cell r="E388">
            <v>43</v>
          </cell>
          <cell r="F388">
            <v>83</v>
          </cell>
          <cell r="G388">
            <v>17</v>
          </cell>
          <cell r="H388">
            <v>407</v>
          </cell>
          <cell r="I388">
            <v>80</v>
          </cell>
          <cell r="J388">
            <v>284</v>
          </cell>
          <cell r="K388">
            <v>2492</v>
          </cell>
          <cell r="L388">
            <v>0</v>
          </cell>
          <cell r="M388">
            <v>97</v>
          </cell>
          <cell r="N388">
            <v>174</v>
          </cell>
          <cell r="O388">
            <v>1027</v>
          </cell>
          <cell r="P388">
            <v>649</v>
          </cell>
          <cell r="Q388">
            <v>149</v>
          </cell>
          <cell r="R388">
            <v>396</v>
          </cell>
          <cell r="S388">
            <v>2122</v>
          </cell>
          <cell r="T388">
            <v>956</v>
          </cell>
          <cell r="U388">
            <v>677</v>
          </cell>
          <cell r="V388">
            <v>0</v>
          </cell>
          <cell r="W388">
            <v>799</v>
          </cell>
          <cell r="X388">
            <v>-409</v>
          </cell>
          <cell r="Y388">
            <v>99</v>
          </cell>
          <cell r="Z388">
            <v>2608</v>
          </cell>
          <cell r="AA388">
            <v>2492</v>
          </cell>
          <cell r="AB388">
            <v>0</v>
          </cell>
          <cell r="AC388">
            <v>57</v>
          </cell>
          <cell r="AD388">
            <v>59</v>
          </cell>
          <cell r="AE388">
            <v>-486</v>
          </cell>
          <cell r="AF388">
            <v>-486</v>
          </cell>
          <cell r="AG388">
            <v>216</v>
          </cell>
          <cell r="AH388">
            <v>3</v>
          </cell>
          <cell r="AI388">
            <v>18137</v>
          </cell>
          <cell r="AJ388">
            <v>2838</v>
          </cell>
          <cell r="AK388">
            <v>28</v>
          </cell>
          <cell r="AL388">
            <v>27</v>
          </cell>
          <cell r="AM388">
            <v>4584</v>
          </cell>
        </row>
        <row r="389">
          <cell r="A389" t="str">
            <v>紫云县</v>
          </cell>
          <cell r="B389" t="str">
            <v>3P</v>
          </cell>
          <cell r="C389">
            <v>846</v>
          </cell>
          <cell r="D389">
            <v>226</v>
          </cell>
          <cell r="E389">
            <v>39</v>
          </cell>
          <cell r="F389">
            <v>90</v>
          </cell>
          <cell r="G389">
            <v>25</v>
          </cell>
          <cell r="H389">
            <v>383</v>
          </cell>
          <cell r="I389">
            <v>57</v>
          </cell>
          <cell r="J389">
            <v>180</v>
          </cell>
          <cell r="K389">
            <v>2380</v>
          </cell>
          <cell r="L389">
            <v>0</v>
          </cell>
          <cell r="M389">
            <v>50</v>
          </cell>
          <cell r="N389">
            <v>132</v>
          </cell>
          <cell r="O389">
            <v>1121</v>
          </cell>
          <cell r="P389">
            <v>563</v>
          </cell>
          <cell r="Q389">
            <v>143</v>
          </cell>
          <cell r="R389">
            <v>371</v>
          </cell>
          <cell r="S389">
            <v>2254</v>
          </cell>
          <cell r="T389">
            <v>846</v>
          </cell>
          <cell r="U389">
            <v>610</v>
          </cell>
          <cell r="V389">
            <v>0</v>
          </cell>
          <cell r="W389">
            <v>836</v>
          </cell>
          <cell r="X389">
            <v>-191</v>
          </cell>
          <cell r="Y389">
            <v>153</v>
          </cell>
          <cell r="Z389">
            <v>2504</v>
          </cell>
          <cell r="AA389">
            <v>2380</v>
          </cell>
          <cell r="AB389">
            <v>0</v>
          </cell>
          <cell r="AC389">
            <v>46</v>
          </cell>
          <cell r="AD389">
            <v>78</v>
          </cell>
          <cell r="AE389">
            <v>-250</v>
          </cell>
          <cell r="AF389">
            <v>-250</v>
          </cell>
          <cell r="AG389">
            <v>196</v>
          </cell>
          <cell r="AH389">
            <v>0</v>
          </cell>
          <cell r="AI389">
            <v>19515</v>
          </cell>
          <cell r="AJ389">
            <v>2088</v>
          </cell>
          <cell r="AK389">
            <v>30</v>
          </cell>
          <cell r="AL389">
            <v>29</v>
          </cell>
          <cell r="AM389">
            <v>5244</v>
          </cell>
        </row>
        <row r="390">
          <cell r="A390" t="str">
            <v>独山县</v>
          </cell>
          <cell r="B390" t="str">
            <v>3P</v>
          </cell>
          <cell r="C390">
            <v>2081</v>
          </cell>
          <cell r="D390">
            <v>543</v>
          </cell>
          <cell r="E390">
            <v>242</v>
          </cell>
          <cell r="F390">
            <v>164</v>
          </cell>
          <cell r="G390">
            <v>48</v>
          </cell>
          <cell r="H390">
            <v>476</v>
          </cell>
          <cell r="I390">
            <v>895</v>
          </cell>
          <cell r="J390">
            <v>167</v>
          </cell>
          <cell r="K390">
            <v>3857</v>
          </cell>
          <cell r="L390">
            <v>0</v>
          </cell>
          <cell r="M390">
            <v>141</v>
          </cell>
          <cell r="N390">
            <v>231</v>
          </cell>
          <cell r="O390">
            <v>1780</v>
          </cell>
          <cell r="P390">
            <v>746</v>
          </cell>
          <cell r="Q390">
            <v>194</v>
          </cell>
          <cell r="R390">
            <v>765</v>
          </cell>
          <cell r="S390">
            <v>3637</v>
          </cell>
          <cell r="T390">
            <v>2081</v>
          </cell>
          <cell r="U390">
            <v>932</v>
          </cell>
          <cell r="V390">
            <v>0</v>
          </cell>
          <cell r="W390">
            <v>890</v>
          </cell>
          <cell r="X390">
            <v>-421</v>
          </cell>
          <cell r="Y390">
            <v>155</v>
          </cell>
          <cell r="Z390">
            <v>4043</v>
          </cell>
          <cell r="AA390">
            <v>3857</v>
          </cell>
          <cell r="AB390">
            <v>0</v>
          </cell>
          <cell r="AC390">
            <v>85</v>
          </cell>
          <cell r="AD390">
            <v>101</v>
          </cell>
          <cell r="AE390">
            <v>-406</v>
          </cell>
          <cell r="AF390">
            <v>-406</v>
          </cell>
          <cell r="AG390">
            <v>1208</v>
          </cell>
          <cell r="AH390">
            <v>2</v>
          </cell>
          <cell r="AI390">
            <v>48737</v>
          </cell>
          <cell r="AJ390">
            <v>26501</v>
          </cell>
          <cell r="AK390">
            <v>30</v>
          </cell>
          <cell r="AL390">
            <v>27</v>
          </cell>
          <cell r="AM390">
            <v>7141</v>
          </cell>
        </row>
        <row r="391">
          <cell r="A391" t="str">
            <v>平塘县</v>
          </cell>
          <cell r="B391" t="str">
            <v>3P</v>
          </cell>
          <cell r="C391">
            <v>949</v>
          </cell>
          <cell r="D391">
            <v>238</v>
          </cell>
          <cell r="E391">
            <v>50</v>
          </cell>
          <cell r="F391">
            <v>85</v>
          </cell>
          <cell r="G391">
            <v>16</v>
          </cell>
          <cell r="H391">
            <v>578</v>
          </cell>
          <cell r="I391">
            <v>18</v>
          </cell>
          <cell r="J391">
            <v>115</v>
          </cell>
          <cell r="K391">
            <v>2285</v>
          </cell>
          <cell r="L391">
            <v>0</v>
          </cell>
          <cell r="M391">
            <v>38</v>
          </cell>
          <cell r="N391">
            <v>170</v>
          </cell>
          <cell r="O391">
            <v>1102</v>
          </cell>
          <cell r="P391">
            <v>636</v>
          </cell>
          <cell r="Q391">
            <v>163</v>
          </cell>
          <cell r="R391">
            <v>176</v>
          </cell>
          <cell r="S391">
            <v>2117</v>
          </cell>
          <cell r="T391">
            <v>949</v>
          </cell>
          <cell r="U391">
            <v>277</v>
          </cell>
          <cell r="V391">
            <v>492</v>
          </cell>
          <cell r="W391">
            <v>652</v>
          </cell>
          <cell r="X391">
            <v>-319</v>
          </cell>
          <cell r="Y391">
            <v>66</v>
          </cell>
          <cell r="Z391">
            <v>2374</v>
          </cell>
          <cell r="AA391">
            <v>2285</v>
          </cell>
          <cell r="AB391">
            <v>0</v>
          </cell>
          <cell r="AC391">
            <v>83</v>
          </cell>
          <cell r="AD391">
            <v>6</v>
          </cell>
          <cell r="AE391">
            <v>-257</v>
          </cell>
          <cell r="AF391">
            <v>-257</v>
          </cell>
          <cell r="AG391">
            <v>279</v>
          </cell>
          <cell r="AH391">
            <v>6</v>
          </cell>
          <cell r="AI391">
            <v>23377</v>
          </cell>
          <cell r="AJ391">
            <v>7040</v>
          </cell>
          <cell r="AK391">
            <v>27</v>
          </cell>
          <cell r="AL391">
            <v>25</v>
          </cell>
          <cell r="AM391">
            <v>5790</v>
          </cell>
        </row>
        <row r="392">
          <cell r="A392" t="str">
            <v>荔波县</v>
          </cell>
          <cell r="B392" t="str">
            <v>3P</v>
          </cell>
          <cell r="C392">
            <v>1271</v>
          </cell>
          <cell r="D392">
            <v>528</v>
          </cell>
          <cell r="E392">
            <v>214</v>
          </cell>
          <cell r="F392">
            <v>164</v>
          </cell>
          <cell r="G392">
            <v>31</v>
          </cell>
          <cell r="H392">
            <v>267</v>
          </cell>
          <cell r="I392">
            <v>180</v>
          </cell>
          <cell r="J392">
            <v>296</v>
          </cell>
          <cell r="K392">
            <v>3338</v>
          </cell>
          <cell r="L392">
            <v>36</v>
          </cell>
          <cell r="M392">
            <v>165</v>
          </cell>
          <cell r="N392">
            <v>240</v>
          </cell>
          <cell r="O392">
            <v>1270</v>
          </cell>
          <cell r="P392">
            <v>621</v>
          </cell>
          <cell r="Q392">
            <v>161</v>
          </cell>
          <cell r="R392">
            <v>845</v>
          </cell>
          <cell r="S392">
            <v>2874</v>
          </cell>
          <cell r="T392">
            <v>1271</v>
          </cell>
          <cell r="U392">
            <v>742</v>
          </cell>
          <cell r="V392">
            <v>270</v>
          </cell>
          <cell r="W392">
            <v>646</v>
          </cell>
          <cell r="X392">
            <v>-141</v>
          </cell>
          <cell r="Y392">
            <v>86</v>
          </cell>
          <cell r="Z392">
            <v>3446</v>
          </cell>
          <cell r="AA392">
            <v>3338</v>
          </cell>
          <cell r="AB392">
            <v>0</v>
          </cell>
          <cell r="AC392">
            <v>36</v>
          </cell>
          <cell r="AD392">
            <v>72</v>
          </cell>
          <cell r="AE392">
            <v>-572</v>
          </cell>
          <cell r="AF392">
            <v>-786</v>
          </cell>
          <cell r="AG392">
            <v>1069</v>
          </cell>
          <cell r="AH392">
            <v>1</v>
          </cell>
          <cell r="AI392">
            <v>18572</v>
          </cell>
          <cell r="AJ392">
            <v>6900</v>
          </cell>
          <cell r="AK392">
            <v>15</v>
          </cell>
          <cell r="AL392">
            <v>14</v>
          </cell>
          <cell r="AM392">
            <v>4336</v>
          </cell>
        </row>
        <row r="393">
          <cell r="A393" t="str">
            <v>三都县</v>
          </cell>
          <cell r="B393" t="str">
            <v>3P</v>
          </cell>
          <cell r="C393">
            <v>1001</v>
          </cell>
          <cell r="D393">
            <v>384</v>
          </cell>
          <cell r="E393">
            <v>97</v>
          </cell>
          <cell r="F393">
            <v>35</v>
          </cell>
          <cell r="G393">
            <v>30</v>
          </cell>
          <cell r="H393">
            <v>413</v>
          </cell>
          <cell r="I393">
            <v>100</v>
          </cell>
          <cell r="J393">
            <v>104</v>
          </cell>
          <cell r="K393">
            <v>2585</v>
          </cell>
          <cell r="L393">
            <v>5</v>
          </cell>
          <cell r="M393">
            <v>65</v>
          </cell>
          <cell r="N393">
            <v>196</v>
          </cell>
          <cell r="O393">
            <v>1257</v>
          </cell>
          <cell r="P393">
            <v>599</v>
          </cell>
          <cell r="Q393">
            <v>168</v>
          </cell>
          <cell r="R393">
            <v>295</v>
          </cell>
          <cell r="S393">
            <v>2463</v>
          </cell>
          <cell r="T393">
            <v>1001</v>
          </cell>
          <cell r="U393">
            <v>344</v>
          </cell>
          <cell r="V393">
            <v>572</v>
          </cell>
          <cell r="W393">
            <v>808</v>
          </cell>
          <cell r="X393">
            <v>-337</v>
          </cell>
          <cell r="Y393">
            <v>75</v>
          </cell>
          <cell r="Z393">
            <v>2649</v>
          </cell>
          <cell r="AA393">
            <v>2585</v>
          </cell>
          <cell r="AB393">
            <v>0</v>
          </cell>
          <cell r="AC393">
            <v>57</v>
          </cell>
          <cell r="AD393">
            <v>7</v>
          </cell>
          <cell r="AE393">
            <v>-186</v>
          </cell>
          <cell r="AF393">
            <v>-191</v>
          </cell>
          <cell r="AG393">
            <v>484</v>
          </cell>
          <cell r="AH393">
            <v>2</v>
          </cell>
          <cell r="AI393">
            <v>26704</v>
          </cell>
          <cell r="AJ393">
            <v>10098</v>
          </cell>
          <cell r="AK393">
            <v>28</v>
          </cell>
          <cell r="AL393">
            <v>27</v>
          </cell>
          <cell r="AM393">
            <v>5669</v>
          </cell>
        </row>
        <row r="394">
          <cell r="A394" t="str">
            <v>长顺县</v>
          </cell>
          <cell r="B394" t="str">
            <v>3P</v>
          </cell>
          <cell r="C394">
            <v>621</v>
          </cell>
          <cell r="D394">
            <v>170</v>
          </cell>
          <cell r="E394">
            <v>64</v>
          </cell>
          <cell r="F394">
            <v>49</v>
          </cell>
          <cell r="G394">
            <v>17</v>
          </cell>
          <cell r="H394">
            <v>313</v>
          </cell>
          <cell r="I394">
            <v>69</v>
          </cell>
          <cell r="J394">
            <v>69</v>
          </cell>
          <cell r="K394">
            <v>2121</v>
          </cell>
          <cell r="L394">
            <v>0</v>
          </cell>
          <cell r="M394">
            <v>33</v>
          </cell>
          <cell r="N394">
            <v>160</v>
          </cell>
          <cell r="O394">
            <v>948</v>
          </cell>
          <cell r="P394">
            <v>538</v>
          </cell>
          <cell r="Q394">
            <v>145</v>
          </cell>
          <cell r="R394">
            <v>297</v>
          </cell>
          <cell r="S394">
            <v>2115</v>
          </cell>
          <cell r="T394">
            <v>621</v>
          </cell>
          <cell r="U394">
            <v>413</v>
          </cell>
          <cell r="V394">
            <v>382</v>
          </cell>
          <cell r="W394">
            <v>668</v>
          </cell>
          <cell r="X394">
            <v>-17</v>
          </cell>
          <cell r="Y394">
            <v>48</v>
          </cell>
          <cell r="Z394">
            <v>2173</v>
          </cell>
          <cell r="AA394">
            <v>2121</v>
          </cell>
          <cell r="AB394">
            <v>0</v>
          </cell>
          <cell r="AC394">
            <v>52</v>
          </cell>
          <cell r="AD394">
            <v>0</v>
          </cell>
          <cell r="AE394">
            <v>-58</v>
          </cell>
          <cell r="AF394">
            <v>-500</v>
          </cell>
          <cell r="AG394">
            <v>320</v>
          </cell>
          <cell r="AH394">
            <v>4</v>
          </cell>
          <cell r="AI394">
            <v>17055</v>
          </cell>
          <cell r="AJ394">
            <v>4750</v>
          </cell>
          <cell r="AK394">
            <v>22</v>
          </cell>
          <cell r="AL394">
            <v>20</v>
          </cell>
          <cell r="AM394">
            <v>4529</v>
          </cell>
        </row>
        <row r="395">
          <cell r="A395" t="str">
            <v>罗甸县</v>
          </cell>
          <cell r="B395" t="str">
            <v>3P</v>
          </cell>
          <cell r="C395">
            <v>793</v>
          </cell>
          <cell r="D395">
            <v>263</v>
          </cell>
          <cell r="E395">
            <v>72</v>
          </cell>
          <cell r="F395">
            <v>102</v>
          </cell>
          <cell r="G395">
            <v>26</v>
          </cell>
          <cell r="H395">
            <v>390</v>
          </cell>
          <cell r="I395">
            <v>66</v>
          </cell>
          <cell r="J395">
            <v>74</v>
          </cell>
          <cell r="K395">
            <v>2486</v>
          </cell>
          <cell r="L395">
            <v>2</v>
          </cell>
          <cell r="M395">
            <v>91</v>
          </cell>
          <cell r="N395">
            <v>170</v>
          </cell>
          <cell r="O395">
            <v>1188</v>
          </cell>
          <cell r="P395">
            <v>571</v>
          </cell>
          <cell r="Q395">
            <v>151</v>
          </cell>
          <cell r="R395">
            <v>313</v>
          </cell>
          <cell r="S395">
            <v>2674</v>
          </cell>
          <cell r="T395">
            <v>793</v>
          </cell>
          <cell r="U395">
            <v>388</v>
          </cell>
          <cell r="V395">
            <v>434</v>
          </cell>
          <cell r="W395">
            <v>872</v>
          </cell>
          <cell r="X395">
            <v>27</v>
          </cell>
          <cell r="Y395">
            <v>160</v>
          </cell>
          <cell r="Z395">
            <v>2628</v>
          </cell>
          <cell r="AA395">
            <v>2486</v>
          </cell>
          <cell r="AB395">
            <v>0</v>
          </cell>
          <cell r="AC395">
            <v>57</v>
          </cell>
          <cell r="AD395">
            <v>85</v>
          </cell>
          <cell r="AE395">
            <v>46</v>
          </cell>
          <cell r="AF395">
            <v>-349</v>
          </cell>
          <cell r="AG395">
            <v>360</v>
          </cell>
          <cell r="AH395">
            <v>10</v>
          </cell>
          <cell r="AI395">
            <v>28489</v>
          </cell>
          <cell r="AJ395">
            <v>8473</v>
          </cell>
          <cell r="AK395">
            <v>28</v>
          </cell>
          <cell r="AL395">
            <v>27</v>
          </cell>
          <cell r="AM395">
            <v>5547</v>
          </cell>
        </row>
        <row r="396">
          <cell r="A396" t="str">
            <v>黄平县</v>
          </cell>
          <cell r="B396" t="str">
            <v>3P</v>
          </cell>
          <cell r="C396">
            <v>870</v>
          </cell>
          <cell r="D396">
            <v>338</v>
          </cell>
          <cell r="E396">
            <v>154</v>
          </cell>
          <cell r="F396">
            <v>64</v>
          </cell>
          <cell r="G396">
            <v>23</v>
          </cell>
          <cell r="H396">
            <v>442</v>
          </cell>
          <cell r="I396">
            <v>-17</v>
          </cell>
          <cell r="J396">
            <v>107</v>
          </cell>
          <cell r="K396">
            <v>3003</v>
          </cell>
          <cell r="L396">
            <v>31</v>
          </cell>
          <cell r="M396">
            <v>204</v>
          </cell>
          <cell r="N396">
            <v>288</v>
          </cell>
          <cell r="O396">
            <v>1383</v>
          </cell>
          <cell r="P396">
            <v>620</v>
          </cell>
          <cell r="Q396">
            <v>189</v>
          </cell>
          <cell r="R396">
            <v>288</v>
          </cell>
          <cell r="S396">
            <v>2057</v>
          </cell>
          <cell r="T396">
            <v>870</v>
          </cell>
          <cell r="U396">
            <v>1106</v>
          </cell>
          <cell r="V396">
            <v>0</v>
          </cell>
          <cell r="W396">
            <v>730</v>
          </cell>
          <cell r="X396">
            <v>-786</v>
          </cell>
          <cell r="Y396">
            <v>137</v>
          </cell>
          <cell r="Z396">
            <v>3219</v>
          </cell>
          <cell r="AA396">
            <v>3003</v>
          </cell>
          <cell r="AB396">
            <v>0</v>
          </cell>
          <cell r="AC396">
            <v>196</v>
          </cell>
          <cell r="AD396">
            <v>20</v>
          </cell>
          <cell r="AE396">
            <v>-1162</v>
          </cell>
          <cell r="AF396">
            <v>-1162</v>
          </cell>
          <cell r="AG396">
            <v>772</v>
          </cell>
          <cell r="AH396">
            <v>698</v>
          </cell>
          <cell r="AI396">
            <v>28949</v>
          </cell>
          <cell r="AJ396">
            <v>9339</v>
          </cell>
          <cell r="AK396">
            <v>31</v>
          </cell>
          <cell r="AL396">
            <v>29</v>
          </cell>
          <cell r="AM396">
            <v>6347</v>
          </cell>
        </row>
        <row r="397">
          <cell r="A397" t="str">
            <v>麻江县</v>
          </cell>
          <cell r="B397" t="str">
            <v>3P</v>
          </cell>
          <cell r="C397">
            <v>815</v>
          </cell>
          <cell r="D397">
            <v>194</v>
          </cell>
          <cell r="E397">
            <v>53</v>
          </cell>
          <cell r="F397">
            <v>58</v>
          </cell>
          <cell r="G397">
            <v>22</v>
          </cell>
          <cell r="H397">
            <v>516</v>
          </cell>
          <cell r="I397">
            <v>37</v>
          </cell>
          <cell r="J397">
            <v>68</v>
          </cell>
          <cell r="K397">
            <v>1667</v>
          </cell>
          <cell r="L397">
            <v>6</v>
          </cell>
          <cell r="M397">
            <v>45</v>
          </cell>
          <cell r="N397">
            <v>142</v>
          </cell>
          <cell r="O397">
            <v>735</v>
          </cell>
          <cell r="P397">
            <v>427</v>
          </cell>
          <cell r="Q397">
            <v>124</v>
          </cell>
          <cell r="R397">
            <v>188</v>
          </cell>
          <cell r="S397">
            <v>1487</v>
          </cell>
          <cell r="T397">
            <v>815</v>
          </cell>
          <cell r="U397">
            <v>258</v>
          </cell>
          <cell r="V397">
            <v>93</v>
          </cell>
          <cell r="W397">
            <v>507</v>
          </cell>
          <cell r="X397">
            <v>-256</v>
          </cell>
          <cell r="Y397">
            <v>70</v>
          </cell>
          <cell r="Z397">
            <v>1758</v>
          </cell>
          <cell r="AA397">
            <v>1667</v>
          </cell>
          <cell r="AB397">
            <v>0</v>
          </cell>
          <cell r="AC397">
            <v>71</v>
          </cell>
          <cell r="AD397">
            <v>20</v>
          </cell>
          <cell r="AE397">
            <v>-271</v>
          </cell>
          <cell r="AF397">
            <v>-271</v>
          </cell>
          <cell r="AG397">
            <v>264</v>
          </cell>
          <cell r="AH397">
            <v>3</v>
          </cell>
          <cell r="AI397">
            <v>11999</v>
          </cell>
          <cell r="AJ397">
            <v>1672</v>
          </cell>
          <cell r="AK397">
            <v>19</v>
          </cell>
          <cell r="AL397">
            <v>18</v>
          </cell>
          <cell r="AM397">
            <v>4163</v>
          </cell>
        </row>
        <row r="398">
          <cell r="A398" t="str">
            <v>丹寨县</v>
          </cell>
          <cell r="B398" t="str">
            <v>3P</v>
          </cell>
          <cell r="C398">
            <v>434</v>
          </cell>
          <cell r="D398">
            <v>139</v>
          </cell>
          <cell r="E398">
            <v>35</v>
          </cell>
          <cell r="F398">
            <v>51</v>
          </cell>
          <cell r="G398">
            <v>14</v>
          </cell>
          <cell r="H398">
            <v>178</v>
          </cell>
          <cell r="I398">
            <v>13</v>
          </cell>
          <cell r="J398">
            <v>104</v>
          </cell>
          <cell r="K398">
            <v>1714</v>
          </cell>
          <cell r="L398">
            <v>0</v>
          </cell>
          <cell r="M398">
            <v>43</v>
          </cell>
          <cell r="N398">
            <v>158</v>
          </cell>
          <cell r="O398">
            <v>684</v>
          </cell>
          <cell r="P398">
            <v>421</v>
          </cell>
          <cell r="Q398">
            <v>102</v>
          </cell>
          <cell r="R398">
            <v>306</v>
          </cell>
          <cell r="S398">
            <v>1621</v>
          </cell>
          <cell r="T398">
            <v>434</v>
          </cell>
          <cell r="U398">
            <v>167</v>
          </cell>
          <cell r="V398">
            <v>363</v>
          </cell>
          <cell r="W398">
            <v>566</v>
          </cell>
          <cell r="X398">
            <v>-77</v>
          </cell>
          <cell r="Y398">
            <v>168</v>
          </cell>
          <cell r="Z398">
            <v>1858</v>
          </cell>
          <cell r="AA398">
            <v>1714</v>
          </cell>
          <cell r="AB398">
            <v>0</v>
          </cell>
          <cell r="AC398">
            <v>35</v>
          </cell>
          <cell r="AD398">
            <v>109</v>
          </cell>
          <cell r="AE398">
            <v>-237</v>
          </cell>
          <cell r="AF398">
            <v>-237</v>
          </cell>
          <cell r="AG398">
            <v>176</v>
          </cell>
          <cell r="AH398">
            <v>4</v>
          </cell>
          <cell r="AI398">
            <v>8619</v>
          </cell>
          <cell r="AJ398">
            <v>3174</v>
          </cell>
          <cell r="AK398">
            <v>13</v>
          </cell>
          <cell r="AL398">
            <v>12</v>
          </cell>
          <cell r="AM398">
            <v>4136</v>
          </cell>
        </row>
        <row r="399">
          <cell r="A399" t="str">
            <v>雷山县</v>
          </cell>
          <cell r="B399" t="str">
            <v>3P</v>
          </cell>
          <cell r="C399">
            <v>492</v>
          </cell>
          <cell r="D399">
            <v>147</v>
          </cell>
          <cell r="E399">
            <v>36</v>
          </cell>
          <cell r="F399">
            <v>43</v>
          </cell>
          <cell r="G399">
            <v>16</v>
          </cell>
          <cell r="H399">
            <v>178</v>
          </cell>
          <cell r="I399">
            <v>-30</v>
          </cell>
          <cell r="J399">
            <v>197</v>
          </cell>
          <cell r="K399">
            <v>1844</v>
          </cell>
          <cell r="L399">
            <v>0</v>
          </cell>
          <cell r="M399">
            <v>50</v>
          </cell>
          <cell r="N399">
            <v>152</v>
          </cell>
          <cell r="O399">
            <v>865</v>
          </cell>
          <cell r="P399">
            <v>357</v>
          </cell>
          <cell r="Q399">
            <v>103</v>
          </cell>
          <cell r="R399">
            <v>317</v>
          </cell>
          <cell r="S399">
            <v>1556</v>
          </cell>
          <cell r="T399">
            <v>492</v>
          </cell>
          <cell r="U399">
            <v>176</v>
          </cell>
          <cell r="V399">
            <v>453</v>
          </cell>
          <cell r="W399">
            <v>531</v>
          </cell>
          <cell r="X399">
            <v>-288</v>
          </cell>
          <cell r="Y399">
            <v>192</v>
          </cell>
          <cell r="Z399">
            <v>2018</v>
          </cell>
          <cell r="AA399">
            <v>1844</v>
          </cell>
          <cell r="AB399">
            <v>0</v>
          </cell>
          <cell r="AC399">
            <v>36</v>
          </cell>
          <cell r="AD399">
            <v>138</v>
          </cell>
          <cell r="AE399">
            <v>-462</v>
          </cell>
          <cell r="AF399">
            <v>-462</v>
          </cell>
          <cell r="AG399">
            <v>182</v>
          </cell>
          <cell r="AH399">
            <v>2</v>
          </cell>
          <cell r="AI399">
            <v>6630</v>
          </cell>
          <cell r="AJ399">
            <v>2117</v>
          </cell>
          <cell r="AK399">
            <v>15</v>
          </cell>
          <cell r="AL399">
            <v>14</v>
          </cell>
          <cell r="AM399">
            <v>3815</v>
          </cell>
        </row>
        <row r="400">
          <cell r="A400" t="str">
            <v>施秉县</v>
          </cell>
          <cell r="B400" t="str">
            <v>3P</v>
          </cell>
          <cell r="C400">
            <v>670</v>
          </cell>
          <cell r="D400">
            <v>180</v>
          </cell>
          <cell r="E400">
            <v>52</v>
          </cell>
          <cell r="F400">
            <v>44</v>
          </cell>
          <cell r="G400">
            <v>17</v>
          </cell>
          <cell r="H400">
            <v>370</v>
          </cell>
          <cell r="I400">
            <v>45</v>
          </cell>
          <cell r="J400">
            <v>75</v>
          </cell>
          <cell r="K400">
            <v>1863</v>
          </cell>
          <cell r="L400">
            <v>0</v>
          </cell>
          <cell r="M400">
            <v>71</v>
          </cell>
          <cell r="N400">
            <v>108</v>
          </cell>
          <cell r="O400">
            <v>704</v>
          </cell>
          <cell r="P400">
            <v>494</v>
          </cell>
          <cell r="Q400">
            <v>100</v>
          </cell>
          <cell r="R400">
            <v>386</v>
          </cell>
          <cell r="S400">
            <v>1781</v>
          </cell>
          <cell r="T400">
            <v>670</v>
          </cell>
          <cell r="U400">
            <v>240</v>
          </cell>
          <cell r="V400">
            <v>252</v>
          </cell>
          <cell r="W400">
            <v>605</v>
          </cell>
          <cell r="X400">
            <v>-133</v>
          </cell>
          <cell r="Y400">
            <v>147</v>
          </cell>
          <cell r="Z400">
            <v>2006</v>
          </cell>
          <cell r="AA400">
            <v>1863</v>
          </cell>
          <cell r="AB400">
            <v>0</v>
          </cell>
          <cell r="AC400">
            <v>38</v>
          </cell>
          <cell r="AD400">
            <v>105</v>
          </cell>
          <cell r="AE400">
            <v>-225</v>
          </cell>
          <cell r="AF400">
            <v>-225</v>
          </cell>
          <cell r="AG400">
            <v>260</v>
          </cell>
          <cell r="AH400">
            <v>4</v>
          </cell>
          <cell r="AI400">
            <v>11986</v>
          </cell>
          <cell r="AJ400">
            <v>2648</v>
          </cell>
          <cell r="AK400">
            <v>14</v>
          </cell>
          <cell r="AL400">
            <v>13</v>
          </cell>
          <cell r="AM400">
            <v>3792</v>
          </cell>
        </row>
        <row r="401">
          <cell r="A401" t="str">
            <v>三穗县</v>
          </cell>
          <cell r="B401" t="str">
            <v>3P</v>
          </cell>
          <cell r="C401">
            <v>569</v>
          </cell>
          <cell r="D401">
            <v>159</v>
          </cell>
          <cell r="E401">
            <v>35</v>
          </cell>
          <cell r="F401">
            <v>49</v>
          </cell>
          <cell r="G401">
            <v>15</v>
          </cell>
          <cell r="H401">
            <v>276</v>
          </cell>
          <cell r="I401">
            <v>20</v>
          </cell>
          <cell r="J401">
            <v>114</v>
          </cell>
          <cell r="K401">
            <v>1914</v>
          </cell>
          <cell r="L401">
            <v>2</v>
          </cell>
          <cell r="M401">
            <v>89</v>
          </cell>
          <cell r="N401">
            <v>150</v>
          </cell>
          <cell r="O401">
            <v>796</v>
          </cell>
          <cell r="P401">
            <v>450</v>
          </cell>
          <cell r="Q401">
            <v>130</v>
          </cell>
          <cell r="R401">
            <v>297</v>
          </cell>
          <cell r="S401">
            <v>1752</v>
          </cell>
          <cell r="T401">
            <v>569</v>
          </cell>
          <cell r="U401">
            <v>166</v>
          </cell>
          <cell r="V401">
            <v>401</v>
          </cell>
          <cell r="W401">
            <v>654</v>
          </cell>
          <cell r="X401">
            <v>-189</v>
          </cell>
          <cell r="Y401">
            <v>151</v>
          </cell>
          <cell r="Z401">
            <v>2064</v>
          </cell>
          <cell r="AA401">
            <v>1914</v>
          </cell>
          <cell r="AB401">
            <v>0</v>
          </cell>
          <cell r="AC401">
            <v>56</v>
          </cell>
          <cell r="AD401">
            <v>94</v>
          </cell>
          <cell r="AE401">
            <v>-312</v>
          </cell>
          <cell r="AF401">
            <v>-312</v>
          </cell>
          <cell r="AG401">
            <v>173</v>
          </cell>
          <cell r="AH401">
            <v>5</v>
          </cell>
          <cell r="AI401">
            <v>14726</v>
          </cell>
          <cell r="AJ401">
            <v>3737</v>
          </cell>
          <cell r="AK401">
            <v>18</v>
          </cell>
          <cell r="AL401">
            <v>17</v>
          </cell>
          <cell r="AM401">
            <v>4139</v>
          </cell>
        </row>
        <row r="402">
          <cell r="A402" t="str">
            <v>岑巩县</v>
          </cell>
          <cell r="B402" t="str">
            <v>3P</v>
          </cell>
          <cell r="C402">
            <v>748</v>
          </cell>
          <cell r="D402">
            <v>197</v>
          </cell>
          <cell r="E402">
            <v>46</v>
          </cell>
          <cell r="F402">
            <v>68</v>
          </cell>
          <cell r="G402">
            <v>14</v>
          </cell>
          <cell r="H402">
            <v>330</v>
          </cell>
          <cell r="I402">
            <v>25</v>
          </cell>
          <cell r="J402">
            <v>196</v>
          </cell>
          <cell r="K402">
            <v>2485</v>
          </cell>
          <cell r="L402">
            <v>3</v>
          </cell>
          <cell r="M402">
            <v>153</v>
          </cell>
          <cell r="N402">
            <v>196</v>
          </cell>
          <cell r="O402">
            <v>867</v>
          </cell>
          <cell r="P402">
            <v>494</v>
          </cell>
          <cell r="Q402">
            <v>133</v>
          </cell>
          <cell r="R402">
            <v>639</v>
          </cell>
          <cell r="S402">
            <v>1824</v>
          </cell>
          <cell r="T402">
            <v>748</v>
          </cell>
          <cell r="U402">
            <v>218</v>
          </cell>
          <cell r="V402">
            <v>356</v>
          </cell>
          <cell r="W402">
            <v>694</v>
          </cell>
          <cell r="X402">
            <v>-374</v>
          </cell>
          <cell r="Y402">
            <v>182</v>
          </cell>
          <cell r="Z402">
            <v>2669</v>
          </cell>
          <cell r="AA402">
            <v>2485</v>
          </cell>
          <cell r="AB402">
            <v>0</v>
          </cell>
          <cell r="AC402">
            <v>62</v>
          </cell>
          <cell r="AD402">
            <v>122</v>
          </cell>
          <cell r="AE402">
            <v>-845</v>
          </cell>
          <cell r="AF402">
            <v>-845</v>
          </cell>
          <cell r="AG402">
            <v>229</v>
          </cell>
          <cell r="AH402">
            <v>4</v>
          </cell>
          <cell r="AI402">
            <v>17779</v>
          </cell>
          <cell r="AJ402">
            <v>4259</v>
          </cell>
          <cell r="AK402">
            <v>19</v>
          </cell>
          <cell r="AL402">
            <v>18</v>
          </cell>
          <cell r="AM402">
            <v>4406</v>
          </cell>
        </row>
        <row r="403">
          <cell r="A403" t="str">
            <v>天柱县</v>
          </cell>
          <cell r="B403" t="str">
            <v>3P</v>
          </cell>
          <cell r="C403">
            <v>1780</v>
          </cell>
          <cell r="D403">
            <v>340</v>
          </cell>
          <cell r="E403">
            <v>97</v>
          </cell>
          <cell r="F403">
            <v>111</v>
          </cell>
          <cell r="G403">
            <v>36</v>
          </cell>
          <cell r="H403">
            <v>771</v>
          </cell>
          <cell r="I403">
            <v>201</v>
          </cell>
          <cell r="J403">
            <v>468</v>
          </cell>
          <cell r="K403">
            <v>3325</v>
          </cell>
          <cell r="L403">
            <v>0</v>
          </cell>
          <cell r="M403">
            <v>104</v>
          </cell>
          <cell r="N403">
            <v>247</v>
          </cell>
          <cell r="O403">
            <v>1470</v>
          </cell>
          <cell r="P403">
            <v>670</v>
          </cell>
          <cell r="Q403">
            <v>180</v>
          </cell>
          <cell r="R403">
            <v>654</v>
          </cell>
          <cell r="S403">
            <v>3377</v>
          </cell>
          <cell r="T403">
            <v>1780</v>
          </cell>
          <cell r="U403">
            <v>441</v>
          </cell>
          <cell r="V403">
            <v>149</v>
          </cell>
          <cell r="W403">
            <v>781</v>
          </cell>
          <cell r="X403">
            <v>-86</v>
          </cell>
          <cell r="Y403">
            <v>312</v>
          </cell>
          <cell r="Z403">
            <v>3655</v>
          </cell>
          <cell r="AA403">
            <v>3325</v>
          </cell>
          <cell r="AB403">
            <v>0</v>
          </cell>
          <cell r="AC403">
            <v>116</v>
          </cell>
          <cell r="AD403">
            <v>214</v>
          </cell>
          <cell r="AE403">
            <v>-278</v>
          </cell>
          <cell r="AF403">
            <v>-278</v>
          </cell>
          <cell r="AG403">
            <v>485</v>
          </cell>
          <cell r="AH403">
            <v>7</v>
          </cell>
          <cell r="AI403">
            <v>30709</v>
          </cell>
          <cell r="AJ403">
            <v>5930</v>
          </cell>
          <cell r="AK403">
            <v>37</v>
          </cell>
          <cell r="AL403">
            <v>35</v>
          </cell>
          <cell r="AM403">
            <v>6914</v>
          </cell>
        </row>
        <row r="404">
          <cell r="A404" t="str">
            <v>黎平县</v>
          </cell>
          <cell r="B404" t="str">
            <v>3P</v>
          </cell>
          <cell r="C404">
            <v>2425</v>
          </cell>
          <cell r="D404">
            <v>465</v>
          </cell>
          <cell r="E404">
            <v>115</v>
          </cell>
          <cell r="F404">
            <v>187</v>
          </cell>
          <cell r="G404">
            <v>35</v>
          </cell>
          <cell r="H404">
            <v>991</v>
          </cell>
          <cell r="I404">
            <v>504</v>
          </cell>
          <cell r="J404">
            <v>465</v>
          </cell>
          <cell r="K404">
            <v>4111</v>
          </cell>
          <cell r="L404">
            <v>0</v>
          </cell>
          <cell r="M404">
            <v>114</v>
          </cell>
          <cell r="N404">
            <v>333</v>
          </cell>
          <cell r="O404">
            <v>1873</v>
          </cell>
          <cell r="P404">
            <v>804</v>
          </cell>
          <cell r="Q404">
            <v>262</v>
          </cell>
          <cell r="R404">
            <v>725</v>
          </cell>
          <cell r="S404">
            <v>4203</v>
          </cell>
          <cell r="T404">
            <v>2425</v>
          </cell>
          <cell r="U404">
            <v>547</v>
          </cell>
          <cell r="V404">
            <v>102</v>
          </cell>
          <cell r="W404">
            <v>785</v>
          </cell>
          <cell r="X404">
            <v>33</v>
          </cell>
          <cell r="Y404">
            <v>311</v>
          </cell>
          <cell r="Z404">
            <v>4448</v>
          </cell>
          <cell r="AA404">
            <v>4111</v>
          </cell>
          <cell r="AB404">
            <v>0</v>
          </cell>
          <cell r="AC404">
            <v>147</v>
          </cell>
          <cell r="AD404">
            <v>190</v>
          </cell>
          <cell r="AE404">
            <v>-245</v>
          </cell>
          <cell r="AF404">
            <v>-245</v>
          </cell>
          <cell r="AG404">
            <v>576</v>
          </cell>
          <cell r="AH404">
            <v>15</v>
          </cell>
          <cell r="AI404">
            <v>33408</v>
          </cell>
          <cell r="AJ404">
            <v>4987</v>
          </cell>
          <cell r="AK404">
            <v>44</v>
          </cell>
          <cell r="AL404">
            <v>42</v>
          </cell>
          <cell r="AM404">
            <v>8781</v>
          </cell>
        </row>
        <row r="405">
          <cell r="A405" t="str">
            <v>榕江县</v>
          </cell>
          <cell r="B405" t="str">
            <v>3P</v>
          </cell>
          <cell r="C405">
            <v>1392</v>
          </cell>
          <cell r="D405">
            <v>307</v>
          </cell>
          <cell r="E405">
            <v>112</v>
          </cell>
          <cell r="F405">
            <v>80</v>
          </cell>
          <cell r="G405">
            <v>42</v>
          </cell>
          <cell r="H405">
            <v>556</v>
          </cell>
          <cell r="I405">
            <v>253</v>
          </cell>
          <cell r="J405">
            <v>276</v>
          </cell>
          <cell r="K405">
            <v>3063</v>
          </cell>
          <cell r="L405">
            <v>0</v>
          </cell>
          <cell r="M405">
            <v>152</v>
          </cell>
          <cell r="N405">
            <v>211</v>
          </cell>
          <cell r="O405">
            <v>1403</v>
          </cell>
          <cell r="P405">
            <v>643</v>
          </cell>
          <cell r="Q405">
            <v>171</v>
          </cell>
          <cell r="R405">
            <v>483</v>
          </cell>
          <cell r="S405">
            <v>2927</v>
          </cell>
          <cell r="T405">
            <v>1392</v>
          </cell>
          <cell r="U405">
            <v>510</v>
          </cell>
          <cell r="V405">
            <v>212</v>
          </cell>
          <cell r="W405">
            <v>676</v>
          </cell>
          <cell r="X405">
            <v>-117</v>
          </cell>
          <cell r="Y405">
            <v>254</v>
          </cell>
          <cell r="Z405">
            <v>3312</v>
          </cell>
          <cell r="AA405">
            <v>3063</v>
          </cell>
          <cell r="AB405">
            <v>0</v>
          </cell>
          <cell r="AC405">
            <v>73</v>
          </cell>
          <cell r="AD405">
            <v>176</v>
          </cell>
          <cell r="AE405">
            <v>-385</v>
          </cell>
          <cell r="AF405">
            <v>-385</v>
          </cell>
          <cell r="AG405">
            <v>560</v>
          </cell>
          <cell r="AH405">
            <v>9</v>
          </cell>
          <cell r="AI405">
            <v>25141</v>
          </cell>
          <cell r="AJ405">
            <v>5835</v>
          </cell>
          <cell r="AK405">
            <v>28</v>
          </cell>
          <cell r="AL405">
            <v>26</v>
          </cell>
          <cell r="AM405">
            <v>5813</v>
          </cell>
        </row>
        <row r="406">
          <cell r="A406" t="str">
            <v>从江县</v>
          </cell>
          <cell r="B406" t="str">
            <v>3P</v>
          </cell>
          <cell r="C406">
            <v>1410</v>
          </cell>
          <cell r="D406">
            <v>239</v>
          </cell>
          <cell r="E406">
            <v>82</v>
          </cell>
          <cell r="F406">
            <v>69</v>
          </cell>
          <cell r="G406">
            <v>44</v>
          </cell>
          <cell r="H406">
            <v>722</v>
          </cell>
          <cell r="I406">
            <v>216</v>
          </cell>
          <cell r="J406">
            <v>233</v>
          </cell>
          <cell r="K406">
            <v>2740</v>
          </cell>
          <cell r="L406">
            <v>0</v>
          </cell>
          <cell r="M406">
            <v>48</v>
          </cell>
          <cell r="N406">
            <v>202</v>
          </cell>
          <cell r="O406">
            <v>1151</v>
          </cell>
          <cell r="P406">
            <v>622</v>
          </cell>
          <cell r="Q406">
            <v>116</v>
          </cell>
          <cell r="R406">
            <v>601</v>
          </cell>
          <cell r="S406">
            <v>2785</v>
          </cell>
          <cell r="T406">
            <v>1410</v>
          </cell>
          <cell r="U406">
            <v>358</v>
          </cell>
          <cell r="V406">
            <v>284</v>
          </cell>
          <cell r="W406">
            <v>716</v>
          </cell>
          <cell r="X406">
            <v>-211</v>
          </cell>
          <cell r="Y406">
            <v>228</v>
          </cell>
          <cell r="Z406">
            <v>2974</v>
          </cell>
          <cell r="AA406">
            <v>2740</v>
          </cell>
          <cell r="AB406">
            <v>0</v>
          </cell>
          <cell r="AC406">
            <v>96</v>
          </cell>
          <cell r="AD406">
            <v>138</v>
          </cell>
          <cell r="AE406">
            <v>-189</v>
          </cell>
          <cell r="AF406">
            <v>-189</v>
          </cell>
          <cell r="AG406">
            <v>407</v>
          </cell>
          <cell r="AH406">
            <v>23</v>
          </cell>
          <cell r="AI406">
            <v>19196</v>
          </cell>
          <cell r="AJ406">
            <v>3005</v>
          </cell>
          <cell r="AK406">
            <v>28</v>
          </cell>
          <cell r="AL406">
            <v>27</v>
          </cell>
          <cell r="AM406">
            <v>5361</v>
          </cell>
        </row>
        <row r="407">
          <cell r="A407" t="str">
            <v>剑河县</v>
          </cell>
          <cell r="B407" t="str">
            <v>3P</v>
          </cell>
          <cell r="C407">
            <v>1603</v>
          </cell>
          <cell r="D407">
            <v>300</v>
          </cell>
          <cell r="E407">
            <v>72</v>
          </cell>
          <cell r="F407">
            <v>147</v>
          </cell>
          <cell r="G407">
            <v>25</v>
          </cell>
          <cell r="H407">
            <v>470</v>
          </cell>
          <cell r="I407">
            <v>705</v>
          </cell>
          <cell r="J407">
            <v>128</v>
          </cell>
          <cell r="K407">
            <v>2609</v>
          </cell>
          <cell r="L407">
            <v>5</v>
          </cell>
          <cell r="M407">
            <v>90</v>
          </cell>
          <cell r="N407">
            <v>172</v>
          </cell>
          <cell r="O407">
            <v>1041</v>
          </cell>
          <cell r="P407">
            <v>681</v>
          </cell>
          <cell r="Q407">
            <v>158</v>
          </cell>
          <cell r="R407">
            <v>462</v>
          </cell>
          <cell r="S407">
            <v>2622</v>
          </cell>
          <cell r="T407">
            <v>1603</v>
          </cell>
          <cell r="U407">
            <v>295</v>
          </cell>
          <cell r="V407">
            <v>210</v>
          </cell>
          <cell r="W407">
            <v>509</v>
          </cell>
          <cell r="X407">
            <v>-97</v>
          </cell>
          <cell r="Y407">
            <v>102</v>
          </cell>
          <cell r="Z407">
            <v>2705</v>
          </cell>
          <cell r="AA407">
            <v>2609</v>
          </cell>
          <cell r="AB407">
            <v>0</v>
          </cell>
          <cell r="AC407">
            <v>64</v>
          </cell>
          <cell r="AD407">
            <v>32</v>
          </cell>
          <cell r="AE407">
            <v>-83</v>
          </cell>
          <cell r="AF407">
            <v>-83</v>
          </cell>
          <cell r="AG407">
            <v>362</v>
          </cell>
          <cell r="AH407">
            <v>0</v>
          </cell>
          <cell r="AI407">
            <v>18173</v>
          </cell>
          <cell r="AJ407">
            <v>4718</v>
          </cell>
          <cell r="AK407">
            <v>19</v>
          </cell>
          <cell r="AL407">
            <v>18</v>
          </cell>
          <cell r="AM407">
            <v>4934</v>
          </cell>
        </row>
        <row r="408">
          <cell r="A408" t="str">
            <v>台江县</v>
          </cell>
          <cell r="B408" t="str">
            <v>3P</v>
          </cell>
          <cell r="C408">
            <v>614</v>
          </cell>
          <cell r="D408">
            <v>186</v>
          </cell>
          <cell r="E408">
            <v>45</v>
          </cell>
          <cell r="F408">
            <v>67</v>
          </cell>
          <cell r="G408">
            <v>20</v>
          </cell>
          <cell r="H408">
            <v>205</v>
          </cell>
          <cell r="I408">
            <v>70</v>
          </cell>
          <cell r="J408">
            <v>153</v>
          </cell>
          <cell r="K408">
            <v>1769</v>
          </cell>
          <cell r="L408">
            <v>7</v>
          </cell>
          <cell r="M408">
            <v>46</v>
          </cell>
          <cell r="N408">
            <v>147</v>
          </cell>
          <cell r="O408">
            <v>779</v>
          </cell>
          <cell r="P408">
            <v>437</v>
          </cell>
          <cell r="Q408">
            <v>121</v>
          </cell>
          <cell r="R408">
            <v>232</v>
          </cell>
          <cell r="S408">
            <v>1716</v>
          </cell>
          <cell r="T408">
            <v>614</v>
          </cell>
          <cell r="U408">
            <v>219</v>
          </cell>
          <cell r="V408">
            <v>324</v>
          </cell>
          <cell r="W408">
            <v>601</v>
          </cell>
          <cell r="X408">
            <v>-261</v>
          </cell>
          <cell r="Y408">
            <v>219</v>
          </cell>
          <cell r="Z408">
            <v>1875</v>
          </cell>
          <cell r="AA408">
            <v>1769</v>
          </cell>
          <cell r="AB408">
            <v>0</v>
          </cell>
          <cell r="AC408">
            <v>40</v>
          </cell>
          <cell r="AD408">
            <v>66</v>
          </cell>
          <cell r="AE408">
            <v>-159</v>
          </cell>
          <cell r="AF408">
            <v>-159</v>
          </cell>
          <cell r="AG408">
            <v>226</v>
          </cell>
          <cell r="AH408">
            <v>6</v>
          </cell>
          <cell r="AI408">
            <v>13592</v>
          </cell>
          <cell r="AJ408">
            <v>4287</v>
          </cell>
          <cell r="AK408">
            <v>15</v>
          </cell>
          <cell r="AL408">
            <v>14</v>
          </cell>
          <cell r="AM408">
            <v>3763</v>
          </cell>
        </row>
        <row r="409">
          <cell r="A409" t="str">
            <v>大方县</v>
          </cell>
          <cell r="B409" t="str">
            <v>3P</v>
          </cell>
          <cell r="C409">
            <v>3452</v>
          </cell>
          <cell r="D409">
            <v>532</v>
          </cell>
          <cell r="E409">
            <v>201</v>
          </cell>
          <cell r="F409">
            <v>106</v>
          </cell>
          <cell r="G409">
            <v>75</v>
          </cell>
          <cell r="H409">
            <v>2352</v>
          </cell>
          <cell r="I409">
            <v>-31</v>
          </cell>
          <cell r="J409">
            <v>599</v>
          </cell>
          <cell r="K409">
            <v>7596</v>
          </cell>
          <cell r="L409">
            <v>5</v>
          </cell>
          <cell r="M409">
            <v>531</v>
          </cell>
          <cell r="N409">
            <v>566</v>
          </cell>
          <cell r="O409">
            <v>3056</v>
          </cell>
          <cell r="P409">
            <v>1515</v>
          </cell>
          <cell r="Q409">
            <v>418</v>
          </cell>
          <cell r="R409">
            <v>1505</v>
          </cell>
          <cell r="S409">
            <v>6540</v>
          </cell>
          <cell r="T409">
            <v>3452</v>
          </cell>
          <cell r="U409">
            <v>956</v>
          </cell>
          <cell r="V409">
            <v>484</v>
          </cell>
          <cell r="W409">
            <v>1502</v>
          </cell>
          <cell r="X409">
            <v>-98</v>
          </cell>
          <cell r="Y409">
            <v>244</v>
          </cell>
          <cell r="Z409">
            <v>7862</v>
          </cell>
          <cell r="AA409">
            <v>7596</v>
          </cell>
          <cell r="AB409">
            <v>0</v>
          </cell>
          <cell r="AC409">
            <v>68</v>
          </cell>
          <cell r="AD409">
            <v>198</v>
          </cell>
          <cell r="AE409">
            <v>-1322</v>
          </cell>
          <cell r="AF409">
            <v>-1322</v>
          </cell>
          <cell r="AG409">
            <v>1007</v>
          </cell>
          <cell r="AH409">
            <v>6</v>
          </cell>
          <cell r="AI409">
            <v>57309</v>
          </cell>
          <cell r="AJ409">
            <v>21058</v>
          </cell>
          <cell r="AK409">
            <v>86</v>
          </cell>
          <cell r="AL409">
            <v>83</v>
          </cell>
          <cell r="AM409">
            <v>16234</v>
          </cell>
        </row>
        <row r="410">
          <cell r="A410" t="str">
            <v>织金县</v>
          </cell>
          <cell r="B410" t="str">
            <v>3P</v>
          </cell>
          <cell r="C410">
            <v>2908</v>
          </cell>
          <cell r="D410">
            <v>449</v>
          </cell>
          <cell r="E410">
            <v>98</v>
          </cell>
          <cell r="F410">
            <v>213</v>
          </cell>
          <cell r="G410">
            <v>32</v>
          </cell>
          <cell r="H410">
            <v>1855</v>
          </cell>
          <cell r="I410">
            <v>7</v>
          </cell>
          <cell r="J410">
            <v>597</v>
          </cell>
          <cell r="K410">
            <v>6449</v>
          </cell>
          <cell r="L410">
            <v>31</v>
          </cell>
          <cell r="M410">
            <v>532</v>
          </cell>
          <cell r="N410">
            <v>384</v>
          </cell>
          <cell r="O410">
            <v>2472</v>
          </cell>
          <cell r="P410">
            <v>1553</v>
          </cell>
          <cell r="Q410">
            <v>400</v>
          </cell>
          <cell r="R410">
            <v>1077</v>
          </cell>
          <cell r="S410">
            <v>6162</v>
          </cell>
          <cell r="T410">
            <v>2908</v>
          </cell>
          <cell r="U410">
            <v>481</v>
          </cell>
          <cell r="V410">
            <v>833</v>
          </cell>
          <cell r="W410">
            <v>1516</v>
          </cell>
          <cell r="X410">
            <v>375</v>
          </cell>
          <cell r="Y410">
            <v>49</v>
          </cell>
          <cell r="Z410">
            <v>6539</v>
          </cell>
          <cell r="AA410">
            <v>6449</v>
          </cell>
          <cell r="AB410">
            <v>0</v>
          </cell>
          <cell r="AC410">
            <v>91</v>
          </cell>
          <cell r="AD410">
            <v>-1</v>
          </cell>
          <cell r="AE410">
            <v>-377</v>
          </cell>
          <cell r="AF410">
            <v>-663</v>
          </cell>
          <cell r="AG410">
            <v>490</v>
          </cell>
          <cell r="AH410">
            <v>13</v>
          </cell>
          <cell r="AI410">
            <v>72081</v>
          </cell>
          <cell r="AJ410">
            <v>24289</v>
          </cell>
          <cell r="AK410">
            <v>82</v>
          </cell>
          <cell r="AL410">
            <v>79</v>
          </cell>
          <cell r="AM410">
            <v>10774</v>
          </cell>
        </row>
        <row r="411">
          <cell r="A411" t="str">
            <v>纳雍县</v>
          </cell>
          <cell r="B411" t="str">
            <v>3P</v>
          </cell>
          <cell r="C411">
            <v>1575</v>
          </cell>
          <cell r="D411">
            <v>348</v>
          </cell>
          <cell r="E411">
            <v>58</v>
          </cell>
          <cell r="F411">
            <v>117</v>
          </cell>
          <cell r="G411">
            <v>62</v>
          </cell>
          <cell r="H411">
            <v>1007</v>
          </cell>
          <cell r="I411">
            <v>44</v>
          </cell>
          <cell r="J411">
            <v>176</v>
          </cell>
          <cell r="K411">
            <v>4403</v>
          </cell>
          <cell r="L411">
            <v>24</v>
          </cell>
          <cell r="M411">
            <v>99</v>
          </cell>
          <cell r="N411">
            <v>374</v>
          </cell>
          <cell r="O411">
            <v>2000</v>
          </cell>
          <cell r="P411">
            <v>990</v>
          </cell>
          <cell r="Q411">
            <v>287</v>
          </cell>
          <cell r="R411">
            <v>629</v>
          </cell>
          <cell r="S411">
            <v>4567</v>
          </cell>
          <cell r="T411">
            <v>1575</v>
          </cell>
          <cell r="U411">
            <v>270</v>
          </cell>
          <cell r="V411">
            <v>877</v>
          </cell>
          <cell r="W411">
            <v>1513</v>
          </cell>
          <cell r="X411">
            <v>156</v>
          </cell>
          <cell r="Y411">
            <v>176</v>
          </cell>
          <cell r="Z411">
            <v>4578</v>
          </cell>
          <cell r="AA411">
            <v>4403</v>
          </cell>
          <cell r="AB411">
            <v>0</v>
          </cell>
          <cell r="AC411">
            <v>46</v>
          </cell>
          <cell r="AD411">
            <v>129</v>
          </cell>
          <cell r="AE411">
            <v>-11</v>
          </cell>
          <cell r="AF411">
            <v>-675</v>
          </cell>
          <cell r="AG411">
            <v>288</v>
          </cell>
          <cell r="AH411">
            <v>7</v>
          </cell>
          <cell r="AI411">
            <v>38370</v>
          </cell>
          <cell r="AJ411">
            <v>3062</v>
          </cell>
          <cell r="AK411">
            <v>67</v>
          </cell>
          <cell r="AL411">
            <v>64</v>
          </cell>
          <cell r="AM411">
            <v>13567</v>
          </cell>
        </row>
        <row r="412">
          <cell r="A412" t="str">
            <v>威宁县</v>
          </cell>
          <cell r="B412" t="str">
            <v>3P</v>
          </cell>
          <cell r="C412">
            <v>3320</v>
          </cell>
          <cell r="D412">
            <v>574</v>
          </cell>
          <cell r="E412">
            <v>139</v>
          </cell>
          <cell r="F412">
            <v>167</v>
          </cell>
          <cell r="G412">
            <v>48</v>
          </cell>
          <cell r="H412">
            <v>2001</v>
          </cell>
          <cell r="I412">
            <v>146</v>
          </cell>
          <cell r="J412">
            <v>599</v>
          </cell>
          <cell r="K412">
            <v>9053</v>
          </cell>
          <cell r="L412">
            <v>1</v>
          </cell>
          <cell r="M412">
            <v>1012</v>
          </cell>
          <cell r="N412">
            <v>532</v>
          </cell>
          <cell r="O412">
            <v>2990</v>
          </cell>
          <cell r="P412">
            <v>1612</v>
          </cell>
          <cell r="Q412">
            <v>366</v>
          </cell>
          <cell r="R412">
            <v>2540</v>
          </cell>
          <cell r="S412">
            <v>8539</v>
          </cell>
          <cell r="T412">
            <v>3320</v>
          </cell>
          <cell r="U412">
            <v>666</v>
          </cell>
          <cell r="V412">
            <v>1021</v>
          </cell>
          <cell r="W412">
            <v>1992</v>
          </cell>
          <cell r="X412">
            <v>424</v>
          </cell>
          <cell r="Y412">
            <v>1116</v>
          </cell>
          <cell r="Z412">
            <v>9175</v>
          </cell>
          <cell r="AA412">
            <v>9053</v>
          </cell>
          <cell r="AB412">
            <v>0</v>
          </cell>
          <cell r="AC412">
            <v>60</v>
          </cell>
          <cell r="AD412">
            <v>62</v>
          </cell>
          <cell r="AE412">
            <v>-636</v>
          </cell>
          <cell r="AF412">
            <v>-635</v>
          </cell>
          <cell r="AG412">
            <v>693</v>
          </cell>
          <cell r="AH412">
            <v>3</v>
          </cell>
          <cell r="AI412">
            <v>91909</v>
          </cell>
          <cell r="AJ412">
            <v>23005</v>
          </cell>
          <cell r="AK412">
            <v>93</v>
          </cell>
          <cell r="AL412">
            <v>89</v>
          </cell>
          <cell r="AM412">
            <v>14769</v>
          </cell>
        </row>
        <row r="413">
          <cell r="A413" t="str">
            <v>赫章县</v>
          </cell>
          <cell r="B413" t="str">
            <v>3P</v>
          </cell>
          <cell r="C413">
            <v>2697</v>
          </cell>
          <cell r="D413">
            <v>793</v>
          </cell>
          <cell r="E413">
            <v>251</v>
          </cell>
          <cell r="F413">
            <v>157</v>
          </cell>
          <cell r="G413">
            <v>79</v>
          </cell>
          <cell r="H413">
            <v>964</v>
          </cell>
          <cell r="I413">
            <v>382</v>
          </cell>
          <cell r="J413">
            <v>558</v>
          </cell>
          <cell r="K413">
            <v>5741</v>
          </cell>
          <cell r="L413">
            <v>0</v>
          </cell>
          <cell r="M413">
            <v>310</v>
          </cell>
          <cell r="N413">
            <v>356</v>
          </cell>
          <cell r="O413">
            <v>2015</v>
          </cell>
          <cell r="P413">
            <v>1210</v>
          </cell>
          <cell r="Q413">
            <v>294</v>
          </cell>
          <cell r="R413">
            <v>1556</v>
          </cell>
          <cell r="S413">
            <v>5766</v>
          </cell>
          <cell r="T413">
            <v>2697</v>
          </cell>
          <cell r="U413">
            <v>1260</v>
          </cell>
          <cell r="V413">
            <v>0</v>
          </cell>
          <cell r="W413">
            <v>1284</v>
          </cell>
          <cell r="X413">
            <v>376</v>
          </cell>
          <cell r="Y413">
            <v>149</v>
          </cell>
          <cell r="Z413">
            <v>5891</v>
          </cell>
          <cell r="AA413">
            <v>5741</v>
          </cell>
          <cell r="AB413">
            <v>0</v>
          </cell>
          <cell r="AC413">
            <v>37</v>
          </cell>
          <cell r="AD413">
            <v>113</v>
          </cell>
          <cell r="AE413">
            <v>-125</v>
          </cell>
          <cell r="AF413">
            <v>-515</v>
          </cell>
          <cell r="AG413">
            <v>1255</v>
          </cell>
          <cell r="AH413">
            <v>3</v>
          </cell>
          <cell r="AI413">
            <v>77534</v>
          </cell>
          <cell r="AJ413">
            <v>40458</v>
          </cell>
          <cell r="AK413">
            <v>55</v>
          </cell>
          <cell r="AL413">
            <v>52</v>
          </cell>
          <cell r="AM413">
            <v>11341</v>
          </cell>
        </row>
        <row r="414">
          <cell r="A414" t="str">
            <v>松桃县</v>
          </cell>
          <cell r="B414" t="str">
            <v>3P</v>
          </cell>
          <cell r="C414">
            <v>1152</v>
          </cell>
          <cell r="D414">
            <v>263</v>
          </cell>
          <cell r="E414">
            <v>80</v>
          </cell>
          <cell r="F414">
            <v>95</v>
          </cell>
          <cell r="G414">
            <v>16</v>
          </cell>
          <cell r="H414">
            <v>709</v>
          </cell>
          <cell r="I414">
            <v>80</v>
          </cell>
          <cell r="J414">
            <v>100</v>
          </cell>
          <cell r="K414">
            <v>3363</v>
          </cell>
          <cell r="L414">
            <v>12</v>
          </cell>
          <cell r="M414">
            <v>69</v>
          </cell>
          <cell r="N414">
            <v>270</v>
          </cell>
          <cell r="O414">
            <v>1738</v>
          </cell>
          <cell r="P414">
            <v>747</v>
          </cell>
          <cell r="Q414">
            <v>196</v>
          </cell>
          <cell r="R414">
            <v>331</v>
          </cell>
          <cell r="S414">
            <v>3186</v>
          </cell>
          <cell r="T414">
            <v>1152</v>
          </cell>
          <cell r="U414">
            <v>468</v>
          </cell>
          <cell r="V414">
            <v>532</v>
          </cell>
          <cell r="W414">
            <v>923</v>
          </cell>
          <cell r="X414">
            <v>-104</v>
          </cell>
          <cell r="Y414">
            <v>215</v>
          </cell>
          <cell r="Z414">
            <v>3543</v>
          </cell>
          <cell r="AA414">
            <v>3363</v>
          </cell>
          <cell r="AB414">
            <v>0</v>
          </cell>
          <cell r="AC414">
            <v>94</v>
          </cell>
          <cell r="AD414">
            <v>86</v>
          </cell>
          <cell r="AE414">
            <v>-357</v>
          </cell>
          <cell r="AF414">
            <v>-357</v>
          </cell>
          <cell r="AG414">
            <v>402</v>
          </cell>
          <cell r="AH414">
            <v>94</v>
          </cell>
          <cell r="AI414">
            <v>8065</v>
          </cell>
          <cell r="AJ414">
            <v>4025</v>
          </cell>
          <cell r="AK414">
            <v>57</v>
          </cell>
          <cell r="AL414">
            <v>56</v>
          </cell>
          <cell r="AM414">
            <v>10801</v>
          </cell>
        </row>
        <row r="415">
          <cell r="A415" t="str">
            <v>石阡县</v>
          </cell>
          <cell r="B415" t="str">
            <v>3P</v>
          </cell>
          <cell r="C415">
            <v>1352</v>
          </cell>
          <cell r="D415">
            <v>280</v>
          </cell>
          <cell r="E415">
            <v>65</v>
          </cell>
          <cell r="F415">
            <v>97</v>
          </cell>
          <cell r="G415">
            <v>31</v>
          </cell>
          <cell r="H415">
            <v>1071</v>
          </cell>
          <cell r="I415">
            <v>-55</v>
          </cell>
          <cell r="J415">
            <v>56</v>
          </cell>
          <cell r="K415">
            <v>2861</v>
          </cell>
          <cell r="L415">
            <v>0</v>
          </cell>
          <cell r="M415">
            <v>175</v>
          </cell>
          <cell r="N415">
            <v>277</v>
          </cell>
          <cell r="O415">
            <v>1176</v>
          </cell>
          <cell r="P415">
            <v>559</v>
          </cell>
          <cell r="Q415">
            <v>152</v>
          </cell>
          <cell r="R415">
            <v>522</v>
          </cell>
          <cell r="S415">
            <v>2686</v>
          </cell>
          <cell r="T415">
            <v>1352</v>
          </cell>
          <cell r="U415">
            <v>322</v>
          </cell>
          <cell r="V415">
            <v>290</v>
          </cell>
          <cell r="W415">
            <v>825</v>
          </cell>
          <cell r="X415">
            <v>-220</v>
          </cell>
          <cell r="Y415">
            <v>117</v>
          </cell>
          <cell r="Z415">
            <v>2934</v>
          </cell>
          <cell r="AA415">
            <v>2861</v>
          </cell>
          <cell r="AB415">
            <v>0</v>
          </cell>
          <cell r="AC415">
            <v>73</v>
          </cell>
          <cell r="AD415">
            <v>0</v>
          </cell>
          <cell r="AE415">
            <v>-248</v>
          </cell>
          <cell r="AF415">
            <v>-283</v>
          </cell>
          <cell r="AG415">
            <v>323</v>
          </cell>
          <cell r="AH415">
            <v>43</v>
          </cell>
          <cell r="AI415">
            <v>30456</v>
          </cell>
          <cell r="AJ415">
            <v>6256</v>
          </cell>
          <cell r="AK415">
            <v>34</v>
          </cell>
          <cell r="AL415">
            <v>32</v>
          </cell>
          <cell r="AM415">
            <v>8388</v>
          </cell>
        </row>
        <row r="416">
          <cell r="A416" t="str">
            <v>印江县</v>
          </cell>
          <cell r="B416" t="str">
            <v>3P</v>
          </cell>
          <cell r="C416">
            <v>1560</v>
          </cell>
          <cell r="D416">
            <v>221</v>
          </cell>
          <cell r="E416">
            <v>52</v>
          </cell>
          <cell r="F416">
            <v>80</v>
          </cell>
          <cell r="G416">
            <v>18</v>
          </cell>
          <cell r="H416">
            <v>926</v>
          </cell>
          <cell r="I416">
            <v>17</v>
          </cell>
          <cell r="J416">
            <v>396</v>
          </cell>
          <cell r="K416">
            <v>3061</v>
          </cell>
          <cell r="L416">
            <v>4</v>
          </cell>
          <cell r="M416">
            <v>98</v>
          </cell>
          <cell r="N416">
            <v>286</v>
          </cell>
          <cell r="O416">
            <v>1333</v>
          </cell>
          <cell r="P416">
            <v>674</v>
          </cell>
          <cell r="Q416">
            <v>193</v>
          </cell>
          <cell r="R416">
            <v>473</v>
          </cell>
          <cell r="S416">
            <v>3029</v>
          </cell>
          <cell r="T416">
            <v>1560</v>
          </cell>
          <cell r="U416">
            <v>259</v>
          </cell>
          <cell r="V416">
            <v>355</v>
          </cell>
          <cell r="W416">
            <v>650</v>
          </cell>
          <cell r="X416">
            <v>-28</v>
          </cell>
          <cell r="Y416">
            <v>233</v>
          </cell>
          <cell r="Z416">
            <v>3254</v>
          </cell>
          <cell r="AA416">
            <v>3061</v>
          </cell>
          <cell r="AB416">
            <v>0</v>
          </cell>
          <cell r="AC416">
            <v>62</v>
          </cell>
          <cell r="AD416">
            <v>131</v>
          </cell>
          <cell r="AE416">
            <v>-225</v>
          </cell>
          <cell r="AF416">
            <v>-225</v>
          </cell>
          <cell r="AG416">
            <v>261</v>
          </cell>
          <cell r="AH416">
            <v>9</v>
          </cell>
          <cell r="AI416">
            <v>23221</v>
          </cell>
          <cell r="AJ416">
            <v>2932</v>
          </cell>
          <cell r="AK416">
            <v>36</v>
          </cell>
          <cell r="AL416">
            <v>35</v>
          </cell>
          <cell r="AM416">
            <v>7399</v>
          </cell>
        </row>
        <row r="417">
          <cell r="A417" t="str">
            <v>德江县</v>
          </cell>
          <cell r="B417" t="str">
            <v>3P</v>
          </cell>
          <cell r="C417">
            <v>1900</v>
          </cell>
          <cell r="D417">
            <v>345</v>
          </cell>
          <cell r="E417">
            <v>99</v>
          </cell>
          <cell r="F417">
            <v>85</v>
          </cell>
          <cell r="G417">
            <v>25</v>
          </cell>
          <cell r="H417">
            <v>1285</v>
          </cell>
          <cell r="I417">
            <v>38</v>
          </cell>
          <cell r="J417">
            <v>232</v>
          </cell>
          <cell r="K417">
            <v>3018</v>
          </cell>
          <cell r="L417">
            <v>4</v>
          </cell>
          <cell r="M417">
            <v>59</v>
          </cell>
          <cell r="N417">
            <v>286</v>
          </cell>
          <cell r="O417">
            <v>1248</v>
          </cell>
          <cell r="P417">
            <v>764</v>
          </cell>
          <cell r="Q417">
            <v>230</v>
          </cell>
          <cell r="R417">
            <v>427</v>
          </cell>
          <cell r="S417">
            <v>3274</v>
          </cell>
          <cell r="T417">
            <v>1900</v>
          </cell>
          <cell r="U417">
            <v>495</v>
          </cell>
          <cell r="V417">
            <v>0</v>
          </cell>
          <cell r="W417">
            <v>538</v>
          </cell>
          <cell r="X417">
            <v>66</v>
          </cell>
          <cell r="Y417">
            <v>275</v>
          </cell>
          <cell r="Z417">
            <v>3256</v>
          </cell>
          <cell r="AA417">
            <v>3018</v>
          </cell>
          <cell r="AB417">
            <v>0</v>
          </cell>
          <cell r="AC417">
            <v>62</v>
          </cell>
          <cell r="AD417">
            <v>176</v>
          </cell>
          <cell r="AE417">
            <v>18</v>
          </cell>
          <cell r="AF417">
            <v>-297</v>
          </cell>
          <cell r="AG417">
            <v>492</v>
          </cell>
          <cell r="AH417">
            <v>90</v>
          </cell>
          <cell r="AI417">
            <v>41200</v>
          </cell>
          <cell r="AJ417">
            <v>8880</v>
          </cell>
          <cell r="AK417">
            <v>39</v>
          </cell>
          <cell r="AL417">
            <v>37</v>
          </cell>
          <cell r="AM417">
            <v>8122</v>
          </cell>
        </row>
        <row r="418">
          <cell r="A418" t="str">
            <v>沿河县</v>
          </cell>
          <cell r="B418" t="str">
            <v>3P</v>
          </cell>
          <cell r="C418">
            <v>1560</v>
          </cell>
          <cell r="D418">
            <v>300</v>
          </cell>
          <cell r="E418">
            <v>66</v>
          </cell>
          <cell r="F418">
            <v>128</v>
          </cell>
          <cell r="G418">
            <v>30</v>
          </cell>
          <cell r="H418">
            <v>1026</v>
          </cell>
          <cell r="I418">
            <v>-45</v>
          </cell>
          <cell r="J418">
            <v>279</v>
          </cell>
          <cell r="K418">
            <v>3877</v>
          </cell>
          <cell r="L418">
            <v>26</v>
          </cell>
          <cell r="M418">
            <v>140</v>
          </cell>
          <cell r="N418">
            <v>482</v>
          </cell>
          <cell r="O418">
            <v>1700</v>
          </cell>
          <cell r="P418">
            <v>789</v>
          </cell>
          <cell r="Q418">
            <v>221</v>
          </cell>
          <cell r="R418">
            <v>519</v>
          </cell>
          <cell r="S418">
            <v>3170</v>
          </cell>
          <cell r="T418">
            <v>1560</v>
          </cell>
          <cell r="U418">
            <v>336</v>
          </cell>
          <cell r="V418">
            <v>621</v>
          </cell>
          <cell r="W418">
            <v>814</v>
          </cell>
          <cell r="X418">
            <v>-447</v>
          </cell>
          <cell r="Y418">
            <v>286</v>
          </cell>
          <cell r="Z418">
            <v>4134</v>
          </cell>
          <cell r="AA418">
            <v>3877</v>
          </cell>
          <cell r="AB418">
            <v>0</v>
          </cell>
          <cell r="AC418">
            <v>60</v>
          </cell>
          <cell r="AD418">
            <v>197</v>
          </cell>
          <cell r="AE418">
            <v>-964</v>
          </cell>
          <cell r="AF418">
            <v>-964</v>
          </cell>
          <cell r="AG418">
            <v>329</v>
          </cell>
          <cell r="AH418">
            <v>13</v>
          </cell>
          <cell r="AI418">
            <v>33837</v>
          </cell>
          <cell r="AJ418">
            <v>6359</v>
          </cell>
          <cell r="AK418">
            <v>49</v>
          </cell>
          <cell r="AL418">
            <v>46</v>
          </cell>
          <cell r="AM418">
            <v>9269</v>
          </cell>
        </row>
        <row r="419">
          <cell r="A419" t="str">
            <v>兴仁县</v>
          </cell>
          <cell r="B419" t="str">
            <v>3P</v>
          </cell>
          <cell r="C419">
            <v>1560</v>
          </cell>
          <cell r="D419">
            <v>303</v>
          </cell>
          <cell r="E419">
            <v>111</v>
          </cell>
          <cell r="F419">
            <v>129</v>
          </cell>
          <cell r="G419">
            <v>14</v>
          </cell>
          <cell r="H419">
            <v>624</v>
          </cell>
          <cell r="I419">
            <v>296</v>
          </cell>
          <cell r="J419">
            <v>337</v>
          </cell>
          <cell r="K419">
            <v>3123</v>
          </cell>
          <cell r="L419">
            <v>0</v>
          </cell>
          <cell r="M419">
            <v>221</v>
          </cell>
          <cell r="N419">
            <v>268</v>
          </cell>
          <cell r="O419">
            <v>1387</v>
          </cell>
          <cell r="P419">
            <v>628</v>
          </cell>
          <cell r="Q419">
            <v>191</v>
          </cell>
          <cell r="R419">
            <v>428</v>
          </cell>
          <cell r="S419">
            <v>3631</v>
          </cell>
          <cell r="T419">
            <v>1560</v>
          </cell>
          <cell r="U419">
            <v>482</v>
          </cell>
          <cell r="V419">
            <v>0</v>
          </cell>
          <cell r="W419">
            <v>938</v>
          </cell>
          <cell r="X419">
            <v>382</v>
          </cell>
          <cell r="Y419">
            <v>269</v>
          </cell>
          <cell r="Z419">
            <v>3414</v>
          </cell>
          <cell r="AA419">
            <v>3123</v>
          </cell>
          <cell r="AB419">
            <v>0</v>
          </cell>
          <cell r="AC419">
            <v>153</v>
          </cell>
          <cell r="AD419">
            <v>138</v>
          </cell>
          <cell r="AE419">
            <v>217</v>
          </cell>
          <cell r="AF419">
            <v>1</v>
          </cell>
          <cell r="AG419">
            <v>553</v>
          </cell>
          <cell r="AH419">
            <v>2</v>
          </cell>
          <cell r="AI419">
            <v>29600</v>
          </cell>
          <cell r="AJ419">
            <v>10000</v>
          </cell>
          <cell r="AK419">
            <v>39</v>
          </cell>
          <cell r="AL419">
            <v>36</v>
          </cell>
          <cell r="AM419">
            <v>7811</v>
          </cell>
        </row>
        <row r="420">
          <cell r="A420" t="str">
            <v>贞丰县</v>
          </cell>
          <cell r="B420" t="str">
            <v>3P</v>
          </cell>
          <cell r="C420">
            <v>1031</v>
          </cell>
          <cell r="D420">
            <v>167</v>
          </cell>
          <cell r="E420">
            <v>76</v>
          </cell>
          <cell r="F420">
            <v>38</v>
          </cell>
          <cell r="G420">
            <v>17</v>
          </cell>
          <cell r="H420">
            <v>381</v>
          </cell>
          <cell r="I420">
            <v>370</v>
          </cell>
          <cell r="J420">
            <v>113</v>
          </cell>
          <cell r="K420">
            <v>2697</v>
          </cell>
          <cell r="L420">
            <v>8</v>
          </cell>
          <cell r="M420">
            <v>75</v>
          </cell>
          <cell r="N420">
            <v>195</v>
          </cell>
          <cell r="O420">
            <v>1096</v>
          </cell>
          <cell r="P420">
            <v>591</v>
          </cell>
          <cell r="Q420">
            <v>143</v>
          </cell>
          <cell r="R420">
            <v>589</v>
          </cell>
          <cell r="S420">
            <v>2681</v>
          </cell>
          <cell r="T420">
            <v>1031</v>
          </cell>
          <cell r="U420">
            <v>362</v>
          </cell>
          <cell r="V420">
            <v>413</v>
          </cell>
          <cell r="W420">
            <v>760</v>
          </cell>
          <cell r="X420">
            <v>-9</v>
          </cell>
          <cell r="Y420">
            <v>124</v>
          </cell>
          <cell r="Z420">
            <v>2739</v>
          </cell>
          <cell r="AA420">
            <v>2697</v>
          </cell>
          <cell r="AB420">
            <v>0</v>
          </cell>
          <cell r="AC420">
            <v>36</v>
          </cell>
          <cell r="AD420">
            <v>6</v>
          </cell>
          <cell r="AE420">
            <v>-58</v>
          </cell>
          <cell r="AF420">
            <v>-172</v>
          </cell>
          <cell r="AG420">
            <v>379</v>
          </cell>
          <cell r="AH420">
            <v>12</v>
          </cell>
          <cell r="AI420">
            <v>25558</v>
          </cell>
          <cell r="AJ420">
            <v>12558</v>
          </cell>
          <cell r="AK420">
            <v>29</v>
          </cell>
          <cell r="AL420">
            <v>28</v>
          </cell>
          <cell r="AM420">
            <v>5640</v>
          </cell>
        </row>
        <row r="421">
          <cell r="A421" t="str">
            <v>册亨县</v>
          </cell>
          <cell r="B421" t="str">
            <v>3P</v>
          </cell>
          <cell r="C421">
            <v>714</v>
          </cell>
          <cell r="D421">
            <v>308</v>
          </cell>
          <cell r="E421">
            <v>39</v>
          </cell>
          <cell r="F421">
            <v>199</v>
          </cell>
          <cell r="G421">
            <v>9</v>
          </cell>
          <cell r="H421">
            <v>262</v>
          </cell>
          <cell r="I421">
            <v>101</v>
          </cell>
          <cell r="J421">
            <v>43</v>
          </cell>
          <cell r="K421">
            <v>1960</v>
          </cell>
          <cell r="L421">
            <v>1</v>
          </cell>
          <cell r="M421">
            <v>26</v>
          </cell>
          <cell r="N421">
            <v>152</v>
          </cell>
          <cell r="O421">
            <v>747</v>
          </cell>
          <cell r="P421">
            <v>575</v>
          </cell>
          <cell r="Q421">
            <v>157</v>
          </cell>
          <cell r="R421">
            <v>302</v>
          </cell>
          <cell r="S421">
            <v>1781</v>
          </cell>
          <cell r="T421">
            <v>714</v>
          </cell>
          <cell r="U421">
            <v>196</v>
          </cell>
          <cell r="V421">
            <v>475</v>
          </cell>
          <cell r="W421">
            <v>578</v>
          </cell>
          <cell r="X421">
            <v>-326</v>
          </cell>
          <cell r="Y421">
            <v>144</v>
          </cell>
          <cell r="Z421">
            <v>2089</v>
          </cell>
          <cell r="AA421">
            <v>1960</v>
          </cell>
          <cell r="AB421">
            <v>0</v>
          </cell>
          <cell r="AC421">
            <v>65</v>
          </cell>
          <cell r="AD421">
            <v>64</v>
          </cell>
          <cell r="AE421">
            <v>-308</v>
          </cell>
          <cell r="AF421">
            <v>-523</v>
          </cell>
          <cell r="AG421">
            <v>196</v>
          </cell>
          <cell r="AH421">
            <v>1</v>
          </cell>
          <cell r="AI421">
            <v>13000</v>
          </cell>
          <cell r="AJ421">
            <v>4490</v>
          </cell>
          <cell r="AK421">
            <v>19</v>
          </cell>
          <cell r="AL421">
            <v>18</v>
          </cell>
          <cell r="AM421">
            <v>4564</v>
          </cell>
        </row>
        <row r="422">
          <cell r="A422" t="str">
            <v>望谟县</v>
          </cell>
          <cell r="B422" t="str">
            <v>3P</v>
          </cell>
          <cell r="C422">
            <v>448</v>
          </cell>
          <cell r="D422">
            <v>132</v>
          </cell>
          <cell r="E422">
            <v>76</v>
          </cell>
          <cell r="F422">
            <v>7</v>
          </cell>
          <cell r="G422">
            <v>14</v>
          </cell>
          <cell r="H422">
            <v>245</v>
          </cell>
          <cell r="I422">
            <v>-12</v>
          </cell>
          <cell r="J422">
            <v>83</v>
          </cell>
          <cell r="K422">
            <v>2045</v>
          </cell>
          <cell r="L422">
            <v>0</v>
          </cell>
          <cell r="M422">
            <v>29</v>
          </cell>
          <cell r="N422">
            <v>148</v>
          </cell>
          <cell r="O422">
            <v>936</v>
          </cell>
          <cell r="P422">
            <v>438</v>
          </cell>
          <cell r="Q422">
            <v>114</v>
          </cell>
          <cell r="R422">
            <v>380</v>
          </cell>
          <cell r="S422">
            <v>1949</v>
          </cell>
          <cell r="T422">
            <v>448</v>
          </cell>
          <cell r="U422">
            <v>397</v>
          </cell>
          <cell r="V422">
            <v>486</v>
          </cell>
          <cell r="W422">
            <v>581</v>
          </cell>
          <cell r="X422">
            <v>-329</v>
          </cell>
          <cell r="Y422">
            <v>366</v>
          </cell>
          <cell r="Z422">
            <v>2161</v>
          </cell>
          <cell r="AA422">
            <v>2045</v>
          </cell>
          <cell r="AB422">
            <v>0</v>
          </cell>
          <cell r="AC422">
            <v>31</v>
          </cell>
          <cell r="AD422">
            <v>85</v>
          </cell>
          <cell r="AE422">
            <v>-212</v>
          </cell>
          <cell r="AF422">
            <v>-503</v>
          </cell>
          <cell r="AG422">
            <v>378</v>
          </cell>
          <cell r="AH422">
            <v>13</v>
          </cell>
          <cell r="AI422">
            <v>14621</v>
          </cell>
          <cell r="AJ422">
            <v>1990</v>
          </cell>
          <cell r="AK422">
            <v>25</v>
          </cell>
          <cell r="AL422">
            <v>23</v>
          </cell>
          <cell r="AM422">
            <v>4988</v>
          </cell>
        </row>
        <row r="423">
          <cell r="A423" t="str">
            <v>普安县</v>
          </cell>
          <cell r="B423" t="str">
            <v>3P</v>
          </cell>
          <cell r="C423">
            <v>781</v>
          </cell>
          <cell r="D423">
            <v>222</v>
          </cell>
          <cell r="E423">
            <v>59</v>
          </cell>
          <cell r="F423">
            <v>80</v>
          </cell>
          <cell r="G423">
            <v>13</v>
          </cell>
          <cell r="H423">
            <v>345</v>
          </cell>
          <cell r="I423">
            <v>131</v>
          </cell>
          <cell r="J423">
            <v>83</v>
          </cell>
          <cell r="K423">
            <v>2161</v>
          </cell>
          <cell r="L423">
            <v>0</v>
          </cell>
          <cell r="M423">
            <v>91</v>
          </cell>
          <cell r="N423">
            <v>175</v>
          </cell>
          <cell r="O423">
            <v>944</v>
          </cell>
          <cell r="P423">
            <v>514</v>
          </cell>
          <cell r="Q423">
            <v>124</v>
          </cell>
          <cell r="R423">
            <v>313</v>
          </cell>
          <cell r="S423">
            <v>2104</v>
          </cell>
          <cell r="T423">
            <v>781</v>
          </cell>
          <cell r="U423">
            <v>285</v>
          </cell>
          <cell r="V423">
            <v>419</v>
          </cell>
          <cell r="W423">
            <v>565</v>
          </cell>
          <cell r="X423">
            <v>-191</v>
          </cell>
          <cell r="Y423">
            <v>245</v>
          </cell>
          <cell r="Z423">
            <v>2325</v>
          </cell>
          <cell r="AA423">
            <v>2161</v>
          </cell>
          <cell r="AB423">
            <v>0</v>
          </cell>
          <cell r="AC423">
            <v>24</v>
          </cell>
          <cell r="AD423">
            <v>140</v>
          </cell>
          <cell r="AE423">
            <v>-221</v>
          </cell>
          <cell r="AF423">
            <v>-493</v>
          </cell>
          <cell r="AG423">
            <v>294</v>
          </cell>
          <cell r="AH423">
            <v>9</v>
          </cell>
          <cell r="AI423">
            <v>15009</v>
          </cell>
          <cell r="AJ423">
            <v>5709</v>
          </cell>
          <cell r="AK423">
            <v>25</v>
          </cell>
          <cell r="AL423">
            <v>24</v>
          </cell>
          <cell r="AM423">
            <v>5005</v>
          </cell>
        </row>
        <row r="424">
          <cell r="A424" t="str">
            <v>晴隆县</v>
          </cell>
          <cell r="B424" t="str">
            <v>3P</v>
          </cell>
          <cell r="C424">
            <v>880</v>
          </cell>
          <cell r="D424">
            <v>190</v>
          </cell>
          <cell r="E424">
            <v>85</v>
          </cell>
          <cell r="F424">
            <v>34</v>
          </cell>
          <cell r="G424">
            <v>33</v>
          </cell>
          <cell r="H424">
            <v>382</v>
          </cell>
          <cell r="I424">
            <v>221</v>
          </cell>
          <cell r="J424">
            <v>87</v>
          </cell>
          <cell r="K424">
            <v>2366</v>
          </cell>
          <cell r="L424">
            <v>73</v>
          </cell>
          <cell r="M424">
            <v>81</v>
          </cell>
          <cell r="N424">
            <v>186</v>
          </cell>
          <cell r="O424">
            <v>827</v>
          </cell>
          <cell r="P424">
            <v>562</v>
          </cell>
          <cell r="Q424">
            <v>146</v>
          </cell>
          <cell r="R424">
            <v>491</v>
          </cell>
          <cell r="S424">
            <v>2306</v>
          </cell>
          <cell r="T424">
            <v>880</v>
          </cell>
          <cell r="U424">
            <v>412</v>
          </cell>
          <cell r="V424">
            <v>337</v>
          </cell>
          <cell r="W424">
            <v>795</v>
          </cell>
          <cell r="X424">
            <v>-227</v>
          </cell>
          <cell r="Y424">
            <v>109</v>
          </cell>
          <cell r="Z424">
            <v>2493</v>
          </cell>
          <cell r="AA424">
            <v>2366</v>
          </cell>
          <cell r="AB424">
            <v>0</v>
          </cell>
          <cell r="AC424">
            <v>85</v>
          </cell>
          <cell r="AD424">
            <v>42</v>
          </cell>
          <cell r="AE424">
            <v>-187</v>
          </cell>
          <cell r="AF424">
            <v>-326</v>
          </cell>
          <cell r="AG424">
            <v>426</v>
          </cell>
          <cell r="AH424">
            <v>6</v>
          </cell>
          <cell r="AI424">
            <v>25311</v>
          </cell>
          <cell r="AJ424">
            <v>15111</v>
          </cell>
          <cell r="AK424">
            <v>25</v>
          </cell>
          <cell r="AL424">
            <v>23</v>
          </cell>
          <cell r="AM424">
            <v>5106</v>
          </cell>
        </row>
        <row r="425">
          <cell r="A425" t="str">
            <v>安龙县</v>
          </cell>
          <cell r="B425" t="str">
            <v>3P</v>
          </cell>
          <cell r="C425">
            <v>2359</v>
          </cell>
          <cell r="D425">
            <v>719</v>
          </cell>
          <cell r="E425">
            <v>149</v>
          </cell>
          <cell r="F425">
            <v>435</v>
          </cell>
          <cell r="G425">
            <v>37</v>
          </cell>
          <cell r="H425">
            <v>1186</v>
          </cell>
          <cell r="I425">
            <v>323</v>
          </cell>
          <cell r="J425">
            <v>131</v>
          </cell>
          <cell r="K425">
            <v>3416</v>
          </cell>
          <cell r="L425">
            <v>16</v>
          </cell>
          <cell r="M425">
            <v>73</v>
          </cell>
          <cell r="N425">
            <v>273</v>
          </cell>
          <cell r="O425">
            <v>1379</v>
          </cell>
          <cell r="P425">
            <v>682</v>
          </cell>
          <cell r="Q425">
            <v>151</v>
          </cell>
          <cell r="R425">
            <v>842</v>
          </cell>
          <cell r="S425">
            <v>4312</v>
          </cell>
          <cell r="T425">
            <v>2359</v>
          </cell>
          <cell r="U425">
            <v>681</v>
          </cell>
          <cell r="V425">
            <v>456</v>
          </cell>
          <cell r="W425">
            <v>685</v>
          </cell>
          <cell r="X425">
            <v>6</v>
          </cell>
          <cell r="Y425">
            <v>125</v>
          </cell>
          <cell r="Z425">
            <v>3820</v>
          </cell>
          <cell r="AA425">
            <v>3416</v>
          </cell>
          <cell r="AB425">
            <v>0</v>
          </cell>
          <cell r="AC425">
            <v>403</v>
          </cell>
          <cell r="AD425">
            <v>1</v>
          </cell>
          <cell r="AE425">
            <v>492</v>
          </cell>
          <cell r="AF425">
            <v>209</v>
          </cell>
          <cell r="AG425">
            <v>742</v>
          </cell>
          <cell r="AH425">
            <v>1</v>
          </cell>
          <cell r="AI425">
            <v>31407</v>
          </cell>
          <cell r="AJ425">
            <v>8502</v>
          </cell>
          <cell r="AK425">
            <v>38</v>
          </cell>
          <cell r="AL425">
            <v>35</v>
          </cell>
          <cell r="AM425">
            <v>6896</v>
          </cell>
        </row>
        <row r="426">
          <cell r="A426" t="str">
            <v>云南省</v>
          </cell>
          <cell r="B426">
            <v>0</v>
          </cell>
          <cell r="C426">
            <v>120873</v>
          </cell>
          <cell r="D426">
            <v>49364</v>
          </cell>
          <cell r="E426">
            <v>21877</v>
          </cell>
          <cell r="F426">
            <v>12664</v>
          </cell>
          <cell r="G426">
            <v>4889</v>
          </cell>
          <cell r="H426">
            <v>56454</v>
          </cell>
          <cell r="I426">
            <v>5214</v>
          </cell>
          <cell r="J426">
            <v>9841</v>
          </cell>
          <cell r="K426">
            <v>444917</v>
          </cell>
          <cell r="L426">
            <v>4653</v>
          </cell>
          <cell r="M426">
            <v>51787</v>
          </cell>
          <cell r="N426">
            <v>29585</v>
          </cell>
          <cell r="O426">
            <v>168882</v>
          </cell>
          <cell r="P426">
            <v>86038</v>
          </cell>
          <cell r="Q426">
            <v>24393</v>
          </cell>
          <cell r="R426">
            <v>79579</v>
          </cell>
          <cell r="S426">
            <v>392148</v>
          </cell>
          <cell r="T426">
            <v>120873</v>
          </cell>
          <cell r="U426">
            <v>54908</v>
          </cell>
          <cell r="V426">
            <v>115983</v>
          </cell>
          <cell r="W426">
            <v>142501</v>
          </cell>
          <cell r="X426">
            <v>-53692</v>
          </cell>
          <cell r="Y426">
            <v>11575</v>
          </cell>
          <cell r="Z426">
            <v>456617</v>
          </cell>
          <cell r="AA426">
            <v>444917</v>
          </cell>
          <cell r="AB426">
            <v>1316</v>
          </cell>
          <cell r="AC426">
            <v>9808</v>
          </cell>
          <cell r="AD426">
            <v>576</v>
          </cell>
          <cell r="AE426">
            <v>-64469</v>
          </cell>
          <cell r="AF426">
            <v>-65067</v>
          </cell>
          <cell r="AG426">
            <v>65631</v>
          </cell>
          <cell r="AH426">
            <v>19726</v>
          </cell>
          <cell r="AI426">
            <v>2091929</v>
          </cell>
          <cell r="AJ426">
            <v>723194</v>
          </cell>
          <cell r="AK426">
            <v>2161</v>
          </cell>
          <cell r="AL426">
            <v>1996</v>
          </cell>
          <cell r="AM426">
            <v>504716</v>
          </cell>
        </row>
        <row r="427">
          <cell r="A427" t="str">
            <v>禄劝县</v>
          </cell>
          <cell r="B427" t="str">
            <v>3P</v>
          </cell>
          <cell r="C427">
            <v>1483</v>
          </cell>
          <cell r="D427">
            <v>614</v>
          </cell>
          <cell r="E427">
            <v>256</v>
          </cell>
          <cell r="F427">
            <v>154</v>
          </cell>
          <cell r="G427">
            <v>44</v>
          </cell>
          <cell r="H427">
            <v>1035</v>
          </cell>
          <cell r="I427">
            <v>-244</v>
          </cell>
          <cell r="J427">
            <v>78</v>
          </cell>
          <cell r="K427">
            <v>9647</v>
          </cell>
          <cell r="L427">
            <v>260</v>
          </cell>
          <cell r="M427">
            <v>1823</v>
          </cell>
          <cell r="N427">
            <v>651</v>
          </cell>
          <cell r="O427">
            <v>3541</v>
          </cell>
          <cell r="P427">
            <v>1717</v>
          </cell>
          <cell r="Q427">
            <v>421</v>
          </cell>
          <cell r="R427">
            <v>1234</v>
          </cell>
          <cell r="S427">
            <v>8282</v>
          </cell>
          <cell r="T427">
            <v>1483</v>
          </cell>
          <cell r="U427">
            <v>633</v>
          </cell>
          <cell r="V427">
            <v>711</v>
          </cell>
          <cell r="W427">
            <v>6496</v>
          </cell>
          <cell r="X427">
            <v>-1717</v>
          </cell>
          <cell r="Y427">
            <v>676</v>
          </cell>
          <cell r="Z427">
            <v>9787</v>
          </cell>
          <cell r="AA427">
            <v>9647</v>
          </cell>
          <cell r="AB427">
            <v>0</v>
          </cell>
          <cell r="AC427">
            <v>140</v>
          </cell>
          <cell r="AD427">
            <v>0</v>
          </cell>
          <cell r="AE427">
            <v>-1505</v>
          </cell>
          <cell r="AF427">
            <v>-1505</v>
          </cell>
          <cell r="AG427">
            <v>767</v>
          </cell>
          <cell r="AH427">
            <v>16</v>
          </cell>
          <cell r="AI427">
            <v>38646</v>
          </cell>
          <cell r="AJ427">
            <v>9195</v>
          </cell>
          <cell r="AK427">
            <v>42</v>
          </cell>
          <cell r="AL427">
            <v>39</v>
          </cell>
          <cell r="AM427">
            <v>10183</v>
          </cell>
        </row>
        <row r="428">
          <cell r="A428" t="str">
            <v>昭通市</v>
          </cell>
          <cell r="B428" t="str">
            <v>3P</v>
          </cell>
          <cell r="C428">
            <v>6219</v>
          </cell>
          <cell r="D428">
            <v>3785</v>
          </cell>
          <cell r="E428">
            <v>1838</v>
          </cell>
          <cell r="F428">
            <v>716</v>
          </cell>
          <cell r="G428">
            <v>552</v>
          </cell>
          <cell r="H428">
            <v>2213</v>
          </cell>
          <cell r="I428">
            <v>-100</v>
          </cell>
          <cell r="J428">
            <v>321</v>
          </cell>
          <cell r="K428">
            <v>12955</v>
          </cell>
          <cell r="L428">
            <v>211</v>
          </cell>
          <cell r="M428">
            <v>742</v>
          </cell>
          <cell r="N428">
            <v>729</v>
          </cell>
          <cell r="O428">
            <v>4620</v>
          </cell>
          <cell r="P428">
            <v>1824</v>
          </cell>
          <cell r="Q428">
            <v>617</v>
          </cell>
          <cell r="R428">
            <v>4212</v>
          </cell>
          <cell r="S428">
            <v>14623</v>
          </cell>
          <cell r="T428">
            <v>6219</v>
          </cell>
          <cell r="U428">
            <v>2510</v>
          </cell>
          <cell r="V428">
            <v>280</v>
          </cell>
          <cell r="W428">
            <v>5608</v>
          </cell>
          <cell r="X428">
            <v>-151</v>
          </cell>
          <cell r="Y428">
            <v>157</v>
          </cell>
          <cell r="Z428">
            <v>14828</v>
          </cell>
          <cell r="AA428">
            <v>12955</v>
          </cell>
          <cell r="AB428">
            <v>0</v>
          </cell>
          <cell r="AC428">
            <v>1873</v>
          </cell>
          <cell r="AD428">
            <v>0</v>
          </cell>
          <cell r="AE428">
            <v>-205</v>
          </cell>
          <cell r="AF428">
            <v>-205</v>
          </cell>
          <cell r="AG428">
            <v>5515</v>
          </cell>
          <cell r="AH428">
            <v>1</v>
          </cell>
          <cell r="AI428">
            <v>53529</v>
          </cell>
          <cell r="AJ428">
            <v>16079</v>
          </cell>
          <cell r="AK428">
            <v>67</v>
          </cell>
          <cell r="AL428">
            <v>57</v>
          </cell>
          <cell r="AM428">
            <v>12555</v>
          </cell>
        </row>
        <row r="429">
          <cell r="A429" t="str">
            <v>鲁甸县</v>
          </cell>
          <cell r="B429" t="str">
            <v>3P</v>
          </cell>
          <cell r="C429">
            <v>1169</v>
          </cell>
          <cell r="D429">
            <v>249</v>
          </cell>
          <cell r="E429">
            <v>128</v>
          </cell>
          <cell r="F429">
            <v>53</v>
          </cell>
          <cell r="G429">
            <v>14</v>
          </cell>
          <cell r="H429">
            <v>1025</v>
          </cell>
          <cell r="I429">
            <v>-124</v>
          </cell>
          <cell r="J429">
            <v>19</v>
          </cell>
          <cell r="K429">
            <v>6152</v>
          </cell>
          <cell r="L429">
            <v>69</v>
          </cell>
          <cell r="M429">
            <v>885</v>
          </cell>
          <cell r="N429">
            <v>468</v>
          </cell>
          <cell r="O429">
            <v>2205</v>
          </cell>
          <cell r="P429">
            <v>1189</v>
          </cell>
          <cell r="Q429">
            <v>413</v>
          </cell>
          <cell r="R429">
            <v>923</v>
          </cell>
          <cell r="S429">
            <v>4198</v>
          </cell>
          <cell r="T429">
            <v>1169</v>
          </cell>
          <cell r="U429">
            <v>360</v>
          </cell>
          <cell r="V429">
            <v>1538</v>
          </cell>
          <cell r="W429">
            <v>2319</v>
          </cell>
          <cell r="X429">
            <v>-1350</v>
          </cell>
          <cell r="Y429">
            <v>162</v>
          </cell>
          <cell r="Z429">
            <v>6246</v>
          </cell>
          <cell r="AA429">
            <v>6152</v>
          </cell>
          <cell r="AB429">
            <v>0</v>
          </cell>
          <cell r="AC429">
            <v>94</v>
          </cell>
          <cell r="AD429">
            <v>0</v>
          </cell>
          <cell r="AE429">
            <v>-2048</v>
          </cell>
          <cell r="AF429">
            <v>-2048</v>
          </cell>
          <cell r="AG429">
            <v>384</v>
          </cell>
          <cell r="AH429">
            <v>2</v>
          </cell>
          <cell r="AI429">
            <v>16444</v>
          </cell>
          <cell r="AJ429">
            <v>2554</v>
          </cell>
          <cell r="AK429">
            <v>33</v>
          </cell>
          <cell r="AL429">
            <v>30</v>
          </cell>
          <cell r="AM429">
            <v>5602</v>
          </cell>
        </row>
        <row r="430">
          <cell r="A430" t="str">
            <v>巧家县</v>
          </cell>
          <cell r="B430" t="str">
            <v>3P</v>
          </cell>
          <cell r="C430">
            <v>1125</v>
          </cell>
          <cell r="D430">
            <v>510</v>
          </cell>
          <cell r="E430">
            <v>233</v>
          </cell>
          <cell r="F430">
            <v>134</v>
          </cell>
          <cell r="G430">
            <v>45</v>
          </cell>
          <cell r="H430">
            <v>389</v>
          </cell>
          <cell r="I430">
            <v>125</v>
          </cell>
          <cell r="J430">
            <v>101</v>
          </cell>
          <cell r="K430">
            <v>6422</v>
          </cell>
          <cell r="L430">
            <v>0</v>
          </cell>
          <cell r="M430">
            <v>709</v>
          </cell>
          <cell r="N430">
            <v>517</v>
          </cell>
          <cell r="O430">
            <v>2583</v>
          </cell>
          <cell r="P430">
            <v>1305</v>
          </cell>
          <cell r="Q430">
            <v>447</v>
          </cell>
          <cell r="R430">
            <v>861</v>
          </cell>
          <cell r="S430">
            <v>6715</v>
          </cell>
          <cell r="T430">
            <v>1125</v>
          </cell>
          <cell r="U430">
            <v>638</v>
          </cell>
          <cell r="V430">
            <v>2711</v>
          </cell>
          <cell r="W430">
            <v>2429</v>
          </cell>
          <cell r="X430">
            <v>-332</v>
          </cell>
          <cell r="Y430">
            <v>144</v>
          </cell>
          <cell r="Z430">
            <v>6470</v>
          </cell>
          <cell r="AA430">
            <v>6422</v>
          </cell>
          <cell r="AB430">
            <v>0</v>
          </cell>
          <cell r="AC430">
            <v>48</v>
          </cell>
          <cell r="AD430">
            <v>0</v>
          </cell>
          <cell r="AE430">
            <v>245</v>
          </cell>
          <cell r="AF430">
            <v>184</v>
          </cell>
          <cell r="AG430">
            <v>698</v>
          </cell>
          <cell r="AH430">
            <v>20</v>
          </cell>
          <cell r="AI430">
            <v>28810</v>
          </cell>
          <cell r="AJ430">
            <v>7652</v>
          </cell>
          <cell r="AK430">
            <v>48</v>
          </cell>
          <cell r="AL430">
            <v>46</v>
          </cell>
          <cell r="AM430">
            <v>8642</v>
          </cell>
        </row>
        <row r="431">
          <cell r="A431" t="str">
            <v>盐津县</v>
          </cell>
          <cell r="B431" t="str">
            <v>3P</v>
          </cell>
          <cell r="C431">
            <v>725</v>
          </cell>
          <cell r="D431">
            <v>295</v>
          </cell>
          <cell r="E431">
            <v>106</v>
          </cell>
          <cell r="F431">
            <v>43</v>
          </cell>
          <cell r="G431">
            <v>23</v>
          </cell>
          <cell r="H431">
            <v>479</v>
          </cell>
          <cell r="I431">
            <v>-101</v>
          </cell>
          <cell r="J431">
            <v>52</v>
          </cell>
          <cell r="K431">
            <v>5460</v>
          </cell>
          <cell r="L431">
            <v>0</v>
          </cell>
          <cell r="M431">
            <v>756</v>
          </cell>
          <cell r="N431">
            <v>348</v>
          </cell>
          <cell r="O431">
            <v>2369</v>
          </cell>
          <cell r="P431">
            <v>915</v>
          </cell>
          <cell r="Q431">
            <v>401</v>
          </cell>
          <cell r="R431">
            <v>671</v>
          </cell>
          <cell r="S431">
            <v>4068</v>
          </cell>
          <cell r="T431">
            <v>725</v>
          </cell>
          <cell r="U431">
            <v>300</v>
          </cell>
          <cell r="V431">
            <v>1708</v>
          </cell>
          <cell r="W431">
            <v>2057</v>
          </cell>
          <cell r="X431">
            <v>-842</v>
          </cell>
          <cell r="Y431">
            <v>120</v>
          </cell>
          <cell r="Z431">
            <v>5495</v>
          </cell>
          <cell r="AA431">
            <v>5460</v>
          </cell>
          <cell r="AB431">
            <v>0</v>
          </cell>
          <cell r="AC431">
            <v>35</v>
          </cell>
          <cell r="AD431">
            <v>0</v>
          </cell>
          <cell r="AE431">
            <v>-1427</v>
          </cell>
          <cell r="AF431">
            <v>-1427</v>
          </cell>
          <cell r="AG431">
            <v>320</v>
          </cell>
          <cell r="AH431">
            <v>6</v>
          </cell>
          <cell r="AI431">
            <v>23644</v>
          </cell>
          <cell r="AJ431">
            <v>3323</v>
          </cell>
          <cell r="AK431">
            <v>32</v>
          </cell>
          <cell r="AL431">
            <v>30</v>
          </cell>
          <cell r="AM431">
            <v>5178</v>
          </cell>
        </row>
        <row r="432">
          <cell r="A432" t="str">
            <v>大关县</v>
          </cell>
          <cell r="B432" t="str">
            <v>3P</v>
          </cell>
          <cell r="C432">
            <v>685</v>
          </cell>
          <cell r="D432">
            <v>287</v>
          </cell>
          <cell r="E432">
            <v>112</v>
          </cell>
          <cell r="F432">
            <v>89</v>
          </cell>
          <cell r="G432">
            <v>22</v>
          </cell>
          <cell r="H432">
            <v>392</v>
          </cell>
          <cell r="I432">
            <v>-76</v>
          </cell>
          <cell r="J432">
            <v>82</v>
          </cell>
          <cell r="K432">
            <v>3974</v>
          </cell>
          <cell r="L432">
            <v>35</v>
          </cell>
          <cell r="M432">
            <v>513</v>
          </cell>
          <cell r="N432">
            <v>316</v>
          </cell>
          <cell r="O432">
            <v>1411</v>
          </cell>
          <cell r="P432">
            <v>754</v>
          </cell>
          <cell r="Q432">
            <v>246</v>
          </cell>
          <cell r="R432">
            <v>699</v>
          </cell>
          <cell r="S432">
            <v>2500</v>
          </cell>
          <cell r="T432">
            <v>685</v>
          </cell>
          <cell r="U432">
            <v>299</v>
          </cell>
          <cell r="V432">
            <v>1170</v>
          </cell>
          <cell r="W432">
            <v>1680</v>
          </cell>
          <cell r="X432">
            <v>-1430</v>
          </cell>
          <cell r="Y432">
            <v>96</v>
          </cell>
          <cell r="Z432">
            <v>4005</v>
          </cell>
          <cell r="AA432">
            <v>3974</v>
          </cell>
          <cell r="AB432">
            <v>0</v>
          </cell>
          <cell r="AC432">
            <v>31</v>
          </cell>
          <cell r="AD432">
            <v>0</v>
          </cell>
          <cell r="AE432">
            <v>-1505</v>
          </cell>
          <cell r="AF432">
            <v>-1505</v>
          </cell>
          <cell r="AG432">
            <v>335</v>
          </cell>
          <cell r="AH432">
            <v>6</v>
          </cell>
          <cell r="AI432">
            <v>16116</v>
          </cell>
          <cell r="AJ432">
            <v>1916</v>
          </cell>
          <cell r="AK432">
            <v>24</v>
          </cell>
          <cell r="AL432">
            <v>22</v>
          </cell>
          <cell r="AM432">
            <v>6652</v>
          </cell>
        </row>
        <row r="433">
          <cell r="A433" t="str">
            <v>永善县</v>
          </cell>
          <cell r="B433" t="str">
            <v>3P</v>
          </cell>
          <cell r="C433">
            <v>541</v>
          </cell>
          <cell r="D433">
            <v>344</v>
          </cell>
          <cell r="E433">
            <v>145</v>
          </cell>
          <cell r="F433">
            <v>96</v>
          </cell>
          <cell r="G433">
            <v>23</v>
          </cell>
          <cell r="H433">
            <v>308</v>
          </cell>
          <cell r="I433">
            <v>-152</v>
          </cell>
          <cell r="J433">
            <v>41</v>
          </cell>
          <cell r="K433">
            <v>5964</v>
          </cell>
          <cell r="L433">
            <v>0</v>
          </cell>
          <cell r="M433">
            <v>618</v>
          </cell>
          <cell r="N433">
            <v>584</v>
          </cell>
          <cell r="O433">
            <v>2554</v>
          </cell>
          <cell r="P433">
            <v>1190</v>
          </cell>
          <cell r="Q433">
            <v>352</v>
          </cell>
          <cell r="R433">
            <v>666</v>
          </cell>
          <cell r="S433">
            <v>5789</v>
          </cell>
          <cell r="T433">
            <v>541</v>
          </cell>
          <cell r="U433">
            <v>386</v>
          </cell>
          <cell r="V433">
            <v>2841</v>
          </cell>
          <cell r="W433">
            <v>2518</v>
          </cell>
          <cell r="X433">
            <v>-657</v>
          </cell>
          <cell r="Y433">
            <v>160</v>
          </cell>
          <cell r="Z433">
            <v>5997</v>
          </cell>
          <cell r="AA433">
            <v>5964</v>
          </cell>
          <cell r="AB433">
            <v>0</v>
          </cell>
          <cell r="AC433">
            <v>33</v>
          </cell>
          <cell r="AD433">
            <v>0</v>
          </cell>
          <cell r="AE433">
            <v>-208</v>
          </cell>
          <cell r="AF433">
            <v>-208</v>
          </cell>
          <cell r="AG433">
            <v>436</v>
          </cell>
          <cell r="AH433">
            <v>5</v>
          </cell>
          <cell r="AI433">
            <v>21600</v>
          </cell>
          <cell r="AJ433">
            <v>3521</v>
          </cell>
          <cell r="AK433">
            <v>38</v>
          </cell>
          <cell r="AL433">
            <v>36</v>
          </cell>
          <cell r="AM433">
            <v>8332</v>
          </cell>
        </row>
        <row r="434">
          <cell r="A434" t="str">
            <v>绥江县</v>
          </cell>
          <cell r="B434" t="str">
            <v>3P</v>
          </cell>
          <cell r="C434">
            <v>1234</v>
          </cell>
          <cell r="D434">
            <v>863</v>
          </cell>
          <cell r="E434">
            <v>319</v>
          </cell>
          <cell r="F434">
            <v>144</v>
          </cell>
          <cell r="G434">
            <v>244</v>
          </cell>
          <cell r="H434">
            <v>209</v>
          </cell>
          <cell r="I434">
            <v>-31</v>
          </cell>
          <cell r="J434">
            <v>193</v>
          </cell>
          <cell r="K434">
            <v>6994</v>
          </cell>
          <cell r="L434">
            <v>836</v>
          </cell>
          <cell r="M434">
            <v>1041</v>
          </cell>
          <cell r="N434">
            <v>271</v>
          </cell>
          <cell r="O434">
            <v>1645</v>
          </cell>
          <cell r="P434">
            <v>836</v>
          </cell>
          <cell r="Q434">
            <v>390</v>
          </cell>
          <cell r="R434">
            <v>1975</v>
          </cell>
          <cell r="S434">
            <v>6291</v>
          </cell>
          <cell r="T434">
            <v>1234</v>
          </cell>
          <cell r="U434">
            <v>1917</v>
          </cell>
          <cell r="V434">
            <v>0</v>
          </cell>
          <cell r="W434">
            <v>3686</v>
          </cell>
          <cell r="X434">
            <v>-704</v>
          </cell>
          <cell r="Y434">
            <v>158</v>
          </cell>
          <cell r="Z434">
            <v>7022</v>
          </cell>
          <cell r="AA434">
            <v>6994</v>
          </cell>
          <cell r="AB434">
            <v>0</v>
          </cell>
          <cell r="AC434">
            <v>28</v>
          </cell>
          <cell r="AD434">
            <v>0</v>
          </cell>
          <cell r="AE434">
            <v>-731</v>
          </cell>
          <cell r="AF434">
            <v>-731</v>
          </cell>
          <cell r="AG434">
            <v>957</v>
          </cell>
          <cell r="AH434">
            <v>4901</v>
          </cell>
          <cell r="AI434">
            <v>25255</v>
          </cell>
          <cell r="AJ434">
            <v>18315</v>
          </cell>
          <cell r="AK434">
            <v>14</v>
          </cell>
          <cell r="AL434">
            <v>13</v>
          </cell>
          <cell r="AM434">
            <v>6623</v>
          </cell>
        </row>
        <row r="435">
          <cell r="A435" t="str">
            <v>镇雄县</v>
          </cell>
          <cell r="B435" t="str">
            <v>3P</v>
          </cell>
          <cell r="C435">
            <v>3899</v>
          </cell>
          <cell r="D435">
            <v>857</v>
          </cell>
          <cell r="E435">
            <v>450</v>
          </cell>
          <cell r="F435">
            <v>125</v>
          </cell>
          <cell r="G435">
            <v>89</v>
          </cell>
          <cell r="H435">
            <v>3086</v>
          </cell>
          <cell r="I435">
            <v>-133</v>
          </cell>
          <cell r="J435">
            <v>89</v>
          </cell>
          <cell r="K435">
            <v>10802</v>
          </cell>
          <cell r="L435">
            <v>168</v>
          </cell>
          <cell r="M435">
            <v>1090</v>
          </cell>
          <cell r="N435">
            <v>620</v>
          </cell>
          <cell r="O435">
            <v>5235</v>
          </cell>
          <cell r="P435">
            <v>2093</v>
          </cell>
          <cell r="Q435">
            <v>695</v>
          </cell>
          <cell r="R435">
            <v>901</v>
          </cell>
          <cell r="S435">
            <v>10557</v>
          </cell>
          <cell r="T435">
            <v>3899</v>
          </cell>
          <cell r="U435">
            <v>1194</v>
          </cell>
          <cell r="V435">
            <v>1849</v>
          </cell>
          <cell r="W435">
            <v>4578</v>
          </cell>
          <cell r="X435">
            <v>-1634</v>
          </cell>
          <cell r="Y435">
            <v>671</v>
          </cell>
          <cell r="Z435">
            <v>11020</v>
          </cell>
          <cell r="AA435">
            <v>10802</v>
          </cell>
          <cell r="AB435">
            <v>0</v>
          </cell>
          <cell r="AC435">
            <v>218</v>
          </cell>
          <cell r="AD435">
            <v>0</v>
          </cell>
          <cell r="AE435">
            <v>-463</v>
          </cell>
          <cell r="AF435">
            <v>-463</v>
          </cell>
          <cell r="AG435">
            <v>1350</v>
          </cell>
          <cell r="AH435">
            <v>13</v>
          </cell>
          <cell r="AI435">
            <v>54000</v>
          </cell>
          <cell r="AJ435">
            <v>16000</v>
          </cell>
          <cell r="AK435">
            <v>108</v>
          </cell>
          <cell r="AL435">
            <v>103</v>
          </cell>
          <cell r="AM435">
            <v>12790</v>
          </cell>
        </row>
        <row r="436">
          <cell r="A436" t="str">
            <v>彝良县</v>
          </cell>
          <cell r="B436" t="str">
            <v>3P</v>
          </cell>
          <cell r="C436">
            <v>853</v>
          </cell>
          <cell r="D436">
            <v>397</v>
          </cell>
          <cell r="E436">
            <v>188</v>
          </cell>
          <cell r="F436">
            <v>75</v>
          </cell>
          <cell r="G436">
            <v>38</v>
          </cell>
          <cell r="H436">
            <v>600</v>
          </cell>
          <cell r="I436">
            <v>-216</v>
          </cell>
          <cell r="J436">
            <v>72</v>
          </cell>
          <cell r="K436">
            <v>5211</v>
          </cell>
          <cell r="L436">
            <v>0</v>
          </cell>
          <cell r="M436">
            <v>443</v>
          </cell>
          <cell r="N436">
            <v>384</v>
          </cell>
          <cell r="O436">
            <v>2186</v>
          </cell>
          <cell r="P436">
            <v>1250</v>
          </cell>
          <cell r="Q436">
            <v>370</v>
          </cell>
          <cell r="R436">
            <v>578</v>
          </cell>
          <cell r="S436">
            <v>4951</v>
          </cell>
          <cell r="T436">
            <v>853</v>
          </cell>
          <cell r="U436">
            <v>508</v>
          </cell>
          <cell r="V436">
            <v>1748</v>
          </cell>
          <cell r="W436">
            <v>2220</v>
          </cell>
          <cell r="X436">
            <v>-629</v>
          </cell>
          <cell r="Y436">
            <v>251</v>
          </cell>
          <cell r="Z436">
            <v>5260</v>
          </cell>
          <cell r="AA436">
            <v>5211</v>
          </cell>
          <cell r="AB436">
            <v>0</v>
          </cell>
          <cell r="AC436">
            <v>49</v>
          </cell>
          <cell r="AD436">
            <v>0</v>
          </cell>
          <cell r="AE436">
            <v>-309</v>
          </cell>
          <cell r="AF436">
            <v>-309</v>
          </cell>
          <cell r="AG436">
            <v>566</v>
          </cell>
          <cell r="AH436">
            <v>8</v>
          </cell>
          <cell r="AI436">
            <v>23029</v>
          </cell>
          <cell r="AJ436">
            <v>5132</v>
          </cell>
          <cell r="AK436">
            <v>46</v>
          </cell>
          <cell r="AL436">
            <v>44</v>
          </cell>
          <cell r="AM436">
            <v>6520</v>
          </cell>
        </row>
        <row r="437">
          <cell r="A437" t="str">
            <v>威信县</v>
          </cell>
          <cell r="B437" t="str">
            <v>3P</v>
          </cell>
          <cell r="C437">
            <v>1187</v>
          </cell>
          <cell r="D437">
            <v>383</v>
          </cell>
          <cell r="E437">
            <v>168</v>
          </cell>
          <cell r="F437">
            <v>75</v>
          </cell>
          <cell r="G437">
            <v>21</v>
          </cell>
          <cell r="H437">
            <v>811</v>
          </cell>
          <cell r="I437">
            <v>-94</v>
          </cell>
          <cell r="J437">
            <v>87</v>
          </cell>
          <cell r="K437">
            <v>5926</v>
          </cell>
          <cell r="L437">
            <v>255</v>
          </cell>
          <cell r="M437">
            <v>601</v>
          </cell>
          <cell r="N437">
            <v>434</v>
          </cell>
          <cell r="O437">
            <v>2264</v>
          </cell>
          <cell r="P437">
            <v>1168</v>
          </cell>
          <cell r="Q437">
            <v>436</v>
          </cell>
          <cell r="R437">
            <v>768</v>
          </cell>
          <cell r="S437">
            <v>4205</v>
          </cell>
          <cell r="T437">
            <v>1187</v>
          </cell>
          <cell r="U437">
            <v>459</v>
          </cell>
          <cell r="V437">
            <v>1331</v>
          </cell>
          <cell r="W437">
            <v>1959</v>
          </cell>
          <cell r="X437">
            <v>-1156</v>
          </cell>
          <cell r="Y437">
            <v>425</v>
          </cell>
          <cell r="Z437">
            <v>6024</v>
          </cell>
          <cell r="AA437">
            <v>5926</v>
          </cell>
          <cell r="AB437">
            <v>0</v>
          </cell>
          <cell r="AC437">
            <v>98</v>
          </cell>
          <cell r="AD437">
            <v>0</v>
          </cell>
          <cell r="AE437">
            <v>-1819</v>
          </cell>
          <cell r="AF437">
            <v>-1819</v>
          </cell>
          <cell r="AG437">
            <v>505</v>
          </cell>
          <cell r="AH437">
            <v>11</v>
          </cell>
          <cell r="AI437">
            <v>28680</v>
          </cell>
          <cell r="AJ437">
            <v>11065</v>
          </cell>
          <cell r="AK437">
            <v>32</v>
          </cell>
          <cell r="AL437">
            <v>30</v>
          </cell>
          <cell r="AM437">
            <v>7077</v>
          </cell>
        </row>
        <row r="438">
          <cell r="A438" t="str">
            <v>富源县</v>
          </cell>
          <cell r="B438" t="str">
            <v>3P</v>
          </cell>
          <cell r="C438">
            <v>4170</v>
          </cell>
          <cell r="D438">
            <v>1643</v>
          </cell>
          <cell r="E438">
            <v>766</v>
          </cell>
          <cell r="F438">
            <v>390</v>
          </cell>
          <cell r="G438">
            <v>129</v>
          </cell>
          <cell r="H438">
            <v>2155</v>
          </cell>
          <cell r="I438">
            <v>187</v>
          </cell>
          <cell r="J438">
            <v>185</v>
          </cell>
          <cell r="K438">
            <v>8810</v>
          </cell>
          <cell r="L438">
            <v>21</v>
          </cell>
          <cell r="M438">
            <v>1670</v>
          </cell>
          <cell r="N438">
            <v>420</v>
          </cell>
          <cell r="O438">
            <v>3323</v>
          </cell>
          <cell r="P438">
            <v>1610</v>
          </cell>
          <cell r="Q438">
            <v>405</v>
          </cell>
          <cell r="R438">
            <v>1361</v>
          </cell>
          <cell r="S438">
            <v>6816</v>
          </cell>
          <cell r="T438">
            <v>4170</v>
          </cell>
          <cell r="U438">
            <v>778</v>
          </cell>
          <cell r="V438">
            <v>476</v>
          </cell>
          <cell r="W438">
            <v>2515</v>
          </cell>
          <cell r="X438">
            <v>-1125</v>
          </cell>
          <cell r="Y438">
            <v>2</v>
          </cell>
          <cell r="Z438">
            <v>9044</v>
          </cell>
          <cell r="AA438">
            <v>8810</v>
          </cell>
          <cell r="AB438">
            <v>31</v>
          </cell>
          <cell r="AC438">
            <v>203</v>
          </cell>
          <cell r="AD438">
            <v>0</v>
          </cell>
          <cell r="AE438">
            <v>-2228</v>
          </cell>
          <cell r="AF438">
            <v>-2228</v>
          </cell>
          <cell r="AG438">
            <v>2299</v>
          </cell>
          <cell r="AH438">
            <v>8</v>
          </cell>
          <cell r="AI438">
            <v>68659</v>
          </cell>
          <cell r="AJ438">
            <v>30000</v>
          </cell>
          <cell r="AK438">
            <v>59</v>
          </cell>
          <cell r="AL438">
            <v>55</v>
          </cell>
          <cell r="AM438">
            <v>9350</v>
          </cell>
        </row>
        <row r="439">
          <cell r="A439" t="str">
            <v>寻甸县</v>
          </cell>
          <cell r="B439" t="str">
            <v>3P</v>
          </cell>
          <cell r="C439">
            <v>4644</v>
          </cell>
          <cell r="D439">
            <v>973</v>
          </cell>
          <cell r="E439">
            <v>368</v>
          </cell>
          <cell r="F439">
            <v>350</v>
          </cell>
          <cell r="G439">
            <v>80</v>
          </cell>
          <cell r="H439">
            <v>3528</v>
          </cell>
          <cell r="I439">
            <v>29</v>
          </cell>
          <cell r="J439">
            <v>114</v>
          </cell>
          <cell r="K439">
            <v>9395</v>
          </cell>
          <cell r="L439">
            <v>0</v>
          </cell>
          <cell r="M439">
            <v>2409</v>
          </cell>
          <cell r="N439">
            <v>510</v>
          </cell>
          <cell r="O439">
            <v>3097</v>
          </cell>
          <cell r="P439">
            <v>1349</v>
          </cell>
          <cell r="Q439">
            <v>416</v>
          </cell>
          <cell r="R439">
            <v>1614</v>
          </cell>
          <cell r="S439">
            <v>8825</v>
          </cell>
          <cell r="T439">
            <v>4644</v>
          </cell>
          <cell r="U439">
            <v>952</v>
          </cell>
          <cell r="V439">
            <v>744</v>
          </cell>
          <cell r="W439">
            <v>3980</v>
          </cell>
          <cell r="X439">
            <v>-1518</v>
          </cell>
          <cell r="Y439">
            <v>23</v>
          </cell>
          <cell r="Z439">
            <v>9580</v>
          </cell>
          <cell r="AA439">
            <v>9395</v>
          </cell>
          <cell r="AB439">
            <v>0</v>
          </cell>
          <cell r="AC439">
            <v>185</v>
          </cell>
          <cell r="AD439">
            <v>0</v>
          </cell>
          <cell r="AE439">
            <v>-755</v>
          </cell>
          <cell r="AF439">
            <v>-755</v>
          </cell>
          <cell r="AG439">
            <v>1104</v>
          </cell>
          <cell r="AH439">
            <v>29</v>
          </cell>
          <cell r="AI439">
            <v>39000</v>
          </cell>
          <cell r="AJ439">
            <v>9000</v>
          </cell>
          <cell r="AK439">
            <v>46</v>
          </cell>
          <cell r="AL439">
            <v>43</v>
          </cell>
          <cell r="AM439">
            <v>8732</v>
          </cell>
        </row>
        <row r="440">
          <cell r="A440" t="str">
            <v>会泽县</v>
          </cell>
          <cell r="B440" t="str">
            <v>3P</v>
          </cell>
          <cell r="C440">
            <v>5474</v>
          </cell>
          <cell r="D440">
            <v>4428</v>
          </cell>
          <cell r="E440">
            <v>2566</v>
          </cell>
          <cell r="F440">
            <v>487</v>
          </cell>
          <cell r="G440">
            <v>891</v>
          </cell>
          <cell r="H440">
            <v>1714</v>
          </cell>
          <cell r="I440">
            <v>-1095</v>
          </cell>
          <cell r="J440">
            <v>427</v>
          </cell>
          <cell r="K440">
            <v>18836</v>
          </cell>
          <cell r="L440">
            <v>573</v>
          </cell>
          <cell r="M440">
            <v>2322</v>
          </cell>
          <cell r="N440">
            <v>727</v>
          </cell>
          <cell r="O440">
            <v>6436</v>
          </cell>
          <cell r="P440">
            <v>2539</v>
          </cell>
          <cell r="Q440">
            <v>675</v>
          </cell>
          <cell r="R440">
            <v>5564</v>
          </cell>
          <cell r="S440">
            <v>19573</v>
          </cell>
          <cell r="T440">
            <v>5474</v>
          </cell>
          <cell r="U440">
            <v>10933</v>
          </cell>
          <cell r="V440">
            <v>76</v>
          </cell>
          <cell r="W440">
            <v>4010</v>
          </cell>
          <cell r="X440">
            <v>-921</v>
          </cell>
          <cell r="Y440">
            <v>1</v>
          </cell>
          <cell r="Z440">
            <v>19158</v>
          </cell>
          <cell r="AA440">
            <v>18836</v>
          </cell>
          <cell r="AB440">
            <v>167</v>
          </cell>
          <cell r="AC440">
            <v>155</v>
          </cell>
          <cell r="AD440">
            <v>0</v>
          </cell>
          <cell r="AE440">
            <v>415</v>
          </cell>
          <cell r="AF440">
            <v>332</v>
          </cell>
          <cell r="AG440">
            <v>7699</v>
          </cell>
          <cell r="AH440">
            <v>13480</v>
          </cell>
          <cell r="AI440">
            <v>84369</v>
          </cell>
          <cell r="AJ440">
            <v>48259</v>
          </cell>
          <cell r="AK440">
            <v>83</v>
          </cell>
          <cell r="AL440">
            <v>78</v>
          </cell>
          <cell r="AM440">
            <v>11981</v>
          </cell>
        </row>
        <row r="441">
          <cell r="A441" t="str">
            <v>石屏县</v>
          </cell>
          <cell r="B441" t="str">
            <v>3P</v>
          </cell>
          <cell r="C441">
            <v>1911</v>
          </cell>
          <cell r="D441">
            <v>780</v>
          </cell>
          <cell r="E441">
            <v>385</v>
          </cell>
          <cell r="F441">
            <v>160</v>
          </cell>
          <cell r="G441">
            <v>72</v>
          </cell>
          <cell r="H441">
            <v>894</v>
          </cell>
          <cell r="I441">
            <v>108</v>
          </cell>
          <cell r="J441">
            <v>129</v>
          </cell>
          <cell r="K441">
            <v>6746</v>
          </cell>
          <cell r="L441">
            <v>200</v>
          </cell>
          <cell r="M441">
            <v>760</v>
          </cell>
          <cell r="N441">
            <v>331</v>
          </cell>
          <cell r="O441">
            <v>2734</v>
          </cell>
          <cell r="P441">
            <v>1365</v>
          </cell>
          <cell r="Q441">
            <v>304</v>
          </cell>
          <cell r="R441">
            <v>1052</v>
          </cell>
          <cell r="S441">
            <v>6237</v>
          </cell>
          <cell r="T441">
            <v>1911</v>
          </cell>
          <cell r="U441">
            <v>907</v>
          </cell>
          <cell r="V441">
            <v>1565</v>
          </cell>
          <cell r="W441">
            <v>2063</v>
          </cell>
          <cell r="X441">
            <v>-439</v>
          </cell>
          <cell r="Y441">
            <v>230</v>
          </cell>
          <cell r="Z441">
            <v>6884</v>
          </cell>
          <cell r="AA441">
            <v>6746</v>
          </cell>
          <cell r="AB441">
            <v>0</v>
          </cell>
          <cell r="AC441">
            <v>138</v>
          </cell>
          <cell r="AD441">
            <v>0</v>
          </cell>
          <cell r="AE441">
            <v>-647</v>
          </cell>
          <cell r="AF441">
            <v>-647</v>
          </cell>
          <cell r="AG441">
            <v>1154</v>
          </cell>
          <cell r="AH441">
            <v>25</v>
          </cell>
          <cell r="AI441">
            <v>37000</v>
          </cell>
          <cell r="AJ441">
            <v>14700</v>
          </cell>
          <cell r="AK441">
            <v>27</v>
          </cell>
          <cell r="AL441">
            <v>24</v>
          </cell>
          <cell r="AM441">
            <v>7708</v>
          </cell>
        </row>
        <row r="442">
          <cell r="A442" t="str">
            <v>泸西县</v>
          </cell>
          <cell r="B442" t="str">
            <v>3P</v>
          </cell>
          <cell r="C442">
            <v>3366</v>
          </cell>
          <cell r="D442">
            <v>794</v>
          </cell>
          <cell r="E442">
            <v>299</v>
          </cell>
          <cell r="F442">
            <v>243</v>
          </cell>
          <cell r="G442">
            <v>57</v>
          </cell>
          <cell r="H442">
            <v>2283</v>
          </cell>
          <cell r="I442">
            <v>117</v>
          </cell>
          <cell r="J442">
            <v>172</v>
          </cell>
          <cell r="K442">
            <v>7464</v>
          </cell>
          <cell r="L442">
            <v>0</v>
          </cell>
          <cell r="M442">
            <v>1327</v>
          </cell>
          <cell r="N442">
            <v>380</v>
          </cell>
          <cell r="O442">
            <v>3063</v>
          </cell>
          <cell r="P442">
            <v>1102</v>
          </cell>
          <cell r="Q442">
            <v>384</v>
          </cell>
          <cell r="R442">
            <v>1208</v>
          </cell>
          <cell r="S442">
            <v>7320</v>
          </cell>
          <cell r="T442">
            <v>3366</v>
          </cell>
          <cell r="U442">
            <v>689</v>
          </cell>
          <cell r="V442">
            <v>1138</v>
          </cell>
          <cell r="W442">
            <v>2291</v>
          </cell>
          <cell r="X442">
            <v>-413</v>
          </cell>
          <cell r="Y442">
            <v>249</v>
          </cell>
          <cell r="Z442">
            <v>7730</v>
          </cell>
          <cell r="AA442">
            <v>7464</v>
          </cell>
          <cell r="AB442">
            <v>0</v>
          </cell>
          <cell r="AC442">
            <v>266</v>
          </cell>
          <cell r="AD442">
            <v>0</v>
          </cell>
          <cell r="AE442">
            <v>-410</v>
          </cell>
          <cell r="AF442">
            <v>-410</v>
          </cell>
          <cell r="AG442">
            <v>897</v>
          </cell>
          <cell r="AH442">
            <v>10</v>
          </cell>
          <cell r="AI442">
            <v>40503</v>
          </cell>
          <cell r="AJ442">
            <v>16469</v>
          </cell>
          <cell r="AK442">
            <v>35</v>
          </cell>
          <cell r="AL442">
            <v>32</v>
          </cell>
          <cell r="AM442">
            <v>7067</v>
          </cell>
        </row>
        <row r="443">
          <cell r="A443" t="str">
            <v>屏边县</v>
          </cell>
          <cell r="B443" t="str">
            <v>3P</v>
          </cell>
          <cell r="C443">
            <v>607</v>
          </cell>
          <cell r="D443">
            <v>259</v>
          </cell>
          <cell r="E443">
            <v>114</v>
          </cell>
          <cell r="F443">
            <v>84</v>
          </cell>
          <cell r="G443">
            <v>18</v>
          </cell>
          <cell r="H443">
            <v>268</v>
          </cell>
          <cell r="I443">
            <v>30</v>
          </cell>
          <cell r="J443">
            <v>50</v>
          </cell>
          <cell r="K443">
            <v>3834</v>
          </cell>
          <cell r="L443">
            <v>0</v>
          </cell>
          <cell r="M443">
            <v>395</v>
          </cell>
          <cell r="N443">
            <v>339</v>
          </cell>
          <cell r="O443">
            <v>1487</v>
          </cell>
          <cell r="P443">
            <v>844</v>
          </cell>
          <cell r="Q443">
            <v>173</v>
          </cell>
          <cell r="R443">
            <v>596</v>
          </cell>
          <cell r="S443">
            <v>3764</v>
          </cell>
          <cell r="T443">
            <v>607</v>
          </cell>
          <cell r="U443">
            <v>253</v>
          </cell>
          <cell r="V443">
            <v>1648</v>
          </cell>
          <cell r="W443">
            <v>1436</v>
          </cell>
          <cell r="X443">
            <v>-180</v>
          </cell>
          <cell r="Y443">
            <v>0</v>
          </cell>
          <cell r="Z443">
            <v>3861</v>
          </cell>
          <cell r="AA443">
            <v>3834</v>
          </cell>
          <cell r="AB443">
            <v>0</v>
          </cell>
          <cell r="AC443">
            <v>27</v>
          </cell>
          <cell r="AD443">
            <v>0</v>
          </cell>
          <cell r="AE443">
            <v>-97</v>
          </cell>
          <cell r="AF443">
            <v>-97</v>
          </cell>
          <cell r="AG443">
            <v>341</v>
          </cell>
          <cell r="AH443">
            <v>7</v>
          </cell>
          <cell r="AI443">
            <v>17377</v>
          </cell>
          <cell r="AJ443">
            <v>6927</v>
          </cell>
          <cell r="AK443">
            <v>14</v>
          </cell>
          <cell r="AL443">
            <v>13</v>
          </cell>
          <cell r="AM443">
            <v>5466</v>
          </cell>
        </row>
        <row r="444">
          <cell r="A444" t="str">
            <v>金平县</v>
          </cell>
          <cell r="B444" t="str">
            <v>3P</v>
          </cell>
          <cell r="C444">
            <v>1115</v>
          </cell>
          <cell r="D444">
            <v>354</v>
          </cell>
          <cell r="E444">
            <v>144</v>
          </cell>
          <cell r="F444">
            <v>122</v>
          </cell>
          <cell r="G444">
            <v>26</v>
          </cell>
          <cell r="H444">
            <v>432</v>
          </cell>
          <cell r="I444">
            <v>197</v>
          </cell>
          <cell r="J444">
            <v>132</v>
          </cell>
          <cell r="K444">
            <v>5788</v>
          </cell>
          <cell r="L444">
            <v>0</v>
          </cell>
          <cell r="M444">
            <v>341</v>
          </cell>
          <cell r="N444">
            <v>303</v>
          </cell>
          <cell r="O444">
            <v>2261</v>
          </cell>
          <cell r="P444">
            <v>1542</v>
          </cell>
          <cell r="Q444">
            <v>348</v>
          </cell>
          <cell r="R444">
            <v>993</v>
          </cell>
          <cell r="S444">
            <v>5431</v>
          </cell>
          <cell r="T444">
            <v>1115</v>
          </cell>
          <cell r="U444">
            <v>373</v>
          </cell>
          <cell r="V444">
            <v>2472</v>
          </cell>
          <cell r="W444">
            <v>1695</v>
          </cell>
          <cell r="X444">
            <v>-235</v>
          </cell>
          <cell r="Y444">
            <v>11</v>
          </cell>
          <cell r="Z444">
            <v>5846</v>
          </cell>
          <cell r="AA444">
            <v>5788</v>
          </cell>
          <cell r="AB444">
            <v>0</v>
          </cell>
          <cell r="AC444">
            <v>42</v>
          </cell>
          <cell r="AD444">
            <v>16</v>
          </cell>
          <cell r="AE444">
            <v>-415</v>
          </cell>
          <cell r="AF444">
            <v>-415</v>
          </cell>
          <cell r="AG444">
            <v>432</v>
          </cell>
          <cell r="AH444">
            <v>9</v>
          </cell>
          <cell r="AI444">
            <v>18427</v>
          </cell>
          <cell r="AJ444">
            <v>3797</v>
          </cell>
          <cell r="AK444">
            <v>31</v>
          </cell>
          <cell r="AL444">
            <v>29</v>
          </cell>
          <cell r="AM444">
            <v>6952</v>
          </cell>
        </row>
        <row r="445">
          <cell r="A445" t="str">
            <v>元阳县</v>
          </cell>
          <cell r="B445" t="str">
            <v>3P</v>
          </cell>
          <cell r="C445">
            <v>702</v>
          </cell>
          <cell r="D445">
            <v>167</v>
          </cell>
          <cell r="E445">
            <v>68</v>
          </cell>
          <cell r="F445">
            <v>61</v>
          </cell>
          <cell r="G445">
            <v>9</v>
          </cell>
          <cell r="H445">
            <v>434</v>
          </cell>
          <cell r="I445">
            <v>30</v>
          </cell>
          <cell r="J445">
            <v>71</v>
          </cell>
          <cell r="K445">
            <v>6653</v>
          </cell>
          <cell r="L445">
            <v>50</v>
          </cell>
          <cell r="M445">
            <v>391</v>
          </cell>
          <cell r="N445">
            <v>348</v>
          </cell>
          <cell r="O445">
            <v>2318</v>
          </cell>
          <cell r="P445">
            <v>1361</v>
          </cell>
          <cell r="Q445">
            <v>298</v>
          </cell>
          <cell r="R445">
            <v>1887</v>
          </cell>
          <cell r="S445">
            <v>5899</v>
          </cell>
          <cell r="T445">
            <v>702</v>
          </cell>
          <cell r="U445">
            <v>181</v>
          </cell>
          <cell r="V445">
            <v>2694</v>
          </cell>
          <cell r="W445">
            <v>3342</v>
          </cell>
          <cell r="X445">
            <v>-1025</v>
          </cell>
          <cell r="Y445">
            <v>5</v>
          </cell>
          <cell r="Z445">
            <v>6700</v>
          </cell>
          <cell r="AA445">
            <v>6653</v>
          </cell>
          <cell r="AB445">
            <v>0</v>
          </cell>
          <cell r="AC445">
            <v>47</v>
          </cell>
          <cell r="AD445">
            <v>0</v>
          </cell>
          <cell r="AE445">
            <v>-801</v>
          </cell>
          <cell r="AF445">
            <v>-801</v>
          </cell>
          <cell r="AG445">
            <v>204</v>
          </cell>
          <cell r="AH445">
            <v>25</v>
          </cell>
          <cell r="AI445">
            <v>19800</v>
          </cell>
          <cell r="AJ445">
            <v>4000</v>
          </cell>
          <cell r="AK445">
            <v>34</v>
          </cell>
          <cell r="AL445">
            <v>32</v>
          </cell>
          <cell r="AM445">
            <v>7153</v>
          </cell>
        </row>
        <row r="446">
          <cell r="A446" t="str">
            <v>红河县</v>
          </cell>
          <cell r="B446" t="str">
            <v>3P</v>
          </cell>
          <cell r="C446">
            <v>418</v>
          </cell>
          <cell r="D446">
            <v>202</v>
          </cell>
          <cell r="E446">
            <v>60</v>
          </cell>
          <cell r="F446">
            <v>93</v>
          </cell>
          <cell r="G446">
            <v>13</v>
          </cell>
          <cell r="H446">
            <v>246</v>
          </cell>
          <cell r="I446">
            <v>-44</v>
          </cell>
          <cell r="J446">
            <v>14</v>
          </cell>
          <cell r="K446">
            <v>5153</v>
          </cell>
          <cell r="L446">
            <v>0</v>
          </cell>
          <cell r="M446">
            <v>750</v>
          </cell>
          <cell r="N446">
            <v>328</v>
          </cell>
          <cell r="O446">
            <v>1975</v>
          </cell>
          <cell r="P446">
            <v>1230</v>
          </cell>
          <cell r="Q446">
            <v>237</v>
          </cell>
          <cell r="R446">
            <v>633</v>
          </cell>
          <cell r="S446">
            <v>4689</v>
          </cell>
          <cell r="T446">
            <v>418</v>
          </cell>
          <cell r="U446">
            <v>151</v>
          </cell>
          <cell r="V446">
            <v>2400</v>
          </cell>
          <cell r="W446">
            <v>2011</v>
          </cell>
          <cell r="X446">
            <v>-292</v>
          </cell>
          <cell r="Y446">
            <v>1</v>
          </cell>
          <cell r="Z446">
            <v>5182</v>
          </cell>
          <cell r="AA446">
            <v>5153</v>
          </cell>
          <cell r="AB446">
            <v>0</v>
          </cell>
          <cell r="AC446">
            <v>29</v>
          </cell>
          <cell r="AD446">
            <v>0</v>
          </cell>
          <cell r="AE446">
            <v>-493</v>
          </cell>
          <cell r="AF446">
            <v>-493</v>
          </cell>
          <cell r="AG446">
            <v>180</v>
          </cell>
          <cell r="AH446">
            <v>10</v>
          </cell>
          <cell r="AI446">
            <v>14185</v>
          </cell>
          <cell r="AJ446">
            <v>2207</v>
          </cell>
          <cell r="AK446">
            <v>25</v>
          </cell>
          <cell r="AL446">
            <v>23</v>
          </cell>
          <cell r="AM446">
            <v>5796</v>
          </cell>
        </row>
        <row r="447">
          <cell r="A447" t="str">
            <v>绿春县</v>
          </cell>
          <cell r="B447" t="str">
            <v>3P</v>
          </cell>
          <cell r="C447">
            <v>402</v>
          </cell>
          <cell r="D447">
            <v>154</v>
          </cell>
          <cell r="E447">
            <v>71</v>
          </cell>
          <cell r="F447">
            <v>43</v>
          </cell>
          <cell r="G447">
            <v>14</v>
          </cell>
          <cell r="H447">
            <v>190</v>
          </cell>
          <cell r="I447">
            <v>25</v>
          </cell>
          <cell r="J447">
            <v>33</v>
          </cell>
          <cell r="K447">
            <v>4231</v>
          </cell>
          <cell r="L447">
            <v>30</v>
          </cell>
          <cell r="M447">
            <v>344</v>
          </cell>
          <cell r="N447">
            <v>308</v>
          </cell>
          <cell r="O447">
            <v>1685</v>
          </cell>
          <cell r="P447">
            <v>943</v>
          </cell>
          <cell r="Q447">
            <v>198</v>
          </cell>
          <cell r="R447">
            <v>723</v>
          </cell>
          <cell r="S447">
            <v>4104</v>
          </cell>
          <cell r="T447">
            <v>402</v>
          </cell>
          <cell r="U447">
            <v>166</v>
          </cell>
          <cell r="V447">
            <v>1936</v>
          </cell>
          <cell r="W447">
            <v>1662</v>
          </cell>
          <cell r="X447">
            <v>-62</v>
          </cell>
          <cell r="Y447">
            <v>0</v>
          </cell>
          <cell r="Z447">
            <v>4240</v>
          </cell>
          <cell r="AA447">
            <v>4231</v>
          </cell>
          <cell r="AB447">
            <v>0</v>
          </cell>
          <cell r="AC447">
            <v>9</v>
          </cell>
          <cell r="AD447">
            <v>0</v>
          </cell>
          <cell r="AE447">
            <v>-136</v>
          </cell>
          <cell r="AF447">
            <v>-136</v>
          </cell>
          <cell r="AG447">
            <v>211</v>
          </cell>
          <cell r="AH447">
            <v>8</v>
          </cell>
          <cell r="AI447">
            <v>11362</v>
          </cell>
          <cell r="AJ447">
            <v>1975</v>
          </cell>
          <cell r="AK447">
            <v>19</v>
          </cell>
          <cell r="AL447">
            <v>18</v>
          </cell>
          <cell r="AM447">
            <v>5485</v>
          </cell>
        </row>
        <row r="448">
          <cell r="A448" t="str">
            <v>文山县</v>
          </cell>
          <cell r="B448" t="str">
            <v>3P</v>
          </cell>
          <cell r="C448">
            <v>2637</v>
          </cell>
          <cell r="D448">
            <v>1842</v>
          </cell>
          <cell r="E448">
            <v>613</v>
          </cell>
          <cell r="F448">
            <v>677</v>
          </cell>
          <cell r="G448">
            <v>161</v>
          </cell>
          <cell r="H448">
            <v>517</v>
          </cell>
          <cell r="I448">
            <v>-115</v>
          </cell>
          <cell r="J448">
            <v>393</v>
          </cell>
          <cell r="K448">
            <v>7352</v>
          </cell>
          <cell r="L448">
            <v>0</v>
          </cell>
          <cell r="M448">
            <v>490</v>
          </cell>
          <cell r="N448">
            <v>573</v>
          </cell>
          <cell r="O448">
            <v>3187</v>
          </cell>
          <cell r="P448">
            <v>1332</v>
          </cell>
          <cell r="Q448">
            <v>637</v>
          </cell>
          <cell r="R448">
            <v>1133</v>
          </cell>
          <cell r="S448">
            <v>6244</v>
          </cell>
          <cell r="T448">
            <v>2637</v>
          </cell>
          <cell r="U448">
            <v>1101</v>
          </cell>
          <cell r="V448">
            <v>1695</v>
          </cell>
          <cell r="W448">
            <v>1631</v>
          </cell>
          <cell r="X448">
            <v>-993</v>
          </cell>
          <cell r="Y448">
            <v>173</v>
          </cell>
          <cell r="Z448">
            <v>7437</v>
          </cell>
          <cell r="AA448">
            <v>7352</v>
          </cell>
          <cell r="AB448">
            <v>0</v>
          </cell>
          <cell r="AC448">
            <v>85</v>
          </cell>
          <cell r="AD448">
            <v>0</v>
          </cell>
          <cell r="AE448">
            <v>-1193</v>
          </cell>
          <cell r="AF448">
            <v>-1193</v>
          </cell>
          <cell r="AG448">
            <v>1840</v>
          </cell>
          <cell r="AH448">
            <v>35</v>
          </cell>
          <cell r="AI448">
            <v>42529</v>
          </cell>
          <cell r="AJ448">
            <v>1448</v>
          </cell>
          <cell r="AK448">
            <v>38</v>
          </cell>
          <cell r="AL448">
            <v>32</v>
          </cell>
          <cell r="AM448">
            <v>8566</v>
          </cell>
        </row>
        <row r="449">
          <cell r="A449" t="str">
            <v>砚山县</v>
          </cell>
          <cell r="B449" t="str">
            <v>3P</v>
          </cell>
          <cell r="C449">
            <v>1438</v>
          </cell>
          <cell r="D449">
            <v>710</v>
          </cell>
          <cell r="E449">
            <v>408</v>
          </cell>
          <cell r="F449">
            <v>133</v>
          </cell>
          <cell r="G449">
            <v>59</v>
          </cell>
          <cell r="H449">
            <v>726</v>
          </cell>
          <cell r="I449">
            <v>-184</v>
          </cell>
          <cell r="J449">
            <v>186</v>
          </cell>
          <cell r="K449">
            <v>6409</v>
          </cell>
          <cell r="L449">
            <v>0</v>
          </cell>
          <cell r="M449">
            <v>692</v>
          </cell>
          <cell r="N449">
            <v>337</v>
          </cell>
          <cell r="O449">
            <v>2707</v>
          </cell>
          <cell r="P449">
            <v>1078</v>
          </cell>
          <cell r="Q449">
            <v>563</v>
          </cell>
          <cell r="R449">
            <v>1032</v>
          </cell>
          <cell r="S449">
            <v>5317</v>
          </cell>
          <cell r="T449">
            <v>1438</v>
          </cell>
          <cell r="U449">
            <v>766</v>
          </cell>
          <cell r="V449">
            <v>2163</v>
          </cell>
          <cell r="W449">
            <v>1542</v>
          </cell>
          <cell r="X449">
            <v>-915</v>
          </cell>
          <cell r="Y449">
            <v>323</v>
          </cell>
          <cell r="Z449">
            <v>6510</v>
          </cell>
          <cell r="AA449">
            <v>6409</v>
          </cell>
          <cell r="AB449">
            <v>0</v>
          </cell>
          <cell r="AC449">
            <v>101</v>
          </cell>
          <cell r="AD449">
            <v>0</v>
          </cell>
          <cell r="AE449">
            <v>-1193</v>
          </cell>
          <cell r="AF449">
            <v>-1193</v>
          </cell>
          <cell r="AG449">
            <v>1224</v>
          </cell>
          <cell r="AH449">
            <v>21</v>
          </cell>
          <cell r="AI449">
            <v>47623</v>
          </cell>
          <cell r="AJ449">
            <v>24370</v>
          </cell>
          <cell r="AK449">
            <v>40</v>
          </cell>
          <cell r="AL449">
            <v>36</v>
          </cell>
          <cell r="AM449">
            <v>7969</v>
          </cell>
        </row>
        <row r="450">
          <cell r="A450" t="str">
            <v>西畴县</v>
          </cell>
          <cell r="B450" t="str">
            <v>3P</v>
          </cell>
          <cell r="C450">
            <v>1004</v>
          </cell>
          <cell r="D450">
            <v>357</v>
          </cell>
          <cell r="E450">
            <v>157</v>
          </cell>
          <cell r="F450">
            <v>99</v>
          </cell>
          <cell r="G450">
            <v>26</v>
          </cell>
          <cell r="H450">
            <v>647</v>
          </cell>
          <cell r="I450">
            <v>-48</v>
          </cell>
          <cell r="J450">
            <v>48</v>
          </cell>
          <cell r="K450">
            <v>4665</v>
          </cell>
          <cell r="L450">
            <v>0</v>
          </cell>
          <cell r="M450">
            <v>502</v>
          </cell>
          <cell r="N450">
            <v>314</v>
          </cell>
          <cell r="O450">
            <v>1868</v>
          </cell>
          <cell r="P450">
            <v>1085</v>
          </cell>
          <cell r="Q450">
            <v>303</v>
          </cell>
          <cell r="R450">
            <v>593</v>
          </cell>
          <cell r="S450">
            <v>3658</v>
          </cell>
          <cell r="T450">
            <v>1004</v>
          </cell>
          <cell r="U450">
            <v>290</v>
          </cell>
          <cell r="V450">
            <v>2090</v>
          </cell>
          <cell r="W450">
            <v>1202</v>
          </cell>
          <cell r="X450">
            <v>-1118</v>
          </cell>
          <cell r="Y450">
            <v>190</v>
          </cell>
          <cell r="Z450">
            <v>4733</v>
          </cell>
          <cell r="AA450">
            <v>4665</v>
          </cell>
          <cell r="AB450">
            <v>0</v>
          </cell>
          <cell r="AC450">
            <v>68</v>
          </cell>
          <cell r="AD450">
            <v>0</v>
          </cell>
          <cell r="AE450">
            <v>-1075</v>
          </cell>
          <cell r="AF450">
            <v>-1075</v>
          </cell>
          <cell r="AG450">
            <v>472</v>
          </cell>
          <cell r="AH450">
            <v>8</v>
          </cell>
          <cell r="AI450">
            <v>19314</v>
          </cell>
          <cell r="AJ450">
            <v>5564</v>
          </cell>
          <cell r="AK450">
            <v>24</v>
          </cell>
          <cell r="AL450">
            <v>22</v>
          </cell>
          <cell r="AM450">
            <v>6106</v>
          </cell>
        </row>
        <row r="451">
          <cell r="A451" t="str">
            <v>麻栗坡</v>
          </cell>
          <cell r="B451" t="str">
            <v>3P</v>
          </cell>
          <cell r="C451">
            <v>858</v>
          </cell>
          <cell r="D451">
            <v>349</v>
          </cell>
          <cell r="E451">
            <v>173</v>
          </cell>
          <cell r="F451">
            <v>79</v>
          </cell>
          <cell r="G451">
            <v>28</v>
          </cell>
          <cell r="H451">
            <v>424</v>
          </cell>
          <cell r="I451">
            <v>-48</v>
          </cell>
          <cell r="J451">
            <v>133</v>
          </cell>
          <cell r="K451">
            <v>5510</v>
          </cell>
          <cell r="L451">
            <v>0</v>
          </cell>
          <cell r="M451">
            <v>354</v>
          </cell>
          <cell r="N451">
            <v>270</v>
          </cell>
          <cell r="O451">
            <v>2341</v>
          </cell>
          <cell r="P451">
            <v>1365</v>
          </cell>
          <cell r="Q451">
            <v>458</v>
          </cell>
          <cell r="R451">
            <v>722</v>
          </cell>
          <cell r="S451">
            <v>3894</v>
          </cell>
          <cell r="T451">
            <v>858</v>
          </cell>
          <cell r="U451">
            <v>339</v>
          </cell>
          <cell r="V451">
            <v>2506</v>
          </cell>
          <cell r="W451">
            <v>1181</v>
          </cell>
          <cell r="X451">
            <v>-1116</v>
          </cell>
          <cell r="Y451">
            <v>126</v>
          </cell>
          <cell r="Z451">
            <v>5555</v>
          </cell>
          <cell r="AA451">
            <v>5510</v>
          </cell>
          <cell r="AB451">
            <v>0</v>
          </cell>
          <cell r="AC451">
            <v>45</v>
          </cell>
          <cell r="AD451">
            <v>0</v>
          </cell>
          <cell r="AE451">
            <v>-1661</v>
          </cell>
          <cell r="AF451">
            <v>-1661</v>
          </cell>
          <cell r="AG451">
            <v>518</v>
          </cell>
          <cell r="AH451">
            <v>10</v>
          </cell>
          <cell r="AI451">
            <v>24132</v>
          </cell>
          <cell r="AJ451">
            <v>5945</v>
          </cell>
          <cell r="AK451">
            <v>26</v>
          </cell>
          <cell r="AL451">
            <v>24</v>
          </cell>
          <cell r="AM451">
            <v>6896</v>
          </cell>
        </row>
        <row r="452">
          <cell r="A452" t="str">
            <v>马关县</v>
          </cell>
          <cell r="B452" t="str">
            <v>3P</v>
          </cell>
          <cell r="C452">
            <v>887</v>
          </cell>
          <cell r="D452">
            <v>425</v>
          </cell>
          <cell r="E452">
            <v>214</v>
          </cell>
          <cell r="F452">
            <v>82</v>
          </cell>
          <cell r="G452">
            <v>42</v>
          </cell>
          <cell r="H452">
            <v>399</v>
          </cell>
          <cell r="I452">
            <v>-79</v>
          </cell>
          <cell r="J452">
            <v>142</v>
          </cell>
          <cell r="K452">
            <v>6359</v>
          </cell>
          <cell r="L452">
            <v>0</v>
          </cell>
          <cell r="M452">
            <v>369</v>
          </cell>
          <cell r="N452">
            <v>302</v>
          </cell>
          <cell r="O452">
            <v>3182</v>
          </cell>
          <cell r="P452">
            <v>1176</v>
          </cell>
          <cell r="Q452">
            <v>410</v>
          </cell>
          <cell r="R452">
            <v>920</v>
          </cell>
          <cell r="S452">
            <v>4224</v>
          </cell>
          <cell r="T452">
            <v>887</v>
          </cell>
          <cell r="U452">
            <v>416</v>
          </cell>
          <cell r="V452">
            <v>2958</v>
          </cell>
          <cell r="W452">
            <v>1163</v>
          </cell>
          <cell r="X452">
            <v>-1338</v>
          </cell>
          <cell r="Y452">
            <v>138</v>
          </cell>
          <cell r="Z452">
            <v>6402</v>
          </cell>
          <cell r="AA452">
            <v>6359</v>
          </cell>
          <cell r="AB452">
            <v>0</v>
          </cell>
          <cell r="AC452">
            <v>43</v>
          </cell>
          <cell r="AD452">
            <v>0</v>
          </cell>
          <cell r="AE452">
            <v>-2178</v>
          </cell>
          <cell r="AF452">
            <v>-2178</v>
          </cell>
          <cell r="AG452">
            <v>641</v>
          </cell>
          <cell r="AH452">
            <v>14</v>
          </cell>
          <cell r="AI452">
            <v>25234</v>
          </cell>
          <cell r="AJ452">
            <v>7502</v>
          </cell>
          <cell r="AK452">
            <v>34</v>
          </cell>
          <cell r="AL452">
            <v>31</v>
          </cell>
          <cell r="AM452">
            <v>7952</v>
          </cell>
        </row>
        <row r="453">
          <cell r="A453" t="str">
            <v>丘北县</v>
          </cell>
          <cell r="B453" t="str">
            <v>3P</v>
          </cell>
          <cell r="C453">
            <v>1351</v>
          </cell>
          <cell r="D453">
            <v>427</v>
          </cell>
          <cell r="E453">
            <v>187</v>
          </cell>
          <cell r="F453">
            <v>127</v>
          </cell>
          <cell r="G453">
            <v>34</v>
          </cell>
          <cell r="H453">
            <v>843</v>
          </cell>
          <cell r="I453">
            <v>-43</v>
          </cell>
          <cell r="J453">
            <v>124</v>
          </cell>
          <cell r="K453">
            <v>5597</v>
          </cell>
          <cell r="L453">
            <v>0</v>
          </cell>
          <cell r="M453">
            <v>410</v>
          </cell>
          <cell r="N453">
            <v>380</v>
          </cell>
          <cell r="O453">
            <v>2363</v>
          </cell>
          <cell r="P453">
            <v>1280</v>
          </cell>
          <cell r="Q453">
            <v>407</v>
          </cell>
          <cell r="R453">
            <v>757</v>
          </cell>
          <cell r="S453">
            <v>4080</v>
          </cell>
          <cell r="T453">
            <v>1351</v>
          </cell>
          <cell r="U453">
            <v>238</v>
          </cell>
          <cell r="V453">
            <v>2253</v>
          </cell>
          <cell r="W453">
            <v>1240</v>
          </cell>
          <cell r="X453">
            <v>-1131</v>
          </cell>
          <cell r="Y453">
            <v>129</v>
          </cell>
          <cell r="Z453">
            <v>5666</v>
          </cell>
          <cell r="AA453">
            <v>5597</v>
          </cell>
          <cell r="AB453">
            <v>0</v>
          </cell>
          <cell r="AC453">
            <v>69</v>
          </cell>
          <cell r="AD453">
            <v>0</v>
          </cell>
          <cell r="AE453">
            <v>-1586</v>
          </cell>
          <cell r="AF453">
            <v>-1586</v>
          </cell>
          <cell r="AG453">
            <v>559</v>
          </cell>
          <cell r="AH453">
            <v>40</v>
          </cell>
          <cell r="AI453">
            <v>11967</v>
          </cell>
          <cell r="AJ453">
            <v>9205</v>
          </cell>
          <cell r="AK453">
            <v>40</v>
          </cell>
          <cell r="AL453">
            <v>35</v>
          </cell>
          <cell r="AM453">
            <v>7983</v>
          </cell>
        </row>
        <row r="454">
          <cell r="A454" t="str">
            <v>广南县</v>
          </cell>
          <cell r="B454" t="str">
            <v>3P</v>
          </cell>
          <cell r="C454">
            <v>1527</v>
          </cell>
          <cell r="D454">
            <v>537</v>
          </cell>
          <cell r="E454">
            <v>284</v>
          </cell>
          <cell r="F454">
            <v>93</v>
          </cell>
          <cell r="G454">
            <v>56</v>
          </cell>
          <cell r="H454">
            <v>713</v>
          </cell>
          <cell r="I454">
            <v>11</v>
          </cell>
          <cell r="J454">
            <v>266</v>
          </cell>
          <cell r="K454">
            <v>6604</v>
          </cell>
          <cell r="L454">
            <v>0</v>
          </cell>
          <cell r="M454">
            <v>319</v>
          </cell>
          <cell r="N454">
            <v>499</v>
          </cell>
          <cell r="O454">
            <v>3370</v>
          </cell>
          <cell r="P454">
            <v>1331</v>
          </cell>
          <cell r="Q454">
            <v>363</v>
          </cell>
          <cell r="R454">
            <v>722</v>
          </cell>
          <cell r="S454">
            <v>5749</v>
          </cell>
          <cell r="T454">
            <v>1527</v>
          </cell>
          <cell r="U454">
            <v>534</v>
          </cell>
          <cell r="V454">
            <v>2884</v>
          </cell>
          <cell r="W454">
            <v>1411</v>
          </cell>
          <cell r="X454">
            <v>-802</v>
          </cell>
          <cell r="Y454">
            <v>195</v>
          </cell>
          <cell r="Z454">
            <v>6674</v>
          </cell>
          <cell r="AA454">
            <v>6604</v>
          </cell>
          <cell r="AB454">
            <v>0</v>
          </cell>
          <cell r="AC454">
            <v>70</v>
          </cell>
          <cell r="AD454">
            <v>0</v>
          </cell>
          <cell r="AE454">
            <v>-925</v>
          </cell>
          <cell r="AF454">
            <v>-925</v>
          </cell>
          <cell r="AG454">
            <v>852</v>
          </cell>
          <cell r="AH454">
            <v>26</v>
          </cell>
          <cell r="AI454">
            <v>77346</v>
          </cell>
          <cell r="AJ454">
            <v>16088</v>
          </cell>
          <cell r="AK454">
            <v>68</v>
          </cell>
          <cell r="AL454">
            <v>66</v>
          </cell>
          <cell r="AM454">
            <v>9238</v>
          </cell>
        </row>
        <row r="455">
          <cell r="A455" t="str">
            <v>富宁县</v>
          </cell>
          <cell r="B455" t="str">
            <v>3P</v>
          </cell>
          <cell r="C455">
            <v>1330</v>
          </cell>
          <cell r="D455">
            <v>385</v>
          </cell>
          <cell r="E455">
            <v>167</v>
          </cell>
          <cell r="F455">
            <v>104</v>
          </cell>
          <cell r="G455">
            <v>34</v>
          </cell>
          <cell r="H455">
            <v>446</v>
          </cell>
          <cell r="I455">
            <v>204</v>
          </cell>
          <cell r="J455">
            <v>295</v>
          </cell>
          <cell r="K455">
            <v>5701</v>
          </cell>
          <cell r="L455">
            <v>0</v>
          </cell>
          <cell r="M455">
            <v>277</v>
          </cell>
          <cell r="N455">
            <v>340</v>
          </cell>
          <cell r="O455">
            <v>2566</v>
          </cell>
          <cell r="P455">
            <v>1310</v>
          </cell>
          <cell r="Q455">
            <v>385</v>
          </cell>
          <cell r="R455">
            <v>823</v>
          </cell>
          <cell r="S455">
            <v>4959</v>
          </cell>
          <cell r="T455">
            <v>1330</v>
          </cell>
          <cell r="U455">
            <v>262</v>
          </cell>
          <cell r="V455">
            <v>2766</v>
          </cell>
          <cell r="W455">
            <v>1175</v>
          </cell>
          <cell r="X455">
            <v>-729</v>
          </cell>
          <cell r="Y455">
            <v>155</v>
          </cell>
          <cell r="Z455">
            <v>5746</v>
          </cell>
          <cell r="AA455">
            <v>5701</v>
          </cell>
          <cell r="AB455">
            <v>0</v>
          </cell>
          <cell r="AC455">
            <v>45</v>
          </cell>
          <cell r="AD455">
            <v>0</v>
          </cell>
          <cell r="AE455">
            <v>-787</v>
          </cell>
          <cell r="AF455">
            <v>-787</v>
          </cell>
          <cell r="AG455">
            <v>501</v>
          </cell>
          <cell r="AH455">
            <v>27</v>
          </cell>
          <cell r="AI455">
            <v>31311</v>
          </cell>
          <cell r="AJ455">
            <v>7993</v>
          </cell>
          <cell r="AK455">
            <v>36</v>
          </cell>
          <cell r="AL455">
            <v>34</v>
          </cell>
          <cell r="AM455">
            <v>7506</v>
          </cell>
        </row>
        <row r="456">
          <cell r="A456" t="str">
            <v>墨江县</v>
          </cell>
          <cell r="B456" t="str">
            <v>3P</v>
          </cell>
          <cell r="C456">
            <v>1139</v>
          </cell>
          <cell r="D456">
            <v>475</v>
          </cell>
          <cell r="E456">
            <v>181</v>
          </cell>
          <cell r="F456">
            <v>139</v>
          </cell>
          <cell r="G456">
            <v>32</v>
          </cell>
          <cell r="H456">
            <v>390</v>
          </cell>
          <cell r="I456">
            <v>202</v>
          </cell>
          <cell r="J456">
            <v>72</v>
          </cell>
          <cell r="K456">
            <v>5745</v>
          </cell>
          <cell r="L456">
            <v>0</v>
          </cell>
          <cell r="M456">
            <v>545</v>
          </cell>
          <cell r="N456">
            <v>478</v>
          </cell>
          <cell r="O456">
            <v>2370</v>
          </cell>
          <cell r="P456">
            <v>1267</v>
          </cell>
          <cell r="Q456">
            <v>273</v>
          </cell>
          <cell r="R456">
            <v>812</v>
          </cell>
          <cell r="S456">
            <v>4296</v>
          </cell>
          <cell r="T456">
            <v>1139</v>
          </cell>
          <cell r="U456">
            <v>515</v>
          </cell>
          <cell r="V456">
            <v>2007</v>
          </cell>
          <cell r="W456">
            <v>1079</v>
          </cell>
          <cell r="X456">
            <v>-571</v>
          </cell>
          <cell r="Y456">
            <v>127</v>
          </cell>
          <cell r="Z456">
            <v>5861</v>
          </cell>
          <cell r="AA456">
            <v>5745</v>
          </cell>
          <cell r="AB456">
            <v>0</v>
          </cell>
          <cell r="AC456">
            <v>115</v>
          </cell>
          <cell r="AD456">
            <v>1</v>
          </cell>
          <cell r="AE456">
            <v>-1565</v>
          </cell>
          <cell r="AF456">
            <v>-1591</v>
          </cell>
          <cell r="AG456">
            <v>542</v>
          </cell>
          <cell r="AH456">
            <v>31</v>
          </cell>
          <cell r="AI456">
            <v>22040</v>
          </cell>
          <cell r="AJ456">
            <v>6421</v>
          </cell>
          <cell r="AK456">
            <v>36</v>
          </cell>
          <cell r="AL456">
            <v>34</v>
          </cell>
          <cell r="AM456">
            <v>9103</v>
          </cell>
        </row>
        <row r="457">
          <cell r="A457" t="str">
            <v>镇源县</v>
          </cell>
          <cell r="B457" t="str">
            <v>3P</v>
          </cell>
          <cell r="C457">
            <v>1204</v>
          </cell>
          <cell r="D457">
            <v>440</v>
          </cell>
          <cell r="E457">
            <v>189</v>
          </cell>
          <cell r="F457">
            <v>130</v>
          </cell>
          <cell r="G457">
            <v>31</v>
          </cell>
          <cell r="H457">
            <v>376</v>
          </cell>
          <cell r="I457">
            <v>330</v>
          </cell>
          <cell r="J457">
            <v>58</v>
          </cell>
          <cell r="K457">
            <v>5557</v>
          </cell>
          <cell r="L457">
            <v>0</v>
          </cell>
          <cell r="M457">
            <v>387</v>
          </cell>
          <cell r="N457">
            <v>301</v>
          </cell>
          <cell r="O457">
            <v>1695</v>
          </cell>
          <cell r="P457">
            <v>1036</v>
          </cell>
          <cell r="Q457">
            <v>199</v>
          </cell>
          <cell r="R457">
            <v>1939</v>
          </cell>
          <cell r="S457">
            <v>4521</v>
          </cell>
          <cell r="T457">
            <v>1204</v>
          </cell>
          <cell r="U457">
            <v>519</v>
          </cell>
          <cell r="V457">
            <v>1296</v>
          </cell>
          <cell r="W457">
            <v>2121</v>
          </cell>
          <cell r="X457">
            <v>-754</v>
          </cell>
          <cell r="Y457">
            <v>135</v>
          </cell>
          <cell r="Z457">
            <v>5697</v>
          </cell>
          <cell r="AA457">
            <v>5557</v>
          </cell>
          <cell r="AB457">
            <v>0</v>
          </cell>
          <cell r="AC457">
            <v>140</v>
          </cell>
          <cell r="AD457">
            <v>0</v>
          </cell>
          <cell r="AE457">
            <v>-1176</v>
          </cell>
          <cell r="AF457">
            <v>-1176</v>
          </cell>
          <cell r="AG457">
            <v>566</v>
          </cell>
          <cell r="AH457">
            <v>7</v>
          </cell>
          <cell r="AI457">
            <v>26724</v>
          </cell>
          <cell r="AJ457">
            <v>10919</v>
          </cell>
          <cell r="AK457">
            <v>20</v>
          </cell>
          <cell r="AL457">
            <v>19</v>
          </cell>
          <cell r="AM457">
            <v>6803</v>
          </cell>
        </row>
        <row r="458">
          <cell r="A458" t="str">
            <v>景东县</v>
          </cell>
          <cell r="B458" t="str">
            <v>3P</v>
          </cell>
          <cell r="C458">
            <v>2162</v>
          </cell>
          <cell r="D458">
            <v>867</v>
          </cell>
          <cell r="E458">
            <v>385</v>
          </cell>
          <cell r="F458">
            <v>268</v>
          </cell>
          <cell r="G458">
            <v>90</v>
          </cell>
          <cell r="H458">
            <v>830</v>
          </cell>
          <cell r="I458">
            <v>392</v>
          </cell>
          <cell r="J458">
            <v>73</v>
          </cell>
          <cell r="K458">
            <v>6978</v>
          </cell>
          <cell r="L458">
            <v>0</v>
          </cell>
          <cell r="M458">
            <v>1166</v>
          </cell>
          <cell r="N458">
            <v>451</v>
          </cell>
          <cell r="O458">
            <v>2390</v>
          </cell>
          <cell r="P458">
            <v>1296</v>
          </cell>
          <cell r="Q458">
            <v>334</v>
          </cell>
          <cell r="R458">
            <v>1341</v>
          </cell>
          <cell r="S458">
            <v>6477</v>
          </cell>
          <cell r="T458">
            <v>2162</v>
          </cell>
          <cell r="U458">
            <v>995</v>
          </cell>
          <cell r="V458">
            <v>1596</v>
          </cell>
          <cell r="W458">
            <v>1701</v>
          </cell>
          <cell r="X458">
            <v>-298</v>
          </cell>
          <cell r="Y458">
            <v>321</v>
          </cell>
          <cell r="Z458">
            <v>7265</v>
          </cell>
          <cell r="AA458">
            <v>6978</v>
          </cell>
          <cell r="AB458">
            <v>0</v>
          </cell>
          <cell r="AC458">
            <v>287</v>
          </cell>
          <cell r="AD458">
            <v>0</v>
          </cell>
          <cell r="AE458">
            <v>-788</v>
          </cell>
          <cell r="AF458">
            <v>-822</v>
          </cell>
          <cell r="AG458">
            <v>1155</v>
          </cell>
          <cell r="AH458">
            <v>46</v>
          </cell>
          <cell r="AI458">
            <v>43098</v>
          </cell>
          <cell r="AJ458">
            <v>11681</v>
          </cell>
          <cell r="AK458">
            <v>34</v>
          </cell>
          <cell r="AL458">
            <v>32</v>
          </cell>
          <cell r="AM458">
            <v>6872</v>
          </cell>
        </row>
        <row r="459">
          <cell r="A459" t="str">
            <v>江城县</v>
          </cell>
          <cell r="B459" t="str">
            <v>3P</v>
          </cell>
          <cell r="C459">
            <v>269</v>
          </cell>
          <cell r="D459">
            <v>164</v>
          </cell>
          <cell r="E459">
            <v>68</v>
          </cell>
          <cell r="F459">
            <v>57</v>
          </cell>
          <cell r="G459">
            <v>12</v>
          </cell>
          <cell r="H459">
            <v>140</v>
          </cell>
          <cell r="I459">
            <v>-45</v>
          </cell>
          <cell r="J459">
            <v>10</v>
          </cell>
          <cell r="K459">
            <v>3576</v>
          </cell>
          <cell r="L459">
            <v>0</v>
          </cell>
          <cell r="M459">
            <v>411</v>
          </cell>
          <cell r="N459">
            <v>237</v>
          </cell>
          <cell r="O459">
            <v>1145</v>
          </cell>
          <cell r="P459">
            <v>752</v>
          </cell>
          <cell r="Q459">
            <v>219</v>
          </cell>
          <cell r="R459">
            <v>812</v>
          </cell>
          <cell r="S459">
            <v>2956</v>
          </cell>
          <cell r="T459">
            <v>269</v>
          </cell>
          <cell r="U459">
            <v>195</v>
          </cell>
          <cell r="V459">
            <v>1432</v>
          </cell>
          <cell r="W459">
            <v>1193</v>
          </cell>
          <cell r="X459">
            <v>-246</v>
          </cell>
          <cell r="Y459">
            <v>113</v>
          </cell>
          <cell r="Z459">
            <v>3613</v>
          </cell>
          <cell r="AA459">
            <v>3576</v>
          </cell>
          <cell r="AB459">
            <v>0</v>
          </cell>
          <cell r="AC459">
            <v>37</v>
          </cell>
          <cell r="AD459">
            <v>0</v>
          </cell>
          <cell r="AE459">
            <v>-657</v>
          </cell>
          <cell r="AF459">
            <v>-660</v>
          </cell>
          <cell r="AG459">
            <v>205</v>
          </cell>
          <cell r="AH459">
            <v>15</v>
          </cell>
          <cell r="AI459">
            <v>9400</v>
          </cell>
          <cell r="AJ459">
            <v>4320</v>
          </cell>
          <cell r="AK459">
            <v>9</v>
          </cell>
          <cell r="AL459">
            <v>7</v>
          </cell>
          <cell r="AM459">
            <v>4362</v>
          </cell>
        </row>
        <row r="460">
          <cell r="A460" t="str">
            <v>澜沧县</v>
          </cell>
          <cell r="B460" t="str">
            <v>3P</v>
          </cell>
          <cell r="C460">
            <v>1164</v>
          </cell>
          <cell r="D460">
            <v>708</v>
          </cell>
          <cell r="E460">
            <v>264</v>
          </cell>
          <cell r="F460">
            <v>219</v>
          </cell>
          <cell r="G460">
            <v>59</v>
          </cell>
          <cell r="H460">
            <v>322</v>
          </cell>
          <cell r="I460">
            <v>14</v>
          </cell>
          <cell r="J460">
            <v>120</v>
          </cell>
          <cell r="K460">
            <v>6812</v>
          </cell>
          <cell r="L460">
            <v>0</v>
          </cell>
          <cell r="M460">
            <v>440</v>
          </cell>
          <cell r="N460">
            <v>506</v>
          </cell>
          <cell r="O460">
            <v>2874</v>
          </cell>
          <cell r="P460">
            <v>1786</v>
          </cell>
          <cell r="Q460">
            <v>354</v>
          </cell>
          <cell r="R460">
            <v>852</v>
          </cell>
          <cell r="S460">
            <v>5702</v>
          </cell>
          <cell r="T460">
            <v>1164</v>
          </cell>
          <cell r="U460">
            <v>746</v>
          </cell>
          <cell r="V460">
            <v>3407</v>
          </cell>
          <cell r="W460">
            <v>1300</v>
          </cell>
          <cell r="X460">
            <v>-1095</v>
          </cell>
          <cell r="Y460">
            <v>180</v>
          </cell>
          <cell r="Z460">
            <v>6949</v>
          </cell>
          <cell r="AA460">
            <v>6812</v>
          </cell>
          <cell r="AB460">
            <v>0</v>
          </cell>
          <cell r="AC460">
            <v>137</v>
          </cell>
          <cell r="AD460">
            <v>0</v>
          </cell>
          <cell r="AE460">
            <v>-1247</v>
          </cell>
          <cell r="AF460">
            <v>-1307</v>
          </cell>
          <cell r="AG460">
            <v>792</v>
          </cell>
          <cell r="AH460">
            <v>35</v>
          </cell>
          <cell r="AI460">
            <v>33414</v>
          </cell>
          <cell r="AJ460">
            <v>9924</v>
          </cell>
          <cell r="AK460">
            <v>45</v>
          </cell>
          <cell r="AL460">
            <v>42</v>
          </cell>
          <cell r="AM460">
            <v>10708</v>
          </cell>
        </row>
        <row r="461">
          <cell r="A461" t="str">
            <v>孟连县</v>
          </cell>
          <cell r="B461" t="str">
            <v>3P</v>
          </cell>
          <cell r="C461">
            <v>505</v>
          </cell>
          <cell r="D461">
            <v>327</v>
          </cell>
          <cell r="E461">
            <v>163</v>
          </cell>
          <cell r="F461">
            <v>60</v>
          </cell>
          <cell r="G461">
            <v>38</v>
          </cell>
          <cell r="H461">
            <v>115</v>
          </cell>
          <cell r="I461">
            <v>-21</v>
          </cell>
          <cell r="J461">
            <v>84</v>
          </cell>
          <cell r="K461">
            <v>3284</v>
          </cell>
          <cell r="L461">
            <v>0</v>
          </cell>
          <cell r="M461">
            <v>517</v>
          </cell>
          <cell r="N461">
            <v>278</v>
          </cell>
          <cell r="O461">
            <v>1074</v>
          </cell>
          <cell r="P461">
            <v>750</v>
          </cell>
          <cell r="Q461">
            <v>259</v>
          </cell>
          <cell r="R461">
            <v>406</v>
          </cell>
          <cell r="S461">
            <v>2799</v>
          </cell>
          <cell r="T461">
            <v>505</v>
          </cell>
          <cell r="U461">
            <v>382</v>
          </cell>
          <cell r="V461">
            <v>1320</v>
          </cell>
          <cell r="W461">
            <v>811</v>
          </cell>
          <cell r="X461">
            <v>-267</v>
          </cell>
          <cell r="Y461">
            <v>48</v>
          </cell>
          <cell r="Z461">
            <v>3345</v>
          </cell>
          <cell r="AA461">
            <v>3284</v>
          </cell>
          <cell r="AB461">
            <v>0</v>
          </cell>
          <cell r="AC461">
            <v>61</v>
          </cell>
          <cell r="AD461">
            <v>0</v>
          </cell>
          <cell r="AE461">
            <v>-546</v>
          </cell>
          <cell r="AF461">
            <v>-546</v>
          </cell>
          <cell r="AG461">
            <v>488</v>
          </cell>
          <cell r="AH461">
            <v>27</v>
          </cell>
          <cell r="AI461">
            <v>15659</v>
          </cell>
          <cell r="AJ461">
            <v>6416</v>
          </cell>
          <cell r="AK461">
            <v>10</v>
          </cell>
          <cell r="AL461">
            <v>9</v>
          </cell>
          <cell r="AM461">
            <v>4547</v>
          </cell>
        </row>
        <row r="462">
          <cell r="A462" t="str">
            <v>西盟县</v>
          </cell>
          <cell r="B462" t="str">
            <v>3P</v>
          </cell>
          <cell r="C462">
            <v>185</v>
          </cell>
          <cell r="D462">
            <v>149</v>
          </cell>
          <cell r="E462">
            <v>53</v>
          </cell>
          <cell r="F462">
            <v>48</v>
          </cell>
          <cell r="G462">
            <v>8</v>
          </cell>
          <cell r="H462">
            <v>9</v>
          </cell>
          <cell r="I462">
            <v>-19</v>
          </cell>
          <cell r="J462">
            <v>46</v>
          </cell>
          <cell r="K462">
            <v>2909</v>
          </cell>
          <cell r="L462">
            <v>0</v>
          </cell>
          <cell r="M462">
            <v>262</v>
          </cell>
          <cell r="N462">
            <v>188</v>
          </cell>
          <cell r="O462">
            <v>803</v>
          </cell>
          <cell r="P462">
            <v>632</v>
          </cell>
          <cell r="Q462">
            <v>162</v>
          </cell>
          <cell r="R462">
            <v>862</v>
          </cell>
          <cell r="S462">
            <v>2197</v>
          </cell>
          <cell r="T462">
            <v>185</v>
          </cell>
          <cell r="U462">
            <v>147</v>
          </cell>
          <cell r="V462">
            <v>1187</v>
          </cell>
          <cell r="W462">
            <v>821</v>
          </cell>
          <cell r="X462">
            <v>-244</v>
          </cell>
          <cell r="Y462">
            <v>101</v>
          </cell>
          <cell r="Z462">
            <v>2934</v>
          </cell>
          <cell r="AA462">
            <v>2909</v>
          </cell>
          <cell r="AB462">
            <v>0</v>
          </cell>
          <cell r="AC462">
            <v>25</v>
          </cell>
          <cell r="AD462">
            <v>0</v>
          </cell>
          <cell r="AE462">
            <v>-737</v>
          </cell>
          <cell r="AF462">
            <v>-745</v>
          </cell>
          <cell r="AG462">
            <v>159</v>
          </cell>
          <cell r="AH462">
            <v>2</v>
          </cell>
          <cell r="AI462">
            <v>5105</v>
          </cell>
          <cell r="AJ462">
            <v>1700</v>
          </cell>
          <cell r="AK462">
            <v>8</v>
          </cell>
          <cell r="AL462">
            <v>7</v>
          </cell>
          <cell r="AM462">
            <v>4413</v>
          </cell>
        </row>
        <row r="463">
          <cell r="A463" t="str">
            <v>双柏县</v>
          </cell>
          <cell r="B463" t="str">
            <v>3P</v>
          </cell>
          <cell r="C463">
            <v>1424</v>
          </cell>
          <cell r="D463">
            <v>435</v>
          </cell>
          <cell r="E463">
            <v>157</v>
          </cell>
          <cell r="F463">
            <v>159</v>
          </cell>
          <cell r="G463">
            <v>31</v>
          </cell>
          <cell r="H463">
            <v>766</v>
          </cell>
          <cell r="I463">
            <v>159</v>
          </cell>
          <cell r="J463">
            <v>64</v>
          </cell>
          <cell r="K463">
            <v>5413</v>
          </cell>
          <cell r="L463">
            <v>48</v>
          </cell>
          <cell r="M463">
            <v>1114</v>
          </cell>
          <cell r="N463">
            <v>281</v>
          </cell>
          <cell r="O463">
            <v>1756</v>
          </cell>
          <cell r="P463">
            <v>935</v>
          </cell>
          <cell r="Q463">
            <v>229</v>
          </cell>
          <cell r="R463">
            <v>1050</v>
          </cell>
          <cell r="S463">
            <v>5238</v>
          </cell>
          <cell r="T463">
            <v>1424</v>
          </cell>
          <cell r="U463">
            <v>410</v>
          </cell>
          <cell r="V463">
            <v>660</v>
          </cell>
          <cell r="W463">
            <v>2516</v>
          </cell>
          <cell r="X463">
            <v>58</v>
          </cell>
          <cell r="Y463">
            <v>170</v>
          </cell>
          <cell r="Z463">
            <v>5461</v>
          </cell>
          <cell r="AA463">
            <v>5413</v>
          </cell>
          <cell r="AB463">
            <v>0</v>
          </cell>
          <cell r="AC463">
            <v>48</v>
          </cell>
          <cell r="AD463">
            <v>0</v>
          </cell>
          <cell r="AE463">
            <v>-223</v>
          </cell>
          <cell r="AF463">
            <v>-223</v>
          </cell>
          <cell r="AG463">
            <v>471</v>
          </cell>
          <cell r="AH463">
            <v>23</v>
          </cell>
          <cell r="AI463">
            <v>22619</v>
          </cell>
          <cell r="AJ463">
            <v>6741</v>
          </cell>
          <cell r="AK463">
            <v>15</v>
          </cell>
          <cell r="AL463">
            <v>14</v>
          </cell>
          <cell r="AM463">
            <v>4531</v>
          </cell>
        </row>
        <row r="464">
          <cell r="A464" t="str">
            <v>牟定县</v>
          </cell>
          <cell r="B464" t="str">
            <v>3P</v>
          </cell>
          <cell r="C464">
            <v>1699</v>
          </cell>
          <cell r="D464">
            <v>659</v>
          </cell>
          <cell r="E464">
            <v>208</v>
          </cell>
          <cell r="F464">
            <v>218</v>
          </cell>
          <cell r="G464">
            <v>47</v>
          </cell>
          <cell r="H464">
            <v>878</v>
          </cell>
          <cell r="I464">
            <v>85</v>
          </cell>
          <cell r="J464">
            <v>77</v>
          </cell>
          <cell r="K464">
            <v>6062</v>
          </cell>
          <cell r="L464">
            <v>280</v>
          </cell>
          <cell r="M464">
            <v>819</v>
          </cell>
          <cell r="N464">
            <v>395</v>
          </cell>
          <cell r="O464">
            <v>2034</v>
          </cell>
          <cell r="P464">
            <v>1081</v>
          </cell>
          <cell r="Q464">
            <v>256</v>
          </cell>
          <cell r="R464">
            <v>1197</v>
          </cell>
          <cell r="S464">
            <v>5593</v>
          </cell>
          <cell r="T464">
            <v>1699</v>
          </cell>
          <cell r="U464">
            <v>534</v>
          </cell>
          <cell r="V464">
            <v>630</v>
          </cell>
          <cell r="W464">
            <v>2707</v>
          </cell>
          <cell r="X464">
            <v>1</v>
          </cell>
          <cell r="Y464">
            <v>22</v>
          </cell>
          <cell r="Z464">
            <v>6137</v>
          </cell>
          <cell r="AA464">
            <v>6062</v>
          </cell>
          <cell r="AB464">
            <v>0</v>
          </cell>
          <cell r="AC464">
            <v>75</v>
          </cell>
          <cell r="AD464">
            <v>0</v>
          </cell>
          <cell r="AE464">
            <v>-544</v>
          </cell>
          <cell r="AF464">
            <v>-544</v>
          </cell>
          <cell r="AG464">
            <v>625</v>
          </cell>
          <cell r="AH464">
            <v>8</v>
          </cell>
          <cell r="AI464">
            <v>40365</v>
          </cell>
          <cell r="AJ464">
            <v>20365</v>
          </cell>
          <cell r="AK464">
            <v>19</v>
          </cell>
          <cell r="AL464">
            <v>18</v>
          </cell>
          <cell r="AM464">
            <v>5096</v>
          </cell>
        </row>
        <row r="465">
          <cell r="A465" t="str">
            <v>南华县</v>
          </cell>
          <cell r="B465" t="str">
            <v>3P</v>
          </cell>
          <cell r="C465">
            <v>2415</v>
          </cell>
          <cell r="D465">
            <v>1198</v>
          </cell>
          <cell r="E465">
            <v>492</v>
          </cell>
          <cell r="F465">
            <v>290</v>
          </cell>
          <cell r="G465">
            <v>104</v>
          </cell>
          <cell r="H465">
            <v>1101</v>
          </cell>
          <cell r="I465">
            <v>-10</v>
          </cell>
          <cell r="J465">
            <v>126</v>
          </cell>
          <cell r="K465">
            <v>6784</v>
          </cell>
          <cell r="L465">
            <v>147</v>
          </cell>
          <cell r="M465">
            <v>941</v>
          </cell>
          <cell r="N465">
            <v>616</v>
          </cell>
          <cell r="O465">
            <v>2303</v>
          </cell>
          <cell r="P465">
            <v>1214</v>
          </cell>
          <cell r="Q465">
            <v>314</v>
          </cell>
          <cell r="R465">
            <v>1249</v>
          </cell>
          <cell r="S465">
            <v>6343</v>
          </cell>
          <cell r="T465">
            <v>2415</v>
          </cell>
          <cell r="U465">
            <v>450</v>
          </cell>
          <cell r="V465">
            <v>610</v>
          </cell>
          <cell r="W465">
            <v>3302</v>
          </cell>
          <cell r="X465">
            <v>-442</v>
          </cell>
          <cell r="Y465">
            <v>8</v>
          </cell>
          <cell r="Z465">
            <v>7284</v>
          </cell>
          <cell r="AA465">
            <v>6784</v>
          </cell>
          <cell r="AB465">
            <v>0</v>
          </cell>
          <cell r="AC465">
            <v>500</v>
          </cell>
          <cell r="AD465">
            <v>0</v>
          </cell>
          <cell r="AE465">
            <v>-941</v>
          </cell>
          <cell r="AF465">
            <v>-941</v>
          </cell>
          <cell r="AG465">
            <v>1475</v>
          </cell>
          <cell r="AH465">
            <v>4</v>
          </cell>
          <cell r="AI465">
            <v>20268</v>
          </cell>
          <cell r="AJ465">
            <v>5203</v>
          </cell>
          <cell r="AK465">
            <v>22</v>
          </cell>
          <cell r="AL465">
            <v>20</v>
          </cell>
          <cell r="AM465">
            <v>5184</v>
          </cell>
        </row>
        <row r="466">
          <cell r="A466" t="str">
            <v>姚安县</v>
          </cell>
          <cell r="B466" t="str">
            <v>3P</v>
          </cell>
          <cell r="C466">
            <v>1308</v>
          </cell>
          <cell r="D466">
            <v>344</v>
          </cell>
          <cell r="E466">
            <v>128</v>
          </cell>
          <cell r="F466">
            <v>114</v>
          </cell>
          <cell r="G466">
            <v>23</v>
          </cell>
          <cell r="H466">
            <v>1030</v>
          </cell>
          <cell r="I466">
            <v>-108</v>
          </cell>
          <cell r="J466">
            <v>42</v>
          </cell>
          <cell r="K466">
            <v>6313</v>
          </cell>
          <cell r="L466">
            <v>248</v>
          </cell>
          <cell r="M466">
            <v>1431</v>
          </cell>
          <cell r="N466">
            <v>396</v>
          </cell>
          <cell r="O466">
            <v>2012</v>
          </cell>
          <cell r="P466">
            <v>929</v>
          </cell>
          <cell r="Q466">
            <v>262</v>
          </cell>
          <cell r="R466">
            <v>1035</v>
          </cell>
          <cell r="S466">
            <v>5509</v>
          </cell>
          <cell r="T466">
            <v>1308</v>
          </cell>
          <cell r="U466">
            <v>345</v>
          </cell>
          <cell r="V466">
            <v>750</v>
          </cell>
          <cell r="W466">
            <v>3334</v>
          </cell>
          <cell r="X466">
            <v>-799</v>
          </cell>
          <cell r="Y466">
            <v>571</v>
          </cell>
          <cell r="Z466">
            <v>6401</v>
          </cell>
          <cell r="AA466">
            <v>6313</v>
          </cell>
          <cell r="AB466">
            <v>0</v>
          </cell>
          <cell r="AC466">
            <v>88</v>
          </cell>
          <cell r="AD466">
            <v>0</v>
          </cell>
          <cell r="AE466">
            <v>-892</v>
          </cell>
          <cell r="AF466">
            <v>-892</v>
          </cell>
          <cell r="AG466">
            <v>383</v>
          </cell>
          <cell r="AH466">
            <v>23</v>
          </cell>
          <cell r="AI466">
            <v>22139</v>
          </cell>
          <cell r="AJ466">
            <v>5540</v>
          </cell>
          <cell r="AK466">
            <v>19</v>
          </cell>
          <cell r="AL466">
            <v>18</v>
          </cell>
          <cell r="AM466">
            <v>5033</v>
          </cell>
        </row>
        <row r="467">
          <cell r="A467" t="str">
            <v>大姚县</v>
          </cell>
          <cell r="B467" t="str">
            <v>3P</v>
          </cell>
          <cell r="C467">
            <v>2120</v>
          </cell>
          <cell r="D467">
            <v>759</v>
          </cell>
          <cell r="E467">
            <v>275</v>
          </cell>
          <cell r="F467">
            <v>202</v>
          </cell>
          <cell r="G467">
            <v>58</v>
          </cell>
          <cell r="H467">
            <v>1290</v>
          </cell>
          <cell r="I467">
            <v>-28</v>
          </cell>
          <cell r="J467">
            <v>99</v>
          </cell>
          <cell r="K467">
            <v>7199</v>
          </cell>
          <cell r="L467">
            <v>45</v>
          </cell>
          <cell r="M467">
            <v>1104</v>
          </cell>
          <cell r="N467">
            <v>445</v>
          </cell>
          <cell r="O467">
            <v>2581</v>
          </cell>
          <cell r="P467">
            <v>1319</v>
          </cell>
          <cell r="Q467">
            <v>348</v>
          </cell>
          <cell r="R467">
            <v>1357</v>
          </cell>
          <cell r="S467">
            <v>7194</v>
          </cell>
          <cell r="T467">
            <v>2120</v>
          </cell>
          <cell r="U467">
            <v>602</v>
          </cell>
          <cell r="V467">
            <v>660</v>
          </cell>
          <cell r="W467">
            <v>3637</v>
          </cell>
          <cell r="X467">
            <v>-129</v>
          </cell>
          <cell r="Y467">
            <v>304</v>
          </cell>
          <cell r="Z467">
            <v>7280</v>
          </cell>
          <cell r="AA467">
            <v>7199</v>
          </cell>
          <cell r="AB467">
            <v>0</v>
          </cell>
          <cell r="AC467">
            <v>81</v>
          </cell>
          <cell r="AD467">
            <v>0</v>
          </cell>
          <cell r="AE467">
            <v>-86</v>
          </cell>
          <cell r="AF467">
            <v>-86</v>
          </cell>
          <cell r="AG467">
            <v>825</v>
          </cell>
          <cell r="AH467">
            <v>19</v>
          </cell>
          <cell r="AI467">
            <v>30204</v>
          </cell>
          <cell r="AJ467">
            <v>8279</v>
          </cell>
          <cell r="AK467">
            <v>27</v>
          </cell>
          <cell r="AL467">
            <v>26</v>
          </cell>
          <cell r="AM467">
            <v>6784</v>
          </cell>
        </row>
        <row r="468">
          <cell r="A468" t="str">
            <v>永仁县</v>
          </cell>
          <cell r="B468" t="str">
            <v>3P</v>
          </cell>
          <cell r="C468">
            <v>999</v>
          </cell>
          <cell r="D468">
            <v>327</v>
          </cell>
          <cell r="E468">
            <v>115</v>
          </cell>
          <cell r="F468">
            <v>93</v>
          </cell>
          <cell r="G468">
            <v>25</v>
          </cell>
          <cell r="H468">
            <v>428</v>
          </cell>
          <cell r="I468">
            <v>109</v>
          </cell>
          <cell r="J468">
            <v>135</v>
          </cell>
          <cell r="K468">
            <v>5130</v>
          </cell>
          <cell r="L468">
            <v>100</v>
          </cell>
          <cell r="M468">
            <v>834</v>
          </cell>
          <cell r="N468">
            <v>345</v>
          </cell>
          <cell r="O468">
            <v>1566</v>
          </cell>
          <cell r="P468">
            <v>932</v>
          </cell>
          <cell r="Q468">
            <v>295</v>
          </cell>
          <cell r="R468">
            <v>1058</v>
          </cell>
          <cell r="S468">
            <v>4371</v>
          </cell>
          <cell r="T468">
            <v>999</v>
          </cell>
          <cell r="U468">
            <v>297</v>
          </cell>
          <cell r="V468">
            <v>660</v>
          </cell>
          <cell r="W468">
            <v>2440</v>
          </cell>
          <cell r="X468">
            <v>-25</v>
          </cell>
          <cell r="Y468">
            <v>0</v>
          </cell>
          <cell r="Z468">
            <v>5158</v>
          </cell>
          <cell r="AA468">
            <v>5130</v>
          </cell>
          <cell r="AB468">
            <v>0</v>
          </cell>
          <cell r="AC468">
            <v>28</v>
          </cell>
          <cell r="AD468">
            <v>0</v>
          </cell>
          <cell r="AE468">
            <v>-787</v>
          </cell>
          <cell r="AF468">
            <v>-787</v>
          </cell>
          <cell r="AG468">
            <v>345</v>
          </cell>
          <cell r="AH468">
            <v>18</v>
          </cell>
          <cell r="AI468">
            <v>12143</v>
          </cell>
          <cell r="AJ468">
            <v>4941</v>
          </cell>
          <cell r="AK468">
            <v>10</v>
          </cell>
          <cell r="AL468">
            <v>9</v>
          </cell>
          <cell r="AM468">
            <v>4071</v>
          </cell>
        </row>
        <row r="469">
          <cell r="A469" t="str">
            <v>武定县</v>
          </cell>
          <cell r="B469" t="str">
            <v>3P</v>
          </cell>
          <cell r="C469">
            <v>1518</v>
          </cell>
          <cell r="D469">
            <v>581</v>
          </cell>
          <cell r="E469">
            <v>171</v>
          </cell>
          <cell r="F469">
            <v>221</v>
          </cell>
          <cell r="G469">
            <v>37</v>
          </cell>
          <cell r="H469">
            <v>877</v>
          </cell>
          <cell r="I469">
            <v>16</v>
          </cell>
          <cell r="J469">
            <v>44</v>
          </cell>
          <cell r="K469">
            <v>6881</v>
          </cell>
          <cell r="L469">
            <v>77</v>
          </cell>
          <cell r="M469">
            <v>1201</v>
          </cell>
          <cell r="N469">
            <v>578</v>
          </cell>
          <cell r="O469">
            <v>2341</v>
          </cell>
          <cell r="P469">
            <v>1157</v>
          </cell>
          <cell r="Q469">
            <v>250</v>
          </cell>
          <cell r="R469">
            <v>1277</v>
          </cell>
          <cell r="S469">
            <v>5882</v>
          </cell>
          <cell r="T469">
            <v>1518</v>
          </cell>
          <cell r="U469">
            <v>458</v>
          </cell>
          <cell r="V469">
            <v>790</v>
          </cell>
          <cell r="W469">
            <v>3806</v>
          </cell>
          <cell r="X469">
            <v>-731</v>
          </cell>
          <cell r="Y469">
            <v>41</v>
          </cell>
          <cell r="Z469">
            <v>6944</v>
          </cell>
          <cell r="AA469">
            <v>6881</v>
          </cell>
          <cell r="AB469">
            <v>0</v>
          </cell>
          <cell r="AC469">
            <v>63</v>
          </cell>
          <cell r="AD469">
            <v>0</v>
          </cell>
          <cell r="AE469">
            <v>-1062</v>
          </cell>
          <cell r="AF469">
            <v>-1062</v>
          </cell>
          <cell r="AG469">
            <v>513</v>
          </cell>
          <cell r="AH469">
            <v>16</v>
          </cell>
          <cell r="AI469">
            <v>27082</v>
          </cell>
          <cell r="AJ469">
            <v>7684</v>
          </cell>
          <cell r="AK469">
            <v>25</v>
          </cell>
          <cell r="AL469">
            <v>23</v>
          </cell>
          <cell r="AM469">
            <v>6381</v>
          </cell>
        </row>
        <row r="470">
          <cell r="A470" t="str">
            <v>漾濞县</v>
          </cell>
          <cell r="B470" t="str">
            <v>3P</v>
          </cell>
          <cell r="C470">
            <v>1073</v>
          </cell>
          <cell r="D470">
            <v>313</v>
          </cell>
          <cell r="E470">
            <v>119</v>
          </cell>
          <cell r="F470">
            <v>95</v>
          </cell>
          <cell r="G470">
            <v>26</v>
          </cell>
          <cell r="H470">
            <v>229</v>
          </cell>
          <cell r="I470">
            <v>113</v>
          </cell>
          <cell r="J470">
            <v>418</v>
          </cell>
          <cell r="K470">
            <v>3354</v>
          </cell>
          <cell r="L470">
            <v>0</v>
          </cell>
          <cell r="M470">
            <v>294</v>
          </cell>
          <cell r="N470">
            <v>255</v>
          </cell>
          <cell r="O470">
            <v>1079</v>
          </cell>
          <cell r="P470">
            <v>751</v>
          </cell>
          <cell r="Q470">
            <v>210</v>
          </cell>
          <cell r="R470">
            <v>765</v>
          </cell>
          <cell r="S470">
            <v>2758</v>
          </cell>
          <cell r="T470">
            <v>1073</v>
          </cell>
          <cell r="U470">
            <v>207</v>
          </cell>
          <cell r="V470">
            <v>1080</v>
          </cell>
          <cell r="W470">
            <v>1158</v>
          </cell>
          <cell r="X470">
            <v>-769</v>
          </cell>
          <cell r="Y470">
            <v>9</v>
          </cell>
          <cell r="Z470">
            <v>3371</v>
          </cell>
          <cell r="AA470">
            <v>3354</v>
          </cell>
          <cell r="AB470">
            <v>0</v>
          </cell>
          <cell r="AC470">
            <v>17</v>
          </cell>
          <cell r="AD470">
            <v>0</v>
          </cell>
          <cell r="AE470">
            <v>-613</v>
          </cell>
          <cell r="AF470">
            <v>-613</v>
          </cell>
          <cell r="AG470">
            <v>355</v>
          </cell>
          <cell r="AH470">
            <v>11</v>
          </cell>
          <cell r="AI470">
            <v>11363</v>
          </cell>
          <cell r="AJ470">
            <v>4083</v>
          </cell>
          <cell r="AK470">
            <v>10</v>
          </cell>
          <cell r="AL470">
            <v>9</v>
          </cell>
          <cell r="AM470">
            <v>4714</v>
          </cell>
        </row>
        <row r="471">
          <cell r="A471" t="str">
            <v>祥云县</v>
          </cell>
          <cell r="B471" t="str">
            <v>3P</v>
          </cell>
          <cell r="C471">
            <v>3768</v>
          </cell>
          <cell r="D471">
            <v>1089</v>
          </cell>
          <cell r="E471">
            <v>439</v>
          </cell>
          <cell r="F471">
            <v>292</v>
          </cell>
          <cell r="G471">
            <v>90</v>
          </cell>
          <cell r="H471">
            <v>2273</v>
          </cell>
          <cell r="I471">
            <v>200</v>
          </cell>
          <cell r="J471">
            <v>206</v>
          </cell>
          <cell r="K471">
            <v>7666</v>
          </cell>
          <cell r="L471">
            <v>135</v>
          </cell>
          <cell r="M471">
            <v>1025</v>
          </cell>
          <cell r="N471">
            <v>528</v>
          </cell>
          <cell r="O471">
            <v>3118</v>
          </cell>
          <cell r="P471">
            <v>1408</v>
          </cell>
          <cell r="Q471">
            <v>428</v>
          </cell>
          <cell r="R471">
            <v>1024</v>
          </cell>
          <cell r="S471">
            <v>6795</v>
          </cell>
          <cell r="T471">
            <v>3768</v>
          </cell>
          <cell r="U471">
            <v>1055</v>
          </cell>
          <cell r="V471">
            <v>0</v>
          </cell>
          <cell r="W471">
            <v>2600</v>
          </cell>
          <cell r="X471">
            <v>-1443</v>
          </cell>
          <cell r="Y471">
            <v>815</v>
          </cell>
          <cell r="Z471">
            <v>9085</v>
          </cell>
          <cell r="AA471">
            <v>7666</v>
          </cell>
          <cell r="AB471">
            <v>1118</v>
          </cell>
          <cell r="AC471">
            <v>301</v>
          </cell>
          <cell r="AD471">
            <v>0</v>
          </cell>
          <cell r="AE471">
            <v>-2290</v>
          </cell>
          <cell r="AF471">
            <v>-2290</v>
          </cell>
          <cell r="AG471">
            <v>1317</v>
          </cell>
          <cell r="AH471">
            <v>18</v>
          </cell>
          <cell r="AI471">
            <v>75198</v>
          </cell>
          <cell r="AJ471">
            <v>22745</v>
          </cell>
          <cell r="AK471">
            <v>41</v>
          </cell>
          <cell r="AL471">
            <v>39</v>
          </cell>
          <cell r="AM471">
            <v>7436</v>
          </cell>
        </row>
        <row r="472">
          <cell r="A472" t="str">
            <v>宾川县</v>
          </cell>
          <cell r="B472" t="str">
            <v>3P</v>
          </cell>
          <cell r="C472">
            <v>2724</v>
          </cell>
          <cell r="D472">
            <v>847</v>
          </cell>
          <cell r="E472">
            <v>317</v>
          </cell>
          <cell r="F472">
            <v>264</v>
          </cell>
          <cell r="G472">
            <v>57</v>
          </cell>
          <cell r="H472">
            <v>1679</v>
          </cell>
          <cell r="I472">
            <v>42</v>
          </cell>
          <cell r="J472">
            <v>156</v>
          </cell>
          <cell r="K472">
            <v>6842</v>
          </cell>
          <cell r="L472">
            <v>20</v>
          </cell>
          <cell r="M472">
            <v>1094</v>
          </cell>
          <cell r="N472">
            <v>466</v>
          </cell>
          <cell r="O472">
            <v>2541</v>
          </cell>
          <cell r="P472">
            <v>1085</v>
          </cell>
          <cell r="Q472">
            <v>369</v>
          </cell>
          <cell r="R472">
            <v>1267</v>
          </cell>
          <cell r="S472">
            <v>4775</v>
          </cell>
          <cell r="T472">
            <v>2724</v>
          </cell>
          <cell r="U472">
            <v>722</v>
          </cell>
          <cell r="V472">
            <v>1244</v>
          </cell>
          <cell r="W472">
            <v>2137</v>
          </cell>
          <cell r="X472">
            <v>-2056</v>
          </cell>
          <cell r="Y472">
            <v>4</v>
          </cell>
          <cell r="Z472">
            <v>7101</v>
          </cell>
          <cell r="AA472">
            <v>6842</v>
          </cell>
          <cell r="AB472">
            <v>0</v>
          </cell>
          <cell r="AC472">
            <v>259</v>
          </cell>
          <cell r="AD472">
            <v>0</v>
          </cell>
          <cell r="AE472">
            <v>-2326</v>
          </cell>
          <cell r="AF472">
            <v>-2326</v>
          </cell>
          <cell r="AG472">
            <v>951</v>
          </cell>
          <cell r="AH472">
            <v>25</v>
          </cell>
          <cell r="AI472">
            <v>40800</v>
          </cell>
          <cell r="AJ472">
            <v>10800</v>
          </cell>
          <cell r="AK472">
            <v>31</v>
          </cell>
          <cell r="AL472">
            <v>29</v>
          </cell>
          <cell r="AM472">
            <v>6440</v>
          </cell>
        </row>
        <row r="473">
          <cell r="A473" t="str">
            <v>弥渡县</v>
          </cell>
          <cell r="B473" t="str">
            <v>3P</v>
          </cell>
          <cell r="C473">
            <v>1934</v>
          </cell>
          <cell r="D473">
            <v>592</v>
          </cell>
          <cell r="E473">
            <v>226</v>
          </cell>
          <cell r="F473">
            <v>171</v>
          </cell>
          <cell r="G473">
            <v>59</v>
          </cell>
          <cell r="H473">
            <v>1217</v>
          </cell>
          <cell r="I473">
            <v>-92</v>
          </cell>
          <cell r="J473">
            <v>217</v>
          </cell>
          <cell r="K473">
            <v>5425</v>
          </cell>
          <cell r="L473">
            <v>0</v>
          </cell>
          <cell r="M473">
            <v>681</v>
          </cell>
          <cell r="N473">
            <v>329</v>
          </cell>
          <cell r="O473">
            <v>2095</v>
          </cell>
          <cell r="P473">
            <v>1032</v>
          </cell>
          <cell r="Q473">
            <v>278</v>
          </cell>
          <cell r="R473">
            <v>1010</v>
          </cell>
          <cell r="S473">
            <v>3472</v>
          </cell>
          <cell r="T473">
            <v>1934</v>
          </cell>
          <cell r="U473">
            <v>561</v>
          </cell>
          <cell r="V473">
            <v>979</v>
          </cell>
          <cell r="W473">
            <v>1289</v>
          </cell>
          <cell r="X473">
            <v>-1297</v>
          </cell>
          <cell r="Y473">
            <v>6</v>
          </cell>
          <cell r="Z473">
            <v>5594</v>
          </cell>
          <cell r="AA473">
            <v>5425</v>
          </cell>
          <cell r="AB473">
            <v>0</v>
          </cell>
          <cell r="AC473">
            <v>169</v>
          </cell>
          <cell r="AD473">
            <v>0</v>
          </cell>
          <cell r="AE473">
            <v>-2122</v>
          </cell>
          <cell r="AF473">
            <v>-2122</v>
          </cell>
          <cell r="AG473">
            <v>677</v>
          </cell>
          <cell r="AH473">
            <v>22</v>
          </cell>
          <cell r="AI473">
            <v>27132</v>
          </cell>
          <cell r="AJ473">
            <v>6862</v>
          </cell>
          <cell r="AK473">
            <v>29</v>
          </cell>
          <cell r="AL473">
            <v>28</v>
          </cell>
          <cell r="AM473">
            <v>9372</v>
          </cell>
        </row>
        <row r="474">
          <cell r="A474" t="str">
            <v>南涧县</v>
          </cell>
          <cell r="B474" t="str">
            <v>3P</v>
          </cell>
          <cell r="C474">
            <v>1421</v>
          </cell>
          <cell r="D474">
            <v>338</v>
          </cell>
          <cell r="E474">
            <v>140</v>
          </cell>
          <cell r="F474">
            <v>78</v>
          </cell>
          <cell r="G474">
            <v>30</v>
          </cell>
          <cell r="H474">
            <v>873</v>
          </cell>
          <cell r="I474">
            <v>-38</v>
          </cell>
          <cell r="J474">
            <v>248</v>
          </cell>
          <cell r="K474">
            <v>4343</v>
          </cell>
          <cell r="L474">
            <v>0</v>
          </cell>
          <cell r="M474">
            <v>385</v>
          </cell>
          <cell r="N474">
            <v>346</v>
          </cell>
          <cell r="O474">
            <v>1612</v>
          </cell>
          <cell r="P474">
            <v>996</v>
          </cell>
          <cell r="Q474">
            <v>271</v>
          </cell>
          <cell r="R474">
            <v>733</v>
          </cell>
          <cell r="S474">
            <v>3978</v>
          </cell>
          <cell r="T474">
            <v>1421</v>
          </cell>
          <cell r="U474">
            <v>332</v>
          </cell>
          <cell r="V474">
            <v>1390</v>
          </cell>
          <cell r="W474">
            <v>1441</v>
          </cell>
          <cell r="X474">
            <v>-608</v>
          </cell>
          <cell r="Y474">
            <v>2</v>
          </cell>
          <cell r="Z474">
            <v>4437</v>
          </cell>
          <cell r="AA474">
            <v>4343</v>
          </cell>
          <cell r="AB474">
            <v>0</v>
          </cell>
          <cell r="AC474">
            <v>94</v>
          </cell>
          <cell r="AD474">
            <v>0</v>
          </cell>
          <cell r="AE474">
            <v>-459</v>
          </cell>
          <cell r="AF474">
            <v>-459</v>
          </cell>
          <cell r="AG474">
            <v>420</v>
          </cell>
          <cell r="AH474">
            <v>20</v>
          </cell>
          <cell r="AI474">
            <v>22983</v>
          </cell>
          <cell r="AJ474">
            <v>2200</v>
          </cell>
          <cell r="AK474">
            <v>20</v>
          </cell>
          <cell r="AL474">
            <v>19</v>
          </cell>
          <cell r="AM474">
            <v>4600</v>
          </cell>
        </row>
        <row r="475">
          <cell r="A475" t="str">
            <v>巍山县</v>
          </cell>
          <cell r="B475" t="str">
            <v>3P</v>
          </cell>
          <cell r="C475">
            <v>1332</v>
          </cell>
          <cell r="D475">
            <v>439</v>
          </cell>
          <cell r="E475">
            <v>214</v>
          </cell>
          <cell r="F475">
            <v>125</v>
          </cell>
          <cell r="G475">
            <v>34</v>
          </cell>
          <cell r="H475">
            <v>825</v>
          </cell>
          <cell r="I475">
            <v>-10</v>
          </cell>
          <cell r="J475">
            <v>78</v>
          </cell>
          <cell r="K475">
            <v>4974</v>
          </cell>
          <cell r="L475">
            <v>0</v>
          </cell>
          <cell r="M475">
            <v>461</v>
          </cell>
          <cell r="N475">
            <v>403</v>
          </cell>
          <cell r="O475">
            <v>1989</v>
          </cell>
          <cell r="P475">
            <v>1114</v>
          </cell>
          <cell r="Q475">
            <v>286</v>
          </cell>
          <cell r="R475">
            <v>721</v>
          </cell>
          <cell r="S475">
            <v>3344</v>
          </cell>
          <cell r="T475">
            <v>1332</v>
          </cell>
          <cell r="U475">
            <v>595</v>
          </cell>
          <cell r="V475">
            <v>1591</v>
          </cell>
          <cell r="W475">
            <v>1395</v>
          </cell>
          <cell r="X475">
            <v>-1570</v>
          </cell>
          <cell r="Y475">
            <v>1</v>
          </cell>
          <cell r="Z475">
            <v>5031</v>
          </cell>
          <cell r="AA475">
            <v>4974</v>
          </cell>
          <cell r="AB475">
            <v>0</v>
          </cell>
          <cell r="AC475">
            <v>57</v>
          </cell>
          <cell r="AD475">
            <v>0</v>
          </cell>
          <cell r="AE475">
            <v>-1687</v>
          </cell>
          <cell r="AF475">
            <v>-1724</v>
          </cell>
          <cell r="AG475">
            <v>643</v>
          </cell>
          <cell r="AH475">
            <v>60</v>
          </cell>
          <cell r="AI475">
            <v>0</v>
          </cell>
          <cell r="AJ475">
            <v>0</v>
          </cell>
          <cell r="AK475">
            <v>28</v>
          </cell>
          <cell r="AL475">
            <v>26</v>
          </cell>
          <cell r="AM475">
            <v>5866</v>
          </cell>
        </row>
        <row r="476">
          <cell r="A476" t="str">
            <v>永平县</v>
          </cell>
          <cell r="B476" t="str">
            <v>3P</v>
          </cell>
          <cell r="C476">
            <v>1396</v>
          </cell>
          <cell r="D476">
            <v>360</v>
          </cell>
          <cell r="E476">
            <v>113</v>
          </cell>
          <cell r="F476">
            <v>131</v>
          </cell>
          <cell r="G476">
            <v>24</v>
          </cell>
          <cell r="H476">
            <v>722</v>
          </cell>
          <cell r="I476">
            <v>92</v>
          </cell>
          <cell r="J476">
            <v>222</v>
          </cell>
          <cell r="K476">
            <v>4682</v>
          </cell>
          <cell r="L476">
            <v>0</v>
          </cell>
          <cell r="M476">
            <v>549</v>
          </cell>
          <cell r="N476">
            <v>311</v>
          </cell>
          <cell r="O476">
            <v>1566</v>
          </cell>
          <cell r="P476">
            <v>839</v>
          </cell>
          <cell r="Q476">
            <v>395</v>
          </cell>
          <cell r="R476">
            <v>1022</v>
          </cell>
          <cell r="S476">
            <v>3374</v>
          </cell>
          <cell r="T476">
            <v>1396</v>
          </cell>
          <cell r="U476">
            <v>259</v>
          </cell>
          <cell r="V476">
            <v>1479</v>
          </cell>
          <cell r="W476">
            <v>1230</v>
          </cell>
          <cell r="X476">
            <v>-991</v>
          </cell>
          <cell r="Y476">
            <v>1</v>
          </cell>
          <cell r="Z476">
            <v>4744</v>
          </cell>
          <cell r="AA476">
            <v>4682</v>
          </cell>
          <cell r="AB476">
            <v>0</v>
          </cell>
          <cell r="AC476">
            <v>62</v>
          </cell>
          <cell r="AD476">
            <v>0</v>
          </cell>
          <cell r="AE476">
            <v>-1370</v>
          </cell>
          <cell r="AF476">
            <v>-1370</v>
          </cell>
          <cell r="AG476">
            <v>340</v>
          </cell>
          <cell r="AH476">
            <v>16</v>
          </cell>
          <cell r="AI476">
            <v>22161</v>
          </cell>
          <cell r="AJ476">
            <v>5200</v>
          </cell>
          <cell r="AK476">
            <v>17</v>
          </cell>
          <cell r="AL476">
            <v>16</v>
          </cell>
          <cell r="AM476">
            <v>4296</v>
          </cell>
        </row>
        <row r="477">
          <cell r="A477" t="str">
            <v>云龙县</v>
          </cell>
          <cell r="B477" t="str">
            <v>3P</v>
          </cell>
          <cell r="C477">
            <v>975</v>
          </cell>
          <cell r="D477">
            <v>334</v>
          </cell>
          <cell r="E477">
            <v>156</v>
          </cell>
          <cell r="F477">
            <v>96</v>
          </cell>
          <cell r="G477">
            <v>19</v>
          </cell>
          <cell r="H477">
            <v>490</v>
          </cell>
          <cell r="I477">
            <v>73</v>
          </cell>
          <cell r="J477">
            <v>78</v>
          </cell>
          <cell r="K477">
            <v>5169</v>
          </cell>
          <cell r="L477">
            <v>0</v>
          </cell>
          <cell r="M477">
            <v>589</v>
          </cell>
          <cell r="N477">
            <v>416</v>
          </cell>
          <cell r="O477">
            <v>1969</v>
          </cell>
          <cell r="P477">
            <v>851</v>
          </cell>
          <cell r="Q477">
            <v>204</v>
          </cell>
          <cell r="R477">
            <v>1140</v>
          </cell>
          <cell r="S477">
            <v>3409</v>
          </cell>
          <cell r="T477">
            <v>975</v>
          </cell>
          <cell r="U477">
            <v>402</v>
          </cell>
          <cell r="V477">
            <v>1546</v>
          </cell>
          <cell r="W477">
            <v>2048</v>
          </cell>
          <cell r="X477">
            <v>-1565</v>
          </cell>
          <cell r="Y477">
            <v>3</v>
          </cell>
          <cell r="Z477">
            <v>5203</v>
          </cell>
          <cell r="AA477">
            <v>5169</v>
          </cell>
          <cell r="AB477">
            <v>0</v>
          </cell>
          <cell r="AC477">
            <v>34</v>
          </cell>
          <cell r="AD477">
            <v>0</v>
          </cell>
          <cell r="AE477">
            <v>-1794</v>
          </cell>
          <cell r="AF477">
            <v>-1816</v>
          </cell>
          <cell r="AG477">
            <v>469</v>
          </cell>
          <cell r="AH477">
            <v>7</v>
          </cell>
          <cell r="AI477">
            <v>23280</v>
          </cell>
          <cell r="AJ477">
            <v>7076</v>
          </cell>
          <cell r="AK477">
            <v>19</v>
          </cell>
          <cell r="AL477">
            <v>18</v>
          </cell>
          <cell r="AM477">
            <v>5640</v>
          </cell>
        </row>
        <row r="478">
          <cell r="A478" t="str">
            <v>洱源县</v>
          </cell>
          <cell r="B478" t="str">
            <v>3P</v>
          </cell>
          <cell r="C478">
            <v>2297</v>
          </cell>
          <cell r="D478">
            <v>739</v>
          </cell>
          <cell r="E478">
            <v>341</v>
          </cell>
          <cell r="F478">
            <v>141</v>
          </cell>
          <cell r="G478">
            <v>61</v>
          </cell>
          <cell r="H478">
            <v>1052</v>
          </cell>
          <cell r="I478">
            <v>371</v>
          </cell>
          <cell r="J478">
            <v>135</v>
          </cell>
          <cell r="K478">
            <v>5816</v>
          </cell>
          <cell r="L478">
            <v>0</v>
          </cell>
          <cell r="M478">
            <v>827</v>
          </cell>
          <cell r="N478">
            <v>359</v>
          </cell>
          <cell r="O478">
            <v>2205</v>
          </cell>
          <cell r="P478">
            <v>972</v>
          </cell>
          <cell r="Q478">
            <v>252</v>
          </cell>
          <cell r="R478">
            <v>1201</v>
          </cell>
          <cell r="S478">
            <v>5500</v>
          </cell>
          <cell r="T478">
            <v>2297</v>
          </cell>
          <cell r="U478">
            <v>852</v>
          </cell>
          <cell r="V478">
            <v>1256</v>
          </cell>
          <cell r="W478">
            <v>1550</v>
          </cell>
          <cell r="X478">
            <v>-462</v>
          </cell>
          <cell r="Y478">
            <v>7</v>
          </cell>
          <cell r="Z478">
            <v>5908</v>
          </cell>
          <cell r="AA478">
            <v>5816</v>
          </cell>
          <cell r="AB478">
            <v>0</v>
          </cell>
          <cell r="AC478">
            <v>92</v>
          </cell>
          <cell r="AD478">
            <v>0</v>
          </cell>
          <cell r="AE478">
            <v>-408</v>
          </cell>
          <cell r="AF478">
            <v>-423</v>
          </cell>
          <cell r="AG478">
            <v>1023</v>
          </cell>
          <cell r="AH478">
            <v>17</v>
          </cell>
          <cell r="AI478">
            <v>36337</v>
          </cell>
          <cell r="AJ478">
            <v>8608</v>
          </cell>
          <cell r="AK478">
            <v>31</v>
          </cell>
          <cell r="AL478">
            <v>29</v>
          </cell>
          <cell r="AM478">
            <v>6474</v>
          </cell>
        </row>
        <row r="479">
          <cell r="A479" t="str">
            <v>剑川县</v>
          </cell>
          <cell r="B479" t="str">
            <v>3P</v>
          </cell>
          <cell r="C479">
            <v>937</v>
          </cell>
          <cell r="D479">
            <v>345</v>
          </cell>
          <cell r="E479">
            <v>124</v>
          </cell>
          <cell r="F479">
            <v>106</v>
          </cell>
          <cell r="G479">
            <v>20</v>
          </cell>
          <cell r="H479">
            <v>285</v>
          </cell>
          <cell r="I479">
            <v>132</v>
          </cell>
          <cell r="J479">
            <v>175</v>
          </cell>
          <cell r="K479">
            <v>4198</v>
          </cell>
          <cell r="L479">
            <v>12</v>
          </cell>
          <cell r="M479">
            <v>487</v>
          </cell>
          <cell r="N479">
            <v>305</v>
          </cell>
          <cell r="O479">
            <v>1524</v>
          </cell>
          <cell r="P479">
            <v>951</v>
          </cell>
          <cell r="Q479">
            <v>261</v>
          </cell>
          <cell r="R479">
            <v>658</v>
          </cell>
          <cell r="S479">
            <v>3562</v>
          </cell>
          <cell r="T479">
            <v>937</v>
          </cell>
          <cell r="U479">
            <v>306</v>
          </cell>
          <cell r="V479">
            <v>1739</v>
          </cell>
          <cell r="W479">
            <v>1345</v>
          </cell>
          <cell r="X479">
            <v>-767</v>
          </cell>
          <cell r="Y479">
            <v>2</v>
          </cell>
          <cell r="Z479">
            <v>4223</v>
          </cell>
          <cell r="AA479">
            <v>4198</v>
          </cell>
          <cell r="AB479">
            <v>0</v>
          </cell>
          <cell r="AC479">
            <v>25</v>
          </cell>
          <cell r="AD479">
            <v>0</v>
          </cell>
          <cell r="AE479">
            <v>-661</v>
          </cell>
          <cell r="AF479">
            <v>-679</v>
          </cell>
          <cell r="AG479">
            <v>373</v>
          </cell>
          <cell r="AH479">
            <v>2</v>
          </cell>
          <cell r="AI479">
            <v>17499</v>
          </cell>
          <cell r="AJ479">
            <v>4971</v>
          </cell>
          <cell r="AK479">
            <v>16</v>
          </cell>
          <cell r="AL479">
            <v>15</v>
          </cell>
          <cell r="AM479">
            <v>6596</v>
          </cell>
        </row>
        <row r="480">
          <cell r="A480" t="str">
            <v>施甸县</v>
          </cell>
          <cell r="B480" t="str">
            <v>3P</v>
          </cell>
          <cell r="C480">
            <v>2664</v>
          </cell>
          <cell r="D480">
            <v>548</v>
          </cell>
          <cell r="E480">
            <v>255</v>
          </cell>
          <cell r="F480">
            <v>114</v>
          </cell>
          <cell r="G480">
            <v>39</v>
          </cell>
          <cell r="H480">
            <v>1647</v>
          </cell>
          <cell r="I480">
            <v>357</v>
          </cell>
          <cell r="J480">
            <v>112</v>
          </cell>
          <cell r="K480">
            <v>6079</v>
          </cell>
          <cell r="L480">
            <v>0</v>
          </cell>
          <cell r="M480">
            <v>642</v>
          </cell>
          <cell r="N480">
            <v>575</v>
          </cell>
          <cell r="O480">
            <v>2370</v>
          </cell>
          <cell r="P480">
            <v>1304</v>
          </cell>
          <cell r="Q480">
            <v>407</v>
          </cell>
          <cell r="R480">
            <v>781</v>
          </cell>
          <cell r="S480">
            <v>5659</v>
          </cell>
          <cell r="T480">
            <v>2664</v>
          </cell>
          <cell r="U480">
            <v>756</v>
          </cell>
          <cell r="V480">
            <v>1569</v>
          </cell>
          <cell r="W480">
            <v>998</v>
          </cell>
          <cell r="X480">
            <v>-1168</v>
          </cell>
          <cell r="Y480">
            <v>840</v>
          </cell>
          <cell r="Z480">
            <v>6684</v>
          </cell>
          <cell r="AA480">
            <v>6079</v>
          </cell>
          <cell r="AB480">
            <v>0</v>
          </cell>
          <cell r="AC480">
            <v>605</v>
          </cell>
          <cell r="AD480">
            <v>0</v>
          </cell>
          <cell r="AE480">
            <v>-1025</v>
          </cell>
          <cell r="AF480">
            <v>-1025</v>
          </cell>
          <cell r="AG480">
            <v>766</v>
          </cell>
          <cell r="AH480">
            <v>26</v>
          </cell>
          <cell r="AI480">
            <v>33543</v>
          </cell>
          <cell r="AJ480">
            <v>10132</v>
          </cell>
          <cell r="AK480">
            <v>30</v>
          </cell>
          <cell r="AL480">
            <v>28</v>
          </cell>
          <cell r="AM480">
            <v>6125</v>
          </cell>
        </row>
        <row r="481">
          <cell r="A481" t="str">
            <v>腾冲县</v>
          </cell>
          <cell r="B481" t="str">
            <v>3P</v>
          </cell>
          <cell r="C481">
            <v>4244</v>
          </cell>
          <cell r="D481">
            <v>1767</v>
          </cell>
          <cell r="E481">
            <v>864</v>
          </cell>
          <cell r="F481">
            <v>481</v>
          </cell>
          <cell r="G481">
            <v>144</v>
          </cell>
          <cell r="H481">
            <v>1552</v>
          </cell>
          <cell r="I481">
            <v>340</v>
          </cell>
          <cell r="J481">
            <v>585</v>
          </cell>
          <cell r="K481">
            <v>11519</v>
          </cell>
          <cell r="L481">
            <v>28</v>
          </cell>
          <cell r="M481">
            <v>1074</v>
          </cell>
          <cell r="N481">
            <v>920</v>
          </cell>
          <cell r="O481">
            <v>5081</v>
          </cell>
          <cell r="P481">
            <v>2059</v>
          </cell>
          <cell r="Q481">
            <v>646</v>
          </cell>
          <cell r="R481">
            <v>1711</v>
          </cell>
          <cell r="S481">
            <v>10156</v>
          </cell>
          <cell r="T481">
            <v>4244</v>
          </cell>
          <cell r="U481">
            <v>2294</v>
          </cell>
          <cell r="V481">
            <v>3105</v>
          </cell>
          <cell r="W481">
            <v>1960</v>
          </cell>
          <cell r="X481">
            <v>-1623</v>
          </cell>
          <cell r="Y481">
            <v>176</v>
          </cell>
          <cell r="Z481">
            <v>12378</v>
          </cell>
          <cell r="AA481">
            <v>11519</v>
          </cell>
          <cell r="AB481">
            <v>0</v>
          </cell>
          <cell r="AC481">
            <v>859</v>
          </cell>
          <cell r="AD481">
            <v>0</v>
          </cell>
          <cell r="AE481">
            <v>-2222</v>
          </cell>
          <cell r="AF481">
            <v>-2222</v>
          </cell>
          <cell r="AG481">
            <v>2593</v>
          </cell>
          <cell r="AH481">
            <v>66</v>
          </cell>
          <cell r="AI481">
            <v>63960</v>
          </cell>
          <cell r="AJ481">
            <v>27727</v>
          </cell>
          <cell r="AK481">
            <v>56</v>
          </cell>
          <cell r="AL481">
            <v>52</v>
          </cell>
          <cell r="AM481">
            <v>11905</v>
          </cell>
        </row>
        <row r="482">
          <cell r="A482" t="str">
            <v>昌宁县</v>
          </cell>
          <cell r="B482" t="str">
            <v>3P</v>
          </cell>
          <cell r="C482">
            <v>2740</v>
          </cell>
          <cell r="D482">
            <v>1008</v>
          </cell>
          <cell r="E482">
            <v>607</v>
          </cell>
          <cell r="F482">
            <v>185</v>
          </cell>
          <cell r="G482">
            <v>59</v>
          </cell>
          <cell r="H482">
            <v>1161</v>
          </cell>
          <cell r="I482">
            <v>388</v>
          </cell>
          <cell r="J482">
            <v>183</v>
          </cell>
          <cell r="K482">
            <v>7075</v>
          </cell>
          <cell r="L482">
            <v>68</v>
          </cell>
          <cell r="M482">
            <v>785</v>
          </cell>
          <cell r="N482">
            <v>683</v>
          </cell>
          <cell r="O482">
            <v>2386</v>
          </cell>
          <cell r="P482">
            <v>1389</v>
          </cell>
          <cell r="Q482">
            <v>375</v>
          </cell>
          <cell r="R482">
            <v>1389</v>
          </cell>
          <cell r="S482">
            <v>4887</v>
          </cell>
          <cell r="T482">
            <v>2740</v>
          </cell>
          <cell r="U482">
            <v>1631</v>
          </cell>
          <cell r="V482">
            <v>754</v>
          </cell>
          <cell r="W482">
            <v>1240</v>
          </cell>
          <cell r="X482">
            <v>-2000</v>
          </cell>
          <cell r="Y482">
            <v>522</v>
          </cell>
          <cell r="Z482">
            <v>7454</v>
          </cell>
          <cell r="AA482">
            <v>7075</v>
          </cell>
          <cell r="AB482">
            <v>0</v>
          </cell>
          <cell r="AC482">
            <v>379</v>
          </cell>
          <cell r="AD482">
            <v>0</v>
          </cell>
          <cell r="AE482">
            <v>-2567</v>
          </cell>
          <cell r="AF482">
            <v>-2567</v>
          </cell>
          <cell r="AG482">
            <v>1822</v>
          </cell>
          <cell r="AH482">
            <v>57</v>
          </cell>
          <cell r="AI482">
            <v>49418</v>
          </cell>
          <cell r="AJ482">
            <v>21116</v>
          </cell>
          <cell r="AK482">
            <v>32</v>
          </cell>
          <cell r="AL482">
            <v>29</v>
          </cell>
          <cell r="AM482">
            <v>7300</v>
          </cell>
        </row>
        <row r="483">
          <cell r="A483" t="str">
            <v>龙陵县</v>
          </cell>
          <cell r="B483" t="str">
            <v>3P</v>
          </cell>
          <cell r="C483">
            <v>1899</v>
          </cell>
          <cell r="D483">
            <v>704</v>
          </cell>
          <cell r="E483">
            <v>359</v>
          </cell>
          <cell r="F483">
            <v>228</v>
          </cell>
          <cell r="G483">
            <v>35</v>
          </cell>
          <cell r="H483">
            <v>302</v>
          </cell>
          <cell r="I483">
            <v>654</v>
          </cell>
          <cell r="J483">
            <v>239</v>
          </cell>
          <cell r="K483">
            <v>6172</v>
          </cell>
          <cell r="L483">
            <v>0</v>
          </cell>
          <cell r="M483">
            <v>612</v>
          </cell>
          <cell r="N483">
            <v>568</v>
          </cell>
          <cell r="O483">
            <v>2427</v>
          </cell>
          <cell r="P483">
            <v>1199</v>
          </cell>
          <cell r="Q483">
            <v>375</v>
          </cell>
          <cell r="R483">
            <v>991</v>
          </cell>
          <cell r="S483">
            <v>5468</v>
          </cell>
          <cell r="T483">
            <v>1899</v>
          </cell>
          <cell r="U483">
            <v>1016</v>
          </cell>
          <cell r="V483">
            <v>1863</v>
          </cell>
          <cell r="W483">
            <v>1443</v>
          </cell>
          <cell r="X483">
            <v>-981</v>
          </cell>
          <cell r="Y483">
            <v>228</v>
          </cell>
          <cell r="Z483">
            <v>6403</v>
          </cell>
          <cell r="AA483">
            <v>6172</v>
          </cell>
          <cell r="AB483">
            <v>0</v>
          </cell>
          <cell r="AC483">
            <v>231</v>
          </cell>
          <cell r="AD483">
            <v>0</v>
          </cell>
          <cell r="AE483">
            <v>-935</v>
          </cell>
          <cell r="AF483">
            <v>-935</v>
          </cell>
          <cell r="AG483">
            <v>1077</v>
          </cell>
          <cell r="AH483">
            <v>30</v>
          </cell>
          <cell r="AI483">
            <v>30694</v>
          </cell>
          <cell r="AJ483">
            <v>11607</v>
          </cell>
          <cell r="AK483">
            <v>26</v>
          </cell>
          <cell r="AL483">
            <v>24</v>
          </cell>
          <cell r="AM483">
            <v>6202</v>
          </cell>
        </row>
        <row r="484">
          <cell r="A484" t="str">
            <v>宁蒗县</v>
          </cell>
          <cell r="B484" t="str">
            <v>3P</v>
          </cell>
          <cell r="C484">
            <v>984</v>
          </cell>
          <cell r="D484">
            <v>432</v>
          </cell>
          <cell r="E484">
            <v>173</v>
          </cell>
          <cell r="F484">
            <v>147</v>
          </cell>
          <cell r="G484">
            <v>42</v>
          </cell>
          <cell r="H484">
            <v>378</v>
          </cell>
          <cell r="I484">
            <v>143</v>
          </cell>
          <cell r="J484">
            <v>31</v>
          </cell>
          <cell r="K484">
            <v>5711</v>
          </cell>
          <cell r="L484">
            <v>0</v>
          </cell>
          <cell r="M484">
            <v>470</v>
          </cell>
          <cell r="N484">
            <v>581</v>
          </cell>
          <cell r="O484">
            <v>2273</v>
          </cell>
          <cell r="P484">
            <v>1444</v>
          </cell>
          <cell r="Q484">
            <v>262</v>
          </cell>
          <cell r="R484">
            <v>681</v>
          </cell>
          <cell r="S484">
            <v>4162</v>
          </cell>
          <cell r="T484">
            <v>984</v>
          </cell>
          <cell r="U484">
            <v>422</v>
          </cell>
          <cell r="V484">
            <v>2697</v>
          </cell>
          <cell r="W484">
            <v>1108</v>
          </cell>
          <cell r="X484">
            <v>-1200</v>
          </cell>
          <cell r="Y484">
            <v>151</v>
          </cell>
          <cell r="Z484">
            <v>5809</v>
          </cell>
          <cell r="AA484">
            <v>5711</v>
          </cell>
          <cell r="AB484">
            <v>0</v>
          </cell>
          <cell r="AC484">
            <v>98</v>
          </cell>
          <cell r="AD484">
            <v>0</v>
          </cell>
          <cell r="AE484">
            <v>-1647</v>
          </cell>
          <cell r="AF484">
            <v>-1647</v>
          </cell>
          <cell r="AG484">
            <v>518</v>
          </cell>
          <cell r="AH484">
            <v>3</v>
          </cell>
          <cell r="AI484">
            <v>19541</v>
          </cell>
          <cell r="AJ484">
            <v>3372</v>
          </cell>
          <cell r="AK484">
            <v>21</v>
          </cell>
          <cell r="AL484">
            <v>20</v>
          </cell>
          <cell r="AM484">
            <v>6715</v>
          </cell>
        </row>
        <row r="485">
          <cell r="A485" t="str">
            <v>兰坪县</v>
          </cell>
          <cell r="B485" t="str">
            <v>3P</v>
          </cell>
          <cell r="C485">
            <v>2854</v>
          </cell>
          <cell r="D485">
            <v>942</v>
          </cell>
          <cell r="E485">
            <v>409</v>
          </cell>
          <cell r="F485">
            <v>256</v>
          </cell>
          <cell r="G485">
            <v>91</v>
          </cell>
          <cell r="H485">
            <v>260</v>
          </cell>
          <cell r="I485">
            <v>1565</v>
          </cell>
          <cell r="J485">
            <v>87</v>
          </cell>
          <cell r="K485">
            <v>6864</v>
          </cell>
          <cell r="L485">
            <v>106</v>
          </cell>
          <cell r="M485">
            <v>1128</v>
          </cell>
          <cell r="N485">
            <v>321</v>
          </cell>
          <cell r="O485">
            <v>2329</v>
          </cell>
          <cell r="P485">
            <v>1463</v>
          </cell>
          <cell r="Q485">
            <v>326</v>
          </cell>
          <cell r="R485">
            <v>1191</v>
          </cell>
          <cell r="S485">
            <v>7559</v>
          </cell>
          <cell r="T485">
            <v>2854</v>
          </cell>
          <cell r="U485">
            <v>892</v>
          </cell>
          <cell r="V485">
            <v>2924</v>
          </cell>
          <cell r="W485">
            <v>880</v>
          </cell>
          <cell r="X485">
            <v>-164</v>
          </cell>
          <cell r="Y485">
            <v>173</v>
          </cell>
          <cell r="Z485">
            <v>7249</v>
          </cell>
          <cell r="AA485">
            <v>6864</v>
          </cell>
          <cell r="AB485">
            <v>0</v>
          </cell>
          <cell r="AC485">
            <v>12</v>
          </cell>
          <cell r="AD485">
            <v>373</v>
          </cell>
          <cell r="AE485">
            <v>310</v>
          </cell>
          <cell r="AF485">
            <v>180</v>
          </cell>
          <cell r="AG485">
            <v>1227</v>
          </cell>
          <cell r="AH485">
            <v>9</v>
          </cell>
          <cell r="AI485">
            <v>23450</v>
          </cell>
          <cell r="AJ485">
            <v>16022</v>
          </cell>
          <cell r="AK485">
            <v>19</v>
          </cell>
          <cell r="AL485">
            <v>17</v>
          </cell>
          <cell r="AM485">
            <v>7491</v>
          </cell>
        </row>
        <row r="486">
          <cell r="A486" t="str">
            <v>福贡县</v>
          </cell>
          <cell r="B486" t="str">
            <v>3P</v>
          </cell>
          <cell r="C486">
            <v>90</v>
          </cell>
          <cell r="D486">
            <v>68</v>
          </cell>
          <cell r="E486">
            <v>21</v>
          </cell>
          <cell r="F486">
            <v>31</v>
          </cell>
          <cell r="G486">
            <v>5</v>
          </cell>
          <cell r="H486">
            <v>42</v>
          </cell>
          <cell r="I486">
            <v>-67</v>
          </cell>
          <cell r="J486">
            <v>47</v>
          </cell>
          <cell r="K486">
            <v>2663</v>
          </cell>
          <cell r="L486">
            <v>0</v>
          </cell>
          <cell r="M486">
            <v>255</v>
          </cell>
          <cell r="N486">
            <v>161</v>
          </cell>
          <cell r="O486">
            <v>1030</v>
          </cell>
          <cell r="P486">
            <v>704</v>
          </cell>
          <cell r="Q486">
            <v>182</v>
          </cell>
          <cell r="R486">
            <v>331</v>
          </cell>
          <cell r="S486">
            <v>2706</v>
          </cell>
          <cell r="T486">
            <v>90</v>
          </cell>
          <cell r="U486">
            <v>50</v>
          </cell>
          <cell r="V486">
            <v>1745</v>
          </cell>
          <cell r="W486">
            <v>742</v>
          </cell>
          <cell r="X486">
            <v>-47</v>
          </cell>
          <cell r="Y486">
            <v>126</v>
          </cell>
          <cell r="Z486">
            <v>2677</v>
          </cell>
          <cell r="AA486">
            <v>2663</v>
          </cell>
          <cell r="AB486">
            <v>0</v>
          </cell>
          <cell r="AC486">
            <v>3</v>
          </cell>
          <cell r="AD486">
            <v>11</v>
          </cell>
          <cell r="AE486">
            <v>29</v>
          </cell>
          <cell r="AF486">
            <v>0</v>
          </cell>
          <cell r="AG486">
            <v>62</v>
          </cell>
          <cell r="AH486">
            <v>4</v>
          </cell>
          <cell r="AI486">
            <v>5595</v>
          </cell>
          <cell r="AJ486">
            <v>1175</v>
          </cell>
          <cell r="AK486">
            <v>9</v>
          </cell>
          <cell r="AL486">
            <v>8</v>
          </cell>
          <cell r="AM486">
            <v>5322</v>
          </cell>
        </row>
        <row r="487">
          <cell r="A487" t="str">
            <v>贡山县</v>
          </cell>
          <cell r="B487" t="str">
            <v>3P</v>
          </cell>
          <cell r="C487">
            <v>96</v>
          </cell>
          <cell r="D487">
            <v>79</v>
          </cell>
          <cell r="E487">
            <v>38</v>
          </cell>
          <cell r="F487">
            <v>27</v>
          </cell>
          <cell r="G487">
            <v>8</v>
          </cell>
          <cell r="H487">
            <v>16</v>
          </cell>
          <cell r="I487">
            <v>-32</v>
          </cell>
          <cell r="J487">
            <v>33</v>
          </cell>
          <cell r="K487">
            <v>1972</v>
          </cell>
          <cell r="L487">
            <v>0</v>
          </cell>
          <cell r="M487">
            <v>259</v>
          </cell>
          <cell r="N487">
            <v>106</v>
          </cell>
          <cell r="O487">
            <v>651</v>
          </cell>
          <cell r="P487">
            <v>479</v>
          </cell>
          <cell r="Q487">
            <v>109</v>
          </cell>
          <cell r="R487">
            <v>368</v>
          </cell>
          <cell r="S487">
            <v>1929</v>
          </cell>
          <cell r="T487">
            <v>96</v>
          </cell>
          <cell r="U487">
            <v>88</v>
          </cell>
          <cell r="V487">
            <v>1007</v>
          </cell>
          <cell r="W487">
            <v>758</v>
          </cell>
          <cell r="X487">
            <v>-151</v>
          </cell>
          <cell r="Y487">
            <v>131</v>
          </cell>
          <cell r="Z487">
            <v>1987</v>
          </cell>
          <cell r="AA487">
            <v>1972</v>
          </cell>
          <cell r="AB487">
            <v>0</v>
          </cell>
          <cell r="AC487">
            <v>1</v>
          </cell>
          <cell r="AD487">
            <v>14</v>
          </cell>
          <cell r="AE487">
            <v>-58</v>
          </cell>
          <cell r="AF487">
            <v>-58</v>
          </cell>
          <cell r="AG487">
            <v>115</v>
          </cell>
          <cell r="AH487">
            <v>2</v>
          </cell>
          <cell r="AI487">
            <v>3638</v>
          </cell>
          <cell r="AJ487">
            <v>945</v>
          </cell>
          <cell r="AK487">
            <v>3</v>
          </cell>
          <cell r="AL487">
            <v>3</v>
          </cell>
          <cell r="AM487">
            <v>2275</v>
          </cell>
        </row>
        <row r="488">
          <cell r="A488" t="str">
            <v>泸水县</v>
          </cell>
          <cell r="B488" t="str">
            <v>3P</v>
          </cell>
          <cell r="C488">
            <v>1002</v>
          </cell>
          <cell r="D488">
            <v>527</v>
          </cell>
          <cell r="E488">
            <v>158</v>
          </cell>
          <cell r="F488">
            <v>256</v>
          </cell>
          <cell r="G488">
            <v>33</v>
          </cell>
          <cell r="H488">
            <v>437</v>
          </cell>
          <cell r="I488">
            <v>-68</v>
          </cell>
          <cell r="J488">
            <v>106</v>
          </cell>
          <cell r="K488">
            <v>4024</v>
          </cell>
          <cell r="L488">
            <v>44</v>
          </cell>
          <cell r="M488">
            <v>385</v>
          </cell>
          <cell r="N488">
            <v>305</v>
          </cell>
          <cell r="O488">
            <v>1610</v>
          </cell>
          <cell r="P488">
            <v>910</v>
          </cell>
          <cell r="Q488">
            <v>247</v>
          </cell>
          <cell r="R488">
            <v>523</v>
          </cell>
          <cell r="S488">
            <v>4257</v>
          </cell>
          <cell r="T488">
            <v>1002</v>
          </cell>
          <cell r="U488">
            <v>429</v>
          </cell>
          <cell r="V488">
            <v>2036</v>
          </cell>
          <cell r="W488">
            <v>797</v>
          </cell>
          <cell r="X488">
            <v>-134</v>
          </cell>
          <cell r="Y488">
            <v>127</v>
          </cell>
          <cell r="Z488">
            <v>4192</v>
          </cell>
          <cell r="AA488">
            <v>4024</v>
          </cell>
          <cell r="AB488">
            <v>0</v>
          </cell>
          <cell r="AC488">
            <v>7</v>
          </cell>
          <cell r="AD488">
            <v>161</v>
          </cell>
          <cell r="AE488">
            <v>65</v>
          </cell>
          <cell r="AF488">
            <v>0</v>
          </cell>
          <cell r="AG488">
            <v>473</v>
          </cell>
          <cell r="AH488">
            <v>21</v>
          </cell>
          <cell r="AI488">
            <v>14870</v>
          </cell>
          <cell r="AJ488">
            <v>2403</v>
          </cell>
          <cell r="AK488">
            <v>15</v>
          </cell>
          <cell r="AL488">
            <v>12</v>
          </cell>
          <cell r="AM488">
            <v>8275</v>
          </cell>
        </row>
        <row r="489">
          <cell r="A489" t="str">
            <v>中甸县</v>
          </cell>
          <cell r="B489" t="str">
            <v>3P</v>
          </cell>
          <cell r="C489">
            <v>1896</v>
          </cell>
          <cell r="D489">
            <v>492</v>
          </cell>
          <cell r="E489">
            <v>151</v>
          </cell>
          <cell r="F489">
            <v>207</v>
          </cell>
          <cell r="G489">
            <v>36</v>
          </cell>
          <cell r="H489">
            <v>585</v>
          </cell>
          <cell r="I489">
            <v>715</v>
          </cell>
          <cell r="J489">
            <v>104</v>
          </cell>
          <cell r="K489">
            <v>5986</v>
          </cell>
          <cell r="L489">
            <v>297</v>
          </cell>
          <cell r="M489">
            <v>626</v>
          </cell>
          <cell r="N489">
            <v>472</v>
          </cell>
          <cell r="O489">
            <v>1952</v>
          </cell>
          <cell r="P489">
            <v>1147</v>
          </cell>
          <cell r="Q489">
            <v>242</v>
          </cell>
          <cell r="R489">
            <v>1250</v>
          </cell>
          <cell r="S489">
            <v>5080</v>
          </cell>
          <cell r="T489">
            <v>1896</v>
          </cell>
          <cell r="U489">
            <v>339</v>
          </cell>
          <cell r="V489">
            <v>1669</v>
          </cell>
          <cell r="W489">
            <v>1481</v>
          </cell>
          <cell r="X489">
            <v>-472</v>
          </cell>
          <cell r="Y489">
            <v>167</v>
          </cell>
          <cell r="Z489">
            <v>6003</v>
          </cell>
          <cell r="AA489">
            <v>5986</v>
          </cell>
          <cell r="AB489">
            <v>0</v>
          </cell>
          <cell r="AC489">
            <v>17</v>
          </cell>
          <cell r="AD489">
            <v>0</v>
          </cell>
          <cell r="AE489">
            <v>-923</v>
          </cell>
          <cell r="AF489">
            <v>-923</v>
          </cell>
          <cell r="AG489">
            <v>452</v>
          </cell>
          <cell r="AH489">
            <v>18</v>
          </cell>
          <cell r="AI489">
            <v>9004</v>
          </cell>
          <cell r="AJ489">
            <v>3438</v>
          </cell>
          <cell r="AK489">
            <v>13</v>
          </cell>
          <cell r="AL489">
            <v>10</v>
          </cell>
          <cell r="AM489">
            <v>4826</v>
          </cell>
        </row>
        <row r="490">
          <cell r="A490" t="str">
            <v>维西县</v>
          </cell>
          <cell r="B490" t="str">
            <v>3P</v>
          </cell>
          <cell r="C490">
            <v>1436</v>
          </cell>
          <cell r="D490">
            <v>140</v>
          </cell>
          <cell r="E490">
            <v>69</v>
          </cell>
          <cell r="F490">
            <v>35</v>
          </cell>
          <cell r="G490">
            <v>8</v>
          </cell>
          <cell r="H490">
            <v>272</v>
          </cell>
          <cell r="I490">
            <v>789</v>
          </cell>
          <cell r="J490">
            <v>235</v>
          </cell>
          <cell r="K490">
            <v>5059</v>
          </cell>
          <cell r="L490">
            <v>40</v>
          </cell>
          <cell r="M490">
            <v>604</v>
          </cell>
          <cell r="N490">
            <v>383</v>
          </cell>
          <cell r="O490">
            <v>2023</v>
          </cell>
          <cell r="P490">
            <v>943</v>
          </cell>
          <cell r="Q490">
            <v>265</v>
          </cell>
          <cell r="R490">
            <v>801</v>
          </cell>
          <cell r="S490">
            <v>4657</v>
          </cell>
          <cell r="T490">
            <v>1436</v>
          </cell>
          <cell r="U490">
            <v>143</v>
          </cell>
          <cell r="V490">
            <v>1986</v>
          </cell>
          <cell r="W490">
            <v>1330</v>
          </cell>
          <cell r="X490">
            <v>-360</v>
          </cell>
          <cell r="Y490">
            <v>122</v>
          </cell>
          <cell r="Z490">
            <v>5063</v>
          </cell>
          <cell r="AA490">
            <v>5059</v>
          </cell>
          <cell r="AB490">
            <v>0</v>
          </cell>
          <cell r="AC490">
            <v>4</v>
          </cell>
          <cell r="AD490">
            <v>0</v>
          </cell>
          <cell r="AE490">
            <v>-406</v>
          </cell>
          <cell r="AF490">
            <v>-406</v>
          </cell>
          <cell r="AG490">
            <v>208</v>
          </cell>
          <cell r="AH490">
            <v>2</v>
          </cell>
          <cell r="AI490">
            <v>19152</v>
          </cell>
          <cell r="AJ490">
            <v>3980</v>
          </cell>
          <cell r="AK490">
            <v>14</v>
          </cell>
          <cell r="AL490">
            <v>13</v>
          </cell>
          <cell r="AM490">
            <v>6103</v>
          </cell>
        </row>
        <row r="491">
          <cell r="A491" t="str">
            <v>德钦县</v>
          </cell>
          <cell r="B491" t="str">
            <v>3P</v>
          </cell>
          <cell r="C491">
            <v>802</v>
          </cell>
          <cell r="D491">
            <v>101</v>
          </cell>
          <cell r="E491">
            <v>26</v>
          </cell>
          <cell r="F491">
            <v>44</v>
          </cell>
          <cell r="G491">
            <v>6</v>
          </cell>
          <cell r="H491">
            <v>159</v>
          </cell>
          <cell r="I491">
            <v>516</v>
          </cell>
          <cell r="J491">
            <v>26</v>
          </cell>
          <cell r="K491">
            <v>4044</v>
          </cell>
          <cell r="L491">
            <v>97</v>
          </cell>
          <cell r="M491">
            <v>427</v>
          </cell>
          <cell r="N491">
            <v>365</v>
          </cell>
          <cell r="O491">
            <v>1124</v>
          </cell>
          <cell r="P491">
            <v>818</v>
          </cell>
          <cell r="Q491">
            <v>163</v>
          </cell>
          <cell r="R491">
            <v>1050</v>
          </cell>
          <cell r="S491">
            <v>3428</v>
          </cell>
          <cell r="T491">
            <v>802</v>
          </cell>
          <cell r="U491">
            <v>45</v>
          </cell>
          <cell r="V491">
            <v>1422</v>
          </cell>
          <cell r="W491">
            <v>1236</v>
          </cell>
          <cell r="X491">
            <v>-238</v>
          </cell>
          <cell r="Y491">
            <v>161</v>
          </cell>
          <cell r="Z491">
            <v>4045</v>
          </cell>
          <cell r="AA491">
            <v>4044</v>
          </cell>
          <cell r="AB491">
            <v>0</v>
          </cell>
          <cell r="AC491">
            <v>1</v>
          </cell>
          <cell r="AD491">
            <v>0</v>
          </cell>
          <cell r="AE491">
            <v>-617</v>
          </cell>
          <cell r="AF491">
            <v>-617</v>
          </cell>
          <cell r="AG491">
            <v>78</v>
          </cell>
          <cell r="AH491">
            <v>1</v>
          </cell>
          <cell r="AI491">
            <v>7978</v>
          </cell>
          <cell r="AJ491">
            <v>2848</v>
          </cell>
          <cell r="AK491">
            <v>6</v>
          </cell>
          <cell r="AL491">
            <v>5</v>
          </cell>
          <cell r="AM491">
            <v>2793</v>
          </cell>
        </row>
        <row r="492">
          <cell r="A492" t="str">
            <v>凤庆县</v>
          </cell>
          <cell r="B492" t="str">
            <v>3P</v>
          </cell>
          <cell r="C492">
            <v>2059</v>
          </cell>
          <cell r="D492">
            <v>548</v>
          </cell>
          <cell r="E492">
            <v>302</v>
          </cell>
          <cell r="F492">
            <v>129</v>
          </cell>
          <cell r="G492">
            <v>33</v>
          </cell>
          <cell r="H492">
            <v>1265</v>
          </cell>
          <cell r="I492">
            <v>123</v>
          </cell>
          <cell r="J492">
            <v>123</v>
          </cell>
          <cell r="K492">
            <v>5963</v>
          </cell>
          <cell r="L492">
            <v>0</v>
          </cell>
          <cell r="M492">
            <v>391</v>
          </cell>
          <cell r="N492">
            <v>343</v>
          </cell>
          <cell r="O492">
            <v>2640</v>
          </cell>
          <cell r="P492">
            <v>1315</v>
          </cell>
          <cell r="Q492">
            <v>237</v>
          </cell>
          <cell r="R492">
            <v>1037</v>
          </cell>
          <cell r="S492">
            <v>5063</v>
          </cell>
          <cell r="T492">
            <v>2059</v>
          </cell>
          <cell r="U492">
            <v>746</v>
          </cell>
          <cell r="V492">
            <v>1599</v>
          </cell>
          <cell r="W492">
            <v>1352</v>
          </cell>
          <cell r="X492">
            <v>-1054</v>
          </cell>
          <cell r="Y492">
            <v>361</v>
          </cell>
          <cell r="Z492">
            <v>6070</v>
          </cell>
          <cell r="AA492">
            <v>5963</v>
          </cell>
          <cell r="AB492">
            <v>0</v>
          </cell>
          <cell r="AC492">
            <v>107</v>
          </cell>
          <cell r="AD492">
            <v>0</v>
          </cell>
          <cell r="AE492">
            <v>-1007</v>
          </cell>
          <cell r="AF492">
            <v>-1007</v>
          </cell>
          <cell r="AG492">
            <v>907</v>
          </cell>
          <cell r="AH492">
            <v>20</v>
          </cell>
          <cell r="AI492">
            <v>37700</v>
          </cell>
          <cell r="AJ492">
            <v>9700</v>
          </cell>
          <cell r="AK492">
            <v>41</v>
          </cell>
          <cell r="AL492">
            <v>39</v>
          </cell>
          <cell r="AM492">
            <v>8614</v>
          </cell>
        </row>
        <row r="493">
          <cell r="A493" t="str">
            <v>云  县</v>
          </cell>
          <cell r="B493" t="str">
            <v>3P</v>
          </cell>
          <cell r="C493">
            <v>2510</v>
          </cell>
          <cell r="D493">
            <v>1354</v>
          </cell>
          <cell r="E493">
            <v>476</v>
          </cell>
          <cell r="F493">
            <v>670</v>
          </cell>
          <cell r="G493">
            <v>89</v>
          </cell>
          <cell r="H493">
            <v>941</v>
          </cell>
          <cell r="I493">
            <v>57</v>
          </cell>
          <cell r="J493">
            <v>158</v>
          </cell>
          <cell r="K493">
            <v>6282</v>
          </cell>
          <cell r="L493">
            <v>43</v>
          </cell>
          <cell r="M493">
            <v>306</v>
          </cell>
          <cell r="N493">
            <v>338</v>
          </cell>
          <cell r="O493">
            <v>2678</v>
          </cell>
          <cell r="P493">
            <v>1441</v>
          </cell>
          <cell r="Q493">
            <v>358</v>
          </cell>
          <cell r="R493">
            <v>1118</v>
          </cell>
          <cell r="S493">
            <v>6133</v>
          </cell>
          <cell r="T493">
            <v>2510</v>
          </cell>
          <cell r="U493">
            <v>1079</v>
          </cell>
          <cell r="V493">
            <v>1667</v>
          </cell>
          <cell r="W493">
            <v>1366</v>
          </cell>
          <cell r="X493">
            <v>-490</v>
          </cell>
          <cell r="Y493">
            <v>1</v>
          </cell>
          <cell r="Z493">
            <v>6478</v>
          </cell>
          <cell r="AA493">
            <v>6282</v>
          </cell>
          <cell r="AB493">
            <v>0</v>
          </cell>
          <cell r="AC493">
            <v>196</v>
          </cell>
          <cell r="AD493">
            <v>0</v>
          </cell>
          <cell r="AE493">
            <v>-345</v>
          </cell>
          <cell r="AF493">
            <v>-345</v>
          </cell>
          <cell r="AG493">
            <v>1426</v>
          </cell>
          <cell r="AH493">
            <v>54</v>
          </cell>
          <cell r="AI493">
            <v>34717</v>
          </cell>
          <cell r="AJ493">
            <v>26070</v>
          </cell>
          <cell r="AK493">
            <v>38</v>
          </cell>
          <cell r="AL493">
            <v>37</v>
          </cell>
          <cell r="AM493">
            <v>8090</v>
          </cell>
        </row>
        <row r="494">
          <cell r="A494" t="str">
            <v>临沧县</v>
          </cell>
          <cell r="B494" t="str">
            <v>3P</v>
          </cell>
          <cell r="C494">
            <v>1475</v>
          </cell>
          <cell r="D494">
            <v>971</v>
          </cell>
          <cell r="E494">
            <v>402</v>
          </cell>
          <cell r="F494">
            <v>319</v>
          </cell>
          <cell r="G494">
            <v>76</v>
          </cell>
          <cell r="H494">
            <v>431</v>
          </cell>
          <cell r="I494">
            <v>-118</v>
          </cell>
          <cell r="J494">
            <v>191</v>
          </cell>
          <cell r="K494">
            <v>5061</v>
          </cell>
          <cell r="L494">
            <v>0</v>
          </cell>
          <cell r="M494">
            <v>457</v>
          </cell>
          <cell r="N494">
            <v>331</v>
          </cell>
          <cell r="O494">
            <v>2195</v>
          </cell>
          <cell r="P494">
            <v>1052</v>
          </cell>
          <cell r="Q494">
            <v>310</v>
          </cell>
          <cell r="R494">
            <v>716</v>
          </cell>
          <cell r="S494">
            <v>4686</v>
          </cell>
          <cell r="T494">
            <v>1475</v>
          </cell>
          <cell r="U494">
            <v>976</v>
          </cell>
          <cell r="V494">
            <v>1218</v>
          </cell>
          <cell r="W494">
            <v>1370</v>
          </cell>
          <cell r="X494">
            <v>-503</v>
          </cell>
          <cell r="Y494">
            <v>150</v>
          </cell>
          <cell r="Z494">
            <v>5121</v>
          </cell>
          <cell r="AA494">
            <v>5061</v>
          </cell>
          <cell r="AB494">
            <v>0</v>
          </cell>
          <cell r="AC494">
            <v>60</v>
          </cell>
          <cell r="AD494">
            <v>0</v>
          </cell>
          <cell r="AE494">
            <v>-435</v>
          </cell>
          <cell r="AF494">
            <v>-435</v>
          </cell>
          <cell r="AG494">
            <v>1205</v>
          </cell>
          <cell r="AH494">
            <v>23</v>
          </cell>
          <cell r="AI494">
            <v>21923</v>
          </cell>
          <cell r="AJ494">
            <v>9333</v>
          </cell>
          <cell r="AK494">
            <v>26</v>
          </cell>
          <cell r="AL494">
            <v>22</v>
          </cell>
          <cell r="AM494">
            <v>8341</v>
          </cell>
        </row>
        <row r="495">
          <cell r="A495" t="str">
            <v>永德县</v>
          </cell>
          <cell r="B495" t="str">
            <v>3P</v>
          </cell>
          <cell r="C495">
            <v>1039</v>
          </cell>
          <cell r="D495">
            <v>472</v>
          </cell>
          <cell r="E495">
            <v>237</v>
          </cell>
          <cell r="F495">
            <v>96</v>
          </cell>
          <cell r="G495">
            <v>44</v>
          </cell>
          <cell r="H495">
            <v>581</v>
          </cell>
          <cell r="I495">
            <v>-112</v>
          </cell>
          <cell r="J495">
            <v>98</v>
          </cell>
          <cell r="K495">
            <v>4193</v>
          </cell>
          <cell r="L495">
            <v>0</v>
          </cell>
          <cell r="M495">
            <v>385</v>
          </cell>
          <cell r="N495">
            <v>313</v>
          </cell>
          <cell r="O495">
            <v>1554</v>
          </cell>
          <cell r="P495">
            <v>1118</v>
          </cell>
          <cell r="Q495">
            <v>215</v>
          </cell>
          <cell r="R495">
            <v>608</v>
          </cell>
          <cell r="S495">
            <v>4011</v>
          </cell>
          <cell r="T495">
            <v>1039</v>
          </cell>
          <cell r="U495">
            <v>566</v>
          </cell>
          <cell r="V495">
            <v>1459</v>
          </cell>
          <cell r="W495">
            <v>1169</v>
          </cell>
          <cell r="X495">
            <v>-255</v>
          </cell>
          <cell r="Y495">
            <v>33</v>
          </cell>
          <cell r="Z495">
            <v>4233</v>
          </cell>
          <cell r="AA495">
            <v>4193</v>
          </cell>
          <cell r="AB495">
            <v>0</v>
          </cell>
          <cell r="AC495">
            <v>40</v>
          </cell>
          <cell r="AD495">
            <v>0</v>
          </cell>
          <cell r="AE495">
            <v>-222</v>
          </cell>
          <cell r="AF495">
            <v>-222</v>
          </cell>
          <cell r="AG495">
            <v>712</v>
          </cell>
          <cell r="AH495">
            <v>34</v>
          </cell>
          <cell r="AI495">
            <v>28000</v>
          </cell>
          <cell r="AJ495">
            <v>7200</v>
          </cell>
          <cell r="AK495">
            <v>32</v>
          </cell>
          <cell r="AL495">
            <v>29</v>
          </cell>
          <cell r="AM495">
            <v>7446</v>
          </cell>
        </row>
        <row r="496">
          <cell r="A496" t="str">
            <v>镇康县</v>
          </cell>
          <cell r="B496" t="str">
            <v>3P</v>
          </cell>
          <cell r="C496">
            <v>541</v>
          </cell>
          <cell r="D496">
            <v>275</v>
          </cell>
          <cell r="E496">
            <v>137</v>
          </cell>
          <cell r="F496">
            <v>74</v>
          </cell>
          <cell r="G496">
            <v>18</v>
          </cell>
          <cell r="H496">
            <v>200</v>
          </cell>
          <cell r="I496">
            <v>-33</v>
          </cell>
          <cell r="J496">
            <v>99</v>
          </cell>
          <cell r="K496">
            <v>3294</v>
          </cell>
          <cell r="L496">
            <v>0</v>
          </cell>
          <cell r="M496">
            <v>258</v>
          </cell>
          <cell r="N496">
            <v>229</v>
          </cell>
          <cell r="O496">
            <v>1284</v>
          </cell>
          <cell r="P496">
            <v>883</v>
          </cell>
          <cell r="Q496">
            <v>220</v>
          </cell>
          <cell r="R496">
            <v>420</v>
          </cell>
          <cell r="S496">
            <v>2856</v>
          </cell>
          <cell r="T496">
            <v>541</v>
          </cell>
          <cell r="U496">
            <v>321</v>
          </cell>
          <cell r="V496">
            <v>1548</v>
          </cell>
          <cell r="W496">
            <v>1068</v>
          </cell>
          <cell r="X496">
            <v>-624</v>
          </cell>
          <cell r="Y496">
            <v>2</v>
          </cell>
          <cell r="Z496">
            <v>3320</v>
          </cell>
          <cell r="AA496">
            <v>3294</v>
          </cell>
          <cell r="AB496">
            <v>0</v>
          </cell>
          <cell r="AC496">
            <v>26</v>
          </cell>
          <cell r="AD496">
            <v>0</v>
          </cell>
          <cell r="AE496">
            <v>-464</v>
          </cell>
          <cell r="AF496">
            <v>-464</v>
          </cell>
          <cell r="AG496">
            <v>412</v>
          </cell>
          <cell r="AH496">
            <v>12</v>
          </cell>
          <cell r="AI496">
            <v>14910</v>
          </cell>
          <cell r="AJ496">
            <v>4280</v>
          </cell>
          <cell r="AK496">
            <v>15</v>
          </cell>
          <cell r="AL496">
            <v>14</v>
          </cell>
          <cell r="AM496">
            <v>5415</v>
          </cell>
        </row>
        <row r="497">
          <cell r="A497" t="str">
            <v>双江县</v>
          </cell>
          <cell r="B497" t="str">
            <v>3P</v>
          </cell>
          <cell r="C497">
            <v>744</v>
          </cell>
          <cell r="D497">
            <v>430</v>
          </cell>
          <cell r="E497">
            <v>190</v>
          </cell>
          <cell r="F497">
            <v>133</v>
          </cell>
          <cell r="G497">
            <v>37</v>
          </cell>
          <cell r="H497">
            <v>220</v>
          </cell>
          <cell r="I497">
            <v>-21</v>
          </cell>
          <cell r="J497">
            <v>115</v>
          </cell>
          <cell r="K497">
            <v>3878</v>
          </cell>
          <cell r="L497">
            <v>0</v>
          </cell>
          <cell r="M497">
            <v>667</v>
          </cell>
          <cell r="N497">
            <v>312</v>
          </cell>
          <cell r="O497">
            <v>1416</v>
          </cell>
          <cell r="P497">
            <v>798</v>
          </cell>
          <cell r="Q497">
            <v>195</v>
          </cell>
          <cell r="R497">
            <v>490</v>
          </cell>
          <cell r="S497">
            <v>3201</v>
          </cell>
          <cell r="T497">
            <v>744</v>
          </cell>
          <cell r="U497">
            <v>482</v>
          </cell>
          <cell r="V497">
            <v>1378</v>
          </cell>
          <cell r="W497">
            <v>1074</v>
          </cell>
          <cell r="X497">
            <v>-480</v>
          </cell>
          <cell r="Y497">
            <v>3</v>
          </cell>
          <cell r="Z497">
            <v>3898</v>
          </cell>
          <cell r="AA497">
            <v>3878</v>
          </cell>
          <cell r="AB497">
            <v>0</v>
          </cell>
          <cell r="AC497">
            <v>20</v>
          </cell>
          <cell r="AD497">
            <v>0</v>
          </cell>
          <cell r="AE497">
            <v>-697</v>
          </cell>
          <cell r="AF497">
            <v>-697</v>
          </cell>
          <cell r="AG497">
            <v>571</v>
          </cell>
          <cell r="AH497">
            <v>27</v>
          </cell>
          <cell r="AI497">
            <v>14975</v>
          </cell>
          <cell r="AJ497">
            <v>4575</v>
          </cell>
          <cell r="AK497">
            <v>16</v>
          </cell>
          <cell r="AL497">
            <v>15</v>
          </cell>
          <cell r="AM497">
            <v>4948</v>
          </cell>
        </row>
        <row r="498">
          <cell r="A498" t="str">
            <v>东川市小计</v>
          </cell>
          <cell r="B498" t="str">
            <v>3M</v>
          </cell>
          <cell r="C498">
            <v>2178</v>
          </cell>
          <cell r="D498">
            <v>1898</v>
          </cell>
          <cell r="E498">
            <v>782</v>
          </cell>
          <cell r="F498">
            <v>294</v>
          </cell>
          <cell r="G498">
            <v>155</v>
          </cell>
          <cell r="H498">
            <v>162</v>
          </cell>
          <cell r="I498">
            <v>-45</v>
          </cell>
          <cell r="J498">
            <v>163</v>
          </cell>
          <cell r="K498">
            <v>9377</v>
          </cell>
          <cell r="L498">
            <v>110</v>
          </cell>
          <cell r="M498">
            <v>819</v>
          </cell>
          <cell r="N498">
            <v>442</v>
          </cell>
          <cell r="O498">
            <v>3141</v>
          </cell>
          <cell r="P498">
            <v>1383</v>
          </cell>
          <cell r="Q498">
            <v>565</v>
          </cell>
          <cell r="R498">
            <v>2917</v>
          </cell>
          <cell r="S498">
            <v>9555</v>
          </cell>
          <cell r="T498">
            <v>2178</v>
          </cell>
          <cell r="U498">
            <v>1739</v>
          </cell>
          <cell r="V498">
            <v>2942</v>
          </cell>
          <cell r="W498">
            <v>2103</v>
          </cell>
          <cell r="X498">
            <v>454</v>
          </cell>
          <cell r="Y498">
            <v>139</v>
          </cell>
          <cell r="Z498">
            <v>9433</v>
          </cell>
          <cell r="AA498">
            <v>9377</v>
          </cell>
          <cell r="AB498">
            <v>0</v>
          </cell>
          <cell r="AC498">
            <v>56</v>
          </cell>
          <cell r="AD498">
            <v>0</v>
          </cell>
          <cell r="AE498">
            <v>122</v>
          </cell>
          <cell r="AF498">
            <v>115</v>
          </cell>
          <cell r="AG498">
            <v>2346</v>
          </cell>
          <cell r="AH498">
            <v>37</v>
          </cell>
          <cell r="AI498">
            <v>76013</v>
          </cell>
          <cell r="AJ498">
            <v>58550</v>
          </cell>
          <cell r="AK498">
            <v>29</v>
          </cell>
          <cell r="AL498">
            <v>22</v>
          </cell>
          <cell r="AM498">
            <v>8227</v>
          </cell>
        </row>
        <row r="499">
          <cell r="A499" t="str">
            <v>沧源县</v>
          </cell>
          <cell r="B499" t="str">
            <v>3P</v>
          </cell>
          <cell r="C499">
            <v>691</v>
          </cell>
          <cell r="D499">
            <v>409</v>
          </cell>
          <cell r="E499">
            <v>196</v>
          </cell>
          <cell r="F499">
            <v>90</v>
          </cell>
          <cell r="G499">
            <v>52</v>
          </cell>
          <cell r="H499">
            <v>240</v>
          </cell>
          <cell r="I499">
            <v>-32</v>
          </cell>
          <cell r="J499">
            <v>74</v>
          </cell>
          <cell r="K499">
            <v>3975</v>
          </cell>
          <cell r="L499">
            <v>0</v>
          </cell>
          <cell r="M499">
            <v>330</v>
          </cell>
          <cell r="N499">
            <v>293</v>
          </cell>
          <cell r="O499">
            <v>1500</v>
          </cell>
          <cell r="P499">
            <v>1021</v>
          </cell>
          <cell r="Q499">
            <v>234</v>
          </cell>
          <cell r="R499">
            <v>597</v>
          </cell>
          <cell r="S499">
            <v>3688</v>
          </cell>
          <cell r="T499">
            <v>691</v>
          </cell>
          <cell r="U499">
            <v>475</v>
          </cell>
          <cell r="V499">
            <v>1735</v>
          </cell>
          <cell r="W499">
            <v>965</v>
          </cell>
          <cell r="X499">
            <v>-178</v>
          </cell>
          <cell r="Y499">
            <v>0</v>
          </cell>
          <cell r="Z499">
            <v>3992</v>
          </cell>
          <cell r="AA499">
            <v>3975</v>
          </cell>
          <cell r="AB499">
            <v>0</v>
          </cell>
          <cell r="AC499">
            <v>17</v>
          </cell>
          <cell r="AD499">
            <v>0</v>
          </cell>
          <cell r="AE499">
            <v>-304</v>
          </cell>
          <cell r="AF499">
            <v>-304</v>
          </cell>
          <cell r="AG499">
            <v>588</v>
          </cell>
          <cell r="AH499">
            <v>27</v>
          </cell>
          <cell r="AI499">
            <v>15944</v>
          </cell>
          <cell r="AJ499">
            <v>5841</v>
          </cell>
          <cell r="AK499">
            <v>16</v>
          </cell>
          <cell r="AL499">
            <v>14</v>
          </cell>
          <cell r="AM499">
            <v>4921</v>
          </cell>
        </row>
        <row r="500">
          <cell r="A500" t="str">
            <v>西藏自治区</v>
          </cell>
          <cell r="B500">
            <v>0</v>
          </cell>
          <cell r="C500">
            <v>185</v>
          </cell>
          <cell r="D500">
            <v>129</v>
          </cell>
          <cell r="E500">
            <v>6</v>
          </cell>
          <cell r="F500">
            <v>120</v>
          </cell>
          <cell r="G500">
            <v>0</v>
          </cell>
          <cell r="H500">
            <v>0</v>
          </cell>
          <cell r="I500">
            <v>4</v>
          </cell>
          <cell r="J500">
            <v>52</v>
          </cell>
          <cell r="K500">
            <v>4785</v>
          </cell>
          <cell r="L500">
            <v>0</v>
          </cell>
          <cell r="M500">
            <v>44</v>
          </cell>
          <cell r="N500">
            <v>309</v>
          </cell>
          <cell r="O500">
            <v>1494</v>
          </cell>
          <cell r="P500">
            <v>2150</v>
          </cell>
          <cell r="Q500">
            <v>249</v>
          </cell>
          <cell r="R500">
            <v>539</v>
          </cell>
          <cell r="S500">
            <v>4532</v>
          </cell>
          <cell r="T500">
            <v>185</v>
          </cell>
          <cell r="U500">
            <v>13</v>
          </cell>
          <cell r="V500">
            <v>3346</v>
          </cell>
          <cell r="W500">
            <v>997</v>
          </cell>
          <cell r="X500">
            <v>-73</v>
          </cell>
          <cell r="Y500">
            <v>64</v>
          </cell>
          <cell r="Z500">
            <v>4785</v>
          </cell>
          <cell r="AA500">
            <v>4785</v>
          </cell>
          <cell r="AB500">
            <v>0</v>
          </cell>
          <cell r="AC500">
            <v>0</v>
          </cell>
          <cell r="AD500">
            <v>0</v>
          </cell>
          <cell r="AE500">
            <v>-253</v>
          </cell>
          <cell r="AF500">
            <v>-298</v>
          </cell>
          <cell r="AG500">
            <v>13</v>
          </cell>
          <cell r="AH500">
            <v>0</v>
          </cell>
          <cell r="AI500">
            <v>16728</v>
          </cell>
          <cell r="AJ500">
            <v>201</v>
          </cell>
          <cell r="AK500">
            <v>21</v>
          </cell>
          <cell r="AL500">
            <v>19</v>
          </cell>
          <cell r="AM500">
            <v>16502</v>
          </cell>
        </row>
        <row r="501">
          <cell r="A501" t="str">
            <v>南木林县</v>
          </cell>
          <cell r="B501" t="str">
            <v>3P</v>
          </cell>
          <cell r="C501">
            <v>32</v>
          </cell>
          <cell r="D501">
            <v>21</v>
          </cell>
          <cell r="E501">
            <v>1</v>
          </cell>
          <cell r="F501">
            <v>18</v>
          </cell>
          <cell r="G501">
            <v>0</v>
          </cell>
          <cell r="H501">
            <v>0</v>
          </cell>
          <cell r="I501">
            <v>-3</v>
          </cell>
          <cell r="J501">
            <v>14</v>
          </cell>
          <cell r="K501">
            <v>1008</v>
          </cell>
          <cell r="L501">
            <v>0</v>
          </cell>
          <cell r="M501">
            <v>9</v>
          </cell>
          <cell r="N501">
            <v>65</v>
          </cell>
          <cell r="O501">
            <v>345</v>
          </cell>
          <cell r="P501">
            <v>485</v>
          </cell>
          <cell r="Q501">
            <v>50</v>
          </cell>
          <cell r="R501">
            <v>54</v>
          </cell>
          <cell r="S501">
            <v>862</v>
          </cell>
          <cell r="T501">
            <v>32</v>
          </cell>
          <cell r="U501">
            <v>4</v>
          </cell>
          <cell r="V501">
            <v>761</v>
          </cell>
          <cell r="W501">
            <v>141</v>
          </cell>
          <cell r="X501">
            <v>-76</v>
          </cell>
          <cell r="Y501">
            <v>0</v>
          </cell>
          <cell r="Z501">
            <v>1008</v>
          </cell>
          <cell r="AA501">
            <v>1008</v>
          </cell>
          <cell r="AB501">
            <v>0</v>
          </cell>
          <cell r="AC501">
            <v>0</v>
          </cell>
          <cell r="AD501">
            <v>0</v>
          </cell>
          <cell r="AE501">
            <v>-146</v>
          </cell>
          <cell r="AF501">
            <v>-146</v>
          </cell>
          <cell r="AG501">
            <v>4</v>
          </cell>
          <cell r="AH501">
            <v>0</v>
          </cell>
          <cell r="AI501">
            <v>4931</v>
          </cell>
          <cell r="AJ501">
            <v>20</v>
          </cell>
          <cell r="AK501">
            <v>7</v>
          </cell>
          <cell r="AL501">
            <v>6</v>
          </cell>
          <cell r="AM501">
            <v>3534</v>
          </cell>
        </row>
        <row r="502">
          <cell r="A502" t="str">
            <v>定日县</v>
          </cell>
          <cell r="B502" t="str">
            <v>3P</v>
          </cell>
          <cell r="C502">
            <v>25</v>
          </cell>
          <cell r="D502">
            <v>16</v>
          </cell>
          <cell r="E502">
            <v>2</v>
          </cell>
          <cell r="F502">
            <v>14</v>
          </cell>
          <cell r="G502">
            <v>0</v>
          </cell>
          <cell r="H502">
            <v>0</v>
          </cell>
          <cell r="I502">
            <v>5</v>
          </cell>
          <cell r="J502">
            <v>4</v>
          </cell>
          <cell r="K502">
            <v>1214</v>
          </cell>
          <cell r="L502">
            <v>0</v>
          </cell>
          <cell r="M502">
            <v>0</v>
          </cell>
          <cell r="N502">
            <v>54</v>
          </cell>
          <cell r="O502">
            <v>390</v>
          </cell>
          <cell r="P502">
            <v>546</v>
          </cell>
          <cell r="Q502">
            <v>56</v>
          </cell>
          <cell r="R502">
            <v>168</v>
          </cell>
          <cell r="S502">
            <v>992</v>
          </cell>
          <cell r="T502">
            <v>25</v>
          </cell>
          <cell r="U502">
            <v>2</v>
          </cell>
          <cell r="V502">
            <v>802</v>
          </cell>
          <cell r="W502">
            <v>217</v>
          </cell>
          <cell r="X502">
            <v>-99</v>
          </cell>
          <cell r="Y502">
            <v>45</v>
          </cell>
          <cell r="Z502">
            <v>1214</v>
          </cell>
          <cell r="AA502">
            <v>1214</v>
          </cell>
          <cell r="AB502">
            <v>0</v>
          </cell>
          <cell r="AC502">
            <v>0</v>
          </cell>
          <cell r="AD502">
            <v>0</v>
          </cell>
          <cell r="AE502">
            <v>-222</v>
          </cell>
          <cell r="AF502">
            <v>-222</v>
          </cell>
          <cell r="AG502">
            <v>2</v>
          </cell>
          <cell r="AH502">
            <v>0</v>
          </cell>
          <cell r="AI502">
            <v>3847</v>
          </cell>
          <cell r="AJ502">
            <v>45</v>
          </cell>
          <cell r="AK502">
            <v>4</v>
          </cell>
          <cell r="AL502">
            <v>4</v>
          </cell>
          <cell r="AM502">
            <v>6067</v>
          </cell>
        </row>
        <row r="503">
          <cell r="A503" t="str">
            <v>察雅县</v>
          </cell>
          <cell r="B503" t="str">
            <v>3P</v>
          </cell>
          <cell r="C503">
            <v>30</v>
          </cell>
          <cell r="D503">
            <v>19</v>
          </cell>
          <cell r="E503">
            <v>1</v>
          </cell>
          <cell r="F503">
            <v>18</v>
          </cell>
          <cell r="G503">
            <v>0</v>
          </cell>
          <cell r="H503">
            <v>0</v>
          </cell>
          <cell r="I503">
            <v>0</v>
          </cell>
          <cell r="J503">
            <v>11</v>
          </cell>
          <cell r="K503">
            <v>1004</v>
          </cell>
          <cell r="L503">
            <v>0</v>
          </cell>
          <cell r="M503">
            <v>29</v>
          </cell>
          <cell r="N503">
            <v>61</v>
          </cell>
          <cell r="O503">
            <v>328</v>
          </cell>
          <cell r="P503">
            <v>414</v>
          </cell>
          <cell r="Q503">
            <v>44</v>
          </cell>
          <cell r="R503">
            <v>128</v>
          </cell>
          <cell r="S503">
            <v>1041</v>
          </cell>
          <cell r="T503">
            <v>30</v>
          </cell>
          <cell r="U503">
            <v>3</v>
          </cell>
          <cell r="V503">
            <v>615</v>
          </cell>
          <cell r="W503">
            <v>324</v>
          </cell>
          <cell r="X503">
            <v>59</v>
          </cell>
          <cell r="Y503">
            <v>10</v>
          </cell>
          <cell r="Z503">
            <v>1004</v>
          </cell>
          <cell r="AA503">
            <v>1004</v>
          </cell>
          <cell r="AB503">
            <v>0</v>
          </cell>
          <cell r="AC503">
            <v>0</v>
          </cell>
          <cell r="AD503">
            <v>0</v>
          </cell>
          <cell r="AE503">
            <v>37</v>
          </cell>
          <cell r="AF503">
            <v>23</v>
          </cell>
          <cell r="AG503">
            <v>3</v>
          </cell>
          <cell r="AH503">
            <v>0</v>
          </cell>
          <cell r="AI503">
            <v>1747</v>
          </cell>
          <cell r="AJ503">
            <v>22</v>
          </cell>
          <cell r="AK503">
            <v>5</v>
          </cell>
          <cell r="AL503">
            <v>5</v>
          </cell>
          <cell r="AM503">
            <v>2000</v>
          </cell>
        </row>
        <row r="504">
          <cell r="A504" t="str">
            <v>索县</v>
          </cell>
          <cell r="B504" t="str">
            <v>3P</v>
          </cell>
          <cell r="C504">
            <v>17</v>
          </cell>
          <cell r="D504">
            <v>11</v>
          </cell>
          <cell r="E504">
            <v>1</v>
          </cell>
          <cell r="F504">
            <v>9</v>
          </cell>
          <cell r="G504">
            <v>0</v>
          </cell>
          <cell r="H504">
            <v>0</v>
          </cell>
          <cell r="I504">
            <v>2</v>
          </cell>
          <cell r="J504">
            <v>4</v>
          </cell>
          <cell r="K504">
            <v>773</v>
          </cell>
          <cell r="L504">
            <v>0</v>
          </cell>
          <cell r="M504">
            <v>0</v>
          </cell>
          <cell r="N504">
            <v>46</v>
          </cell>
          <cell r="O504">
            <v>236</v>
          </cell>
          <cell r="P504">
            <v>338</v>
          </cell>
          <cell r="Q504">
            <v>58</v>
          </cell>
          <cell r="R504">
            <v>95</v>
          </cell>
          <cell r="S504">
            <v>816</v>
          </cell>
          <cell r="T504">
            <v>17</v>
          </cell>
          <cell r="U504">
            <v>2</v>
          </cell>
          <cell r="V504">
            <v>585</v>
          </cell>
          <cell r="W504">
            <v>166</v>
          </cell>
          <cell r="X504">
            <v>39</v>
          </cell>
          <cell r="Y504">
            <v>7</v>
          </cell>
          <cell r="Z504">
            <v>773</v>
          </cell>
          <cell r="AA504">
            <v>773</v>
          </cell>
          <cell r="AB504">
            <v>0</v>
          </cell>
          <cell r="AC504">
            <v>0</v>
          </cell>
          <cell r="AD504">
            <v>0</v>
          </cell>
          <cell r="AE504">
            <v>43</v>
          </cell>
          <cell r="AF504">
            <v>20</v>
          </cell>
          <cell r="AG504">
            <v>2</v>
          </cell>
          <cell r="AH504">
            <v>0</v>
          </cell>
          <cell r="AI504">
            <v>3746</v>
          </cell>
          <cell r="AJ504">
            <v>72</v>
          </cell>
          <cell r="AK504">
            <v>3</v>
          </cell>
          <cell r="AL504">
            <v>2</v>
          </cell>
          <cell r="AM504">
            <v>2546</v>
          </cell>
        </row>
        <row r="505">
          <cell r="A505" t="str">
            <v>嘉黎县</v>
          </cell>
          <cell r="B505" t="str">
            <v>3P</v>
          </cell>
          <cell r="C505">
            <v>81</v>
          </cell>
          <cell r="D505">
            <v>62</v>
          </cell>
          <cell r="E505">
            <v>1</v>
          </cell>
          <cell r="F505">
            <v>61</v>
          </cell>
          <cell r="G505">
            <v>0</v>
          </cell>
          <cell r="H505">
            <v>0</v>
          </cell>
          <cell r="I505">
            <v>0</v>
          </cell>
          <cell r="J505">
            <v>19</v>
          </cell>
          <cell r="K505">
            <v>786</v>
          </cell>
          <cell r="L505">
            <v>0</v>
          </cell>
          <cell r="M505">
            <v>6</v>
          </cell>
          <cell r="N505">
            <v>83</v>
          </cell>
          <cell r="O505">
            <v>195</v>
          </cell>
          <cell r="P505">
            <v>367</v>
          </cell>
          <cell r="Q505">
            <v>41</v>
          </cell>
          <cell r="R505">
            <v>94</v>
          </cell>
          <cell r="S505">
            <v>821</v>
          </cell>
          <cell r="T505">
            <v>81</v>
          </cell>
          <cell r="U505">
            <v>2</v>
          </cell>
          <cell r="V505">
            <v>583</v>
          </cell>
          <cell r="W505">
            <v>149</v>
          </cell>
          <cell r="X505">
            <v>4</v>
          </cell>
          <cell r="Y505">
            <v>2</v>
          </cell>
          <cell r="Z505">
            <v>786</v>
          </cell>
          <cell r="AA505">
            <v>786</v>
          </cell>
          <cell r="AB505">
            <v>0</v>
          </cell>
          <cell r="AC505">
            <v>0</v>
          </cell>
          <cell r="AD505">
            <v>0</v>
          </cell>
          <cell r="AE505">
            <v>35</v>
          </cell>
          <cell r="AF505">
            <v>27</v>
          </cell>
          <cell r="AG505">
            <v>2</v>
          </cell>
          <cell r="AH505">
            <v>0</v>
          </cell>
          <cell r="AI505">
            <v>2457</v>
          </cell>
          <cell r="AJ505">
            <v>42</v>
          </cell>
          <cell r="AK505">
            <v>2</v>
          </cell>
          <cell r="AL505">
            <v>2</v>
          </cell>
          <cell r="AM505">
            <v>2355</v>
          </cell>
        </row>
        <row r="506">
          <cell r="A506" t="str">
            <v>陕西省</v>
          </cell>
          <cell r="B506">
            <v>0</v>
          </cell>
          <cell r="C506">
            <v>64868</v>
          </cell>
          <cell r="D506">
            <v>35355</v>
          </cell>
          <cell r="E506">
            <v>9724</v>
          </cell>
          <cell r="F506">
            <v>13143</v>
          </cell>
          <cell r="G506">
            <v>3236</v>
          </cell>
          <cell r="H506">
            <v>23527</v>
          </cell>
          <cell r="I506">
            <v>-1628</v>
          </cell>
          <cell r="J506">
            <v>7614</v>
          </cell>
          <cell r="K506">
            <v>175224</v>
          </cell>
          <cell r="L506">
            <v>340</v>
          </cell>
          <cell r="M506">
            <v>5693</v>
          </cell>
          <cell r="N506">
            <v>14377</v>
          </cell>
          <cell r="O506">
            <v>67949</v>
          </cell>
          <cell r="P506">
            <v>41980</v>
          </cell>
          <cell r="Q506">
            <v>10666</v>
          </cell>
          <cell r="R506">
            <v>34219</v>
          </cell>
          <cell r="S506">
            <v>142172</v>
          </cell>
          <cell r="T506">
            <v>64868</v>
          </cell>
          <cell r="U506">
            <v>25103</v>
          </cell>
          <cell r="V506">
            <v>23615</v>
          </cell>
          <cell r="W506">
            <v>42306</v>
          </cell>
          <cell r="X506">
            <v>-22337</v>
          </cell>
          <cell r="Y506">
            <v>8617</v>
          </cell>
          <cell r="Z506">
            <v>179884</v>
          </cell>
          <cell r="AA506">
            <v>175224</v>
          </cell>
          <cell r="AB506">
            <v>587</v>
          </cell>
          <cell r="AC506">
            <v>4073</v>
          </cell>
          <cell r="AD506">
            <v>0</v>
          </cell>
          <cell r="AE506">
            <v>-37712</v>
          </cell>
          <cell r="AF506">
            <v>-38711</v>
          </cell>
          <cell r="AG506">
            <v>32544</v>
          </cell>
          <cell r="AH506">
            <v>4985</v>
          </cell>
          <cell r="AI506">
            <v>1722415</v>
          </cell>
          <cell r="AJ506">
            <v>725226</v>
          </cell>
          <cell r="AK506">
            <v>1344</v>
          </cell>
          <cell r="AL506">
            <v>1181</v>
          </cell>
          <cell r="AM506">
            <v>406534</v>
          </cell>
        </row>
        <row r="507">
          <cell r="A507" t="str">
            <v>兰田县</v>
          </cell>
          <cell r="B507" t="str">
            <v>3P</v>
          </cell>
          <cell r="C507">
            <v>2022</v>
          </cell>
          <cell r="D507">
            <v>958</v>
          </cell>
          <cell r="E507">
            <v>224</v>
          </cell>
          <cell r="F507">
            <v>528</v>
          </cell>
          <cell r="G507">
            <v>22</v>
          </cell>
          <cell r="H507">
            <v>692</v>
          </cell>
          <cell r="I507">
            <v>120</v>
          </cell>
          <cell r="J507">
            <v>252</v>
          </cell>
          <cell r="K507">
            <v>4360</v>
          </cell>
          <cell r="L507">
            <v>0</v>
          </cell>
          <cell r="M507">
            <v>65</v>
          </cell>
          <cell r="N507">
            <v>219</v>
          </cell>
          <cell r="O507">
            <v>2410</v>
          </cell>
          <cell r="P507">
            <v>830</v>
          </cell>
          <cell r="Q507">
            <v>375</v>
          </cell>
          <cell r="R507">
            <v>461</v>
          </cell>
          <cell r="S507">
            <v>4020</v>
          </cell>
          <cell r="T507">
            <v>2022</v>
          </cell>
          <cell r="U507">
            <v>551</v>
          </cell>
          <cell r="V507">
            <v>171</v>
          </cell>
          <cell r="W507">
            <v>575</v>
          </cell>
          <cell r="X507">
            <v>-754</v>
          </cell>
          <cell r="Y507">
            <v>1455</v>
          </cell>
          <cell r="Z507">
            <v>4518</v>
          </cell>
          <cell r="AA507">
            <v>4360</v>
          </cell>
          <cell r="AB507">
            <v>0</v>
          </cell>
          <cell r="AC507">
            <v>158</v>
          </cell>
          <cell r="AD507">
            <v>0</v>
          </cell>
          <cell r="AE507">
            <v>-498</v>
          </cell>
          <cell r="AF507">
            <v>-557</v>
          </cell>
          <cell r="AG507">
            <v>672</v>
          </cell>
          <cell r="AH507">
            <v>3</v>
          </cell>
          <cell r="AI507">
            <v>76000</v>
          </cell>
          <cell r="AJ507">
            <v>48100</v>
          </cell>
          <cell r="AK507">
            <v>60</v>
          </cell>
          <cell r="AL507">
            <v>56</v>
          </cell>
          <cell r="AM507">
            <v>10892</v>
          </cell>
        </row>
        <row r="508">
          <cell r="A508" t="str">
            <v>耀  县</v>
          </cell>
          <cell r="B508" t="str">
            <v>3P</v>
          </cell>
          <cell r="C508">
            <v>2080</v>
          </cell>
          <cell r="D508">
            <v>1323</v>
          </cell>
          <cell r="E508">
            <v>340</v>
          </cell>
          <cell r="F508">
            <v>344</v>
          </cell>
          <cell r="G508">
            <v>192</v>
          </cell>
          <cell r="H508">
            <v>444</v>
          </cell>
          <cell r="I508">
            <v>-48</v>
          </cell>
          <cell r="J508">
            <v>361</v>
          </cell>
          <cell r="K508">
            <v>4651</v>
          </cell>
          <cell r="L508">
            <v>0</v>
          </cell>
          <cell r="M508">
            <v>103</v>
          </cell>
          <cell r="N508">
            <v>292</v>
          </cell>
          <cell r="O508">
            <v>1721</v>
          </cell>
          <cell r="P508">
            <v>952</v>
          </cell>
          <cell r="Q508">
            <v>319</v>
          </cell>
          <cell r="R508">
            <v>1264</v>
          </cell>
          <cell r="S508">
            <v>4107</v>
          </cell>
          <cell r="T508">
            <v>2080</v>
          </cell>
          <cell r="U508">
            <v>644</v>
          </cell>
          <cell r="V508">
            <v>261</v>
          </cell>
          <cell r="W508">
            <v>600</v>
          </cell>
          <cell r="X508">
            <v>-146</v>
          </cell>
          <cell r="Y508">
            <v>668</v>
          </cell>
          <cell r="Z508">
            <v>4703</v>
          </cell>
          <cell r="AA508">
            <v>4651</v>
          </cell>
          <cell r="AB508">
            <v>0</v>
          </cell>
          <cell r="AC508">
            <v>52</v>
          </cell>
          <cell r="AD508">
            <v>0</v>
          </cell>
          <cell r="AE508">
            <v>-596</v>
          </cell>
          <cell r="AF508">
            <v>-617</v>
          </cell>
          <cell r="AG508">
            <v>1021</v>
          </cell>
          <cell r="AH508">
            <v>1</v>
          </cell>
          <cell r="AI508">
            <v>46627</v>
          </cell>
          <cell r="AJ508">
            <v>31292</v>
          </cell>
          <cell r="AK508">
            <v>28</v>
          </cell>
          <cell r="AL508">
            <v>23</v>
          </cell>
          <cell r="AM508">
            <v>8320</v>
          </cell>
        </row>
        <row r="509">
          <cell r="A509" t="str">
            <v>宜君县</v>
          </cell>
          <cell r="B509" t="str">
            <v>3P</v>
          </cell>
          <cell r="C509">
            <v>438</v>
          </cell>
          <cell r="D509">
            <v>141</v>
          </cell>
          <cell r="E509">
            <v>51</v>
          </cell>
          <cell r="F509">
            <v>57</v>
          </cell>
          <cell r="G509">
            <v>6</v>
          </cell>
          <cell r="H509">
            <v>223</v>
          </cell>
          <cell r="I509">
            <v>-2</v>
          </cell>
          <cell r="J509">
            <v>76</v>
          </cell>
          <cell r="K509">
            <v>1898</v>
          </cell>
          <cell r="L509">
            <v>0</v>
          </cell>
          <cell r="M509">
            <v>88</v>
          </cell>
          <cell r="N509">
            <v>181</v>
          </cell>
          <cell r="O509">
            <v>665</v>
          </cell>
          <cell r="P509">
            <v>536</v>
          </cell>
          <cell r="Q509">
            <v>113</v>
          </cell>
          <cell r="R509">
            <v>315</v>
          </cell>
          <cell r="S509">
            <v>1466</v>
          </cell>
          <cell r="T509">
            <v>438</v>
          </cell>
          <cell r="U509">
            <v>82</v>
          </cell>
          <cell r="V509">
            <v>386</v>
          </cell>
          <cell r="W509">
            <v>468</v>
          </cell>
          <cell r="X509">
            <v>-202</v>
          </cell>
          <cell r="Y509">
            <v>294</v>
          </cell>
          <cell r="Z509">
            <v>1919</v>
          </cell>
          <cell r="AA509">
            <v>1898</v>
          </cell>
          <cell r="AB509">
            <v>0</v>
          </cell>
          <cell r="AC509">
            <v>21</v>
          </cell>
          <cell r="AD509">
            <v>0</v>
          </cell>
          <cell r="AE509">
            <v>-453</v>
          </cell>
          <cell r="AF509">
            <v>-453</v>
          </cell>
          <cell r="AG509">
            <v>151</v>
          </cell>
          <cell r="AH509">
            <v>0</v>
          </cell>
          <cell r="AI509">
            <v>6486</v>
          </cell>
          <cell r="AJ509">
            <v>5410</v>
          </cell>
          <cell r="AK509">
            <v>9</v>
          </cell>
          <cell r="AL509">
            <v>8</v>
          </cell>
          <cell r="AM509">
            <v>4586</v>
          </cell>
        </row>
        <row r="510">
          <cell r="A510" t="str">
            <v>郊  区</v>
          </cell>
          <cell r="B510" t="str">
            <v>3P</v>
          </cell>
          <cell r="C510">
            <v>552</v>
          </cell>
          <cell r="D510">
            <v>392</v>
          </cell>
          <cell r="E510">
            <v>123</v>
          </cell>
          <cell r="F510">
            <v>176</v>
          </cell>
          <cell r="G510">
            <v>0</v>
          </cell>
          <cell r="H510">
            <v>268</v>
          </cell>
          <cell r="I510">
            <v>-233</v>
          </cell>
          <cell r="J510">
            <v>125</v>
          </cell>
          <cell r="K510">
            <v>2121</v>
          </cell>
          <cell r="L510">
            <v>0</v>
          </cell>
          <cell r="M510">
            <v>51</v>
          </cell>
          <cell r="N510">
            <v>107</v>
          </cell>
          <cell r="O510">
            <v>837</v>
          </cell>
          <cell r="P510">
            <v>617</v>
          </cell>
          <cell r="Q510">
            <v>207</v>
          </cell>
          <cell r="R510">
            <v>302</v>
          </cell>
          <cell r="S510">
            <v>1902</v>
          </cell>
          <cell r="T510">
            <v>552</v>
          </cell>
          <cell r="U510">
            <v>252</v>
          </cell>
          <cell r="V510">
            <v>480</v>
          </cell>
          <cell r="W510">
            <v>297</v>
          </cell>
          <cell r="X510">
            <v>-91</v>
          </cell>
          <cell r="Y510">
            <v>412</v>
          </cell>
          <cell r="Z510">
            <v>2151</v>
          </cell>
          <cell r="AA510">
            <v>2121</v>
          </cell>
          <cell r="AB510">
            <v>0</v>
          </cell>
          <cell r="AC510">
            <v>30</v>
          </cell>
          <cell r="AD510">
            <v>0</v>
          </cell>
          <cell r="AE510">
            <v>-249</v>
          </cell>
          <cell r="AF510">
            <v>-289</v>
          </cell>
          <cell r="AG510">
            <v>368</v>
          </cell>
          <cell r="AH510">
            <v>0</v>
          </cell>
          <cell r="AI510">
            <v>23500</v>
          </cell>
          <cell r="AJ510">
            <v>17900</v>
          </cell>
          <cell r="AK510">
            <v>23</v>
          </cell>
          <cell r="AL510">
            <v>9</v>
          </cell>
          <cell r="AM510">
            <v>5301</v>
          </cell>
        </row>
        <row r="511">
          <cell r="A511" t="str">
            <v>麟游县</v>
          </cell>
          <cell r="B511" t="str">
            <v>3P</v>
          </cell>
          <cell r="C511">
            <v>359</v>
          </cell>
          <cell r="D511">
            <v>144</v>
          </cell>
          <cell r="E511">
            <v>47</v>
          </cell>
          <cell r="F511">
            <v>50</v>
          </cell>
          <cell r="G511">
            <v>7</v>
          </cell>
          <cell r="H511">
            <v>215</v>
          </cell>
          <cell r="I511">
            <v>-20</v>
          </cell>
          <cell r="J511">
            <v>20</v>
          </cell>
          <cell r="K511">
            <v>1611</v>
          </cell>
          <cell r="L511">
            <v>0</v>
          </cell>
          <cell r="M511">
            <v>88</v>
          </cell>
          <cell r="N511">
            <v>116</v>
          </cell>
          <cell r="O511">
            <v>611</v>
          </cell>
          <cell r="P511">
            <v>431</v>
          </cell>
          <cell r="Q511">
            <v>94</v>
          </cell>
          <cell r="R511">
            <v>271</v>
          </cell>
          <cell r="S511">
            <v>1192</v>
          </cell>
          <cell r="T511">
            <v>359</v>
          </cell>
          <cell r="U511">
            <v>138</v>
          </cell>
          <cell r="V511">
            <v>369</v>
          </cell>
          <cell r="W511">
            <v>488</v>
          </cell>
          <cell r="X511">
            <v>-275</v>
          </cell>
          <cell r="Y511">
            <v>113</v>
          </cell>
          <cell r="Z511">
            <v>1619</v>
          </cell>
          <cell r="AA511">
            <v>1611</v>
          </cell>
          <cell r="AB511">
            <v>0</v>
          </cell>
          <cell r="AC511">
            <v>8</v>
          </cell>
          <cell r="AD511">
            <v>0</v>
          </cell>
          <cell r="AE511">
            <v>-427</v>
          </cell>
          <cell r="AF511">
            <v>-427</v>
          </cell>
          <cell r="AG511">
            <v>200</v>
          </cell>
          <cell r="AH511">
            <v>12</v>
          </cell>
          <cell r="AI511">
            <v>12313</v>
          </cell>
          <cell r="AJ511">
            <v>10827</v>
          </cell>
          <cell r="AK511">
            <v>8</v>
          </cell>
          <cell r="AL511">
            <v>8</v>
          </cell>
          <cell r="AM511">
            <v>3374</v>
          </cell>
        </row>
        <row r="512">
          <cell r="A512" t="str">
            <v>永寿县</v>
          </cell>
          <cell r="B512" t="str">
            <v>3P</v>
          </cell>
          <cell r="C512">
            <v>908</v>
          </cell>
          <cell r="D512">
            <v>334</v>
          </cell>
          <cell r="E512">
            <v>113</v>
          </cell>
          <cell r="F512">
            <v>94</v>
          </cell>
          <cell r="G512">
            <v>80</v>
          </cell>
          <cell r="H512">
            <v>615</v>
          </cell>
          <cell r="I512">
            <v>-127</v>
          </cell>
          <cell r="J512">
            <v>86</v>
          </cell>
          <cell r="K512">
            <v>3430</v>
          </cell>
          <cell r="L512">
            <v>0</v>
          </cell>
          <cell r="M512">
            <v>240</v>
          </cell>
          <cell r="N512">
            <v>272</v>
          </cell>
          <cell r="O512">
            <v>1583</v>
          </cell>
          <cell r="P512">
            <v>906</v>
          </cell>
          <cell r="Q512">
            <v>135</v>
          </cell>
          <cell r="R512">
            <v>294</v>
          </cell>
          <cell r="S512">
            <v>1252</v>
          </cell>
          <cell r="T512">
            <v>908</v>
          </cell>
          <cell r="U512">
            <v>1402</v>
          </cell>
          <cell r="V512">
            <v>121</v>
          </cell>
          <cell r="W512">
            <v>152</v>
          </cell>
          <cell r="X512">
            <v>-1412</v>
          </cell>
          <cell r="Y512">
            <v>81</v>
          </cell>
          <cell r="Z512">
            <v>3448</v>
          </cell>
          <cell r="AA512">
            <v>3430</v>
          </cell>
          <cell r="AB512">
            <v>0</v>
          </cell>
          <cell r="AC512">
            <v>18</v>
          </cell>
          <cell r="AD512">
            <v>0</v>
          </cell>
          <cell r="AE512">
            <v>-2196</v>
          </cell>
          <cell r="AF512">
            <v>-2196</v>
          </cell>
          <cell r="AG512">
            <v>339</v>
          </cell>
          <cell r="AH512">
            <v>1374</v>
          </cell>
          <cell r="AI512">
            <v>29529</v>
          </cell>
          <cell r="AJ512">
            <v>17076</v>
          </cell>
          <cell r="AK512">
            <v>17</v>
          </cell>
          <cell r="AL512">
            <v>15</v>
          </cell>
          <cell r="AM512">
            <v>7520</v>
          </cell>
        </row>
        <row r="513">
          <cell r="A513" t="str">
            <v>彬  县</v>
          </cell>
          <cell r="B513" t="str">
            <v>3P</v>
          </cell>
          <cell r="C513">
            <v>2333</v>
          </cell>
          <cell r="D513">
            <v>703</v>
          </cell>
          <cell r="E513">
            <v>263</v>
          </cell>
          <cell r="F513">
            <v>212</v>
          </cell>
          <cell r="G513">
            <v>102</v>
          </cell>
          <cell r="H513">
            <v>1033</v>
          </cell>
          <cell r="I513">
            <v>423</v>
          </cell>
          <cell r="J513">
            <v>174</v>
          </cell>
          <cell r="K513">
            <v>3974</v>
          </cell>
          <cell r="L513">
            <v>0</v>
          </cell>
          <cell r="M513">
            <v>91</v>
          </cell>
          <cell r="N513">
            <v>392</v>
          </cell>
          <cell r="O513">
            <v>1815</v>
          </cell>
          <cell r="P513">
            <v>803</v>
          </cell>
          <cell r="Q513">
            <v>203</v>
          </cell>
          <cell r="R513">
            <v>670</v>
          </cell>
          <cell r="S513">
            <v>3217</v>
          </cell>
          <cell r="T513">
            <v>2333</v>
          </cell>
          <cell r="U513">
            <v>571</v>
          </cell>
          <cell r="V513">
            <v>0</v>
          </cell>
          <cell r="W513">
            <v>319</v>
          </cell>
          <cell r="X513">
            <v>-195</v>
          </cell>
          <cell r="Y513">
            <v>189</v>
          </cell>
          <cell r="Z513">
            <v>4192</v>
          </cell>
          <cell r="AA513">
            <v>3974</v>
          </cell>
          <cell r="AB513">
            <v>190</v>
          </cell>
          <cell r="AC513">
            <v>28</v>
          </cell>
          <cell r="AD513">
            <v>0</v>
          </cell>
          <cell r="AE513">
            <v>-975</v>
          </cell>
          <cell r="AF513">
            <v>-975</v>
          </cell>
          <cell r="AG513">
            <v>789</v>
          </cell>
          <cell r="AH513">
            <v>1529</v>
          </cell>
          <cell r="AI513">
            <v>4666</v>
          </cell>
          <cell r="AJ513">
            <v>3131</v>
          </cell>
          <cell r="AK513">
            <v>32</v>
          </cell>
          <cell r="AL513">
            <v>28</v>
          </cell>
          <cell r="AM513">
            <v>11766</v>
          </cell>
        </row>
        <row r="514">
          <cell r="A514" t="str">
            <v>长武县</v>
          </cell>
          <cell r="B514" t="str">
            <v>3P</v>
          </cell>
          <cell r="C514">
            <v>1180</v>
          </cell>
          <cell r="D514">
            <v>244</v>
          </cell>
          <cell r="E514">
            <v>81</v>
          </cell>
          <cell r="F514">
            <v>92</v>
          </cell>
          <cell r="G514">
            <v>31</v>
          </cell>
          <cell r="H514">
            <v>723</v>
          </cell>
          <cell r="I514">
            <v>17</v>
          </cell>
          <cell r="J514">
            <v>196</v>
          </cell>
          <cell r="K514">
            <v>2364</v>
          </cell>
          <cell r="L514">
            <v>0</v>
          </cell>
          <cell r="M514">
            <v>29</v>
          </cell>
          <cell r="N514">
            <v>290</v>
          </cell>
          <cell r="O514">
            <v>1018</v>
          </cell>
          <cell r="P514">
            <v>580</v>
          </cell>
          <cell r="Q514">
            <v>185</v>
          </cell>
          <cell r="R514">
            <v>262</v>
          </cell>
          <cell r="S514">
            <v>1962</v>
          </cell>
          <cell r="T514">
            <v>1180</v>
          </cell>
          <cell r="U514">
            <v>224</v>
          </cell>
          <cell r="V514">
            <v>400</v>
          </cell>
          <cell r="W514">
            <v>227</v>
          </cell>
          <cell r="X514">
            <v>-196</v>
          </cell>
          <cell r="Y514">
            <v>127</v>
          </cell>
          <cell r="Z514">
            <v>2430</v>
          </cell>
          <cell r="AA514">
            <v>2364</v>
          </cell>
          <cell r="AB514">
            <v>0</v>
          </cell>
          <cell r="AC514">
            <v>66</v>
          </cell>
          <cell r="AD514">
            <v>0</v>
          </cell>
          <cell r="AE514">
            <v>-468</v>
          </cell>
          <cell r="AF514">
            <v>-468</v>
          </cell>
          <cell r="AG514">
            <v>243</v>
          </cell>
          <cell r="AH514">
            <v>13</v>
          </cell>
          <cell r="AI514">
            <v>2168</v>
          </cell>
          <cell r="AJ514">
            <v>956</v>
          </cell>
          <cell r="AK514">
            <v>16</v>
          </cell>
          <cell r="AL514">
            <v>15</v>
          </cell>
          <cell r="AM514">
            <v>5398</v>
          </cell>
        </row>
        <row r="515">
          <cell r="A515" t="str">
            <v>旬邑县</v>
          </cell>
          <cell r="B515" t="str">
            <v>3P</v>
          </cell>
          <cell r="C515">
            <v>2280</v>
          </cell>
          <cell r="D515">
            <v>517</v>
          </cell>
          <cell r="E515">
            <v>138</v>
          </cell>
          <cell r="F515">
            <v>191</v>
          </cell>
          <cell r="G515">
            <v>45</v>
          </cell>
          <cell r="H515">
            <v>1259</v>
          </cell>
          <cell r="I515">
            <v>208</v>
          </cell>
          <cell r="J515">
            <v>296</v>
          </cell>
          <cell r="K515">
            <v>3662</v>
          </cell>
          <cell r="L515">
            <v>0</v>
          </cell>
          <cell r="M515">
            <v>210</v>
          </cell>
          <cell r="N515">
            <v>214</v>
          </cell>
          <cell r="O515">
            <v>1427</v>
          </cell>
          <cell r="P515">
            <v>1004</v>
          </cell>
          <cell r="Q515">
            <v>197</v>
          </cell>
          <cell r="R515">
            <v>610</v>
          </cell>
          <cell r="S515">
            <v>3719</v>
          </cell>
          <cell r="T515">
            <v>2280</v>
          </cell>
          <cell r="U515">
            <v>379</v>
          </cell>
          <cell r="V515">
            <v>420</v>
          </cell>
          <cell r="W515">
            <v>513</v>
          </cell>
          <cell r="X515">
            <v>-12</v>
          </cell>
          <cell r="Y515">
            <v>139</v>
          </cell>
          <cell r="Z515">
            <v>3682</v>
          </cell>
          <cell r="AA515">
            <v>3662</v>
          </cell>
          <cell r="AB515">
            <v>0</v>
          </cell>
          <cell r="AC515">
            <v>20</v>
          </cell>
          <cell r="AD515">
            <v>0</v>
          </cell>
          <cell r="AE515">
            <v>37</v>
          </cell>
          <cell r="AF515">
            <v>37</v>
          </cell>
          <cell r="AG515">
            <v>415</v>
          </cell>
          <cell r="AH515">
            <v>0</v>
          </cell>
          <cell r="AI515">
            <v>3463</v>
          </cell>
          <cell r="AJ515">
            <v>834</v>
          </cell>
          <cell r="AK515">
            <v>25</v>
          </cell>
          <cell r="AL515">
            <v>23</v>
          </cell>
          <cell r="AM515">
            <v>8046</v>
          </cell>
        </row>
        <row r="516">
          <cell r="A516" t="str">
            <v>淳化县</v>
          </cell>
          <cell r="B516" t="str">
            <v>3P</v>
          </cell>
          <cell r="C516">
            <v>1783</v>
          </cell>
          <cell r="D516">
            <v>285</v>
          </cell>
          <cell r="E516">
            <v>112</v>
          </cell>
          <cell r="F516">
            <v>120</v>
          </cell>
          <cell r="G516">
            <v>10</v>
          </cell>
          <cell r="H516">
            <v>1463</v>
          </cell>
          <cell r="I516">
            <v>-32</v>
          </cell>
          <cell r="J516">
            <v>67</v>
          </cell>
          <cell r="K516">
            <v>3227</v>
          </cell>
          <cell r="L516">
            <v>0</v>
          </cell>
          <cell r="M516">
            <v>182</v>
          </cell>
          <cell r="N516">
            <v>298</v>
          </cell>
          <cell r="O516">
            <v>1266</v>
          </cell>
          <cell r="P516">
            <v>750</v>
          </cell>
          <cell r="Q516">
            <v>151</v>
          </cell>
          <cell r="R516">
            <v>580</v>
          </cell>
          <cell r="S516">
            <v>3169</v>
          </cell>
          <cell r="T516">
            <v>1783</v>
          </cell>
          <cell r="U516">
            <v>327</v>
          </cell>
          <cell r="V516">
            <v>470</v>
          </cell>
          <cell r="W516">
            <v>411</v>
          </cell>
          <cell r="X516">
            <v>89</v>
          </cell>
          <cell r="Y516">
            <v>89</v>
          </cell>
          <cell r="Z516">
            <v>3248</v>
          </cell>
          <cell r="AA516">
            <v>3227</v>
          </cell>
          <cell r="AB516">
            <v>0</v>
          </cell>
          <cell r="AC516">
            <v>21</v>
          </cell>
          <cell r="AD516">
            <v>0</v>
          </cell>
          <cell r="AE516">
            <v>-79</v>
          </cell>
          <cell r="AF516">
            <v>-79</v>
          </cell>
          <cell r="AG516">
            <v>337</v>
          </cell>
          <cell r="AH516">
            <v>0</v>
          </cell>
          <cell r="AI516">
            <v>2150</v>
          </cell>
          <cell r="AJ516">
            <v>501</v>
          </cell>
          <cell r="AK516">
            <v>17</v>
          </cell>
          <cell r="AL516">
            <v>16</v>
          </cell>
          <cell r="AM516">
            <v>7148</v>
          </cell>
        </row>
        <row r="517">
          <cell r="A517" t="str">
            <v>蒲城县</v>
          </cell>
          <cell r="B517" t="str">
            <v>3P</v>
          </cell>
          <cell r="C517">
            <v>5068</v>
          </cell>
          <cell r="D517">
            <v>1977</v>
          </cell>
          <cell r="E517">
            <v>499</v>
          </cell>
          <cell r="F517">
            <v>1106</v>
          </cell>
          <cell r="G517">
            <v>50</v>
          </cell>
          <cell r="H517">
            <v>2407</v>
          </cell>
          <cell r="I517">
            <v>284</v>
          </cell>
          <cell r="J517">
            <v>400</v>
          </cell>
          <cell r="K517">
            <v>7019</v>
          </cell>
          <cell r="L517">
            <v>260</v>
          </cell>
          <cell r="M517">
            <v>285</v>
          </cell>
          <cell r="N517">
            <v>488</v>
          </cell>
          <cell r="O517">
            <v>3177</v>
          </cell>
          <cell r="P517">
            <v>1505</v>
          </cell>
          <cell r="Q517">
            <v>309</v>
          </cell>
          <cell r="R517">
            <v>995</v>
          </cell>
          <cell r="S517">
            <v>5997</v>
          </cell>
          <cell r="T517">
            <v>5068</v>
          </cell>
          <cell r="U517">
            <v>1023</v>
          </cell>
          <cell r="V517">
            <v>0</v>
          </cell>
          <cell r="W517">
            <v>323</v>
          </cell>
          <cell r="X517">
            <v>-416</v>
          </cell>
          <cell r="Y517">
            <v>-1</v>
          </cell>
          <cell r="Z517">
            <v>7652</v>
          </cell>
          <cell r="AA517">
            <v>7019</v>
          </cell>
          <cell r="AB517">
            <v>397</v>
          </cell>
          <cell r="AC517">
            <v>236</v>
          </cell>
          <cell r="AD517">
            <v>0</v>
          </cell>
          <cell r="AE517">
            <v>-1655</v>
          </cell>
          <cell r="AF517">
            <v>1655</v>
          </cell>
          <cell r="AG517">
            <v>1642</v>
          </cell>
          <cell r="AH517">
            <v>11</v>
          </cell>
          <cell r="AI517">
            <v>129400</v>
          </cell>
          <cell r="AJ517">
            <v>80800</v>
          </cell>
          <cell r="AK517">
            <v>70</v>
          </cell>
          <cell r="AL517">
            <v>63</v>
          </cell>
          <cell r="AM517">
            <v>14018</v>
          </cell>
        </row>
        <row r="518">
          <cell r="A518" t="str">
            <v>合阳县</v>
          </cell>
          <cell r="B518" t="str">
            <v>3P</v>
          </cell>
          <cell r="C518">
            <v>2673</v>
          </cell>
          <cell r="D518">
            <v>989</v>
          </cell>
          <cell r="E518">
            <v>298</v>
          </cell>
          <cell r="F518">
            <v>280</v>
          </cell>
          <cell r="G518">
            <v>60</v>
          </cell>
          <cell r="H518">
            <v>1567</v>
          </cell>
          <cell r="I518">
            <v>32</v>
          </cell>
          <cell r="J518">
            <v>85</v>
          </cell>
          <cell r="K518">
            <v>4452</v>
          </cell>
          <cell r="L518">
            <v>80</v>
          </cell>
          <cell r="M518">
            <v>99</v>
          </cell>
          <cell r="N518">
            <v>286</v>
          </cell>
          <cell r="O518">
            <v>1953</v>
          </cell>
          <cell r="P518">
            <v>882</v>
          </cell>
          <cell r="Q518">
            <v>221</v>
          </cell>
          <cell r="R518">
            <v>931</v>
          </cell>
          <cell r="S518">
            <v>2905</v>
          </cell>
          <cell r="T518">
            <v>2673</v>
          </cell>
          <cell r="U518">
            <v>687</v>
          </cell>
          <cell r="V518">
            <v>123</v>
          </cell>
          <cell r="W518">
            <v>405</v>
          </cell>
          <cell r="X518">
            <v>-1424</v>
          </cell>
          <cell r="Y518">
            <v>441</v>
          </cell>
          <cell r="Z518">
            <v>4600</v>
          </cell>
          <cell r="AA518">
            <v>4452</v>
          </cell>
          <cell r="AB518">
            <v>0</v>
          </cell>
          <cell r="AC518">
            <v>148</v>
          </cell>
          <cell r="AD518">
            <v>0</v>
          </cell>
          <cell r="AE518">
            <v>-1695</v>
          </cell>
          <cell r="AF518">
            <v>-1695</v>
          </cell>
          <cell r="AG518">
            <v>894</v>
          </cell>
          <cell r="AH518">
            <v>0</v>
          </cell>
          <cell r="AI518">
            <v>72800</v>
          </cell>
          <cell r="AJ518">
            <v>37400</v>
          </cell>
          <cell r="AK518">
            <v>42</v>
          </cell>
          <cell r="AL518">
            <v>39</v>
          </cell>
          <cell r="AM518">
            <v>9745</v>
          </cell>
        </row>
        <row r="519">
          <cell r="A519" t="str">
            <v>西乡县     ?</v>
          </cell>
          <cell r="B519" t="str">
            <v>3P</v>
          </cell>
          <cell r="C519">
            <v>1497</v>
          </cell>
          <cell r="D519">
            <v>644</v>
          </cell>
          <cell r="E519">
            <v>223</v>
          </cell>
          <cell r="F519">
            <v>273</v>
          </cell>
          <cell r="G519">
            <v>28</v>
          </cell>
          <cell r="H519">
            <v>777</v>
          </cell>
          <cell r="I519">
            <v>-31</v>
          </cell>
          <cell r="J519">
            <v>107</v>
          </cell>
          <cell r="K519">
            <v>4116</v>
          </cell>
          <cell r="L519">
            <v>0</v>
          </cell>
          <cell r="M519">
            <v>155</v>
          </cell>
          <cell r="N519">
            <v>331</v>
          </cell>
          <cell r="O519">
            <v>1733</v>
          </cell>
          <cell r="P519">
            <v>930</v>
          </cell>
          <cell r="Q519">
            <v>272</v>
          </cell>
          <cell r="R519">
            <v>695</v>
          </cell>
          <cell r="S519">
            <v>4127</v>
          </cell>
          <cell r="T519">
            <v>1497</v>
          </cell>
          <cell r="U519">
            <v>606</v>
          </cell>
          <cell r="V519">
            <v>187</v>
          </cell>
          <cell r="W519">
            <v>1761</v>
          </cell>
          <cell r="X519">
            <v>-111</v>
          </cell>
          <cell r="Y519">
            <v>187</v>
          </cell>
          <cell r="Z519">
            <v>4403</v>
          </cell>
          <cell r="AA519">
            <v>4116</v>
          </cell>
          <cell r="AB519">
            <v>0</v>
          </cell>
          <cell r="AC519">
            <v>287</v>
          </cell>
          <cell r="AD519">
            <v>0</v>
          </cell>
          <cell r="AE519">
            <v>-276</v>
          </cell>
          <cell r="AF519">
            <v>-276</v>
          </cell>
          <cell r="AG519">
            <v>705</v>
          </cell>
          <cell r="AH519">
            <v>12</v>
          </cell>
          <cell r="AI519">
            <v>75491</v>
          </cell>
          <cell r="AJ519">
            <v>31993</v>
          </cell>
          <cell r="AK519">
            <v>42</v>
          </cell>
          <cell r="AL519">
            <v>37</v>
          </cell>
          <cell r="AM519">
            <v>11706</v>
          </cell>
        </row>
        <row r="520">
          <cell r="A520" t="str">
            <v>宁强县</v>
          </cell>
          <cell r="B520" t="str">
            <v>3P</v>
          </cell>
          <cell r="C520">
            <v>1007</v>
          </cell>
          <cell r="D520">
            <v>535</v>
          </cell>
          <cell r="E520">
            <v>213</v>
          </cell>
          <cell r="F520">
            <v>174</v>
          </cell>
          <cell r="G520">
            <v>35</v>
          </cell>
          <cell r="H520">
            <v>431</v>
          </cell>
          <cell r="I520">
            <v>-13</v>
          </cell>
          <cell r="J520">
            <v>54</v>
          </cell>
          <cell r="K520">
            <v>3685</v>
          </cell>
          <cell r="L520">
            <v>0</v>
          </cell>
          <cell r="M520">
            <v>168</v>
          </cell>
          <cell r="N520">
            <v>265</v>
          </cell>
          <cell r="O520">
            <v>1482</v>
          </cell>
          <cell r="P520">
            <v>863</v>
          </cell>
          <cell r="Q520">
            <v>199</v>
          </cell>
          <cell r="R520">
            <v>708</v>
          </cell>
          <cell r="S520">
            <v>3425</v>
          </cell>
          <cell r="T520">
            <v>1007</v>
          </cell>
          <cell r="U520">
            <v>566</v>
          </cell>
          <cell r="V520">
            <v>293</v>
          </cell>
          <cell r="W520">
            <v>1828</v>
          </cell>
          <cell r="X520">
            <v>-403</v>
          </cell>
          <cell r="Y520">
            <v>134</v>
          </cell>
          <cell r="Z520">
            <v>3840</v>
          </cell>
          <cell r="AA520">
            <v>3685</v>
          </cell>
          <cell r="AB520">
            <v>0</v>
          </cell>
          <cell r="AC520">
            <v>155</v>
          </cell>
          <cell r="AD520">
            <v>0</v>
          </cell>
          <cell r="AE520">
            <v>-415</v>
          </cell>
          <cell r="AF520">
            <v>-415</v>
          </cell>
          <cell r="AG520">
            <v>734</v>
          </cell>
          <cell r="AH520">
            <v>6</v>
          </cell>
          <cell r="AI520">
            <v>67975</v>
          </cell>
          <cell r="AJ520">
            <v>21026</v>
          </cell>
          <cell r="AK520">
            <v>33</v>
          </cell>
          <cell r="AL520">
            <v>30</v>
          </cell>
          <cell r="AM520">
            <v>9367</v>
          </cell>
        </row>
        <row r="521">
          <cell r="A521" t="str">
            <v>略阳县</v>
          </cell>
          <cell r="B521" t="str">
            <v>3P</v>
          </cell>
          <cell r="C521">
            <v>1916</v>
          </cell>
          <cell r="D521">
            <v>1342</v>
          </cell>
          <cell r="E521">
            <v>425</v>
          </cell>
          <cell r="F521">
            <v>362</v>
          </cell>
          <cell r="G521">
            <v>175</v>
          </cell>
          <cell r="H521">
            <v>331</v>
          </cell>
          <cell r="I521">
            <v>73</v>
          </cell>
          <cell r="J521">
            <v>170</v>
          </cell>
          <cell r="K521">
            <v>3704</v>
          </cell>
          <cell r="L521">
            <v>0</v>
          </cell>
          <cell r="M521">
            <v>254</v>
          </cell>
          <cell r="N521">
            <v>357</v>
          </cell>
          <cell r="O521">
            <v>1148</v>
          </cell>
          <cell r="P521">
            <v>979</v>
          </cell>
          <cell r="Q521">
            <v>220</v>
          </cell>
          <cell r="R521">
            <v>746</v>
          </cell>
          <cell r="S521">
            <v>4629</v>
          </cell>
          <cell r="T521">
            <v>1916</v>
          </cell>
          <cell r="U521">
            <v>1854</v>
          </cell>
          <cell r="V521">
            <v>0</v>
          </cell>
          <cell r="W521">
            <v>729</v>
          </cell>
          <cell r="X521">
            <v>120</v>
          </cell>
          <cell r="Y521">
            <v>10</v>
          </cell>
          <cell r="Z521">
            <v>4615</v>
          </cell>
          <cell r="AA521">
            <v>3704</v>
          </cell>
          <cell r="AB521">
            <v>0</v>
          </cell>
          <cell r="AC521">
            <v>911</v>
          </cell>
          <cell r="AD521">
            <v>0</v>
          </cell>
          <cell r="AE521">
            <v>14</v>
          </cell>
          <cell r="AF521">
            <v>14</v>
          </cell>
          <cell r="AG521">
            <v>2452</v>
          </cell>
          <cell r="AH521">
            <v>1</v>
          </cell>
          <cell r="AI521">
            <v>36353</v>
          </cell>
          <cell r="AJ521">
            <v>19642</v>
          </cell>
          <cell r="AK521">
            <v>20</v>
          </cell>
          <cell r="AL521">
            <v>15</v>
          </cell>
          <cell r="AM521">
            <v>7677</v>
          </cell>
        </row>
        <row r="522">
          <cell r="A522" t="str">
            <v>镇巴县</v>
          </cell>
          <cell r="B522" t="str">
            <v>3P</v>
          </cell>
          <cell r="C522">
            <v>810</v>
          </cell>
          <cell r="D522">
            <v>331</v>
          </cell>
          <cell r="E522">
            <v>109</v>
          </cell>
          <cell r="F522">
            <v>131</v>
          </cell>
          <cell r="G522">
            <v>16</v>
          </cell>
          <cell r="H522">
            <v>369</v>
          </cell>
          <cell r="I522">
            <v>-36</v>
          </cell>
          <cell r="J522">
            <v>146</v>
          </cell>
          <cell r="K522">
            <v>3809</v>
          </cell>
          <cell r="L522">
            <v>0</v>
          </cell>
          <cell r="M522">
            <v>91</v>
          </cell>
          <cell r="N522">
            <v>326</v>
          </cell>
          <cell r="O522">
            <v>1401</v>
          </cell>
          <cell r="P522">
            <v>965</v>
          </cell>
          <cell r="Q522">
            <v>291</v>
          </cell>
          <cell r="R522">
            <v>735</v>
          </cell>
          <cell r="S522">
            <v>3344</v>
          </cell>
          <cell r="T522">
            <v>810</v>
          </cell>
          <cell r="U522">
            <v>311</v>
          </cell>
          <cell r="V522">
            <v>651</v>
          </cell>
          <cell r="W522">
            <v>1777</v>
          </cell>
          <cell r="X522">
            <v>-375</v>
          </cell>
          <cell r="Y522">
            <v>170</v>
          </cell>
          <cell r="Z522">
            <v>3875</v>
          </cell>
          <cell r="AA522">
            <v>3809</v>
          </cell>
          <cell r="AB522">
            <v>0</v>
          </cell>
          <cell r="AC522">
            <v>66</v>
          </cell>
          <cell r="AD522">
            <v>0</v>
          </cell>
          <cell r="AE522">
            <v>-531</v>
          </cell>
          <cell r="AF522">
            <v>-531</v>
          </cell>
          <cell r="AG522">
            <v>326</v>
          </cell>
          <cell r="AH522">
            <v>81</v>
          </cell>
          <cell r="AI522">
            <v>30934</v>
          </cell>
          <cell r="AJ522">
            <v>8330</v>
          </cell>
          <cell r="AK522">
            <v>28</v>
          </cell>
          <cell r="AL522">
            <v>26</v>
          </cell>
          <cell r="AM522">
            <v>7972</v>
          </cell>
        </row>
        <row r="523">
          <cell r="A523" t="str">
            <v>安康市</v>
          </cell>
          <cell r="B523" t="str">
            <v>3P</v>
          </cell>
          <cell r="C523">
            <v>3787</v>
          </cell>
          <cell r="D523">
            <v>2591</v>
          </cell>
          <cell r="E523">
            <v>485</v>
          </cell>
          <cell r="F523">
            <v>1270</v>
          </cell>
          <cell r="G523">
            <v>278</v>
          </cell>
          <cell r="H523">
            <v>1235</v>
          </cell>
          <cell r="I523">
            <v>-461</v>
          </cell>
          <cell r="J523">
            <v>422</v>
          </cell>
          <cell r="K523">
            <v>8907</v>
          </cell>
          <cell r="L523">
            <v>0</v>
          </cell>
          <cell r="M523">
            <v>307</v>
          </cell>
          <cell r="N523">
            <v>579</v>
          </cell>
          <cell r="O523">
            <v>3873</v>
          </cell>
          <cell r="P523">
            <v>1858</v>
          </cell>
          <cell r="Q523">
            <v>558</v>
          </cell>
          <cell r="R523">
            <v>1732</v>
          </cell>
          <cell r="S523">
            <v>7688</v>
          </cell>
          <cell r="T523">
            <v>3787</v>
          </cell>
          <cell r="U523">
            <v>1208</v>
          </cell>
          <cell r="V523">
            <v>1628</v>
          </cell>
          <cell r="W523">
            <v>1120</v>
          </cell>
          <cell r="X523">
            <v>-820</v>
          </cell>
          <cell r="Y523">
            <v>765</v>
          </cell>
          <cell r="Z523">
            <v>8907</v>
          </cell>
          <cell r="AA523">
            <v>8907</v>
          </cell>
          <cell r="AB523">
            <v>0</v>
          </cell>
          <cell r="AC523">
            <v>0</v>
          </cell>
          <cell r="AD523">
            <v>0</v>
          </cell>
          <cell r="AE523">
            <v>-1219</v>
          </cell>
          <cell r="AF523">
            <v>-1347</v>
          </cell>
          <cell r="AG523">
            <v>2511</v>
          </cell>
          <cell r="AH523">
            <v>158</v>
          </cell>
          <cell r="AI523">
            <v>81127</v>
          </cell>
          <cell r="AJ523">
            <v>18292</v>
          </cell>
          <cell r="AK523">
            <v>90</v>
          </cell>
          <cell r="AL523">
            <v>74</v>
          </cell>
          <cell r="AM523">
            <v>17639</v>
          </cell>
        </row>
        <row r="524">
          <cell r="A524" t="str">
            <v>岚皋县</v>
          </cell>
          <cell r="B524" t="str">
            <v>3P</v>
          </cell>
          <cell r="C524">
            <v>683</v>
          </cell>
          <cell r="D524">
            <v>314</v>
          </cell>
          <cell r="E524">
            <v>133</v>
          </cell>
          <cell r="F524">
            <v>88</v>
          </cell>
          <cell r="G524">
            <v>16</v>
          </cell>
          <cell r="H524">
            <v>428</v>
          </cell>
          <cell r="I524">
            <v>-117</v>
          </cell>
          <cell r="J524">
            <v>58</v>
          </cell>
          <cell r="K524">
            <v>2391</v>
          </cell>
          <cell r="L524">
            <v>0</v>
          </cell>
          <cell r="M524">
            <v>62</v>
          </cell>
          <cell r="N524">
            <v>147</v>
          </cell>
          <cell r="O524">
            <v>874</v>
          </cell>
          <cell r="P524">
            <v>820</v>
          </cell>
          <cell r="Q524">
            <v>157</v>
          </cell>
          <cell r="R524">
            <v>331</v>
          </cell>
          <cell r="S524">
            <v>1454</v>
          </cell>
          <cell r="T524">
            <v>683</v>
          </cell>
          <cell r="U524">
            <v>314</v>
          </cell>
          <cell r="V524">
            <v>417</v>
          </cell>
          <cell r="W524">
            <v>761</v>
          </cell>
          <cell r="X524">
            <v>-836</v>
          </cell>
          <cell r="Y524">
            <v>115</v>
          </cell>
          <cell r="Z524">
            <v>2391</v>
          </cell>
          <cell r="AA524">
            <v>2391</v>
          </cell>
          <cell r="AB524">
            <v>0</v>
          </cell>
          <cell r="AC524">
            <v>0</v>
          </cell>
          <cell r="AD524">
            <v>0</v>
          </cell>
          <cell r="AE524">
            <v>-937</v>
          </cell>
          <cell r="AF524">
            <v>-951</v>
          </cell>
          <cell r="AG524">
            <v>402</v>
          </cell>
          <cell r="AH524">
            <v>7</v>
          </cell>
          <cell r="AI524">
            <v>20340</v>
          </cell>
          <cell r="AJ524">
            <v>4396</v>
          </cell>
          <cell r="AK524">
            <v>17</v>
          </cell>
          <cell r="AL524">
            <v>16</v>
          </cell>
          <cell r="AM524">
            <v>6083</v>
          </cell>
        </row>
        <row r="525">
          <cell r="A525" t="str">
            <v>汉阴县</v>
          </cell>
          <cell r="B525" t="str">
            <v>3P</v>
          </cell>
          <cell r="C525">
            <v>1186</v>
          </cell>
          <cell r="D525">
            <v>433</v>
          </cell>
          <cell r="E525">
            <v>180</v>
          </cell>
          <cell r="F525">
            <v>104</v>
          </cell>
          <cell r="G525">
            <v>25</v>
          </cell>
          <cell r="H525">
            <v>523</v>
          </cell>
          <cell r="I525">
            <v>46</v>
          </cell>
          <cell r="J525">
            <v>184</v>
          </cell>
          <cell r="K525">
            <v>2583</v>
          </cell>
          <cell r="L525">
            <v>0</v>
          </cell>
          <cell r="M525">
            <v>47</v>
          </cell>
          <cell r="N525">
            <v>185</v>
          </cell>
          <cell r="O525">
            <v>1043</v>
          </cell>
          <cell r="P525">
            <v>733</v>
          </cell>
          <cell r="Q525">
            <v>186</v>
          </cell>
          <cell r="R525">
            <v>389</v>
          </cell>
          <cell r="S525">
            <v>1995</v>
          </cell>
          <cell r="T525">
            <v>1186</v>
          </cell>
          <cell r="U525">
            <v>371</v>
          </cell>
          <cell r="V525">
            <v>369</v>
          </cell>
          <cell r="W525">
            <v>503</v>
          </cell>
          <cell r="X525">
            <v>-567</v>
          </cell>
          <cell r="Y525">
            <v>133</v>
          </cell>
          <cell r="Z525">
            <v>2583</v>
          </cell>
          <cell r="AA525">
            <v>2583</v>
          </cell>
          <cell r="AB525">
            <v>0</v>
          </cell>
          <cell r="AC525">
            <v>0</v>
          </cell>
          <cell r="AD525">
            <v>0</v>
          </cell>
          <cell r="AE525">
            <v>-588</v>
          </cell>
          <cell r="AF525">
            <v>-660</v>
          </cell>
          <cell r="AG525">
            <v>551</v>
          </cell>
          <cell r="AH525">
            <v>40</v>
          </cell>
          <cell r="AI525">
            <v>29347</v>
          </cell>
          <cell r="AJ525">
            <v>5474</v>
          </cell>
          <cell r="AK525">
            <v>28</v>
          </cell>
          <cell r="AL525">
            <v>26</v>
          </cell>
          <cell r="AM525">
            <v>7016</v>
          </cell>
        </row>
        <row r="526">
          <cell r="A526" t="str">
            <v>宁陕县</v>
          </cell>
          <cell r="B526" t="str">
            <v>3P</v>
          </cell>
          <cell r="C526">
            <v>814</v>
          </cell>
          <cell r="D526">
            <v>224</v>
          </cell>
          <cell r="E526">
            <v>60</v>
          </cell>
          <cell r="F526">
            <v>104</v>
          </cell>
          <cell r="G526">
            <v>21</v>
          </cell>
          <cell r="H526">
            <v>631</v>
          </cell>
          <cell r="I526">
            <v>-73</v>
          </cell>
          <cell r="J526">
            <v>32</v>
          </cell>
          <cell r="K526">
            <v>1713</v>
          </cell>
          <cell r="L526">
            <v>0</v>
          </cell>
          <cell r="M526">
            <v>27</v>
          </cell>
          <cell r="N526">
            <v>89</v>
          </cell>
          <cell r="O526">
            <v>602</v>
          </cell>
          <cell r="P526">
            <v>513</v>
          </cell>
          <cell r="Q526">
            <v>106</v>
          </cell>
          <cell r="R526">
            <v>376</v>
          </cell>
          <cell r="S526">
            <v>1390</v>
          </cell>
          <cell r="T526">
            <v>814</v>
          </cell>
          <cell r="U526">
            <v>192</v>
          </cell>
          <cell r="V526">
            <v>127</v>
          </cell>
          <cell r="W526">
            <v>258</v>
          </cell>
          <cell r="X526">
            <v>-258</v>
          </cell>
          <cell r="Y526">
            <v>257</v>
          </cell>
          <cell r="Z526">
            <v>1713</v>
          </cell>
          <cell r="AA526">
            <v>1713</v>
          </cell>
          <cell r="AB526">
            <v>0</v>
          </cell>
          <cell r="AC526">
            <v>0</v>
          </cell>
          <cell r="AD526">
            <v>0</v>
          </cell>
          <cell r="AE526">
            <v>-323</v>
          </cell>
          <cell r="AF526">
            <v>-345</v>
          </cell>
          <cell r="AG526">
            <v>268</v>
          </cell>
          <cell r="AH526">
            <v>2</v>
          </cell>
          <cell r="AI526">
            <v>13658</v>
          </cell>
          <cell r="AJ526">
            <v>3793</v>
          </cell>
          <cell r="AK526">
            <v>8</v>
          </cell>
          <cell r="AL526">
            <v>7</v>
          </cell>
          <cell r="AM526">
            <v>3207</v>
          </cell>
        </row>
        <row r="527">
          <cell r="A527" t="str">
            <v>紫阳县</v>
          </cell>
          <cell r="B527" t="str">
            <v>3P</v>
          </cell>
          <cell r="C527">
            <v>813</v>
          </cell>
          <cell r="D527">
            <v>341</v>
          </cell>
          <cell r="E527">
            <v>90</v>
          </cell>
          <cell r="F527">
            <v>131</v>
          </cell>
          <cell r="G527">
            <v>20</v>
          </cell>
          <cell r="H527">
            <v>641</v>
          </cell>
          <cell r="I527">
            <v>-240</v>
          </cell>
          <cell r="J527">
            <v>71</v>
          </cell>
          <cell r="K527">
            <v>3497</v>
          </cell>
          <cell r="L527">
            <v>0</v>
          </cell>
          <cell r="M527">
            <v>108</v>
          </cell>
          <cell r="N527">
            <v>244</v>
          </cell>
          <cell r="O527">
            <v>1403</v>
          </cell>
          <cell r="P527">
            <v>992</v>
          </cell>
          <cell r="Q527">
            <v>216</v>
          </cell>
          <cell r="R527">
            <v>534</v>
          </cell>
          <cell r="S527">
            <v>2438</v>
          </cell>
          <cell r="T527">
            <v>813</v>
          </cell>
          <cell r="U527">
            <v>293</v>
          </cell>
          <cell r="V527">
            <v>576</v>
          </cell>
          <cell r="W527">
            <v>1082</v>
          </cell>
          <cell r="X527">
            <v>-614</v>
          </cell>
          <cell r="Y527">
            <v>288</v>
          </cell>
          <cell r="Z527">
            <v>3497</v>
          </cell>
          <cell r="AA527">
            <v>3497</v>
          </cell>
          <cell r="AB527">
            <v>0</v>
          </cell>
          <cell r="AC527">
            <v>0</v>
          </cell>
          <cell r="AD527">
            <v>0</v>
          </cell>
          <cell r="AE527">
            <v>-1059</v>
          </cell>
          <cell r="AF527">
            <v>-1118</v>
          </cell>
          <cell r="AG527">
            <v>449</v>
          </cell>
          <cell r="AH527">
            <v>14</v>
          </cell>
          <cell r="AI527">
            <v>38719</v>
          </cell>
          <cell r="AJ527">
            <v>5651</v>
          </cell>
          <cell r="AK527">
            <v>34</v>
          </cell>
          <cell r="AL527">
            <v>31</v>
          </cell>
          <cell r="AM527">
            <v>7989</v>
          </cell>
        </row>
        <row r="528">
          <cell r="A528" t="str">
            <v>镇坪县</v>
          </cell>
          <cell r="B528" t="str">
            <v>3P</v>
          </cell>
          <cell r="C528">
            <v>170</v>
          </cell>
          <cell r="D528">
            <v>71</v>
          </cell>
          <cell r="E528">
            <v>19</v>
          </cell>
          <cell r="F528">
            <v>32</v>
          </cell>
          <cell r="G528">
            <v>4</v>
          </cell>
          <cell r="H528">
            <v>152</v>
          </cell>
          <cell r="I528">
            <v>-88</v>
          </cell>
          <cell r="J528">
            <v>35</v>
          </cell>
          <cell r="K528">
            <v>1264</v>
          </cell>
          <cell r="L528">
            <v>0</v>
          </cell>
          <cell r="M528">
            <v>9</v>
          </cell>
          <cell r="N528">
            <v>75</v>
          </cell>
          <cell r="O528">
            <v>375</v>
          </cell>
          <cell r="P528">
            <v>566</v>
          </cell>
          <cell r="Q528">
            <v>79</v>
          </cell>
          <cell r="R528">
            <v>160</v>
          </cell>
          <cell r="S528">
            <v>827</v>
          </cell>
          <cell r="T528">
            <v>170</v>
          </cell>
          <cell r="U528">
            <v>99</v>
          </cell>
          <cell r="V528">
            <v>270</v>
          </cell>
          <cell r="W528">
            <v>436</v>
          </cell>
          <cell r="X528">
            <v>-283</v>
          </cell>
          <cell r="Y528">
            <v>135</v>
          </cell>
          <cell r="Z528">
            <v>1264</v>
          </cell>
          <cell r="AA528">
            <v>1264</v>
          </cell>
          <cell r="AB528">
            <v>0</v>
          </cell>
          <cell r="AC528">
            <v>0</v>
          </cell>
          <cell r="AD528">
            <v>0</v>
          </cell>
          <cell r="AE528">
            <v>-437</v>
          </cell>
          <cell r="AF528">
            <v>-451</v>
          </cell>
          <cell r="AG528">
            <v>127</v>
          </cell>
          <cell r="AH528">
            <v>2</v>
          </cell>
          <cell r="AI528">
            <v>10074</v>
          </cell>
          <cell r="AJ528">
            <v>2900</v>
          </cell>
          <cell r="AK528">
            <v>6</v>
          </cell>
          <cell r="AL528">
            <v>5</v>
          </cell>
          <cell r="AM528">
            <v>2872</v>
          </cell>
        </row>
        <row r="529">
          <cell r="A529" t="str">
            <v>白河县</v>
          </cell>
          <cell r="B529" t="str">
            <v>3P</v>
          </cell>
          <cell r="C529">
            <v>531</v>
          </cell>
          <cell r="D529">
            <v>238</v>
          </cell>
          <cell r="E529">
            <v>134</v>
          </cell>
          <cell r="F529">
            <v>62</v>
          </cell>
          <cell r="G529">
            <v>8</v>
          </cell>
          <cell r="H529">
            <v>210</v>
          </cell>
          <cell r="I529">
            <v>-16</v>
          </cell>
          <cell r="J529">
            <v>99</v>
          </cell>
          <cell r="K529">
            <v>2218</v>
          </cell>
          <cell r="L529">
            <v>0</v>
          </cell>
          <cell r="M529">
            <v>56</v>
          </cell>
          <cell r="N529">
            <v>132</v>
          </cell>
          <cell r="O529">
            <v>848</v>
          </cell>
          <cell r="P529">
            <v>638</v>
          </cell>
          <cell r="Q529">
            <v>115</v>
          </cell>
          <cell r="R529">
            <v>429</v>
          </cell>
          <cell r="S529">
            <v>1324</v>
          </cell>
          <cell r="T529">
            <v>531</v>
          </cell>
          <cell r="U529">
            <v>276</v>
          </cell>
          <cell r="V529">
            <v>372</v>
          </cell>
          <cell r="W529">
            <v>730</v>
          </cell>
          <cell r="X529">
            <v>-679</v>
          </cell>
          <cell r="Y529">
            <v>94</v>
          </cell>
          <cell r="Z529">
            <v>2218</v>
          </cell>
          <cell r="AA529">
            <v>2218</v>
          </cell>
          <cell r="AB529">
            <v>0</v>
          </cell>
          <cell r="AC529">
            <v>0</v>
          </cell>
          <cell r="AD529">
            <v>0</v>
          </cell>
          <cell r="AE529">
            <v>-894</v>
          </cell>
          <cell r="AF529">
            <v>-948</v>
          </cell>
          <cell r="AG529">
            <v>403</v>
          </cell>
          <cell r="AH529">
            <v>5</v>
          </cell>
          <cell r="AI529">
            <v>23358</v>
          </cell>
          <cell r="AJ529">
            <v>2620</v>
          </cell>
          <cell r="AK529">
            <v>20</v>
          </cell>
          <cell r="AL529">
            <v>19</v>
          </cell>
          <cell r="AM529">
            <v>5630</v>
          </cell>
        </row>
        <row r="530">
          <cell r="A530" t="str">
            <v>商州市</v>
          </cell>
          <cell r="B530" t="str">
            <v>3P</v>
          </cell>
          <cell r="C530">
            <v>1413</v>
          </cell>
          <cell r="D530">
            <v>736</v>
          </cell>
          <cell r="E530">
            <v>188</v>
          </cell>
          <cell r="F530">
            <v>286</v>
          </cell>
          <cell r="G530">
            <v>29</v>
          </cell>
          <cell r="H530">
            <v>434</v>
          </cell>
          <cell r="I530">
            <v>-285</v>
          </cell>
          <cell r="J530">
            <v>528</v>
          </cell>
          <cell r="K530">
            <v>4696</v>
          </cell>
          <cell r="L530">
            <v>0</v>
          </cell>
          <cell r="M530">
            <v>54</v>
          </cell>
          <cell r="N530">
            <v>356</v>
          </cell>
          <cell r="O530">
            <v>2285</v>
          </cell>
          <cell r="P530">
            <v>1055</v>
          </cell>
          <cell r="Q530">
            <v>357</v>
          </cell>
          <cell r="R530">
            <v>589</v>
          </cell>
          <cell r="S530">
            <v>2509</v>
          </cell>
          <cell r="T530">
            <v>1413</v>
          </cell>
          <cell r="U530">
            <v>486</v>
          </cell>
          <cell r="V530">
            <v>1147</v>
          </cell>
          <cell r="W530">
            <v>1021</v>
          </cell>
          <cell r="X530">
            <v>-1710</v>
          </cell>
          <cell r="Y530">
            <v>152</v>
          </cell>
          <cell r="Z530">
            <v>4738</v>
          </cell>
          <cell r="AA530">
            <v>4696</v>
          </cell>
          <cell r="AB530">
            <v>0</v>
          </cell>
          <cell r="AC530">
            <v>42</v>
          </cell>
          <cell r="AD530">
            <v>0</v>
          </cell>
          <cell r="AE530">
            <v>-2229</v>
          </cell>
          <cell r="AF530">
            <v>-2459</v>
          </cell>
          <cell r="AG530">
            <v>566</v>
          </cell>
          <cell r="AH530">
            <v>4</v>
          </cell>
          <cell r="AI530">
            <v>36224</v>
          </cell>
          <cell r="AJ530">
            <v>14226</v>
          </cell>
          <cell r="AK530">
            <v>52</v>
          </cell>
          <cell r="AL530">
            <v>46</v>
          </cell>
          <cell r="AM530">
            <v>12230</v>
          </cell>
        </row>
        <row r="531">
          <cell r="A531" t="str">
            <v>洛南县</v>
          </cell>
          <cell r="B531" t="str">
            <v>3P</v>
          </cell>
          <cell r="C531">
            <v>1753</v>
          </cell>
          <cell r="D531">
            <v>1075</v>
          </cell>
          <cell r="E531">
            <v>293</v>
          </cell>
          <cell r="F531">
            <v>351</v>
          </cell>
          <cell r="G531">
            <v>79</v>
          </cell>
          <cell r="H531">
            <v>503</v>
          </cell>
          <cell r="I531">
            <v>-103</v>
          </cell>
          <cell r="J531">
            <v>278</v>
          </cell>
          <cell r="K531">
            <v>6059</v>
          </cell>
          <cell r="L531">
            <v>0</v>
          </cell>
          <cell r="M531">
            <v>164</v>
          </cell>
          <cell r="N531">
            <v>467</v>
          </cell>
          <cell r="O531">
            <v>2182</v>
          </cell>
          <cell r="P531">
            <v>1248</v>
          </cell>
          <cell r="Q531">
            <v>380</v>
          </cell>
          <cell r="R531">
            <v>1618</v>
          </cell>
          <cell r="S531">
            <v>4147</v>
          </cell>
          <cell r="T531">
            <v>1753</v>
          </cell>
          <cell r="U531">
            <v>1209</v>
          </cell>
          <cell r="V531">
            <v>586</v>
          </cell>
          <cell r="W531">
            <v>1080</v>
          </cell>
          <cell r="X531">
            <v>-721</v>
          </cell>
          <cell r="Y531">
            <v>240</v>
          </cell>
          <cell r="Z531">
            <v>6099</v>
          </cell>
          <cell r="AA531">
            <v>6059</v>
          </cell>
          <cell r="AB531">
            <v>0</v>
          </cell>
          <cell r="AC531">
            <v>40</v>
          </cell>
          <cell r="AD531">
            <v>0</v>
          </cell>
          <cell r="AE531">
            <v>-1952</v>
          </cell>
          <cell r="AF531">
            <v>-2156</v>
          </cell>
          <cell r="AG531">
            <v>1066</v>
          </cell>
          <cell r="AH531">
            <v>165</v>
          </cell>
          <cell r="AI531">
            <v>53196</v>
          </cell>
          <cell r="AJ531">
            <v>20625</v>
          </cell>
          <cell r="AK531">
            <v>44</v>
          </cell>
          <cell r="AL531">
            <v>40</v>
          </cell>
          <cell r="AM531">
            <v>12692</v>
          </cell>
        </row>
        <row r="532">
          <cell r="A532" t="str">
            <v>山阳县</v>
          </cell>
          <cell r="B532" t="str">
            <v>3P</v>
          </cell>
          <cell r="C532">
            <v>764</v>
          </cell>
          <cell r="D532">
            <v>352</v>
          </cell>
          <cell r="E532">
            <v>154</v>
          </cell>
          <cell r="F532">
            <v>125</v>
          </cell>
          <cell r="G532">
            <v>8</v>
          </cell>
          <cell r="H532">
            <v>392</v>
          </cell>
          <cell r="I532">
            <v>-185</v>
          </cell>
          <cell r="J532">
            <v>205</v>
          </cell>
          <cell r="K532">
            <v>3553</v>
          </cell>
          <cell r="L532">
            <v>0</v>
          </cell>
          <cell r="M532">
            <v>69</v>
          </cell>
          <cell r="N532">
            <v>272</v>
          </cell>
          <cell r="O532">
            <v>1513</v>
          </cell>
          <cell r="P532">
            <v>928</v>
          </cell>
          <cell r="Q532">
            <v>230</v>
          </cell>
          <cell r="R532">
            <v>541</v>
          </cell>
          <cell r="S532">
            <v>2581</v>
          </cell>
          <cell r="T532">
            <v>764</v>
          </cell>
          <cell r="U532">
            <v>448</v>
          </cell>
          <cell r="V532">
            <v>804</v>
          </cell>
          <cell r="W532">
            <v>1000</v>
          </cell>
          <cell r="X532">
            <v>-445</v>
          </cell>
          <cell r="Y532">
            <v>10</v>
          </cell>
          <cell r="Z532">
            <v>3585</v>
          </cell>
          <cell r="AA532">
            <v>3553</v>
          </cell>
          <cell r="AB532">
            <v>0</v>
          </cell>
          <cell r="AC532">
            <v>32</v>
          </cell>
          <cell r="AD532">
            <v>0</v>
          </cell>
          <cell r="AE532">
            <v>-1004</v>
          </cell>
          <cell r="AF532">
            <v>-1004</v>
          </cell>
          <cell r="AG532">
            <v>468</v>
          </cell>
          <cell r="AH532">
            <v>13</v>
          </cell>
          <cell r="AI532">
            <v>48323</v>
          </cell>
          <cell r="AJ532">
            <v>7734</v>
          </cell>
          <cell r="AK532">
            <v>42</v>
          </cell>
          <cell r="AL532">
            <v>39</v>
          </cell>
          <cell r="AM532">
            <v>9871</v>
          </cell>
        </row>
        <row r="533">
          <cell r="A533" t="str">
            <v>丹凤县</v>
          </cell>
          <cell r="B533" t="str">
            <v>3P</v>
          </cell>
          <cell r="C533">
            <v>842</v>
          </cell>
          <cell r="D533">
            <v>373</v>
          </cell>
          <cell r="E533">
            <v>115</v>
          </cell>
          <cell r="F533">
            <v>161</v>
          </cell>
          <cell r="G533">
            <v>19</v>
          </cell>
          <cell r="H533">
            <v>272</v>
          </cell>
          <cell r="I533">
            <v>-58</v>
          </cell>
          <cell r="J533">
            <v>255</v>
          </cell>
          <cell r="K533">
            <v>2944</v>
          </cell>
          <cell r="L533">
            <v>0</v>
          </cell>
          <cell r="M533">
            <v>12</v>
          </cell>
          <cell r="N533">
            <v>288</v>
          </cell>
          <cell r="O533">
            <v>1404</v>
          </cell>
          <cell r="P533">
            <v>785</v>
          </cell>
          <cell r="Q533">
            <v>177</v>
          </cell>
          <cell r="R533">
            <v>278</v>
          </cell>
          <cell r="S533">
            <v>2394</v>
          </cell>
          <cell r="T533">
            <v>842</v>
          </cell>
          <cell r="U533">
            <v>328</v>
          </cell>
          <cell r="V533">
            <v>570</v>
          </cell>
          <cell r="W533">
            <v>1151</v>
          </cell>
          <cell r="X533">
            <v>-491</v>
          </cell>
          <cell r="Y533">
            <v>-6</v>
          </cell>
          <cell r="Z533">
            <v>2968</v>
          </cell>
          <cell r="AA533">
            <v>2944</v>
          </cell>
          <cell r="AB533">
            <v>0</v>
          </cell>
          <cell r="AC533">
            <v>24</v>
          </cell>
          <cell r="AD533">
            <v>0</v>
          </cell>
          <cell r="AE533">
            <v>-574</v>
          </cell>
          <cell r="AF533">
            <v>-635</v>
          </cell>
          <cell r="AG533">
            <v>346</v>
          </cell>
          <cell r="AH533">
            <v>44</v>
          </cell>
          <cell r="AI533">
            <v>32718</v>
          </cell>
          <cell r="AJ533">
            <v>7172</v>
          </cell>
          <cell r="AK533">
            <v>29</v>
          </cell>
          <cell r="AL533">
            <v>27</v>
          </cell>
          <cell r="AM533">
            <v>8631</v>
          </cell>
        </row>
        <row r="534">
          <cell r="A534" t="str">
            <v>商南县</v>
          </cell>
          <cell r="B534" t="str">
            <v>3P</v>
          </cell>
          <cell r="C534">
            <v>752</v>
          </cell>
          <cell r="D534">
            <v>331</v>
          </cell>
          <cell r="E534">
            <v>96</v>
          </cell>
          <cell r="F534">
            <v>125</v>
          </cell>
          <cell r="G534">
            <v>20</v>
          </cell>
          <cell r="H534">
            <v>284</v>
          </cell>
          <cell r="I534">
            <v>-87</v>
          </cell>
          <cell r="J534">
            <v>224</v>
          </cell>
          <cell r="K534">
            <v>2963</v>
          </cell>
          <cell r="L534">
            <v>0</v>
          </cell>
          <cell r="M534">
            <v>61</v>
          </cell>
          <cell r="N534">
            <v>302</v>
          </cell>
          <cell r="O534">
            <v>1303</v>
          </cell>
          <cell r="P534">
            <v>656</v>
          </cell>
          <cell r="Q534">
            <v>232</v>
          </cell>
          <cell r="R534">
            <v>409</v>
          </cell>
          <cell r="S534">
            <v>2667</v>
          </cell>
          <cell r="T534">
            <v>752</v>
          </cell>
          <cell r="U534">
            <v>294</v>
          </cell>
          <cell r="V534">
            <v>707</v>
          </cell>
          <cell r="W534">
            <v>1106</v>
          </cell>
          <cell r="X534">
            <v>-159</v>
          </cell>
          <cell r="Y534">
            <v>-33</v>
          </cell>
          <cell r="Z534">
            <v>2982</v>
          </cell>
          <cell r="AA534">
            <v>2963</v>
          </cell>
          <cell r="AB534">
            <v>0</v>
          </cell>
          <cell r="AC534">
            <v>19</v>
          </cell>
          <cell r="AD534">
            <v>0</v>
          </cell>
          <cell r="AE534">
            <v>-315</v>
          </cell>
          <cell r="AF534">
            <v>-405</v>
          </cell>
          <cell r="AG534">
            <v>324</v>
          </cell>
          <cell r="AH534">
            <v>7</v>
          </cell>
          <cell r="AI534">
            <v>27101</v>
          </cell>
          <cell r="AJ534">
            <v>7052</v>
          </cell>
          <cell r="AK534">
            <v>24</v>
          </cell>
          <cell r="AL534">
            <v>21</v>
          </cell>
          <cell r="AM534">
            <v>8379</v>
          </cell>
        </row>
        <row r="535">
          <cell r="A535" t="str">
            <v>镇安县</v>
          </cell>
          <cell r="B535" t="str">
            <v>3P</v>
          </cell>
          <cell r="C535">
            <v>837</v>
          </cell>
          <cell r="D535">
            <v>434</v>
          </cell>
          <cell r="E535">
            <v>149</v>
          </cell>
          <cell r="F535">
            <v>176</v>
          </cell>
          <cell r="G535">
            <v>23</v>
          </cell>
          <cell r="H535">
            <v>288</v>
          </cell>
          <cell r="I535">
            <v>-9</v>
          </cell>
          <cell r="J535">
            <v>124</v>
          </cell>
          <cell r="K535">
            <v>3314</v>
          </cell>
          <cell r="L535">
            <v>0</v>
          </cell>
          <cell r="M535">
            <v>57</v>
          </cell>
          <cell r="N535">
            <v>268</v>
          </cell>
          <cell r="O535">
            <v>1435</v>
          </cell>
          <cell r="P535">
            <v>919</v>
          </cell>
          <cell r="Q535">
            <v>190</v>
          </cell>
          <cell r="R535">
            <v>445</v>
          </cell>
          <cell r="S535">
            <v>2015</v>
          </cell>
          <cell r="T535">
            <v>837</v>
          </cell>
          <cell r="U535">
            <v>389</v>
          </cell>
          <cell r="V535">
            <v>739</v>
          </cell>
          <cell r="W535">
            <v>946</v>
          </cell>
          <cell r="X535">
            <v>-883</v>
          </cell>
          <cell r="Y535">
            <v>-13</v>
          </cell>
          <cell r="Z535">
            <v>3348</v>
          </cell>
          <cell r="AA535">
            <v>3314</v>
          </cell>
          <cell r="AB535">
            <v>0</v>
          </cell>
          <cell r="AC535">
            <v>34</v>
          </cell>
          <cell r="AD535">
            <v>0</v>
          </cell>
          <cell r="AE535">
            <v>-1333</v>
          </cell>
          <cell r="AF535">
            <v>-1377</v>
          </cell>
          <cell r="AG535">
            <v>448</v>
          </cell>
          <cell r="AH535">
            <v>5</v>
          </cell>
          <cell r="AI535">
            <v>41812</v>
          </cell>
          <cell r="AJ535">
            <v>14781</v>
          </cell>
          <cell r="AK535">
            <v>28</v>
          </cell>
          <cell r="AL535">
            <v>26</v>
          </cell>
          <cell r="AM535">
            <v>9184</v>
          </cell>
        </row>
        <row r="536">
          <cell r="A536" t="str">
            <v>柞水县</v>
          </cell>
          <cell r="B536" t="str">
            <v>3P</v>
          </cell>
          <cell r="C536">
            <v>528</v>
          </cell>
          <cell r="D536">
            <v>335</v>
          </cell>
          <cell r="E536">
            <v>112</v>
          </cell>
          <cell r="F536">
            <v>111</v>
          </cell>
          <cell r="G536">
            <v>10</v>
          </cell>
          <cell r="H536">
            <v>172</v>
          </cell>
          <cell r="I536">
            <v>-71</v>
          </cell>
          <cell r="J536">
            <v>92</v>
          </cell>
          <cell r="K536">
            <v>2351</v>
          </cell>
          <cell r="L536">
            <v>0</v>
          </cell>
          <cell r="M536">
            <v>100</v>
          </cell>
          <cell r="N536">
            <v>207</v>
          </cell>
          <cell r="O536">
            <v>952</v>
          </cell>
          <cell r="P536">
            <v>504</v>
          </cell>
          <cell r="Q536">
            <v>133</v>
          </cell>
          <cell r="R536">
            <v>455</v>
          </cell>
          <cell r="S536">
            <v>1301</v>
          </cell>
          <cell r="T536">
            <v>528</v>
          </cell>
          <cell r="U536">
            <v>257</v>
          </cell>
          <cell r="V536">
            <v>493</v>
          </cell>
          <cell r="W536">
            <v>799</v>
          </cell>
          <cell r="X536">
            <v>-777</v>
          </cell>
          <cell r="Y536">
            <v>1</v>
          </cell>
          <cell r="Z536">
            <v>2374</v>
          </cell>
          <cell r="AA536">
            <v>2351</v>
          </cell>
          <cell r="AB536">
            <v>0</v>
          </cell>
          <cell r="AC536">
            <v>23</v>
          </cell>
          <cell r="AD536">
            <v>0</v>
          </cell>
          <cell r="AE536">
            <v>-1073</v>
          </cell>
          <cell r="AF536">
            <v>-1160</v>
          </cell>
          <cell r="AG536">
            <v>334</v>
          </cell>
          <cell r="AH536">
            <v>1</v>
          </cell>
          <cell r="AI536">
            <v>19132</v>
          </cell>
          <cell r="AJ536">
            <v>6085</v>
          </cell>
          <cell r="AK536">
            <v>15</v>
          </cell>
          <cell r="AL536">
            <v>14</v>
          </cell>
          <cell r="AM536">
            <v>5662</v>
          </cell>
        </row>
        <row r="537">
          <cell r="A537" t="str">
            <v>延安市</v>
          </cell>
          <cell r="B537" t="str">
            <v>3P</v>
          </cell>
          <cell r="C537">
            <v>3236</v>
          </cell>
          <cell r="D537">
            <v>2778</v>
          </cell>
          <cell r="E537">
            <v>355</v>
          </cell>
          <cell r="F537">
            <v>1070</v>
          </cell>
          <cell r="G537">
            <v>560</v>
          </cell>
          <cell r="H537">
            <v>326</v>
          </cell>
          <cell r="I537">
            <v>-148</v>
          </cell>
          <cell r="J537">
            <v>280</v>
          </cell>
          <cell r="K537">
            <v>6896</v>
          </cell>
          <cell r="L537">
            <v>0</v>
          </cell>
          <cell r="M537">
            <v>201</v>
          </cell>
          <cell r="N537">
            <v>467</v>
          </cell>
          <cell r="O537">
            <v>2379</v>
          </cell>
          <cell r="P537">
            <v>1165</v>
          </cell>
          <cell r="Q537">
            <v>469</v>
          </cell>
          <cell r="R537">
            <v>2215</v>
          </cell>
          <cell r="S537">
            <v>6701</v>
          </cell>
          <cell r="T537">
            <v>3236</v>
          </cell>
          <cell r="U537">
            <v>849</v>
          </cell>
          <cell r="V537">
            <v>724</v>
          </cell>
          <cell r="W537">
            <v>1485</v>
          </cell>
          <cell r="X537">
            <v>-196</v>
          </cell>
          <cell r="Y537">
            <v>603</v>
          </cell>
          <cell r="Z537">
            <v>6914</v>
          </cell>
          <cell r="AA537">
            <v>6896</v>
          </cell>
          <cell r="AB537">
            <v>0</v>
          </cell>
          <cell r="AC537">
            <v>18</v>
          </cell>
          <cell r="AD537">
            <v>0</v>
          </cell>
          <cell r="AE537">
            <v>-213</v>
          </cell>
          <cell r="AF537">
            <v>-213</v>
          </cell>
          <cell r="AG537">
            <v>1064</v>
          </cell>
          <cell r="AH537">
            <v>3</v>
          </cell>
          <cell r="AI537">
            <v>45148</v>
          </cell>
          <cell r="AJ537">
            <v>19166</v>
          </cell>
          <cell r="AK537">
            <v>32</v>
          </cell>
          <cell r="AL537">
            <v>20</v>
          </cell>
          <cell r="AM537">
            <v>11314</v>
          </cell>
        </row>
        <row r="538">
          <cell r="A538" t="str">
            <v>延长县</v>
          </cell>
          <cell r="B538" t="str">
            <v>3P</v>
          </cell>
          <cell r="C538">
            <v>308</v>
          </cell>
          <cell r="D538">
            <v>545</v>
          </cell>
          <cell r="E538">
            <v>69</v>
          </cell>
          <cell r="F538">
            <v>108</v>
          </cell>
          <cell r="G538">
            <v>124</v>
          </cell>
          <cell r="H538">
            <v>224</v>
          </cell>
          <cell r="I538">
            <v>-588</v>
          </cell>
          <cell r="J538">
            <v>127</v>
          </cell>
          <cell r="K538">
            <v>2847</v>
          </cell>
          <cell r="L538">
            <v>0</v>
          </cell>
          <cell r="M538">
            <v>102</v>
          </cell>
          <cell r="N538">
            <v>237</v>
          </cell>
          <cell r="O538">
            <v>1039</v>
          </cell>
          <cell r="P538">
            <v>651</v>
          </cell>
          <cell r="Q538">
            <v>202</v>
          </cell>
          <cell r="R538">
            <v>616</v>
          </cell>
          <cell r="S538">
            <v>2593</v>
          </cell>
          <cell r="T538">
            <v>308</v>
          </cell>
          <cell r="U538">
            <v>600</v>
          </cell>
          <cell r="V538">
            <v>361</v>
          </cell>
          <cell r="W538">
            <v>1246</v>
          </cell>
          <cell r="X538">
            <v>-184</v>
          </cell>
          <cell r="Y538">
            <v>262</v>
          </cell>
          <cell r="Z538">
            <v>2860</v>
          </cell>
          <cell r="AA538">
            <v>2847</v>
          </cell>
          <cell r="AB538">
            <v>0</v>
          </cell>
          <cell r="AC538">
            <v>13</v>
          </cell>
          <cell r="AD538">
            <v>0</v>
          </cell>
          <cell r="AE538">
            <v>-267</v>
          </cell>
          <cell r="AF538">
            <v>-267</v>
          </cell>
          <cell r="AG538">
            <v>208</v>
          </cell>
          <cell r="AH538">
            <v>629</v>
          </cell>
          <cell r="AI538">
            <v>42628</v>
          </cell>
          <cell r="AJ538">
            <v>24243</v>
          </cell>
          <cell r="AK538">
            <v>14</v>
          </cell>
          <cell r="AL538">
            <v>12</v>
          </cell>
          <cell r="AM538">
            <v>6238</v>
          </cell>
        </row>
        <row r="539">
          <cell r="A539" t="str">
            <v>延川县</v>
          </cell>
          <cell r="B539" t="str">
            <v>3P</v>
          </cell>
          <cell r="C539">
            <v>892</v>
          </cell>
          <cell r="D539">
            <v>628</v>
          </cell>
          <cell r="E539">
            <v>118</v>
          </cell>
          <cell r="F539">
            <v>143</v>
          </cell>
          <cell r="G539">
            <v>55</v>
          </cell>
          <cell r="H539">
            <v>136</v>
          </cell>
          <cell r="I539">
            <v>-29</v>
          </cell>
          <cell r="J539">
            <v>157</v>
          </cell>
          <cell r="K539">
            <v>3195</v>
          </cell>
          <cell r="L539">
            <v>0</v>
          </cell>
          <cell r="M539">
            <v>132</v>
          </cell>
          <cell r="N539">
            <v>221</v>
          </cell>
          <cell r="O539">
            <v>1139</v>
          </cell>
          <cell r="P539">
            <v>834</v>
          </cell>
          <cell r="Q539">
            <v>217</v>
          </cell>
          <cell r="R539">
            <v>652</v>
          </cell>
          <cell r="S539">
            <v>2997</v>
          </cell>
          <cell r="T539">
            <v>892</v>
          </cell>
          <cell r="U539">
            <v>283</v>
          </cell>
          <cell r="V539">
            <v>554</v>
          </cell>
          <cell r="W539">
            <v>1051</v>
          </cell>
          <cell r="X539">
            <v>-8</v>
          </cell>
          <cell r="Y539">
            <v>225</v>
          </cell>
          <cell r="Z539">
            <v>3203</v>
          </cell>
          <cell r="AA539">
            <v>3195</v>
          </cell>
          <cell r="AB539">
            <v>0</v>
          </cell>
          <cell r="AC539">
            <v>8</v>
          </cell>
          <cell r="AD539">
            <v>0</v>
          </cell>
          <cell r="AE539">
            <v>-206</v>
          </cell>
          <cell r="AF539">
            <v>-260</v>
          </cell>
          <cell r="AG539">
            <v>352</v>
          </cell>
          <cell r="AH539">
            <v>0</v>
          </cell>
          <cell r="AI539">
            <v>21594</v>
          </cell>
          <cell r="AJ539">
            <v>3671</v>
          </cell>
          <cell r="AK539">
            <v>15</v>
          </cell>
          <cell r="AL539">
            <v>12</v>
          </cell>
          <cell r="AM539">
            <v>7829</v>
          </cell>
        </row>
        <row r="540">
          <cell r="A540" t="str">
            <v>子长县</v>
          </cell>
          <cell r="B540" t="str">
            <v>3P</v>
          </cell>
          <cell r="C540">
            <v>928</v>
          </cell>
          <cell r="D540">
            <v>475</v>
          </cell>
          <cell r="E540">
            <v>139</v>
          </cell>
          <cell r="F540">
            <v>155</v>
          </cell>
          <cell r="G540">
            <v>36</v>
          </cell>
          <cell r="H540">
            <v>152</v>
          </cell>
          <cell r="I540">
            <v>209</v>
          </cell>
          <cell r="J540">
            <v>92</v>
          </cell>
          <cell r="K540">
            <v>3302</v>
          </cell>
          <cell r="L540">
            <v>0</v>
          </cell>
          <cell r="M540">
            <v>164</v>
          </cell>
          <cell r="N540">
            <v>360</v>
          </cell>
          <cell r="O540">
            <v>1195</v>
          </cell>
          <cell r="P540">
            <v>600</v>
          </cell>
          <cell r="Q540">
            <v>184</v>
          </cell>
          <cell r="R540">
            <v>799</v>
          </cell>
          <cell r="S540">
            <v>3270</v>
          </cell>
          <cell r="T540">
            <v>928</v>
          </cell>
          <cell r="U540">
            <v>345</v>
          </cell>
          <cell r="V540">
            <v>503</v>
          </cell>
          <cell r="W540">
            <v>1267</v>
          </cell>
          <cell r="X540">
            <v>-3</v>
          </cell>
          <cell r="Y540">
            <v>230</v>
          </cell>
          <cell r="Z540">
            <v>3310</v>
          </cell>
          <cell r="AA540">
            <v>3302</v>
          </cell>
          <cell r="AB540">
            <v>0</v>
          </cell>
          <cell r="AC540">
            <v>8</v>
          </cell>
          <cell r="AD540">
            <v>0</v>
          </cell>
          <cell r="AE540">
            <v>-40</v>
          </cell>
          <cell r="AF540">
            <v>-40</v>
          </cell>
          <cell r="AG540">
            <v>419</v>
          </cell>
          <cell r="AH540">
            <v>1</v>
          </cell>
          <cell r="AI540">
            <v>25840</v>
          </cell>
          <cell r="AJ540">
            <v>9156</v>
          </cell>
          <cell r="AK540">
            <v>22</v>
          </cell>
          <cell r="AL540">
            <v>18</v>
          </cell>
          <cell r="AM540">
            <v>8957</v>
          </cell>
        </row>
        <row r="541">
          <cell r="A541" t="str">
            <v>安塞县</v>
          </cell>
          <cell r="B541" t="str">
            <v>3P</v>
          </cell>
          <cell r="C541">
            <v>1394</v>
          </cell>
          <cell r="D541">
            <v>1079</v>
          </cell>
          <cell r="E541">
            <v>220</v>
          </cell>
          <cell r="F541">
            <v>366</v>
          </cell>
          <cell r="G541">
            <v>100</v>
          </cell>
          <cell r="H541">
            <v>276</v>
          </cell>
          <cell r="I541">
            <v>-15</v>
          </cell>
          <cell r="J541">
            <v>54</v>
          </cell>
          <cell r="K541">
            <v>3499</v>
          </cell>
          <cell r="L541">
            <v>0</v>
          </cell>
          <cell r="M541">
            <v>313</v>
          </cell>
          <cell r="N541">
            <v>278</v>
          </cell>
          <cell r="O541">
            <v>1002</v>
          </cell>
          <cell r="P541">
            <v>951</v>
          </cell>
          <cell r="Q541">
            <v>148</v>
          </cell>
          <cell r="R541">
            <v>807</v>
          </cell>
          <cell r="S541">
            <v>2861</v>
          </cell>
          <cell r="T541">
            <v>1394</v>
          </cell>
          <cell r="U541">
            <v>534</v>
          </cell>
          <cell r="V541">
            <v>422</v>
          </cell>
          <cell r="W541">
            <v>423</v>
          </cell>
          <cell r="X541">
            <v>-25</v>
          </cell>
          <cell r="Y541">
            <v>113</v>
          </cell>
          <cell r="Z541">
            <v>3509</v>
          </cell>
          <cell r="AA541">
            <v>3499</v>
          </cell>
          <cell r="AB541">
            <v>0</v>
          </cell>
          <cell r="AC541">
            <v>10</v>
          </cell>
          <cell r="AD541">
            <v>0</v>
          </cell>
          <cell r="AE541">
            <v>-648</v>
          </cell>
          <cell r="AF541">
            <v>-648</v>
          </cell>
          <cell r="AG541">
            <v>660</v>
          </cell>
          <cell r="AH541">
            <v>19</v>
          </cell>
          <cell r="AI541">
            <v>27484</v>
          </cell>
          <cell r="AJ541">
            <v>6627</v>
          </cell>
          <cell r="AK541">
            <v>15</v>
          </cell>
          <cell r="AL541">
            <v>14</v>
          </cell>
          <cell r="AM541">
            <v>5770</v>
          </cell>
        </row>
        <row r="542">
          <cell r="A542" t="str">
            <v>吴旗县</v>
          </cell>
          <cell r="B542" t="str">
            <v>3P</v>
          </cell>
          <cell r="C542">
            <v>810</v>
          </cell>
          <cell r="D542">
            <v>445</v>
          </cell>
          <cell r="E542">
            <v>96</v>
          </cell>
          <cell r="F542">
            <v>112</v>
          </cell>
          <cell r="G542">
            <v>49</v>
          </cell>
          <cell r="H542">
            <v>139</v>
          </cell>
          <cell r="I542">
            <v>192</v>
          </cell>
          <cell r="J542">
            <v>34</v>
          </cell>
          <cell r="K542">
            <v>3174</v>
          </cell>
          <cell r="L542">
            <v>0</v>
          </cell>
          <cell r="M542">
            <v>128</v>
          </cell>
          <cell r="N542">
            <v>245</v>
          </cell>
          <cell r="O542">
            <v>1028</v>
          </cell>
          <cell r="P542">
            <v>701</v>
          </cell>
          <cell r="Q542">
            <v>128</v>
          </cell>
          <cell r="R542">
            <v>944</v>
          </cell>
          <cell r="S542">
            <v>2750</v>
          </cell>
          <cell r="T542">
            <v>810</v>
          </cell>
          <cell r="U542">
            <v>264</v>
          </cell>
          <cell r="V542">
            <v>470</v>
          </cell>
          <cell r="W542">
            <v>1066</v>
          </cell>
          <cell r="X542">
            <v>4</v>
          </cell>
          <cell r="Y542">
            <v>136</v>
          </cell>
          <cell r="Z542">
            <v>3179</v>
          </cell>
          <cell r="AA542">
            <v>3174</v>
          </cell>
          <cell r="AB542">
            <v>0</v>
          </cell>
          <cell r="AC542">
            <v>5</v>
          </cell>
          <cell r="AD542">
            <v>0</v>
          </cell>
          <cell r="AE542">
            <v>-429</v>
          </cell>
          <cell r="AF542">
            <v>-429</v>
          </cell>
          <cell r="AG542">
            <v>287</v>
          </cell>
          <cell r="AH542">
            <v>23</v>
          </cell>
          <cell r="AI542">
            <v>25022</v>
          </cell>
          <cell r="AJ542">
            <v>3591</v>
          </cell>
          <cell r="AK542">
            <v>12</v>
          </cell>
          <cell r="AL542">
            <v>11</v>
          </cell>
          <cell r="AM542">
            <v>7153</v>
          </cell>
        </row>
        <row r="543">
          <cell r="A543" t="str">
            <v>志丹县</v>
          </cell>
          <cell r="B543" t="str">
            <v>3P</v>
          </cell>
          <cell r="C543">
            <v>816</v>
          </cell>
          <cell r="D543">
            <v>383</v>
          </cell>
          <cell r="E543">
            <v>75</v>
          </cell>
          <cell r="F543">
            <v>96</v>
          </cell>
          <cell r="G543">
            <v>32</v>
          </cell>
          <cell r="H543">
            <v>147</v>
          </cell>
          <cell r="I543">
            <v>158</v>
          </cell>
          <cell r="J543">
            <v>128</v>
          </cell>
          <cell r="K543">
            <v>2848</v>
          </cell>
          <cell r="L543">
            <v>0</v>
          </cell>
          <cell r="M543">
            <v>84</v>
          </cell>
          <cell r="N543">
            <v>361</v>
          </cell>
          <cell r="O543">
            <v>949</v>
          </cell>
          <cell r="P543">
            <v>807</v>
          </cell>
          <cell r="Q543">
            <v>140</v>
          </cell>
          <cell r="R543">
            <v>507</v>
          </cell>
          <cell r="S543">
            <v>2473</v>
          </cell>
          <cell r="T543">
            <v>816</v>
          </cell>
          <cell r="U543">
            <v>156</v>
          </cell>
          <cell r="V543">
            <v>394</v>
          </cell>
          <cell r="W543">
            <v>1079</v>
          </cell>
          <cell r="X543">
            <v>-70</v>
          </cell>
          <cell r="Y543">
            <v>98</v>
          </cell>
          <cell r="Z543">
            <v>2853</v>
          </cell>
          <cell r="AA543">
            <v>2848</v>
          </cell>
          <cell r="AB543">
            <v>0</v>
          </cell>
          <cell r="AC543">
            <v>5</v>
          </cell>
          <cell r="AD543">
            <v>0</v>
          </cell>
          <cell r="AE543">
            <v>-380</v>
          </cell>
          <cell r="AF543">
            <v>-380</v>
          </cell>
          <cell r="AG543">
            <v>224</v>
          </cell>
          <cell r="AH543">
            <v>0</v>
          </cell>
          <cell r="AI543">
            <v>23379</v>
          </cell>
          <cell r="AJ543">
            <v>3920</v>
          </cell>
          <cell r="AK543">
            <v>11</v>
          </cell>
          <cell r="AL543">
            <v>10</v>
          </cell>
          <cell r="AM543">
            <v>5494</v>
          </cell>
        </row>
        <row r="544">
          <cell r="A544" t="str">
            <v>宜川县</v>
          </cell>
          <cell r="B544" t="str">
            <v>3P</v>
          </cell>
          <cell r="C544">
            <v>1108</v>
          </cell>
          <cell r="D544">
            <v>187</v>
          </cell>
          <cell r="E544">
            <v>45</v>
          </cell>
          <cell r="F544">
            <v>61</v>
          </cell>
          <cell r="G544">
            <v>13</v>
          </cell>
          <cell r="H544">
            <v>839</v>
          </cell>
          <cell r="I544">
            <v>5</v>
          </cell>
          <cell r="J544">
            <v>77</v>
          </cell>
          <cell r="K544">
            <v>2700</v>
          </cell>
          <cell r="L544">
            <v>0</v>
          </cell>
          <cell r="M544">
            <v>100</v>
          </cell>
          <cell r="N544">
            <v>255</v>
          </cell>
          <cell r="O544">
            <v>1000</v>
          </cell>
          <cell r="P544">
            <v>521</v>
          </cell>
          <cell r="Q544">
            <v>186</v>
          </cell>
          <cell r="R544">
            <v>638</v>
          </cell>
          <cell r="S544">
            <v>2574</v>
          </cell>
          <cell r="T544">
            <v>1108</v>
          </cell>
          <cell r="U544">
            <v>110</v>
          </cell>
          <cell r="V544">
            <v>256</v>
          </cell>
          <cell r="W544">
            <v>897</v>
          </cell>
          <cell r="X544">
            <v>23</v>
          </cell>
          <cell r="Y544">
            <v>180</v>
          </cell>
          <cell r="Z544">
            <v>2709</v>
          </cell>
          <cell r="AA544">
            <v>2700</v>
          </cell>
          <cell r="AB544">
            <v>0</v>
          </cell>
          <cell r="AC544">
            <v>9</v>
          </cell>
          <cell r="AD544">
            <v>0</v>
          </cell>
          <cell r="AE544">
            <v>-135</v>
          </cell>
          <cell r="AF544">
            <v>-249</v>
          </cell>
          <cell r="AG544">
            <v>137</v>
          </cell>
          <cell r="AH544">
            <v>0</v>
          </cell>
          <cell r="AI544">
            <v>17209</v>
          </cell>
          <cell r="AJ544">
            <v>3059</v>
          </cell>
          <cell r="AK544">
            <v>11</v>
          </cell>
          <cell r="AL544">
            <v>9</v>
          </cell>
          <cell r="AM544">
            <v>5223</v>
          </cell>
        </row>
        <row r="545">
          <cell r="A545" t="str">
            <v>榆林县</v>
          </cell>
          <cell r="B545" t="str">
            <v>3P</v>
          </cell>
          <cell r="C545">
            <v>1851</v>
          </cell>
          <cell r="D545">
            <v>1542</v>
          </cell>
          <cell r="E545">
            <v>349</v>
          </cell>
          <cell r="F545">
            <v>573</v>
          </cell>
          <cell r="G545">
            <v>195</v>
          </cell>
          <cell r="H545">
            <v>283</v>
          </cell>
          <cell r="I545">
            <v>-94</v>
          </cell>
          <cell r="J545">
            <v>120</v>
          </cell>
          <cell r="K545">
            <v>4654</v>
          </cell>
          <cell r="L545">
            <v>0</v>
          </cell>
          <cell r="M545">
            <v>346</v>
          </cell>
          <cell r="N545">
            <v>394</v>
          </cell>
          <cell r="O545">
            <v>1774</v>
          </cell>
          <cell r="P545">
            <v>905</v>
          </cell>
          <cell r="Q545">
            <v>225</v>
          </cell>
          <cell r="R545">
            <v>1010</v>
          </cell>
          <cell r="S545">
            <v>3263</v>
          </cell>
          <cell r="T545">
            <v>1851</v>
          </cell>
          <cell r="U545">
            <v>741</v>
          </cell>
          <cell r="V545">
            <v>616</v>
          </cell>
          <cell r="W545">
            <v>458</v>
          </cell>
          <cell r="X545">
            <v>-607</v>
          </cell>
          <cell r="Y545">
            <v>204</v>
          </cell>
          <cell r="Z545">
            <v>4693</v>
          </cell>
          <cell r="AA545">
            <v>4654</v>
          </cell>
          <cell r="AB545">
            <v>0</v>
          </cell>
          <cell r="AC545">
            <v>39</v>
          </cell>
          <cell r="AD545">
            <v>0</v>
          </cell>
          <cell r="AE545">
            <v>-1430</v>
          </cell>
          <cell r="AF545">
            <v>-1666</v>
          </cell>
          <cell r="AG545">
            <v>943</v>
          </cell>
          <cell r="AH545">
            <v>0</v>
          </cell>
          <cell r="AI545">
            <v>51669</v>
          </cell>
          <cell r="AJ545">
            <v>28098</v>
          </cell>
          <cell r="AK545">
            <v>38</v>
          </cell>
          <cell r="AL545">
            <v>29</v>
          </cell>
          <cell r="AM545">
            <v>11126</v>
          </cell>
        </row>
        <row r="546">
          <cell r="A546" t="str">
            <v>神木县</v>
          </cell>
          <cell r="B546" t="str">
            <v>3P</v>
          </cell>
          <cell r="C546">
            <v>4022</v>
          </cell>
          <cell r="D546">
            <v>3724</v>
          </cell>
          <cell r="E546">
            <v>1100</v>
          </cell>
          <cell r="F546">
            <v>1322</v>
          </cell>
          <cell r="G546">
            <v>347</v>
          </cell>
          <cell r="H546">
            <v>279</v>
          </cell>
          <cell r="I546">
            <v>-275</v>
          </cell>
          <cell r="J546">
            <v>294</v>
          </cell>
          <cell r="K546">
            <v>6986</v>
          </cell>
          <cell r="L546">
            <v>0</v>
          </cell>
          <cell r="M546">
            <v>322</v>
          </cell>
          <cell r="N546">
            <v>564</v>
          </cell>
          <cell r="O546">
            <v>1916</v>
          </cell>
          <cell r="P546">
            <v>1451</v>
          </cell>
          <cell r="Q546">
            <v>334</v>
          </cell>
          <cell r="R546">
            <v>2399</v>
          </cell>
          <cell r="S546">
            <v>7544</v>
          </cell>
          <cell r="T546">
            <v>4022</v>
          </cell>
          <cell r="U546">
            <v>1790</v>
          </cell>
          <cell r="V546">
            <v>563</v>
          </cell>
          <cell r="W546">
            <v>753</v>
          </cell>
          <cell r="X546">
            <v>346</v>
          </cell>
          <cell r="Y546">
            <v>70</v>
          </cell>
          <cell r="Z546">
            <v>7581</v>
          </cell>
          <cell r="AA546">
            <v>6986</v>
          </cell>
          <cell r="AB546">
            <v>0</v>
          </cell>
          <cell r="AC546">
            <v>595</v>
          </cell>
          <cell r="AD546">
            <v>0</v>
          </cell>
          <cell r="AE546">
            <v>-37</v>
          </cell>
          <cell r="AF546">
            <v>-354</v>
          </cell>
          <cell r="AG546">
            <v>3577</v>
          </cell>
          <cell r="AH546">
            <v>3</v>
          </cell>
          <cell r="AI546">
            <v>52625</v>
          </cell>
          <cell r="AJ546">
            <v>19625</v>
          </cell>
          <cell r="AK546">
            <v>32</v>
          </cell>
          <cell r="AL546">
            <v>29</v>
          </cell>
          <cell r="AM546">
            <v>9659</v>
          </cell>
        </row>
        <row r="547">
          <cell r="A547" t="str">
            <v>府谷县</v>
          </cell>
          <cell r="B547" t="str">
            <v>3P</v>
          </cell>
          <cell r="C547">
            <v>2298</v>
          </cell>
          <cell r="D547">
            <v>1531</v>
          </cell>
          <cell r="E547">
            <v>624</v>
          </cell>
          <cell r="F547">
            <v>575</v>
          </cell>
          <cell r="G547">
            <v>112</v>
          </cell>
          <cell r="H547">
            <v>180</v>
          </cell>
          <cell r="I547">
            <v>391</v>
          </cell>
          <cell r="J547">
            <v>196</v>
          </cell>
          <cell r="K547">
            <v>4118</v>
          </cell>
          <cell r="L547">
            <v>0</v>
          </cell>
          <cell r="M547">
            <v>118</v>
          </cell>
          <cell r="N547">
            <v>272</v>
          </cell>
          <cell r="O547">
            <v>1523</v>
          </cell>
          <cell r="P547">
            <v>1253</v>
          </cell>
          <cell r="Q547">
            <v>238</v>
          </cell>
          <cell r="R547">
            <v>714</v>
          </cell>
          <cell r="S547">
            <v>4739</v>
          </cell>
          <cell r="T547">
            <v>2298</v>
          </cell>
          <cell r="U547">
            <v>1444</v>
          </cell>
          <cell r="V547">
            <v>438</v>
          </cell>
          <cell r="W547">
            <v>431</v>
          </cell>
          <cell r="X547">
            <v>144</v>
          </cell>
          <cell r="Y547">
            <v>-16</v>
          </cell>
          <cell r="Z547">
            <v>4632</v>
          </cell>
          <cell r="AA547">
            <v>4118</v>
          </cell>
          <cell r="AB547">
            <v>0</v>
          </cell>
          <cell r="AC547">
            <v>514</v>
          </cell>
          <cell r="AD547">
            <v>0</v>
          </cell>
          <cell r="AE547">
            <v>107</v>
          </cell>
          <cell r="AF547">
            <v>9</v>
          </cell>
          <cell r="AG547">
            <v>1927</v>
          </cell>
          <cell r="AH547">
            <v>0</v>
          </cell>
          <cell r="AI547">
            <v>83421</v>
          </cell>
          <cell r="AJ547">
            <v>72433</v>
          </cell>
          <cell r="AK547">
            <v>19</v>
          </cell>
          <cell r="AL547">
            <v>17</v>
          </cell>
          <cell r="AM547">
            <v>6752</v>
          </cell>
        </row>
        <row r="548">
          <cell r="A548" t="str">
            <v>横山县</v>
          </cell>
          <cell r="B548" t="str">
            <v>3P</v>
          </cell>
          <cell r="C548">
            <v>634</v>
          </cell>
          <cell r="D548">
            <v>222</v>
          </cell>
          <cell r="E548">
            <v>115</v>
          </cell>
          <cell r="F548">
            <v>56</v>
          </cell>
          <cell r="G548">
            <v>12</v>
          </cell>
          <cell r="H548">
            <v>228</v>
          </cell>
          <cell r="I548">
            <v>93</v>
          </cell>
          <cell r="J548">
            <v>91</v>
          </cell>
          <cell r="K548">
            <v>2632</v>
          </cell>
          <cell r="L548">
            <v>0</v>
          </cell>
          <cell r="M548">
            <v>41</v>
          </cell>
          <cell r="N548">
            <v>242</v>
          </cell>
          <cell r="O548">
            <v>946</v>
          </cell>
          <cell r="P548">
            <v>745</v>
          </cell>
          <cell r="Q548">
            <v>167</v>
          </cell>
          <cell r="R548">
            <v>491</v>
          </cell>
          <cell r="S548">
            <v>1547</v>
          </cell>
          <cell r="T548">
            <v>634</v>
          </cell>
          <cell r="U548">
            <v>241</v>
          </cell>
          <cell r="V548">
            <v>624</v>
          </cell>
          <cell r="W548">
            <v>891</v>
          </cell>
          <cell r="X548">
            <v>-905</v>
          </cell>
          <cell r="Y548">
            <v>62</v>
          </cell>
          <cell r="Z548">
            <v>2651</v>
          </cell>
          <cell r="AA548">
            <v>2632</v>
          </cell>
          <cell r="AB548">
            <v>0</v>
          </cell>
          <cell r="AC548">
            <v>19</v>
          </cell>
          <cell r="AD548">
            <v>0</v>
          </cell>
          <cell r="AE548">
            <v>-1104</v>
          </cell>
          <cell r="AF548">
            <v>-1412</v>
          </cell>
          <cell r="AG548">
            <v>342</v>
          </cell>
          <cell r="AH548">
            <v>25</v>
          </cell>
          <cell r="AI548">
            <v>33000</v>
          </cell>
          <cell r="AJ548">
            <v>12045</v>
          </cell>
          <cell r="AK548">
            <v>30</v>
          </cell>
          <cell r="AL548">
            <v>28</v>
          </cell>
          <cell r="AM548">
            <v>7580</v>
          </cell>
        </row>
        <row r="549">
          <cell r="A549" t="str">
            <v>靖边县</v>
          </cell>
          <cell r="B549" t="str">
            <v>3P</v>
          </cell>
          <cell r="C549">
            <v>975</v>
          </cell>
          <cell r="D549">
            <v>745</v>
          </cell>
          <cell r="E549">
            <v>275</v>
          </cell>
          <cell r="F549">
            <v>255</v>
          </cell>
          <cell r="G549">
            <v>69</v>
          </cell>
          <cell r="H549">
            <v>164</v>
          </cell>
          <cell r="I549">
            <v>-92</v>
          </cell>
          <cell r="J549">
            <v>158</v>
          </cell>
          <cell r="K549">
            <v>3625</v>
          </cell>
          <cell r="L549">
            <v>0</v>
          </cell>
          <cell r="M549">
            <v>35</v>
          </cell>
          <cell r="N549">
            <v>537</v>
          </cell>
          <cell r="O549">
            <v>963</v>
          </cell>
          <cell r="P549">
            <v>924</v>
          </cell>
          <cell r="Q549">
            <v>252</v>
          </cell>
          <cell r="R549">
            <v>914</v>
          </cell>
          <cell r="S549">
            <v>1937</v>
          </cell>
          <cell r="T549">
            <v>975</v>
          </cell>
          <cell r="U549">
            <v>325</v>
          </cell>
          <cell r="V549">
            <v>588</v>
          </cell>
          <cell r="W549">
            <v>1298</v>
          </cell>
          <cell r="X549">
            <v>-1270</v>
          </cell>
          <cell r="Y549">
            <v>21</v>
          </cell>
          <cell r="Z549">
            <v>3903</v>
          </cell>
          <cell r="AA549">
            <v>3625</v>
          </cell>
          <cell r="AB549">
            <v>0</v>
          </cell>
          <cell r="AC549">
            <v>278</v>
          </cell>
          <cell r="AD549">
            <v>0</v>
          </cell>
          <cell r="AE549">
            <v>-1966</v>
          </cell>
          <cell r="AF549">
            <v>-2132</v>
          </cell>
          <cell r="AG549">
            <v>825</v>
          </cell>
          <cell r="AH549">
            <v>60</v>
          </cell>
          <cell r="AI549">
            <v>25048</v>
          </cell>
          <cell r="AJ549">
            <v>10094</v>
          </cell>
          <cell r="AK549">
            <v>25</v>
          </cell>
          <cell r="AL549">
            <v>24</v>
          </cell>
          <cell r="AM549">
            <v>8053</v>
          </cell>
        </row>
        <row r="550">
          <cell r="A550" t="str">
            <v>定边县</v>
          </cell>
          <cell r="B550" t="str">
            <v>3P</v>
          </cell>
          <cell r="C550">
            <v>1315</v>
          </cell>
          <cell r="D550">
            <v>843</v>
          </cell>
          <cell r="E550">
            <v>211</v>
          </cell>
          <cell r="F550">
            <v>326</v>
          </cell>
          <cell r="G550">
            <v>38</v>
          </cell>
          <cell r="H550">
            <v>227</v>
          </cell>
          <cell r="I550">
            <v>65</v>
          </cell>
          <cell r="J550">
            <v>180</v>
          </cell>
          <cell r="K550">
            <v>3422</v>
          </cell>
          <cell r="L550">
            <v>0</v>
          </cell>
          <cell r="M550">
            <v>38</v>
          </cell>
          <cell r="N550">
            <v>495</v>
          </cell>
          <cell r="O550">
            <v>976</v>
          </cell>
          <cell r="P550">
            <v>925</v>
          </cell>
          <cell r="Q550">
            <v>257</v>
          </cell>
          <cell r="R550">
            <v>731</v>
          </cell>
          <cell r="S550">
            <v>2284</v>
          </cell>
          <cell r="T550">
            <v>1315</v>
          </cell>
          <cell r="U550">
            <v>458</v>
          </cell>
          <cell r="V550">
            <v>257</v>
          </cell>
          <cell r="W550">
            <v>1197</v>
          </cell>
          <cell r="X550">
            <v>-755</v>
          </cell>
          <cell r="Y550">
            <v>-188</v>
          </cell>
          <cell r="Z550">
            <v>3453</v>
          </cell>
          <cell r="AA550">
            <v>3422</v>
          </cell>
          <cell r="AB550">
            <v>0</v>
          </cell>
          <cell r="AC550">
            <v>31</v>
          </cell>
          <cell r="AD550">
            <v>0</v>
          </cell>
          <cell r="AE550">
            <v>-1169</v>
          </cell>
          <cell r="AF550">
            <v>-1359</v>
          </cell>
          <cell r="AG550">
            <v>633</v>
          </cell>
          <cell r="AH550">
            <v>0</v>
          </cell>
          <cell r="AI550">
            <v>29000</v>
          </cell>
          <cell r="AJ550">
            <v>13000</v>
          </cell>
          <cell r="AK550">
            <v>28</v>
          </cell>
          <cell r="AL550">
            <v>25</v>
          </cell>
          <cell r="AM550">
            <v>9685</v>
          </cell>
        </row>
        <row r="551">
          <cell r="A551" t="str">
            <v>绥德县</v>
          </cell>
          <cell r="B551" t="str">
            <v>3P</v>
          </cell>
          <cell r="C551">
            <v>697</v>
          </cell>
          <cell r="D551">
            <v>698</v>
          </cell>
          <cell r="E551">
            <v>232</v>
          </cell>
          <cell r="F551">
            <v>267</v>
          </cell>
          <cell r="G551">
            <v>39</v>
          </cell>
          <cell r="H551">
            <v>235</v>
          </cell>
          <cell r="I551">
            <v>-371</v>
          </cell>
          <cell r="J551">
            <v>135</v>
          </cell>
          <cell r="K551">
            <v>2584</v>
          </cell>
          <cell r="L551">
            <v>0</v>
          </cell>
          <cell r="M551">
            <v>31</v>
          </cell>
          <cell r="N551">
            <v>191</v>
          </cell>
          <cell r="O551">
            <v>1313</v>
          </cell>
          <cell r="P551">
            <v>600</v>
          </cell>
          <cell r="Q551">
            <v>162</v>
          </cell>
          <cell r="R551">
            <v>287</v>
          </cell>
          <cell r="S551">
            <v>2039</v>
          </cell>
          <cell r="T551">
            <v>697</v>
          </cell>
          <cell r="U551">
            <v>693</v>
          </cell>
          <cell r="V551">
            <v>676</v>
          </cell>
          <cell r="W551">
            <v>719</v>
          </cell>
          <cell r="X551">
            <v>-498</v>
          </cell>
          <cell r="Y551">
            <v>-248</v>
          </cell>
          <cell r="Z551">
            <v>2604</v>
          </cell>
          <cell r="AA551">
            <v>2584</v>
          </cell>
          <cell r="AB551">
            <v>0</v>
          </cell>
          <cell r="AC551">
            <v>20</v>
          </cell>
          <cell r="AD551">
            <v>0</v>
          </cell>
          <cell r="AE551">
            <v>-565</v>
          </cell>
          <cell r="AF551">
            <v>-909</v>
          </cell>
          <cell r="AG551">
            <v>694</v>
          </cell>
          <cell r="AH551">
            <v>691</v>
          </cell>
          <cell r="AI551">
            <v>26161</v>
          </cell>
          <cell r="AJ551">
            <v>4461</v>
          </cell>
          <cell r="AK551">
            <v>33</v>
          </cell>
          <cell r="AL551">
            <v>29</v>
          </cell>
          <cell r="AM551">
            <v>9747</v>
          </cell>
        </row>
        <row r="552">
          <cell r="A552" t="str">
            <v>米脂县</v>
          </cell>
          <cell r="B552" t="str">
            <v>3P</v>
          </cell>
          <cell r="C552">
            <v>376</v>
          </cell>
          <cell r="D552">
            <v>210</v>
          </cell>
          <cell r="E552">
            <v>42</v>
          </cell>
          <cell r="F552">
            <v>119</v>
          </cell>
          <cell r="G552">
            <v>4</v>
          </cell>
          <cell r="H552">
            <v>125</v>
          </cell>
          <cell r="I552">
            <v>3</v>
          </cell>
          <cell r="J552">
            <v>38</v>
          </cell>
          <cell r="K552">
            <v>2517</v>
          </cell>
          <cell r="L552">
            <v>0</v>
          </cell>
          <cell r="M552">
            <v>52</v>
          </cell>
          <cell r="N552">
            <v>315</v>
          </cell>
          <cell r="O552">
            <v>904</v>
          </cell>
          <cell r="P552">
            <v>610</v>
          </cell>
          <cell r="Q552">
            <v>132</v>
          </cell>
          <cell r="R552">
            <v>504</v>
          </cell>
          <cell r="S552">
            <v>1558</v>
          </cell>
          <cell r="T552">
            <v>376</v>
          </cell>
          <cell r="U552">
            <v>87</v>
          </cell>
          <cell r="V552">
            <v>612</v>
          </cell>
          <cell r="W552">
            <v>1128</v>
          </cell>
          <cell r="X552">
            <v>-638</v>
          </cell>
          <cell r="Y552">
            <v>-7</v>
          </cell>
          <cell r="Z552">
            <v>2530</v>
          </cell>
          <cell r="AA552">
            <v>2517</v>
          </cell>
          <cell r="AB552">
            <v>0</v>
          </cell>
          <cell r="AC552">
            <v>13</v>
          </cell>
          <cell r="AD552">
            <v>0</v>
          </cell>
          <cell r="AE552">
            <v>-972</v>
          </cell>
          <cell r="AF552">
            <v>-1326</v>
          </cell>
          <cell r="AG552">
            <v>126</v>
          </cell>
          <cell r="AH552">
            <v>20</v>
          </cell>
          <cell r="AI552">
            <v>19970</v>
          </cell>
          <cell r="AJ552">
            <v>9700</v>
          </cell>
          <cell r="AK552">
            <v>20</v>
          </cell>
          <cell r="AL552">
            <v>18</v>
          </cell>
          <cell r="AM552">
            <v>7963</v>
          </cell>
        </row>
        <row r="553">
          <cell r="A553" t="str">
            <v>佳  县</v>
          </cell>
          <cell r="B553" t="str">
            <v>3P</v>
          </cell>
          <cell r="C553">
            <v>402</v>
          </cell>
          <cell r="D553">
            <v>165</v>
          </cell>
          <cell r="E553">
            <v>60</v>
          </cell>
          <cell r="F553">
            <v>71</v>
          </cell>
          <cell r="G553">
            <v>12</v>
          </cell>
          <cell r="H553">
            <v>204</v>
          </cell>
          <cell r="I553">
            <v>2</v>
          </cell>
          <cell r="J553">
            <v>31</v>
          </cell>
          <cell r="K553">
            <v>2630</v>
          </cell>
          <cell r="L553">
            <v>0</v>
          </cell>
          <cell r="M553">
            <v>117</v>
          </cell>
          <cell r="N553">
            <v>225</v>
          </cell>
          <cell r="O553">
            <v>1053</v>
          </cell>
          <cell r="P553">
            <v>648</v>
          </cell>
          <cell r="Q553">
            <v>152</v>
          </cell>
          <cell r="R553">
            <v>435</v>
          </cell>
          <cell r="S553">
            <v>1769</v>
          </cell>
          <cell r="T553">
            <v>402</v>
          </cell>
          <cell r="U553">
            <v>122</v>
          </cell>
          <cell r="V553">
            <v>721</v>
          </cell>
          <cell r="W553">
            <v>1150</v>
          </cell>
          <cell r="X553">
            <v>-686</v>
          </cell>
          <cell r="Y553">
            <v>60</v>
          </cell>
          <cell r="Z553">
            <v>2642</v>
          </cell>
          <cell r="AA553">
            <v>2630</v>
          </cell>
          <cell r="AB553">
            <v>0</v>
          </cell>
          <cell r="AC553">
            <v>12</v>
          </cell>
          <cell r="AD553">
            <v>0</v>
          </cell>
          <cell r="AE553">
            <v>-873</v>
          </cell>
          <cell r="AF553">
            <v>-1183</v>
          </cell>
          <cell r="AG553">
            <v>178</v>
          </cell>
          <cell r="AH553">
            <v>0</v>
          </cell>
          <cell r="AI553">
            <v>17887</v>
          </cell>
          <cell r="AJ553">
            <v>5575</v>
          </cell>
          <cell r="AK553">
            <v>23</v>
          </cell>
          <cell r="AL553">
            <v>22</v>
          </cell>
          <cell r="AM553">
            <v>7916</v>
          </cell>
        </row>
        <row r="554">
          <cell r="A554" t="str">
            <v>吴堡县</v>
          </cell>
          <cell r="B554" t="str">
            <v>3P</v>
          </cell>
          <cell r="C554">
            <v>298</v>
          </cell>
          <cell r="D554">
            <v>168</v>
          </cell>
          <cell r="E554">
            <v>55</v>
          </cell>
          <cell r="F554">
            <v>43</v>
          </cell>
          <cell r="G554">
            <v>10</v>
          </cell>
          <cell r="H554">
            <v>64</v>
          </cell>
          <cell r="I554">
            <v>-2</v>
          </cell>
          <cell r="J554">
            <v>68</v>
          </cell>
          <cell r="K554">
            <v>1422</v>
          </cell>
          <cell r="L554">
            <v>0</v>
          </cell>
          <cell r="M554">
            <v>6</v>
          </cell>
          <cell r="N554">
            <v>135</v>
          </cell>
          <cell r="O554">
            <v>492</v>
          </cell>
          <cell r="P554">
            <v>443</v>
          </cell>
          <cell r="Q554">
            <v>83</v>
          </cell>
          <cell r="R554">
            <v>263</v>
          </cell>
          <cell r="S554">
            <v>1081</v>
          </cell>
          <cell r="T554">
            <v>298</v>
          </cell>
          <cell r="U554">
            <v>109</v>
          </cell>
          <cell r="V554">
            <v>384</v>
          </cell>
          <cell r="W554">
            <v>520</v>
          </cell>
          <cell r="X554">
            <v>-248</v>
          </cell>
          <cell r="Y554">
            <v>18</v>
          </cell>
          <cell r="Z554">
            <v>1425</v>
          </cell>
          <cell r="AA554">
            <v>1422</v>
          </cell>
          <cell r="AB554">
            <v>0</v>
          </cell>
          <cell r="AC554">
            <v>3</v>
          </cell>
          <cell r="AD554">
            <v>0</v>
          </cell>
          <cell r="AE554">
            <v>-344</v>
          </cell>
          <cell r="AF554">
            <v>-459</v>
          </cell>
          <cell r="AG554">
            <v>167</v>
          </cell>
          <cell r="AH554">
            <v>0</v>
          </cell>
          <cell r="AI554">
            <v>9914</v>
          </cell>
          <cell r="AJ554">
            <v>5723</v>
          </cell>
          <cell r="AK554">
            <v>8</v>
          </cell>
          <cell r="AL554">
            <v>7</v>
          </cell>
          <cell r="AM554">
            <v>4419</v>
          </cell>
        </row>
        <row r="555">
          <cell r="A555" t="str">
            <v>清涧县</v>
          </cell>
          <cell r="B555" t="str">
            <v>3P</v>
          </cell>
          <cell r="C555">
            <v>424</v>
          </cell>
          <cell r="D555">
            <v>121</v>
          </cell>
          <cell r="E555">
            <v>43</v>
          </cell>
          <cell r="F555">
            <v>54</v>
          </cell>
          <cell r="G555">
            <v>4</v>
          </cell>
          <cell r="H555">
            <v>199</v>
          </cell>
          <cell r="I555">
            <v>45</v>
          </cell>
          <cell r="J555">
            <v>59</v>
          </cell>
          <cell r="K555">
            <v>2557</v>
          </cell>
          <cell r="L555">
            <v>0</v>
          </cell>
          <cell r="M555">
            <v>13</v>
          </cell>
          <cell r="N555">
            <v>209</v>
          </cell>
          <cell r="O555">
            <v>924</v>
          </cell>
          <cell r="P555">
            <v>773</v>
          </cell>
          <cell r="Q555">
            <v>154</v>
          </cell>
          <cell r="R555">
            <v>484</v>
          </cell>
          <cell r="S555">
            <v>1451</v>
          </cell>
          <cell r="T555">
            <v>424</v>
          </cell>
          <cell r="U555">
            <v>88</v>
          </cell>
          <cell r="V555">
            <v>603</v>
          </cell>
          <cell r="W555">
            <v>1098</v>
          </cell>
          <cell r="X555">
            <v>-831</v>
          </cell>
          <cell r="Y555">
            <v>69</v>
          </cell>
          <cell r="Z555">
            <v>2575</v>
          </cell>
          <cell r="AA555">
            <v>2557</v>
          </cell>
          <cell r="AB555">
            <v>0</v>
          </cell>
          <cell r="AC555">
            <v>18</v>
          </cell>
          <cell r="AD555">
            <v>0</v>
          </cell>
          <cell r="AE555">
            <v>-1124</v>
          </cell>
          <cell r="AF555">
            <v>-1357</v>
          </cell>
          <cell r="AG555">
            <v>129</v>
          </cell>
          <cell r="AH555">
            <v>0</v>
          </cell>
          <cell r="AI555">
            <v>24011</v>
          </cell>
          <cell r="AJ555">
            <v>6606</v>
          </cell>
          <cell r="AK555">
            <v>21</v>
          </cell>
          <cell r="AL555">
            <v>19</v>
          </cell>
          <cell r="AM555">
            <v>7316</v>
          </cell>
        </row>
        <row r="556">
          <cell r="A556" t="str">
            <v>子洲县</v>
          </cell>
          <cell r="B556" t="str">
            <v>3P</v>
          </cell>
          <cell r="C556">
            <v>305</v>
          </cell>
          <cell r="D556">
            <v>159</v>
          </cell>
          <cell r="E556">
            <v>34</v>
          </cell>
          <cell r="F556">
            <v>55</v>
          </cell>
          <cell r="G556">
            <v>6</v>
          </cell>
          <cell r="H556">
            <v>118</v>
          </cell>
          <cell r="I556">
            <v>-45</v>
          </cell>
          <cell r="J556">
            <v>73</v>
          </cell>
          <cell r="K556">
            <v>3080</v>
          </cell>
          <cell r="L556">
            <v>0</v>
          </cell>
          <cell r="M556">
            <v>18</v>
          </cell>
          <cell r="N556">
            <v>329</v>
          </cell>
          <cell r="O556">
            <v>1095</v>
          </cell>
          <cell r="P556">
            <v>725</v>
          </cell>
          <cell r="Q556">
            <v>229</v>
          </cell>
          <cell r="R556">
            <v>684</v>
          </cell>
          <cell r="S556">
            <v>1578</v>
          </cell>
          <cell r="T556">
            <v>305</v>
          </cell>
          <cell r="U556">
            <v>83</v>
          </cell>
          <cell r="V556">
            <v>712</v>
          </cell>
          <cell r="W556">
            <v>1283</v>
          </cell>
          <cell r="X556">
            <v>-884</v>
          </cell>
          <cell r="Y556">
            <v>79</v>
          </cell>
          <cell r="Z556">
            <v>3096</v>
          </cell>
          <cell r="AA556">
            <v>3080</v>
          </cell>
          <cell r="AB556">
            <v>0</v>
          </cell>
          <cell r="AC556">
            <v>16</v>
          </cell>
          <cell r="AD556">
            <v>0</v>
          </cell>
          <cell r="AE556">
            <v>-1518</v>
          </cell>
          <cell r="AF556">
            <v>-1789</v>
          </cell>
          <cell r="AG556">
            <v>101</v>
          </cell>
          <cell r="AH556">
            <v>1</v>
          </cell>
          <cell r="AI556">
            <v>26421</v>
          </cell>
          <cell r="AJ556">
            <v>8414</v>
          </cell>
          <cell r="AK556">
            <v>28</v>
          </cell>
          <cell r="AL556">
            <v>26</v>
          </cell>
          <cell r="AM556">
            <v>8419</v>
          </cell>
        </row>
        <row r="557">
          <cell r="A557" t="str">
            <v>甘肃省</v>
          </cell>
          <cell r="B557">
            <v>0</v>
          </cell>
          <cell r="C557">
            <v>43010</v>
          </cell>
          <cell r="D557">
            <v>25102</v>
          </cell>
          <cell r="E557">
            <v>7436</v>
          </cell>
          <cell r="F557">
            <v>10686</v>
          </cell>
          <cell r="G557">
            <v>1878</v>
          </cell>
          <cell r="H557">
            <v>10996</v>
          </cell>
          <cell r="I557">
            <v>2571</v>
          </cell>
          <cell r="J557">
            <v>4341</v>
          </cell>
          <cell r="K557">
            <v>142762</v>
          </cell>
          <cell r="L557">
            <v>2441</v>
          </cell>
          <cell r="M557">
            <v>4330</v>
          </cell>
          <cell r="N557">
            <v>12081</v>
          </cell>
          <cell r="O557">
            <v>63452</v>
          </cell>
          <cell r="P557">
            <v>34869</v>
          </cell>
          <cell r="Q557">
            <v>7396</v>
          </cell>
          <cell r="R557">
            <v>18193</v>
          </cell>
          <cell r="S557">
            <v>117147</v>
          </cell>
          <cell r="T557">
            <v>43010</v>
          </cell>
          <cell r="U557">
            <v>21630</v>
          </cell>
          <cell r="V557">
            <v>34131</v>
          </cell>
          <cell r="W557">
            <v>24706</v>
          </cell>
          <cell r="X557">
            <v>-24467</v>
          </cell>
          <cell r="Y557">
            <v>18137</v>
          </cell>
          <cell r="Z557">
            <v>157812</v>
          </cell>
          <cell r="AA557">
            <v>142762</v>
          </cell>
          <cell r="AB557">
            <v>443</v>
          </cell>
          <cell r="AC557">
            <v>6852</v>
          </cell>
          <cell r="AD557">
            <v>7755</v>
          </cell>
          <cell r="AE557">
            <v>-40665</v>
          </cell>
          <cell r="AF557">
            <v>-60166</v>
          </cell>
          <cell r="AG557">
            <v>23849</v>
          </cell>
          <cell r="AH557">
            <v>1101</v>
          </cell>
          <cell r="AI557">
            <v>1175913</v>
          </cell>
          <cell r="AJ557">
            <v>547915</v>
          </cell>
          <cell r="AK557">
            <v>1309</v>
          </cell>
          <cell r="AL557">
            <v>1211</v>
          </cell>
          <cell r="AM557">
            <v>279462</v>
          </cell>
        </row>
        <row r="558">
          <cell r="A558" t="str">
            <v>永登县</v>
          </cell>
          <cell r="B558" t="str">
            <v>3P</v>
          </cell>
          <cell r="C558">
            <v>4695</v>
          </cell>
          <cell r="D558">
            <v>3995</v>
          </cell>
          <cell r="E558">
            <v>831</v>
          </cell>
          <cell r="F558">
            <v>1785</v>
          </cell>
          <cell r="G558">
            <v>570</v>
          </cell>
          <cell r="H558">
            <v>380</v>
          </cell>
          <cell r="I558">
            <v>146</v>
          </cell>
          <cell r="J558">
            <v>174</v>
          </cell>
          <cell r="K558">
            <v>6856</v>
          </cell>
          <cell r="L558">
            <v>116</v>
          </cell>
          <cell r="M558">
            <v>331</v>
          </cell>
          <cell r="N558">
            <v>556</v>
          </cell>
          <cell r="O558">
            <v>3056</v>
          </cell>
          <cell r="P558">
            <v>1098</v>
          </cell>
          <cell r="Q558">
            <v>294</v>
          </cell>
          <cell r="R558">
            <v>1405</v>
          </cell>
          <cell r="S558">
            <v>9820</v>
          </cell>
          <cell r="T558">
            <v>4695</v>
          </cell>
          <cell r="U558">
            <v>3392</v>
          </cell>
          <cell r="V558">
            <v>0</v>
          </cell>
          <cell r="W558">
            <v>997</v>
          </cell>
          <cell r="X558">
            <v>433</v>
          </cell>
          <cell r="Y558">
            <v>303</v>
          </cell>
          <cell r="Z558">
            <v>9058</v>
          </cell>
          <cell r="AA558">
            <v>6856</v>
          </cell>
          <cell r="AB558">
            <v>385</v>
          </cell>
          <cell r="AC558">
            <v>1817</v>
          </cell>
          <cell r="AD558">
            <v>0</v>
          </cell>
          <cell r="AE558">
            <v>762</v>
          </cell>
          <cell r="AF558">
            <v>67</v>
          </cell>
          <cell r="AG558">
            <v>2788</v>
          </cell>
          <cell r="AH558">
            <v>6</v>
          </cell>
          <cell r="AI558">
            <v>96840</v>
          </cell>
          <cell r="AJ558">
            <v>76530</v>
          </cell>
          <cell r="AK558">
            <v>47</v>
          </cell>
          <cell r="AL558">
            <v>41</v>
          </cell>
          <cell r="AM558">
            <v>9635</v>
          </cell>
        </row>
        <row r="559">
          <cell r="A559" t="str">
            <v>肃北县</v>
          </cell>
          <cell r="B559" t="str">
            <v>3M</v>
          </cell>
          <cell r="C559">
            <v>359</v>
          </cell>
          <cell r="D559">
            <v>151</v>
          </cell>
          <cell r="E559">
            <v>50</v>
          </cell>
          <cell r="F559">
            <v>56</v>
          </cell>
          <cell r="G559">
            <v>4</v>
          </cell>
          <cell r="H559">
            <v>67</v>
          </cell>
          <cell r="I559">
            <v>4</v>
          </cell>
          <cell r="J559">
            <v>137</v>
          </cell>
          <cell r="K559">
            <v>1433</v>
          </cell>
          <cell r="L559">
            <v>67</v>
          </cell>
          <cell r="M559">
            <v>61</v>
          </cell>
          <cell r="N559">
            <v>111</v>
          </cell>
          <cell r="O559">
            <v>431</v>
          </cell>
          <cell r="P559">
            <v>473</v>
          </cell>
          <cell r="Q559">
            <v>63</v>
          </cell>
          <cell r="R559">
            <v>227</v>
          </cell>
          <cell r="S559">
            <v>1130</v>
          </cell>
          <cell r="T559">
            <v>359</v>
          </cell>
          <cell r="U559">
            <v>149</v>
          </cell>
          <cell r="V559">
            <v>300</v>
          </cell>
          <cell r="W559">
            <v>300</v>
          </cell>
          <cell r="X559">
            <v>-210</v>
          </cell>
          <cell r="Y559">
            <v>232</v>
          </cell>
          <cell r="Z559">
            <v>1500</v>
          </cell>
          <cell r="AA559">
            <v>1433</v>
          </cell>
          <cell r="AB559">
            <v>0</v>
          </cell>
          <cell r="AC559">
            <v>7</v>
          </cell>
          <cell r="AD559">
            <v>60</v>
          </cell>
          <cell r="AE559">
            <v>-370</v>
          </cell>
          <cell r="AF559">
            <v>-384</v>
          </cell>
          <cell r="AG559">
            <v>150</v>
          </cell>
          <cell r="AH559">
            <v>0</v>
          </cell>
          <cell r="AI559">
            <v>9335</v>
          </cell>
          <cell r="AJ559">
            <v>7050</v>
          </cell>
          <cell r="AK559">
            <v>1</v>
          </cell>
          <cell r="AL559">
            <v>1</v>
          </cell>
          <cell r="AM559">
            <v>1455</v>
          </cell>
        </row>
        <row r="560">
          <cell r="A560" t="str">
            <v>阿克塞县</v>
          </cell>
          <cell r="B560" t="str">
            <v>3M</v>
          </cell>
          <cell r="C560">
            <v>420</v>
          </cell>
          <cell r="D560">
            <v>276</v>
          </cell>
          <cell r="E560">
            <v>205</v>
          </cell>
          <cell r="F560">
            <v>46</v>
          </cell>
          <cell r="G560">
            <v>4</v>
          </cell>
          <cell r="H560">
            <v>39</v>
          </cell>
          <cell r="I560">
            <v>71</v>
          </cell>
          <cell r="J560">
            <v>34</v>
          </cell>
          <cell r="K560">
            <v>1417</v>
          </cell>
          <cell r="L560">
            <v>40</v>
          </cell>
          <cell r="M560">
            <v>36</v>
          </cell>
          <cell r="N560">
            <v>74</v>
          </cell>
          <cell r="O560">
            <v>305</v>
          </cell>
          <cell r="P560">
            <v>411</v>
          </cell>
          <cell r="Q560">
            <v>57</v>
          </cell>
          <cell r="R560">
            <v>494</v>
          </cell>
          <cell r="S560">
            <v>1518</v>
          </cell>
          <cell r="T560">
            <v>420</v>
          </cell>
          <cell r="U560">
            <v>623</v>
          </cell>
          <cell r="V560">
            <v>134</v>
          </cell>
          <cell r="W560">
            <v>179</v>
          </cell>
          <cell r="X560">
            <v>47</v>
          </cell>
          <cell r="Y560">
            <v>115</v>
          </cell>
          <cell r="Z560">
            <v>1462</v>
          </cell>
          <cell r="AA560">
            <v>1417</v>
          </cell>
          <cell r="AB560">
            <v>0</v>
          </cell>
          <cell r="AC560">
            <v>8</v>
          </cell>
          <cell r="AD560">
            <v>37</v>
          </cell>
          <cell r="AE560">
            <v>56</v>
          </cell>
          <cell r="AF560">
            <v>41</v>
          </cell>
          <cell r="AG560">
            <v>615</v>
          </cell>
          <cell r="AH560">
            <v>0</v>
          </cell>
          <cell r="AI560">
            <v>10760</v>
          </cell>
          <cell r="AJ560">
            <v>9282</v>
          </cell>
          <cell r="AK560">
            <v>1</v>
          </cell>
          <cell r="AL560">
            <v>0</v>
          </cell>
          <cell r="AM560">
            <v>1028</v>
          </cell>
        </row>
        <row r="561">
          <cell r="A561" t="str">
            <v>肃南县</v>
          </cell>
          <cell r="B561" t="str">
            <v>3M</v>
          </cell>
          <cell r="C561">
            <v>1338</v>
          </cell>
          <cell r="D561">
            <v>1022</v>
          </cell>
          <cell r="E561">
            <v>143</v>
          </cell>
          <cell r="F561">
            <v>81</v>
          </cell>
          <cell r="G561">
            <v>7</v>
          </cell>
          <cell r="H561">
            <v>167</v>
          </cell>
          <cell r="I561">
            <v>107</v>
          </cell>
          <cell r="J561">
            <v>42</v>
          </cell>
          <cell r="K561">
            <v>3249</v>
          </cell>
          <cell r="L561">
            <v>78</v>
          </cell>
          <cell r="M561">
            <v>145</v>
          </cell>
          <cell r="N561">
            <v>480</v>
          </cell>
          <cell r="O561">
            <v>776</v>
          </cell>
          <cell r="P561">
            <v>752</v>
          </cell>
          <cell r="Q561">
            <v>95</v>
          </cell>
          <cell r="R561">
            <v>923</v>
          </cell>
          <cell r="S561">
            <v>2509</v>
          </cell>
          <cell r="T561">
            <v>1338</v>
          </cell>
          <cell r="U561">
            <v>-45</v>
          </cell>
          <cell r="V561">
            <v>665</v>
          </cell>
          <cell r="W561">
            <v>439</v>
          </cell>
          <cell r="X561">
            <v>-77</v>
          </cell>
          <cell r="Y561">
            <v>189</v>
          </cell>
          <cell r="Z561">
            <v>3323</v>
          </cell>
          <cell r="AA561">
            <v>3249</v>
          </cell>
          <cell r="AB561">
            <v>0</v>
          </cell>
          <cell r="AC561">
            <v>2</v>
          </cell>
          <cell r="AD561">
            <v>72</v>
          </cell>
          <cell r="AE561">
            <v>-814</v>
          </cell>
          <cell r="AF561">
            <v>-833</v>
          </cell>
          <cell r="AG561">
            <v>429</v>
          </cell>
          <cell r="AH561">
            <v>1</v>
          </cell>
          <cell r="AI561">
            <v>12358</v>
          </cell>
          <cell r="AJ561">
            <v>6308</v>
          </cell>
          <cell r="AK561">
            <v>4</v>
          </cell>
          <cell r="AL561">
            <v>3</v>
          </cell>
          <cell r="AM561">
            <v>3704</v>
          </cell>
        </row>
        <row r="562">
          <cell r="A562" t="str">
            <v>榆中县</v>
          </cell>
          <cell r="B562" t="str">
            <v>3P</v>
          </cell>
          <cell r="C562">
            <v>2006</v>
          </cell>
          <cell r="D562">
            <v>1300</v>
          </cell>
          <cell r="E562">
            <v>582</v>
          </cell>
          <cell r="F562">
            <v>516</v>
          </cell>
          <cell r="G562">
            <v>64</v>
          </cell>
          <cell r="H562">
            <v>405</v>
          </cell>
          <cell r="I562">
            <v>142</v>
          </cell>
          <cell r="J562">
            <v>159</v>
          </cell>
          <cell r="K562">
            <v>5970</v>
          </cell>
          <cell r="L562">
            <v>138</v>
          </cell>
          <cell r="M562">
            <v>418</v>
          </cell>
          <cell r="N562">
            <v>475</v>
          </cell>
          <cell r="O562">
            <v>3024</v>
          </cell>
          <cell r="P562">
            <v>939</v>
          </cell>
          <cell r="Q562">
            <v>248</v>
          </cell>
          <cell r="R562">
            <v>728</v>
          </cell>
          <cell r="S562">
            <v>6357</v>
          </cell>
          <cell r="T562">
            <v>2006</v>
          </cell>
          <cell r="U562">
            <v>1690</v>
          </cell>
          <cell r="V562">
            <v>0</v>
          </cell>
          <cell r="W562">
            <v>1015</v>
          </cell>
          <cell r="X562">
            <v>-176</v>
          </cell>
          <cell r="Y562">
            <v>1822</v>
          </cell>
          <cell r="Z562">
            <v>6560</v>
          </cell>
          <cell r="AA562">
            <v>5970</v>
          </cell>
          <cell r="AB562">
            <v>0</v>
          </cell>
          <cell r="AC562">
            <v>590</v>
          </cell>
          <cell r="AD562">
            <v>0</v>
          </cell>
          <cell r="AE562">
            <v>-203</v>
          </cell>
          <cell r="AF562">
            <v>-624</v>
          </cell>
          <cell r="AG562">
            <v>1746</v>
          </cell>
          <cell r="AH562">
            <v>82</v>
          </cell>
          <cell r="AI562">
            <v>53013</v>
          </cell>
          <cell r="AJ562">
            <v>33088</v>
          </cell>
          <cell r="AK562">
            <v>40</v>
          </cell>
          <cell r="AL562">
            <v>38</v>
          </cell>
          <cell r="AM562">
            <v>10024</v>
          </cell>
        </row>
        <row r="563">
          <cell r="A563" t="str">
            <v>平川区</v>
          </cell>
          <cell r="B563" t="str">
            <v>3P</v>
          </cell>
          <cell r="C563">
            <v>1332</v>
          </cell>
          <cell r="D563">
            <v>1014</v>
          </cell>
          <cell r="E563">
            <v>241</v>
          </cell>
          <cell r="F563">
            <v>313</v>
          </cell>
          <cell r="G563">
            <v>137</v>
          </cell>
          <cell r="H563">
            <v>80</v>
          </cell>
          <cell r="I563">
            <v>153</v>
          </cell>
          <cell r="J563">
            <v>85</v>
          </cell>
          <cell r="K563">
            <v>2199</v>
          </cell>
          <cell r="L563">
            <v>129</v>
          </cell>
          <cell r="M563">
            <v>106</v>
          </cell>
          <cell r="N563">
            <v>154</v>
          </cell>
          <cell r="O563">
            <v>702</v>
          </cell>
          <cell r="P563">
            <v>570</v>
          </cell>
          <cell r="Q563">
            <v>101</v>
          </cell>
          <cell r="R563">
            <v>437</v>
          </cell>
          <cell r="S563">
            <v>3486</v>
          </cell>
          <cell r="T563">
            <v>1332</v>
          </cell>
          <cell r="U563">
            <v>638</v>
          </cell>
          <cell r="V563">
            <v>0</v>
          </cell>
          <cell r="W563">
            <v>167</v>
          </cell>
          <cell r="X563">
            <v>62</v>
          </cell>
          <cell r="Y563">
            <v>1287</v>
          </cell>
          <cell r="Z563">
            <v>3409</v>
          </cell>
          <cell r="AA563">
            <v>2199</v>
          </cell>
          <cell r="AB563">
            <v>0</v>
          </cell>
          <cell r="AC563">
            <v>186</v>
          </cell>
          <cell r="AD563">
            <v>1024</v>
          </cell>
          <cell r="AE563">
            <v>77</v>
          </cell>
          <cell r="AF563">
            <v>11</v>
          </cell>
          <cell r="AG563">
            <v>723</v>
          </cell>
          <cell r="AH563">
            <v>0</v>
          </cell>
          <cell r="AI563">
            <v>20560</v>
          </cell>
          <cell r="AJ563">
            <v>13120</v>
          </cell>
          <cell r="AK563">
            <v>17</v>
          </cell>
          <cell r="AL563">
            <v>10</v>
          </cell>
          <cell r="AM563">
            <v>2939</v>
          </cell>
        </row>
        <row r="564">
          <cell r="A564" t="str">
            <v>景泰县</v>
          </cell>
          <cell r="B564" t="str">
            <v>3P</v>
          </cell>
          <cell r="C564">
            <v>1004</v>
          </cell>
          <cell r="D564">
            <v>724</v>
          </cell>
          <cell r="E564">
            <v>278</v>
          </cell>
          <cell r="F564">
            <v>318</v>
          </cell>
          <cell r="G564">
            <v>59</v>
          </cell>
          <cell r="H564">
            <v>197</v>
          </cell>
          <cell r="I564">
            <v>38</v>
          </cell>
          <cell r="J564">
            <v>45</v>
          </cell>
          <cell r="K564">
            <v>3233</v>
          </cell>
          <cell r="L564">
            <v>15</v>
          </cell>
          <cell r="M564">
            <v>62</v>
          </cell>
          <cell r="N564">
            <v>286</v>
          </cell>
          <cell r="O564">
            <v>1535</v>
          </cell>
          <cell r="P564">
            <v>714</v>
          </cell>
          <cell r="Q564">
            <v>169</v>
          </cell>
          <cell r="R564">
            <v>452</v>
          </cell>
          <cell r="S564">
            <v>3844</v>
          </cell>
          <cell r="T564">
            <v>1004</v>
          </cell>
          <cell r="U564">
            <v>1131</v>
          </cell>
          <cell r="V564">
            <v>356</v>
          </cell>
          <cell r="W564">
            <v>548</v>
          </cell>
          <cell r="X564">
            <v>178</v>
          </cell>
          <cell r="Y564">
            <v>627</v>
          </cell>
          <cell r="Z564">
            <v>3748</v>
          </cell>
          <cell r="AA564">
            <v>3233</v>
          </cell>
          <cell r="AB564">
            <v>0</v>
          </cell>
          <cell r="AC564">
            <v>36</v>
          </cell>
          <cell r="AD564">
            <v>479</v>
          </cell>
          <cell r="AE564">
            <v>96</v>
          </cell>
          <cell r="AF564">
            <v>-339</v>
          </cell>
          <cell r="AG564">
            <v>816</v>
          </cell>
          <cell r="AH564">
            <v>585</v>
          </cell>
          <cell r="AI564">
            <v>47367</v>
          </cell>
          <cell r="AJ564">
            <v>24675</v>
          </cell>
          <cell r="AK564">
            <v>37</v>
          </cell>
          <cell r="AL564">
            <v>28</v>
          </cell>
          <cell r="AM564">
            <v>5982</v>
          </cell>
        </row>
        <row r="565">
          <cell r="A565" t="str">
            <v>靖远县</v>
          </cell>
          <cell r="B565" t="str">
            <v>3P</v>
          </cell>
          <cell r="C565">
            <v>1269</v>
          </cell>
          <cell r="D565">
            <v>638</v>
          </cell>
          <cell r="E565">
            <v>222</v>
          </cell>
          <cell r="F565">
            <v>271</v>
          </cell>
          <cell r="G565">
            <v>29</v>
          </cell>
          <cell r="H565">
            <v>408</v>
          </cell>
          <cell r="I565">
            <v>147</v>
          </cell>
          <cell r="J565">
            <v>76</v>
          </cell>
          <cell r="K565">
            <v>4322</v>
          </cell>
          <cell r="L565">
            <v>40</v>
          </cell>
          <cell r="M565">
            <v>203</v>
          </cell>
          <cell r="N565">
            <v>323</v>
          </cell>
          <cell r="O565">
            <v>2278</v>
          </cell>
          <cell r="P565">
            <v>907</v>
          </cell>
          <cell r="Q565">
            <v>296</v>
          </cell>
          <cell r="R565">
            <v>275</v>
          </cell>
          <cell r="S565">
            <v>3556</v>
          </cell>
          <cell r="T565">
            <v>1269</v>
          </cell>
          <cell r="U565">
            <v>358</v>
          </cell>
          <cell r="V565">
            <v>1098</v>
          </cell>
          <cell r="W565">
            <v>632</v>
          </cell>
          <cell r="X565">
            <v>-347</v>
          </cell>
          <cell r="Y565">
            <v>546</v>
          </cell>
          <cell r="Z565">
            <v>4734</v>
          </cell>
          <cell r="AA565">
            <v>4322</v>
          </cell>
          <cell r="AB565">
            <v>0</v>
          </cell>
          <cell r="AC565">
            <v>86</v>
          </cell>
          <cell r="AD565">
            <v>326</v>
          </cell>
          <cell r="AE565">
            <v>-1178</v>
          </cell>
          <cell r="AF565">
            <v>-1835</v>
          </cell>
          <cell r="AG565">
            <v>666</v>
          </cell>
          <cell r="AH565">
            <v>0</v>
          </cell>
          <cell r="AI565">
            <v>32482</v>
          </cell>
          <cell r="AJ565">
            <v>13405</v>
          </cell>
          <cell r="AK565">
            <v>42</v>
          </cell>
          <cell r="AL565">
            <v>39</v>
          </cell>
          <cell r="AM565">
            <v>7110</v>
          </cell>
        </row>
        <row r="566">
          <cell r="A566" t="str">
            <v>会宁县</v>
          </cell>
          <cell r="B566" t="str">
            <v>3P</v>
          </cell>
          <cell r="C566">
            <v>811</v>
          </cell>
          <cell r="D566">
            <v>287</v>
          </cell>
          <cell r="E566">
            <v>78</v>
          </cell>
          <cell r="F566">
            <v>161</v>
          </cell>
          <cell r="G566">
            <v>9</v>
          </cell>
          <cell r="H566">
            <v>468</v>
          </cell>
          <cell r="I566">
            <v>28</v>
          </cell>
          <cell r="J566">
            <v>28</v>
          </cell>
          <cell r="K566">
            <v>4374</v>
          </cell>
          <cell r="L566">
            <v>44</v>
          </cell>
          <cell r="M566">
            <v>80</v>
          </cell>
          <cell r="N566">
            <v>421</v>
          </cell>
          <cell r="O566">
            <v>2503</v>
          </cell>
          <cell r="P566">
            <v>957</v>
          </cell>
          <cell r="Q566">
            <v>165</v>
          </cell>
          <cell r="R566">
            <v>204</v>
          </cell>
          <cell r="S566">
            <v>2635</v>
          </cell>
          <cell r="T566">
            <v>811</v>
          </cell>
          <cell r="U566">
            <v>239</v>
          </cell>
          <cell r="V566">
            <v>1536</v>
          </cell>
          <cell r="W566">
            <v>684</v>
          </cell>
          <cell r="X566">
            <v>-998</v>
          </cell>
          <cell r="Y566">
            <v>363</v>
          </cell>
          <cell r="Z566">
            <v>4598</v>
          </cell>
          <cell r="AA566">
            <v>4374</v>
          </cell>
          <cell r="AB566">
            <v>0</v>
          </cell>
          <cell r="AC566">
            <v>104</v>
          </cell>
          <cell r="AD566">
            <v>120</v>
          </cell>
          <cell r="AE566">
            <v>-1963</v>
          </cell>
          <cell r="AF566">
            <v>-2595</v>
          </cell>
          <cell r="AG566">
            <v>233</v>
          </cell>
          <cell r="AH566">
            <v>0</v>
          </cell>
          <cell r="AI566">
            <v>34051</v>
          </cell>
          <cell r="AJ566">
            <v>10029</v>
          </cell>
          <cell r="AK566">
            <v>52</v>
          </cell>
          <cell r="AL566">
            <v>50</v>
          </cell>
          <cell r="AM566">
            <v>7389</v>
          </cell>
        </row>
        <row r="567">
          <cell r="A567" t="str">
            <v>清水县</v>
          </cell>
          <cell r="B567" t="str">
            <v>3P</v>
          </cell>
          <cell r="C567">
            <v>539</v>
          </cell>
          <cell r="D567">
            <v>190</v>
          </cell>
          <cell r="E567">
            <v>66</v>
          </cell>
          <cell r="F567">
            <v>80</v>
          </cell>
          <cell r="G567">
            <v>13</v>
          </cell>
          <cell r="H567">
            <v>312</v>
          </cell>
          <cell r="I567">
            <v>10</v>
          </cell>
          <cell r="J567">
            <v>27</v>
          </cell>
          <cell r="K567">
            <v>3454</v>
          </cell>
          <cell r="L567">
            <v>42</v>
          </cell>
          <cell r="M567">
            <v>105</v>
          </cell>
          <cell r="N567">
            <v>314</v>
          </cell>
          <cell r="O567">
            <v>1627</v>
          </cell>
          <cell r="P567">
            <v>797</v>
          </cell>
          <cell r="Q567">
            <v>170</v>
          </cell>
          <cell r="R567">
            <v>399</v>
          </cell>
          <cell r="S567">
            <v>1581</v>
          </cell>
          <cell r="T567">
            <v>539</v>
          </cell>
          <cell r="U567">
            <v>253</v>
          </cell>
          <cell r="V567">
            <v>1077</v>
          </cell>
          <cell r="W567">
            <v>622</v>
          </cell>
          <cell r="X567">
            <v>-1184</v>
          </cell>
          <cell r="Y567">
            <v>274</v>
          </cell>
          <cell r="Z567">
            <v>3659</v>
          </cell>
          <cell r="AA567">
            <v>3454</v>
          </cell>
          <cell r="AB567">
            <v>0</v>
          </cell>
          <cell r="AC567">
            <v>128</v>
          </cell>
          <cell r="AD567">
            <v>77</v>
          </cell>
          <cell r="AE567">
            <v>-2078</v>
          </cell>
          <cell r="AF567">
            <v>-2500</v>
          </cell>
          <cell r="AG567">
            <v>197</v>
          </cell>
          <cell r="AH567">
            <v>77</v>
          </cell>
          <cell r="AI567">
            <v>30198</v>
          </cell>
          <cell r="AJ567">
            <v>15452</v>
          </cell>
          <cell r="AK567">
            <v>28</v>
          </cell>
          <cell r="AL567">
            <v>26</v>
          </cell>
          <cell r="AM567">
            <v>6013</v>
          </cell>
        </row>
        <row r="568">
          <cell r="A568" t="str">
            <v>秦安县</v>
          </cell>
          <cell r="B568" t="str">
            <v>3P</v>
          </cell>
          <cell r="C568">
            <v>1068</v>
          </cell>
          <cell r="D568">
            <v>534</v>
          </cell>
          <cell r="E568">
            <v>182</v>
          </cell>
          <cell r="F568">
            <v>201</v>
          </cell>
          <cell r="G568">
            <v>25</v>
          </cell>
          <cell r="H568">
            <v>429</v>
          </cell>
          <cell r="I568">
            <v>30</v>
          </cell>
          <cell r="J568">
            <v>75</v>
          </cell>
          <cell r="K568">
            <v>3473</v>
          </cell>
          <cell r="L568">
            <v>0</v>
          </cell>
          <cell r="M568">
            <v>81</v>
          </cell>
          <cell r="N568">
            <v>294</v>
          </cell>
          <cell r="O568">
            <v>1793</v>
          </cell>
          <cell r="P568">
            <v>660</v>
          </cell>
          <cell r="Q568">
            <v>160</v>
          </cell>
          <cell r="R568">
            <v>485</v>
          </cell>
          <cell r="S568">
            <v>2953</v>
          </cell>
          <cell r="T568">
            <v>1068</v>
          </cell>
          <cell r="U568">
            <v>433</v>
          </cell>
          <cell r="V568">
            <v>1583</v>
          </cell>
          <cell r="W568">
            <v>671</v>
          </cell>
          <cell r="X568">
            <v>-1360</v>
          </cell>
          <cell r="Y568">
            <v>558</v>
          </cell>
          <cell r="Z568">
            <v>4009</v>
          </cell>
          <cell r="AA568">
            <v>3473</v>
          </cell>
          <cell r="AB568">
            <v>0</v>
          </cell>
          <cell r="AC568">
            <v>201</v>
          </cell>
          <cell r="AD568">
            <v>335</v>
          </cell>
          <cell r="AE568">
            <v>-1056</v>
          </cell>
          <cell r="AF568">
            <v>-1515</v>
          </cell>
          <cell r="AG568">
            <v>547</v>
          </cell>
          <cell r="AH568">
            <v>2</v>
          </cell>
          <cell r="AI568">
            <v>54827</v>
          </cell>
          <cell r="AJ568">
            <v>32485</v>
          </cell>
          <cell r="AK568">
            <v>53</v>
          </cell>
          <cell r="AL568">
            <v>50</v>
          </cell>
          <cell r="AM568">
            <v>8404</v>
          </cell>
        </row>
        <row r="569">
          <cell r="A569" t="str">
            <v>甘谷县</v>
          </cell>
          <cell r="B569" t="str">
            <v>3P</v>
          </cell>
          <cell r="C569">
            <v>1264</v>
          </cell>
          <cell r="D569">
            <v>698</v>
          </cell>
          <cell r="E569">
            <v>373</v>
          </cell>
          <cell r="F569">
            <v>216</v>
          </cell>
          <cell r="G569">
            <v>34</v>
          </cell>
          <cell r="H569">
            <v>387</v>
          </cell>
          <cell r="I569">
            <v>95</v>
          </cell>
          <cell r="J569">
            <v>84</v>
          </cell>
          <cell r="K569">
            <v>4951</v>
          </cell>
          <cell r="L569">
            <v>74</v>
          </cell>
          <cell r="M569">
            <v>88</v>
          </cell>
          <cell r="N569">
            <v>444</v>
          </cell>
          <cell r="O569">
            <v>2487</v>
          </cell>
          <cell r="P569">
            <v>921</v>
          </cell>
          <cell r="Q569">
            <v>242</v>
          </cell>
          <cell r="R569">
            <v>695</v>
          </cell>
          <cell r="S569">
            <v>2867</v>
          </cell>
          <cell r="T569">
            <v>1264</v>
          </cell>
          <cell r="U569">
            <v>1046</v>
          </cell>
          <cell r="V569">
            <v>739</v>
          </cell>
          <cell r="W569">
            <v>824</v>
          </cell>
          <cell r="X569">
            <v>-1494</v>
          </cell>
          <cell r="Y569">
            <v>488</v>
          </cell>
          <cell r="Z569">
            <v>5520</v>
          </cell>
          <cell r="AA569">
            <v>4951</v>
          </cell>
          <cell r="AB569">
            <v>0</v>
          </cell>
          <cell r="AC569">
            <v>322</v>
          </cell>
          <cell r="AD569">
            <v>247</v>
          </cell>
          <cell r="AE569">
            <v>-2653</v>
          </cell>
          <cell r="AF569">
            <v>-3032</v>
          </cell>
          <cell r="AG569">
            <v>1222</v>
          </cell>
          <cell r="AH569">
            <v>0</v>
          </cell>
          <cell r="AI569">
            <v>62600</v>
          </cell>
          <cell r="AJ569">
            <v>42550</v>
          </cell>
          <cell r="AK569">
            <v>52</v>
          </cell>
          <cell r="AL569">
            <v>49</v>
          </cell>
          <cell r="AM569">
            <v>8888</v>
          </cell>
        </row>
        <row r="570">
          <cell r="A570" t="str">
            <v>武山县</v>
          </cell>
          <cell r="B570" t="str">
            <v>3P</v>
          </cell>
          <cell r="C570">
            <v>973</v>
          </cell>
          <cell r="D570">
            <v>663</v>
          </cell>
          <cell r="E570">
            <v>245</v>
          </cell>
          <cell r="F570">
            <v>279</v>
          </cell>
          <cell r="G570">
            <v>39</v>
          </cell>
          <cell r="H570">
            <v>249</v>
          </cell>
          <cell r="I570">
            <v>6</v>
          </cell>
          <cell r="J570">
            <v>55</v>
          </cell>
          <cell r="K570">
            <v>4062</v>
          </cell>
          <cell r="L570">
            <v>138</v>
          </cell>
          <cell r="M570">
            <v>121</v>
          </cell>
          <cell r="N570">
            <v>264</v>
          </cell>
          <cell r="O570">
            <v>1827</v>
          </cell>
          <cell r="P570">
            <v>815</v>
          </cell>
          <cell r="Q570">
            <v>172</v>
          </cell>
          <cell r="R570">
            <v>725</v>
          </cell>
          <cell r="S570">
            <v>3278</v>
          </cell>
          <cell r="T570">
            <v>973</v>
          </cell>
          <cell r="U570">
            <v>859</v>
          </cell>
          <cell r="V570">
            <v>784</v>
          </cell>
          <cell r="W570">
            <v>948</v>
          </cell>
          <cell r="X570">
            <v>-864</v>
          </cell>
          <cell r="Y570">
            <v>578</v>
          </cell>
          <cell r="Z570">
            <v>4673</v>
          </cell>
          <cell r="AA570">
            <v>4062</v>
          </cell>
          <cell r="AB570">
            <v>0</v>
          </cell>
          <cell r="AC570">
            <v>224</v>
          </cell>
          <cell r="AD570">
            <v>387</v>
          </cell>
          <cell r="AE570">
            <v>-1395</v>
          </cell>
          <cell r="AF570">
            <v>-1999</v>
          </cell>
          <cell r="AG570">
            <v>734</v>
          </cell>
          <cell r="AH570">
            <v>25</v>
          </cell>
          <cell r="AI570">
            <v>38357</v>
          </cell>
          <cell r="AJ570">
            <v>22707</v>
          </cell>
          <cell r="AK570">
            <v>38</v>
          </cell>
          <cell r="AL570">
            <v>36</v>
          </cell>
          <cell r="AM570">
            <v>7365</v>
          </cell>
        </row>
        <row r="571">
          <cell r="A571" t="str">
            <v>张川县</v>
          </cell>
          <cell r="B571" t="str">
            <v>3P</v>
          </cell>
          <cell r="C571">
            <v>523</v>
          </cell>
          <cell r="D571">
            <v>275</v>
          </cell>
          <cell r="E571">
            <v>106</v>
          </cell>
          <cell r="F571">
            <v>82</v>
          </cell>
          <cell r="G571">
            <v>18</v>
          </cell>
          <cell r="H571">
            <v>204</v>
          </cell>
          <cell r="I571">
            <v>4</v>
          </cell>
          <cell r="J571">
            <v>40</v>
          </cell>
          <cell r="K571">
            <v>3197</v>
          </cell>
          <cell r="L571">
            <v>0</v>
          </cell>
          <cell r="M571">
            <v>63</v>
          </cell>
          <cell r="N571">
            <v>322</v>
          </cell>
          <cell r="O571">
            <v>1393</v>
          </cell>
          <cell r="P571">
            <v>716</v>
          </cell>
          <cell r="Q571">
            <v>169</v>
          </cell>
          <cell r="R571">
            <v>534</v>
          </cell>
          <cell r="S571">
            <v>2579</v>
          </cell>
          <cell r="T571">
            <v>523</v>
          </cell>
          <cell r="U571">
            <v>284</v>
          </cell>
          <cell r="V571">
            <v>930</v>
          </cell>
          <cell r="W571">
            <v>683</v>
          </cell>
          <cell r="X571">
            <v>-488</v>
          </cell>
          <cell r="Y571">
            <v>647</v>
          </cell>
          <cell r="Z571">
            <v>3494</v>
          </cell>
          <cell r="AA571">
            <v>3197</v>
          </cell>
          <cell r="AB571">
            <v>0</v>
          </cell>
          <cell r="AC571">
            <v>101</v>
          </cell>
          <cell r="AD571">
            <v>196</v>
          </cell>
          <cell r="AE571">
            <v>-915</v>
          </cell>
          <cell r="AF571">
            <v>-1353</v>
          </cell>
          <cell r="AG571">
            <v>319</v>
          </cell>
          <cell r="AH571">
            <v>1</v>
          </cell>
          <cell r="AI571">
            <v>25152</v>
          </cell>
          <cell r="AJ571">
            <v>15798</v>
          </cell>
          <cell r="AK571">
            <v>27</v>
          </cell>
          <cell r="AL571">
            <v>26</v>
          </cell>
          <cell r="AM571">
            <v>5950</v>
          </cell>
        </row>
        <row r="572">
          <cell r="A572" t="str">
            <v>古浪县</v>
          </cell>
          <cell r="B572" t="str">
            <v>3P</v>
          </cell>
          <cell r="C572">
            <v>742</v>
          </cell>
          <cell r="D572">
            <v>361</v>
          </cell>
          <cell r="E572">
            <v>113</v>
          </cell>
          <cell r="F572">
            <v>169</v>
          </cell>
          <cell r="G572">
            <v>16</v>
          </cell>
          <cell r="H572">
            <v>292</v>
          </cell>
          <cell r="I572">
            <v>12</v>
          </cell>
          <cell r="J572">
            <v>77</v>
          </cell>
          <cell r="K572">
            <v>3869</v>
          </cell>
          <cell r="L572">
            <v>91</v>
          </cell>
          <cell r="M572">
            <v>164</v>
          </cell>
          <cell r="N572">
            <v>355</v>
          </cell>
          <cell r="O572">
            <v>1951</v>
          </cell>
          <cell r="P572">
            <v>825</v>
          </cell>
          <cell r="Q572">
            <v>176</v>
          </cell>
          <cell r="R572">
            <v>307</v>
          </cell>
          <cell r="S572">
            <v>2504</v>
          </cell>
          <cell r="T572">
            <v>742</v>
          </cell>
          <cell r="U572">
            <v>298</v>
          </cell>
          <cell r="V572">
            <v>1378</v>
          </cell>
          <cell r="W572">
            <v>642</v>
          </cell>
          <cell r="X572">
            <v>-810</v>
          </cell>
          <cell r="Y572">
            <v>254</v>
          </cell>
          <cell r="Z572">
            <v>4079</v>
          </cell>
          <cell r="AA572">
            <v>3869</v>
          </cell>
          <cell r="AB572">
            <v>0</v>
          </cell>
          <cell r="AC572">
            <v>114</v>
          </cell>
          <cell r="AD572">
            <v>96</v>
          </cell>
          <cell r="AE572">
            <v>-1575</v>
          </cell>
          <cell r="AF572">
            <v>-2505</v>
          </cell>
          <cell r="AG572">
            <v>339</v>
          </cell>
          <cell r="AH572">
            <v>1</v>
          </cell>
          <cell r="AI572">
            <v>40466</v>
          </cell>
          <cell r="AJ572">
            <v>11514</v>
          </cell>
          <cell r="AK572">
            <v>36</v>
          </cell>
          <cell r="AL572">
            <v>34</v>
          </cell>
          <cell r="AM572">
            <v>7855</v>
          </cell>
        </row>
        <row r="573">
          <cell r="A573" t="str">
            <v>天祝县</v>
          </cell>
          <cell r="B573" t="str">
            <v>3P</v>
          </cell>
          <cell r="C573">
            <v>1114</v>
          </cell>
          <cell r="D573">
            <v>670</v>
          </cell>
          <cell r="E573">
            <v>227</v>
          </cell>
          <cell r="F573">
            <v>245</v>
          </cell>
          <cell r="G573">
            <v>58</v>
          </cell>
          <cell r="H573">
            <v>201</v>
          </cell>
          <cell r="I573">
            <v>100</v>
          </cell>
          <cell r="J573">
            <v>143</v>
          </cell>
          <cell r="K573">
            <v>3621</v>
          </cell>
          <cell r="L573">
            <v>43</v>
          </cell>
          <cell r="M573">
            <v>41</v>
          </cell>
          <cell r="N573">
            <v>491</v>
          </cell>
          <cell r="O573">
            <v>1549</v>
          </cell>
          <cell r="P573">
            <v>927</v>
          </cell>
          <cell r="Q573">
            <v>187</v>
          </cell>
          <cell r="R573">
            <v>383</v>
          </cell>
          <cell r="S573">
            <v>2424</v>
          </cell>
          <cell r="T573">
            <v>1114</v>
          </cell>
          <cell r="U573">
            <v>578</v>
          </cell>
          <cell r="V573">
            <v>955</v>
          </cell>
          <cell r="W573">
            <v>431</v>
          </cell>
          <cell r="X573">
            <v>-1019</v>
          </cell>
          <cell r="Y573">
            <v>365</v>
          </cell>
          <cell r="Z573">
            <v>3859</v>
          </cell>
          <cell r="AA573">
            <v>3621</v>
          </cell>
          <cell r="AB573">
            <v>0</v>
          </cell>
          <cell r="AC573">
            <v>126</v>
          </cell>
          <cell r="AD573">
            <v>112</v>
          </cell>
          <cell r="AE573">
            <v>-1435</v>
          </cell>
          <cell r="AF573">
            <v>-1939</v>
          </cell>
          <cell r="AG573">
            <v>683</v>
          </cell>
          <cell r="AH573">
            <v>3</v>
          </cell>
          <cell r="AI573">
            <v>27314</v>
          </cell>
          <cell r="AJ573">
            <v>12322</v>
          </cell>
          <cell r="AK573">
            <v>22</v>
          </cell>
          <cell r="AL573">
            <v>19</v>
          </cell>
          <cell r="AM573">
            <v>6292</v>
          </cell>
        </row>
        <row r="574">
          <cell r="A574" t="str">
            <v>定西县</v>
          </cell>
          <cell r="B574" t="str">
            <v>3P</v>
          </cell>
          <cell r="C574">
            <v>1964</v>
          </cell>
          <cell r="D574">
            <v>1312</v>
          </cell>
          <cell r="E574">
            <v>461</v>
          </cell>
          <cell r="F574">
            <v>597</v>
          </cell>
          <cell r="G574">
            <v>75</v>
          </cell>
          <cell r="H574">
            <v>397</v>
          </cell>
          <cell r="I574">
            <v>92</v>
          </cell>
          <cell r="J574">
            <v>163</v>
          </cell>
          <cell r="K574">
            <v>4038</v>
          </cell>
          <cell r="L574">
            <v>24</v>
          </cell>
          <cell r="M574">
            <v>132</v>
          </cell>
          <cell r="N574">
            <v>381</v>
          </cell>
          <cell r="O574">
            <v>1808</v>
          </cell>
          <cell r="P574">
            <v>848</v>
          </cell>
          <cell r="Q574">
            <v>244</v>
          </cell>
          <cell r="R574">
            <v>601</v>
          </cell>
          <cell r="S574">
            <v>3882</v>
          </cell>
          <cell r="T574">
            <v>1964</v>
          </cell>
          <cell r="U574">
            <v>1183</v>
          </cell>
          <cell r="V574">
            <v>56</v>
          </cell>
          <cell r="W574">
            <v>575</v>
          </cell>
          <cell r="X574">
            <v>-357</v>
          </cell>
          <cell r="Y574">
            <v>461</v>
          </cell>
          <cell r="Z574">
            <v>4498</v>
          </cell>
          <cell r="AA574">
            <v>4038</v>
          </cell>
          <cell r="AB574">
            <v>0</v>
          </cell>
          <cell r="AC574">
            <v>208</v>
          </cell>
          <cell r="AD574">
            <v>252</v>
          </cell>
          <cell r="AE574">
            <v>-616</v>
          </cell>
          <cell r="AF574">
            <v>-1134</v>
          </cell>
          <cell r="AG574">
            <v>1383</v>
          </cell>
          <cell r="AH574">
            <v>7</v>
          </cell>
          <cell r="AI574">
            <v>39046</v>
          </cell>
          <cell r="AJ574">
            <v>12856</v>
          </cell>
          <cell r="AK574">
            <v>43</v>
          </cell>
          <cell r="AL574">
            <v>38</v>
          </cell>
          <cell r="AM574">
            <v>9998</v>
          </cell>
        </row>
        <row r="575">
          <cell r="A575" t="str">
            <v>通渭县</v>
          </cell>
          <cell r="B575" t="str">
            <v>3P</v>
          </cell>
          <cell r="C575">
            <v>639</v>
          </cell>
          <cell r="D575">
            <v>309</v>
          </cell>
          <cell r="E575">
            <v>138</v>
          </cell>
          <cell r="F575">
            <v>117</v>
          </cell>
          <cell r="G575">
            <v>17</v>
          </cell>
          <cell r="H575">
            <v>249</v>
          </cell>
          <cell r="I575">
            <v>25</v>
          </cell>
          <cell r="J575">
            <v>56</v>
          </cell>
          <cell r="K575">
            <v>3379</v>
          </cell>
          <cell r="L575">
            <v>39</v>
          </cell>
          <cell r="M575">
            <v>51</v>
          </cell>
          <cell r="N575">
            <v>319</v>
          </cell>
          <cell r="O575">
            <v>1789</v>
          </cell>
          <cell r="P575">
            <v>776</v>
          </cell>
          <cell r="Q575">
            <v>163</v>
          </cell>
          <cell r="R575">
            <v>242</v>
          </cell>
          <cell r="S575">
            <v>2440</v>
          </cell>
          <cell r="T575">
            <v>639</v>
          </cell>
          <cell r="U575">
            <v>362</v>
          </cell>
          <cell r="V575">
            <v>1021</v>
          </cell>
          <cell r="W575">
            <v>548</v>
          </cell>
          <cell r="X575">
            <v>-402</v>
          </cell>
          <cell r="Y575">
            <v>272</v>
          </cell>
          <cell r="Z575">
            <v>3592</v>
          </cell>
          <cell r="AA575">
            <v>3379</v>
          </cell>
          <cell r="AB575">
            <v>0</v>
          </cell>
          <cell r="AC575">
            <v>100</v>
          </cell>
          <cell r="AD575">
            <v>113</v>
          </cell>
          <cell r="AE575">
            <v>-1152</v>
          </cell>
          <cell r="AF575">
            <v>-1659</v>
          </cell>
          <cell r="AG575">
            <v>414</v>
          </cell>
          <cell r="AH575">
            <v>0</v>
          </cell>
          <cell r="AI575">
            <v>32132</v>
          </cell>
          <cell r="AJ575">
            <v>10913</v>
          </cell>
          <cell r="AK575">
            <v>42</v>
          </cell>
          <cell r="AL575">
            <v>40</v>
          </cell>
          <cell r="AM575">
            <v>6869</v>
          </cell>
        </row>
        <row r="576">
          <cell r="A576" t="str">
            <v>陇西县</v>
          </cell>
          <cell r="B576" t="str">
            <v>3P</v>
          </cell>
          <cell r="C576">
            <v>2232</v>
          </cell>
          <cell r="D576">
            <v>1612</v>
          </cell>
          <cell r="E576">
            <v>546</v>
          </cell>
          <cell r="F576">
            <v>697</v>
          </cell>
          <cell r="G576">
            <v>129</v>
          </cell>
          <cell r="H576">
            <v>343</v>
          </cell>
          <cell r="I576">
            <v>33</v>
          </cell>
          <cell r="J576">
            <v>244</v>
          </cell>
          <cell r="K576">
            <v>4557</v>
          </cell>
          <cell r="L576">
            <v>37</v>
          </cell>
          <cell r="M576">
            <v>175</v>
          </cell>
          <cell r="N576">
            <v>280</v>
          </cell>
          <cell r="O576">
            <v>2327</v>
          </cell>
          <cell r="P576">
            <v>911</v>
          </cell>
          <cell r="Q576">
            <v>257</v>
          </cell>
          <cell r="R576">
            <v>570</v>
          </cell>
          <cell r="S576">
            <v>4805</v>
          </cell>
          <cell r="T576">
            <v>2232</v>
          </cell>
          <cell r="U576">
            <v>1615</v>
          </cell>
          <cell r="V576">
            <v>0</v>
          </cell>
          <cell r="W576">
            <v>508</v>
          </cell>
          <cell r="X576">
            <v>-151</v>
          </cell>
          <cell r="Y576">
            <v>601</v>
          </cell>
          <cell r="Z576">
            <v>5214</v>
          </cell>
          <cell r="AA576">
            <v>4557</v>
          </cell>
          <cell r="AB576">
            <v>58</v>
          </cell>
          <cell r="AC576">
            <v>206</v>
          </cell>
          <cell r="AD576">
            <v>393</v>
          </cell>
          <cell r="AE576">
            <v>-409</v>
          </cell>
          <cell r="AF576">
            <v>-1088</v>
          </cell>
          <cell r="AG576">
            <v>1638</v>
          </cell>
          <cell r="AH576">
            <v>200</v>
          </cell>
          <cell r="AI576">
            <v>39925</v>
          </cell>
          <cell r="AJ576">
            <v>20822</v>
          </cell>
          <cell r="AK576">
            <v>45</v>
          </cell>
          <cell r="AL576">
            <v>44</v>
          </cell>
          <cell r="AM576">
            <v>8129</v>
          </cell>
        </row>
        <row r="577">
          <cell r="A577" t="str">
            <v>渭源县</v>
          </cell>
          <cell r="B577" t="str">
            <v>3P</v>
          </cell>
          <cell r="C577">
            <v>571</v>
          </cell>
          <cell r="D577">
            <v>203</v>
          </cell>
          <cell r="E577">
            <v>78</v>
          </cell>
          <cell r="F577">
            <v>84</v>
          </cell>
          <cell r="G577">
            <v>11</v>
          </cell>
          <cell r="H577">
            <v>337</v>
          </cell>
          <cell r="I577">
            <v>14</v>
          </cell>
          <cell r="J577">
            <v>17</v>
          </cell>
          <cell r="K577">
            <v>2771</v>
          </cell>
          <cell r="L577">
            <v>20</v>
          </cell>
          <cell r="M577">
            <v>8</v>
          </cell>
          <cell r="N577">
            <v>216</v>
          </cell>
          <cell r="O577">
            <v>1535</v>
          </cell>
          <cell r="P577">
            <v>676</v>
          </cell>
          <cell r="Q577">
            <v>147</v>
          </cell>
          <cell r="R577">
            <v>169</v>
          </cell>
          <cell r="S577">
            <v>1951</v>
          </cell>
          <cell r="T577">
            <v>571</v>
          </cell>
          <cell r="U577">
            <v>171</v>
          </cell>
          <cell r="V577">
            <v>887</v>
          </cell>
          <cell r="W577">
            <v>419</v>
          </cell>
          <cell r="X577">
            <v>-398</v>
          </cell>
          <cell r="Y577">
            <v>301</v>
          </cell>
          <cell r="Z577">
            <v>2992</v>
          </cell>
          <cell r="AA577">
            <v>2771</v>
          </cell>
          <cell r="AB577">
            <v>0</v>
          </cell>
          <cell r="AC577">
            <v>95</v>
          </cell>
          <cell r="AD577">
            <v>126</v>
          </cell>
          <cell r="AE577">
            <v>-1041</v>
          </cell>
          <cell r="AF577">
            <v>-1886</v>
          </cell>
          <cell r="AG577">
            <v>234</v>
          </cell>
          <cell r="AH577">
            <v>2</v>
          </cell>
          <cell r="AI577">
            <v>17539</v>
          </cell>
          <cell r="AJ577">
            <v>2154</v>
          </cell>
          <cell r="AK577">
            <v>32</v>
          </cell>
          <cell r="AL577">
            <v>31</v>
          </cell>
          <cell r="AM577">
            <v>6766</v>
          </cell>
        </row>
        <row r="578">
          <cell r="A578" t="str">
            <v>临洮县</v>
          </cell>
          <cell r="B578" t="str">
            <v>3P</v>
          </cell>
          <cell r="C578">
            <v>1273</v>
          </cell>
          <cell r="D578">
            <v>614</v>
          </cell>
          <cell r="E578">
            <v>161</v>
          </cell>
          <cell r="F578">
            <v>355</v>
          </cell>
          <cell r="G578">
            <v>20</v>
          </cell>
          <cell r="H578">
            <v>554</v>
          </cell>
          <cell r="I578">
            <v>16</v>
          </cell>
          <cell r="J578">
            <v>89</v>
          </cell>
          <cell r="K578">
            <v>3656</v>
          </cell>
          <cell r="L578">
            <v>30</v>
          </cell>
          <cell r="M578">
            <v>110</v>
          </cell>
          <cell r="N578">
            <v>272</v>
          </cell>
          <cell r="O578">
            <v>1837</v>
          </cell>
          <cell r="P578">
            <v>814</v>
          </cell>
          <cell r="Q578">
            <v>218</v>
          </cell>
          <cell r="R578">
            <v>375</v>
          </cell>
          <cell r="S578">
            <v>2859</v>
          </cell>
          <cell r="T578">
            <v>1273</v>
          </cell>
          <cell r="U578">
            <v>368</v>
          </cell>
          <cell r="V578">
            <v>1253</v>
          </cell>
          <cell r="W578">
            <v>643</v>
          </cell>
          <cell r="X578">
            <v>-1142</v>
          </cell>
          <cell r="Y578">
            <v>464</v>
          </cell>
          <cell r="Z578">
            <v>4084</v>
          </cell>
          <cell r="AA578">
            <v>3656</v>
          </cell>
          <cell r="AB578">
            <v>0</v>
          </cell>
          <cell r="AC578">
            <v>186</v>
          </cell>
          <cell r="AD578">
            <v>242</v>
          </cell>
          <cell r="AE578">
            <v>-1225</v>
          </cell>
          <cell r="AF578">
            <v>-1960</v>
          </cell>
          <cell r="AG578">
            <v>484</v>
          </cell>
          <cell r="AH578">
            <v>22</v>
          </cell>
          <cell r="AI578">
            <v>50663</v>
          </cell>
          <cell r="AJ578">
            <v>22454</v>
          </cell>
          <cell r="AK578">
            <v>50</v>
          </cell>
          <cell r="AL578">
            <v>47</v>
          </cell>
          <cell r="AM578">
            <v>10735</v>
          </cell>
        </row>
        <row r="579">
          <cell r="A579" t="str">
            <v>漳  县</v>
          </cell>
          <cell r="B579" t="str">
            <v>3P</v>
          </cell>
          <cell r="C579">
            <v>382</v>
          </cell>
          <cell r="D579">
            <v>149</v>
          </cell>
          <cell r="E579">
            <v>46</v>
          </cell>
          <cell r="F579">
            <v>78</v>
          </cell>
          <cell r="G579">
            <v>5</v>
          </cell>
          <cell r="H579">
            <v>141</v>
          </cell>
          <cell r="I579">
            <v>12</v>
          </cell>
          <cell r="J579">
            <v>80</v>
          </cell>
          <cell r="K579">
            <v>1735</v>
          </cell>
          <cell r="L579">
            <v>95</v>
          </cell>
          <cell r="M579">
            <v>21</v>
          </cell>
          <cell r="N579">
            <v>128</v>
          </cell>
          <cell r="O579">
            <v>727</v>
          </cell>
          <cell r="P579">
            <v>499</v>
          </cell>
          <cell r="Q579">
            <v>99</v>
          </cell>
          <cell r="R579">
            <v>166</v>
          </cell>
          <cell r="S579">
            <v>1561</v>
          </cell>
          <cell r="T579">
            <v>382</v>
          </cell>
          <cell r="U579">
            <v>164</v>
          </cell>
          <cell r="V579">
            <v>566</v>
          </cell>
          <cell r="W579">
            <v>428</v>
          </cell>
          <cell r="X579">
            <v>-134</v>
          </cell>
          <cell r="Y579">
            <v>155</v>
          </cell>
          <cell r="Z579">
            <v>1840</v>
          </cell>
          <cell r="AA579">
            <v>1735</v>
          </cell>
          <cell r="AB579">
            <v>0</v>
          </cell>
          <cell r="AC579">
            <v>42</v>
          </cell>
          <cell r="AD579">
            <v>63</v>
          </cell>
          <cell r="AE579">
            <v>-279</v>
          </cell>
          <cell r="AF579">
            <v>-769</v>
          </cell>
          <cell r="AG579">
            <v>138</v>
          </cell>
          <cell r="AH579">
            <v>1</v>
          </cell>
          <cell r="AI579">
            <v>13767</v>
          </cell>
          <cell r="AJ579">
            <v>2461</v>
          </cell>
          <cell r="AK579">
            <v>17</v>
          </cell>
          <cell r="AL579">
            <v>16</v>
          </cell>
          <cell r="AM579">
            <v>3605</v>
          </cell>
        </row>
        <row r="580">
          <cell r="A580" t="str">
            <v>岷  县</v>
          </cell>
          <cell r="B580" t="str">
            <v>3P</v>
          </cell>
          <cell r="C580">
            <v>941</v>
          </cell>
          <cell r="D580">
            <v>236</v>
          </cell>
          <cell r="E580">
            <v>103</v>
          </cell>
          <cell r="F580">
            <v>94</v>
          </cell>
          <cell r="G580">
            <v>13</v>
          </cell>
          <cell r="H580">
            <v>344</v>
          </cell>
          <cell r="I580">
            <v>202</v>
          </cell>
          <cell r="J580">
            <v>159</v>
          </cell>
          <cell r="K580">
            <v>3243</v>
          </cell>
          <cell r="L580">
            <v>22</v>
          </cell>
          <cell r="M580">
            <v>64</v>
          </cell>
          <cell r="N580">
            <v>247</v>
          </cell>
          <cell r="O580">
            <v>1412</v>
          </cell>
          <cell r="P580">
            <v>890</v>
          </cell>
          <cell r="Q580">
            <v>270</v>
          </cell>
          <cell r="R580">
            <v>338</v>
          </cell>
          <cell r="S580">
            <v>2535</v>
          </cell>
          <cell r="T580">
            <v>941</v>
          </cell>
          <cell r="U580">
            <v>263</v>
          </cell>
          <cell r="V580">
            <v>1138</v>
          </cell>
          <cell r="W580">
            <v>553</v>
          </cell>
          <cell r="X580">
            <v>-698</v>
          </cell>
          <cell r="Y580">
            <v>338</v>
          </cell>
          <cell r="Z580">
            <v>3484</v>
          </cell>
          <cell r="AA580">
            <v>3243</v>
          </cell>
          <cell r="AB580">
            <v>0</v>
          </cell>
          <cell r="AC580">
            <v>92</v>
          </cell>
          <cell r="AD580">
            <v>149</v>
          </cell>
          <cell r="AE580">
            <v>-949</v>
          </cell>
          <cell r="AF580">
            <v>-1583</v>
          </cell>
          <cell r="AG580">
            <v>309</v>
          </cell>
          <cell r="AH580">
            <v>2</v>
          </cell>
          <cell r="AI580">
            <v>16690</v>
          </cell>
          <cell r="AJ580">
            <v>2537</v>
          </cell>
          <cell r="AK580">
            <v>41</v>
          </cell>
          <cell r="AL580">
            <v>38</v>
          </cell>
          <cell r="AM580">
            <v>7999</v>
          </cell>
        </row>
        <row r="581">
          <cell r="A581" t="str">
            <v>武都县</v>
          </cell>
          <cell r="B581" t="str">
            <v>3P</v>
          </cell>
          <cell r="C581">
            <v>1179</v>
          </cell>
          <cell r="D581">
            <v>798</v>
          </cell>
          <cell r="E581">
            <v>205</v>
          </cell>
          <cell r="F581">
            <v>427</v>
          </cell>
          <cell r="G581">
            <v>47</v>
          </cell>
          <cell r="H581">
            <v>237</v>
          </cell>
          <cell r="I581">
            <v>97</v>
          </cell>
          <cell r="J581">
            <v>47</v>
          </cell>
          <cell r="K581">
            <v>4468</v>
          </cell>
          <cell r="L581">
            <v>21</v>
          </cell>
          <cell r="M581">
            <v>196</v>
          </cell>
          <cell r="N581">
            <v>486</v>
          </cell>
          <cell r="O581">
            <v>1954</v>
          </cell>
          <cell r="P581">
            <v>1016</v>
          </cell>
          <cell r="Q581">
            <v>209</v>
          </cell>
          <cell r="R581">
            <v>586</v>
          </cell>
          <cell r="S581">
            <v>3099</v>
          </cell>
          <cell r="T581">
            <v>1179</v>
          </cell>
          <cell r="U581">
            <v>488</v>
          </cell>
          <cell r="V581">
            <v>1042</v>
          </cell>
          <cell r="W581">
            <v>794</v>
          </cell>
          <cell r="X581">
            <v>-849</v>
          </cell>
          <cell r="Y581">
            <v>445</v>
          </cell>
          <cell r="Z581">
            <v>4861</v>
          </cell>
          <cell r="AA581">
            <v>4468</v>
          </cell>
          <cell r="AB581">
            <v>0</v>
          </cell>
          <cell r="AC581">
            <v>180</v>
          </cell>
          <cell r="AD581">
            <v>213</v>
          </cell>
          <cell r="AE581">
            <v>-1762</v>
          </cell>
          <cell r="AF581">
            <v>-2619</v>
          </cell>
          <cell r="AG581">
            <v>636</v>
          </cell>
          <cell r="AH581">
            <v>1</v>
          </cell>
          <cell r="AI581">
            <v>32394</v>
          </cell>
          <cell r="AJ581">
            <v>9629</v>
          </cell>
          <cell r="AK581">
            <v>49</v>
          </cell>
          <cell r="AL581">
            <v>46</v>
          </cell>
          <cell r="AM581">
            <v>8738</v>
          </cell>
        </row>
        <row r="582">
          <cell r="A582" t="str">
            <v>文  县</v>
          </cell>
          <cell r="B582" t="str">
            <v>3P</v>
          </cell>
          <cell r="C582">
            <v>1082</v>
          </cell>
          <cell r="D582">
            <v>739</v>
          </cell>
          <cell r="E582">
            <v>200</v>
          </cell>
          <cell r="F582">
            <v>403</v>
          </cell>
          <cell r="G582">
            <v>36</v>
          </cell>
          <cell r="H582">
            <v>285</v>
          </cell>
          <cell r="I582">
            <v>10</v>
          </cell>
          <cell r="J582">
            <v>48</v>
          </cell>
          <cell r="K582">
            <v>2977</v>
          </cell>
          <cell r="L582">
            <v>131</v>
          </cell>
          <cell r="M582">
            <v>54</v>
          </cell>
          <cell r="N582">
            <v>257</v>
          </cell>
          <cell r="O582">
            <v>1220</v>
          </cell>
          <cell r="P582">
            <v>848</v>
          </cell>
          <cell r="Q582">
            <v>167</v>
          </cell>
          <cell r="R582">
            <v>300</v>
          </cell>
          <cell r="S582">
            <v>2410</v>
          </cell>
          <cell r="T582">
            <v>1082</v>
          </cell>
          <cell r="U582">
            <v>598</v>
          </cell>
          <cell r="V582">
            <v>177</v>
          </cell>
          <cell r="W582">
            <v>629</v>
          </cell>
          <cell r="X582">
            <v>-619</v>
          </cell>
          <cell r="Y582">
            <v>543</v>
          </cell>
          <cell r="Z582">
            <v>3482</v>
          </cell>
          <cell r="AA582">
            <v>2977</v>
          </cell>
          <cell r="AB582">
            <v>0</v>
          </cell>
          <cell r="AC582">
            <v>320</v>
          </cell>
          <cell r="AD582">
            <v>185</v>
          </cell>
          <cell r="AE582">
            <v>-1072</v>
          </cell>
          <cell r="AF582">
            <v>-1881</v>
          </cell>
          <cell r="AG582">
            <v>1277</v>
          </cell>
          <cell r="AH582">
            <v>0</v>
          </cell>
          <cell r="AI582">
            <v>15388</v>
          </cell>
          <cell r="AJ582">
            <v>4808</v>
          </cell>
          <cell r="AK582">
            <v>23</v>
          </cell>
          <cell r="AL582">
            <v>21</v>
          </cell>
          <cell r="AM582">
            <v>5636</v>
          </cell>
        </row>
        <row r="583">
          <cell r="A583" t="str">
            <v>康  县</v>
          </cell>
          <cell r="B583" t="str">
            <v>3P</v>
          </cell>
          <cell r="C583">
            <v>479</v>
          </cell>
          <cell r="D583">
            <v>186</v>
          </cell>
          <cell r="E583">
            <v>81</v>
          </cell>
          <cell r="F583">
            <v>68</v>
          </cell>
          <cell r="G583">
            <v>5</v>
          </cell>
          <cell r="H583">
            <v>202</v>
          </cell>
          <cell r="I583">
            <v>68</v>
          </cell>
          <cell r="J583">
            <v>23</v>
          </cell>
          <cell r="K583">
            <v>2194</v>
          </cell>
          <cell r="L583">
            <v>7</v>
          </cell>
          <cell r="M583">
            <v>115</v>
          </cell>
          <cell r="N583">
            <v>156</v>
          </cell>
          <cell r="O583">
            <v>879</v>
          </cell>
          <cell r="P583">
            <v>724</v>
          </cell>
          <cell r="Q583">
            <v>131</v>
          </cell>
          <cell r="R583">
            <v>182</v>
          </cell>
          <cell r="S583">
            <v>1264</v>
          </cell>
          <cell r="T583">
            <v>479</v>
          </cell>
          <cell r="U583">
            <v>164</v>
          </cell>
          <cell r="V583">
            <v>664</v>
          </cell>
          <cell r="W583">
            <v>452</v>
          </cell>
          <cell r="X583">
            <v>-623</v>
          </cell>
          <cell r="Y583">
            <v>128</v>
          </cell>
          <cell r="Z583">
            <v>2306</v>
          </cell>
          <cell r="AA583">
            <v>2194</v>
          </cell>
          <cell r="AB583">
            <v>0</v>
          </cell>
          <cell r="AC583">
            <v>67</v>
          </cell>
          <cell r="AD583">
            <v>45</v>
          </cell>
          <cell r="AE583">
            <v>-1042</v>
          </cell>
          <cell r="AF583">
            <v>-1720</v>
          </cell>
          <cell r="AG583">
            <v>244</v>
          </cell>
          <cell r="AH583">
            <v>1</v>
          </cell>
          <cell r="AI583">
            <v>14899</v>
          </cell>
          <cell r="AJ583">
            <v>5654</v>
          </cell>
          <cell r="AK583">
            <v>19</v>
          </cell>
          <cell r="AL583">
            <v>19</v>
          </cell>
          <cell r="AM583">
            <v>4753</v>
          </cell>
        </row>
        <row r="584">
          <cell r="A584" t="str">
            <v>宕昌县</v>
          </cell>
          <cell r="B584" t="str">
            <v>3P</v>
          </cell>
          <cell r="C584">
            <v>356</v>
          </cell>
          <cell r="D584">
            <v>196</v>
          </cell>
          <cell r="E584">
            <v>75</v>
          </cell>
          <cell r="F584">
            <v>84</v>
          </cell>
          <cell r="G584">
            <v>13</v>
          </cell>
          <cell r="H584">
            <v>135</v>
          </cell>
          <cell r="I584">
            <v>10</v>
          </cell>
          <cell r="J584">
            <v>15</v>
          </cell>
          <cell r="K584">
            <v>2821</v>
          </cell>
          <cell r="L584">
            <v>28</v>
          </cell>
          <cell r="M584">
            <v>36</v>
          </cell>
          <cell r="N584">
            <v>178</v>
          </cell>
          <cell r="O584">
            <v>992</v>
          </cell>
          <cell r="P584">
            <v>757</v>
          </cell>
          <cell r="Q584">
            <v>133</v>
          </cell>
          <cell r="R584">
            <v>697</v>
          </cell>
          <cell r="S584">
            <v>1471</v>
          </cell>
          <cell r="T584">
            <v>356</v>
          </cell>
          <cell r="U584">
            <v>155</v>
          </cell>
          <cell r="V584">
            <v>833</v>
          </cell>
          <cell r="W584">
            <v>613</v>
          </cell>
          <cell r="X584">
            <v>-777</v>
          </cell>
          <cell r="Y584">
            <v>291</v>
          </cell>
          <cell r="Z584">
            <v>2986</v>
          </cell>
          <cell r="AA584">
            <v>2821</v>
          </cell>
          <cell r="AB584">
            <v>0</v>
          </cell>
          <cell r="AC584">
            <v>92</v>
          </cell>
          <cell r="AD584">
            <v>73</v>
          </cell>
          <cell r="AE584">
            <v>-1515</v>
          </cell>
          <cell r="AF584">
            <v>-1884</v>
          </cell>
          <cell r="AG584">
            <v>225</v>
          </cell>
          <cell r="AH584">
            <v>0</v>
          </cell>
          <cell r="AI584">
            <v>13796</v>
          </cell>
          <cell r="AJ584">
            <v>2396</v>
          </cell>
          <cell r="AK584">
            <v>28</v>
          </cell>
          <cell r="AL584">
            <v>26</v>
          </cell>
          <cell r="AM584">
            <v>6716</v>
          </cell>
        </row>
        <row r="585">
          <cell r="A585" t="str">
            <v>西和县</v>
          </cell>
          <cell r="B585" t="str">
            <v>3P</v>
          </cell>
          <cell r="C585">
            <v>835</v>
          </cell>
          <cell r="D585">
            <v>443</v>
          </cell>
          <cell r="E585">
            <v>175</v>
          </cell>
          <cell r="F585">
            <v>134</v>
          </cell>
          <cell r="G585">
            <v>20</v>
          </cell>
          <cell r="H585">
            <v>194</v>
          </cell>
          <cell r="I585">
            <v>131</v>
          </cell>
          <cell r="J585">
            <v>67</v>
          </cell>
          <cell r="K585">
            <v>3042</v>
          </cell>
          <cell r="L585">
            <v>43</v>
          </cell>
          <cell r="M585">
            <v>59</v>
          </cell>
          <cell r="N585">
            <v>242</v>
          </cell>
          <cell r="O585">
            <v>1226</v>
          </cell>
          <cell r="P585">
            <v>805</v>
          </cell>
          <cell r="Q585">
            <v>138</v>
          </cell>
          <cell r="R585">
            <v>529</v>
          </cell>
          <cell r="S585">
            <v>1868</v>
          </cell>
          <cell r="T585">
            <v>835</v>
          </cell>
          <cell r="U585">
            <v>405</v>
          </cell>
          <cell r="V585">
            <v>758</v>
          </cell>
          <cell r="W585">
            <v>620</v>
          </cell>
          <cell r="X585">
            <v>-999</v>
          </cell>
          <cell r="Y585">
            <v>249</v>
          </cell>
          <cell r="Z585">
            <v>3305</v>
          </cell>
          <cell r="AA585">
            <v>3042</v>
          </cell>
          <cell r="AB585">
            <v>0</v>
          </cell>
          <cell r="AC585">
            <v>187</v>
          </cell>
          <cell r="AD585">
            <v>76</v>
          </cell>
          <cell r="AE585">
            <v>-1437</v>
          </cell>
          <cell r="AF585">
            <v>-2261</v>
          </cell>
          <cell r="AG585">
            <v>526</v>
          </cell>
          <cell r="AH585">
            <v>2</v>
          </cell>
          <cell r="AI585">
            <v>27794</v>
          </cell>
          <cell r="AJ585">
            <v>14698</v>
          </cell>
          <cell r="AK585">
            <v>34</v>
          </cell>
          <cell r="AL585">
            <v>33</v>
          </cell>
          <cell r="AM585">
            <v>6800</v>
          </cell>
        </row>
        <row r="586">
          <cell r="A586" t="str">
            <v>礼  县</v>
          </cell>
          <cell r="B586" t="str">
            <v>3P</v>
          </cell>
          <cell r="C586">
            <v>777</v>
          </cell>
          <cell r="D586">
            <v>168</v>
          </cell>
          <cell r="E586">
            <v>1</v>
          </cell>
          <cell r="F586">
            <v>112</v>
          </cell>
          <cell r="G586">
            <v>13</v>
          </cell>
          <cell r="H586">
            <v>328</v>
          </cell>
          <cell r="I586">
            <v>143</v>
          </cell>
          <cell r="J586">
            <v>138</v>
          </cell>
          <cell r="K586">
            <v>3411</v>
          </cell>
          <cell r="L586">
            <v>22</v>
          </cell>
          <cell r="M586">
            <v>63</v>
          </cell>
          <cell r="N586">
            <v>305</v>
          </cell>
          <cell r="O586">
            <v>1484</v>
          </cell>
          <cell r="P586">
            <v>1041</v>
          </cell>
          <cell r="Q586">
            <v>206</v>
          </cell>
          <cell r="R586">
            <v>290</v>
          </cell>
          <cell r="S586">
            <v>2264</v>
          </cell>
          <cell r="T586">
            <v>777</v>
          </cell>
          <cell r="U586">
            <v>103</v>
          </cell>
          <cell r="V586">
            <v>1465</v>
          </cell>
          <cell r="W586">
            <v>613</v>
          </cell>
          <cell r="X586">
            <v>-1022</v>
          </cell>
          <cell r="Y586">
            <v>328</v>
          </cell>
          <cell r="Z586">
            <v>3668</v>
          </cell>
          <cell r="AA586">
            <v>3411</v>
          </cell>
          <cell r="AB586">
            <v>0</v>
          </cell>
          <cell r="AC586">
            <v>195</v>
          </cell>
          <cell r="AD586">
            <v>62</v>
          </cell>
          <cell r="AE586">
            <v>-1404</v>
          </cell>
          <cell r="AF586">
            <v>-2134</v>
          </cell>
          <cell r="AG586">
            <v>169</v>
          </cell>
          <cell r="AH586">
            <v>2</v>
          </cell>
          <cell r="AI586">
            <v>23099</v>
          </cell>
          <cell r="AJ586">
            <v>5296</v>
          </cell>
          <cell r="AK586">
            <v>47</v>
          </cell>
          <cell r="AL586">
            <v>45</v>
          </cell>
          <cell r="AM586">
            <v>8283</v>
          </cell>
        </row>
        <row r="587">
          <cell r="A587" t="str">
            <v>静宁县</v>
          </cell>
          <cell r="B587" t="str">
            <v>3P</v>
          </cell>
          <cell r="C587">
            <v>1169</v>
          </cell>
          <cell r="D587">
            <v>605</v>
          </cell>
          <cell r="E587">
            <v>194</v>
          </cell>
          <cell r="F587">
            <v>288</v>
          </cell>
          <cell r="G587">
            <v>29</v>
          </cell>
          <cell r="H587">
            <v>427</v>
          </cell>
          <cell r="I587">
            <v>75</v>
          </cell>
          <cell r="J587">
            <v>62</v>
          </cell>
          <cell r="K587">
            <v>4186</v>
          </cell>
          <cell r="L587">
            <v>132</v>
          </cell>
          <cell r="M587">
            <v>63</v>
          </cell>
          <cell r="N587">
            <v>229</v>
          </cell>
          <cell r="O587">
            <v>2317</v>
          </cell>
          <cell r="P587">
            <v>1002</v>
          </cell>
          <cell r="Q587">
            <v>173</v>
          </cell>
          <cell r="R587">
            <v>270</v>
          </cell>
          <cell r="S587">
            <v>2763</v>
          </cell>
          <cell r="T587">
            <v>1169</v>
          </cell>
          <cell r="U587">
            <v>508</v>
          </cell>
          <cell r="V587">
            <v>1051</v>
          </cell>
          <cell r="W587">
            <v>607</v>
          </cell>
          <cell r="X587">
            <v>-907</v>
          </cell>
          <cell r="Y587">
            <v>335</v>
          </cell>
          <cell r="Z587">
            <v>4452</v>
          </cell>
          <cell r="AA587">
            <v>4186</v>
          </cell>
          <cell r="AB587">
            <v>0</v>
          </cell>
          <cell r="AC587">
            <v>112</v>
          </cell>
          <cell r="AD587">
            <v>154</v>
          </cell>
          <cell r="AE587">
            <v>-1689</v>
          </cell>
          <cell r="AF587">
            <v>-2210</v>
          </cell>
          <cell r="AG587">
            <v>571</v>
          </cell>
          <cell r="AH587">
            <v>1</v>
          </cell>
          <cell r="AI587">
            <v>38000</v>
          </cell>
          <cell r="AJ587">
            <v>15000</v>
          </cell>
          <cell r="AK587">
            <v>44</v>
          </cell>
          <cell r="AL587">
            <v>42</v>
          </cell>
          <cell r="AM587">
            <v>9874</v>
          </cell>
        </row>
        <row r="588">
          <cell r="A588" t="str">
            <v>庄浪县</v>
          </cell>
          <cell r="B588" t="str">
            <v>3P</v>
          </cell>
          <cell r="C588">
            <v>679</v>
          </cell>
          <cell r="D588">
            <v>273</v>
          </cell>
          <cell r="E588">
            <v>75</v>
          </cell>
          <cell r="F588">
            <v>152</v>
          </cell>
          <cell r="G588">
            <v>12</v>
          </cell>
          <cell r="H588">
            <v>307</v>
          </cell>
          <cell r="I588">
            <v>60</v>
          </cell>
          <cell r="J588">
            <v>39</v>
          </cell>
          <cell r="K588">
            <v>3975</v>
          </cell>
          <cell r="L588">
            <v>110</v>
          </cell>
          <cell r="M588">
            <v>73</v>
          </cell>
          <cell r="N588">
            <v>360</v>
          </cell>
          <cell r="O588">
            <v>2081</v>
          </cell>
          <cell r="P588">
            <v>949</v>
          </cell>
          <cell r="Q588">
            <v>148</v>
          </cell>
          <cell r="R588">
            <v>254</v>
          </cell>
          <cell r="S588">
            <v>1738</v>
          </cell>
          <cell r="T588">
            <v>679</v>
          </cell>
          <cell r="U588">
            <v>167</v>
          </cell>
          <cell r="V588">
            <v>1355</v>
          </cell>
          <cell r="W588">
            <v>624</v>
          </cell>
          <cell r="X588">
            <v>-1370</v>
          </cell>
          <cell r="Y588">
            <v>283</v>
          </cell>
          <cell r="Z588">
            <v>4128</v>
          </cell>
          <cell r="AA588">
            <v>3975</v>
          </cell>
          <cell r="AB588">
            <v>0</v>
          </cell>
          <cell r="AC588">
            <v>60</v>
          </cell>
          <cell r="AD588">
            <v>93</v>
          </cell>
          <cell r="AE588">
            <v>-2390</v>
          </cell>
          <cell r="AF588">
            <v>-2721</v>
          </cell>
          <cell r="AG588">
            <v>224</v>
          </cell>
          <cell r="AH588">
            <v>0</v>
          </cell>
          <cell r="AI588">
            <v>29900</v>
          </cell>
          <cell r="AJ588">
            <v>12030</v>
          </cell>
          <cell r="AK588">
            <v>39</v>
          </cell>
          <cell r="AL588">
            <v>37</v>
          </cell>
          <cell r="AM588">
            <v>9043</v>
          </cell>
        </row>
        <row r="589">
          <cell r="A589" t="str">
            <v>庆阳县</v>
          </cell>
          <cell r="B589" t="str">
            <v>3P</v>
          </cell>
          <cell r="C589">
            <v>2921</v>
          </cell>
          <cell r="D589">
            <v>1890</v>
          </cell>
          <cell r="E589">
            <v>212</v>
          </cell>
          <cell r="F589">
            <v>1021</v>
          </cell>
          <cell r="G589">
            <v>184</v>
          </cell>
          <cell r="H589">
            <v>330</v>
          </cell>
          <cell r="I589">
            <v>203</v>
          </cell>
          <cell r="J589">
            <v>498</v>
          </cell>
          <cell r="K589">
            <v>4228</v>
          </cell>
          <cell r="L589">
            <v>111</v>
          </cell>
          <cell r="M589">
            <v>224</v>
          </cell>
          <cell r="N589">
            <v>242</v>
          </cell>
          <cell r="O589">
            <v>1664</v>
          </cell>
          <cell r="P589">
            <v>969</v>
          </cell>
          <cell r="Q589">
            <v>335</v>
          </cell>
          <cell r="R589">
            <v>683</v>
          </cell>
          <cell r="S589">
            <v>5332</v>
          </cell>
          <cell r="T589">
            <v>2921</v>
          </cell>
          <cell r="U589">
            <v>485</v>
          </cell>
          <cell r="V589">
            <v>193</v>
          </cell>
          <cell r="W589">
            <v>507</v>
          </cell>
          <cell r="X589">
            <v>110</v>
          </cell>
          <cell r="Y589">
            <v>1116</v>
          </cell>
          <cell r="Z589">
            <v>4996</v>
          </cell>
          <cell r="AA589">
            <v>4228</v>
          </cell>
          <cell r="AB589">
            <v>0</v>
          </cell>
          <cell r="AC589">
            <v>62</v>
          </cell>
          <cell r="AD589">
            <v>706</v>
          </cell>
          <cell r="AE589">
            <v>336</v>
          </cell>
          <cell r="AF589">
            <v>261</v>
          </cell>
          <cell r="AG589">
            <v>635</v>
          </cell>
          <cell r="AH589">
            <v>7</v>
          </cell>
          <cell r="AI589">
            <v>25611</v>
          </cell>
          <cell r="AJ589">
            <v>7496</v>
          </cell>
          <cell r="AK589">
            <v>30</v>
          </cell>
          <cell r="AL589">
            <v>23</v>
          </cell>
          <cell r="AM589">
            <v>7015</v>
          </cell>
        </row>
        <row r="590">
          <cell r="A590" t="str">
            <v>华池县</v>
          </cell>
          <cell r="B590" t="str">
            <v>3P</v>
          </cell>
          <cell r="C590">
            <v>1058</v>
          </cell>
          <cell r="D590">
            <v>282</v>
          </cell>
          <cell r="E590">
            <v>78</v>
          </cell>
          <cell r="F590">
            <v>140</v>
          </cell>
          <cell r="G590">
            <v>14</v>
          </cell>
          <cell r="H590">
            <v>164</v>
          </cell>
          <cell r="I590">
            <v>97</v>
          </cell>
          <cell r="J590">
            <v>515</v>
          </cell>
          <cell r="K590">
            <v>2639</v>
          </cell>
          <cell r="L590">
            <v>93</v>
          </cell>
          <cell r="M590">
            <v>58</v>
          </cell>
          <cell r="N590">
            <v>264</v>
          </cell>
          <cell r="O590">
            <v>980</v>
          </cell>
          <cell r="P590">
            <v>786</v>
          </cell>
          <cell r="Q590">
            <v>161</v>
          </cell>
          <cell r="R590">
            <v>297</v>
          </cell>
          <cell r="S590">
            <v>2366</v>
          </cell>
          <cell r="T590">
            <v>1058</v>
          </cell>
          <cell r="U590">
            <v>236</v>
          </cell>
          <cell r="V590">
            <v>766</v>
          </cell>
          <cell r="W590">
            <v>470</v>
          </cell>
          <cell r="X590">
            <v>-342</v>
          </cell>
          <cell r="Y590">
            <v>178</v>
          </cell>
          <cell r="Z590">
            <v>2721</v>
          </cell>
          <cell r="AA590">
            <v>2639</v>
          </cell>
          <cell r="AB590">
            <v>0</v>
          </cell>
          <cell r="AC590">
            <v>12</v>
          </cell>
          <cell r="AD590">
            <v>70</v>
          </cell>
          <cell r="AE590">
            <v>-355</v>
          </cell>
          <cell r="AF590">
            <v>-519</v>
          </cell>
          <cell r="AG590">
            <v>235</v>
          </cell>
          <cell r="AH590">
            <v>0</v>
          </cell>
          <cell r="AI590">
            <v>11859</v>
          </cell>
          <cell r="AJ590">
            <v>2212</v>
          </cell>
          <cell r="AK590">
            <v>12</v>
          </cell>
          <cell r="AL590">
            <v>10</v>
          </cell>
          <cell r="AM590">
            <v>5864</v>
          </cell>
        </row>
        <row r="591">
          <cell r="A591" t="str">
            <v>环  县</v>
          </cell>
          <cell r="B591" t="str">
            <v>3P</v>
          </cell>
          <cell r="C591">
            <v>1243</v>
          </cell>
          <cell r="D591">
            <v>446</v>
          </cell>
          <cell r="E591">
            <v>122</v>
          </cell>
          <cell r="F591">
            <v>239</v>
          </cell>
          <cell r="G591">
            <v>15</v>
          </cell>
          <cell r="H591">
            <v>244</v>
          </cell>
          <cell r="I591">
            <v>45</v>
          </cell>
          <cell r="J591">
            <v>508</v>
          </cell>
          <cell r="K591">
            <v>4032</v>
          </cell>
          <cell r="L591">
            <v>0</v>
          </cell>
          <cell r="M591">
            <v>82</v>
          </cell>
          <cell r="N591">
            <v>310</v>
          </cell>
          <cell r="O591">
            <v>1683</v>
          </cell>
          <cell r="P591">
            <v>1093</v>
          </cell>
          <cell r="Q591">
            <v>265</v>
          </cell>
          <cell r="R591">
            <v>599</v>
          </cell>
          <cell r="S591">
            <v>2156</v>
          </cell>
          <cell r="T591">
            <v>1243</v>
          </cell>
          <cell r="U591">
            <v>364</v>
          </cell>
          <cell r="V591">
            <v>698</v>
          </cell>
          <cell r="W591">
            <v>809</v>
          </cell>
          <cell r="X591">
            <v>-1213</v>
          </cell>
          <cell r="Y591">
            <v>255</v>
          </cell>
          <cell r="Z591">
            <v>4179</v>
          </cell>
          <cell r="AA591">
            <v>4032</v>
          </cell>
          <cell r="AB591">
            <v>0</v>
          </cell>
          <cell r="AC591">
            <v>33</v>
          </cell>
          <cell r="AD591">
            <v>114</v>
          </cell>
          <cell r="AE591">
            <v>-2023</v>
          </cell>
          <cell r="AF591">
            <v>-2162</v>
          </cell>
          <cell r="AG591">
            <v>367</v>
          </cell>
          <cell r="AH591">
            <v>4</v>
          </cell>
          <cell r="AI591">
            <v>25188</v>
          </cell>
          <cell r="AJ591">
            <v>7095</v>
          </cell>
          <cell r="AK591">
            <v>31</v>
          </cell>
          <cell r="AL591">
            <v>29</v>
          </cell>
          <cell r="AM591">
            <v>9734</v>
          </cell>
        </row>
        <row r="592">
          <cell r="A592" t="str">
            <v>临夏县</v>
          </cell>
          <cell r="B592" t="str">
            <v>3P</v>
          </cell>
          <cell r="C592">
            <v>395</v>
          </cell>
          <cell r="D592">
            <v>168</v>
          </cell>
          <cell r="E592">
            <v>43</v>
          </cell>
          <cell r="F592">
            <v>101</v>
          </cell>
          <cell r="G592">
            <v>6</v>
          </cell>
          <cell r="H592">
            <v>178</v>
          </cell>
          <cell r="I592">
            <v>23</v>
          </cell>
          <cell r="J592">
            <v>26</v>
          </cell>
          <cell r="K592">
            <v>2612</v>
          </cell>
          <cell r="L592">
            <v>86</v>
          </cell>
          <cell r="M592">
            <v>59</v>
          </cell>
          <cell r="N592">
            <v>209</v>
          </cell>
          <cell r="O592">
            <v>1091</v>
          </cell>
          <cell r="P592">
            <v>837</v>
          </cell>
          <cell r="Q592">
            <v>117</v>
          </cell>
          <cell r="R592">
            <v>213</v>
          </cell>
          <cell r="S592">
            <v>2052</v>
          </cell>
          <cell r="T592">
            <v>395</v>
          </cell>
          <cell r="U592">
            <v>200</v>
          </cell>
          <cell r="V592">
            <v>1203</v>
          </cell>
          <cell r="W592">
            <v>471</v>
          </cell>
          <cell r="X592">
            <v>-513</v>
          </cell>
          <cell r="Y592">
            <v>296</v>
          </cell>
          <cell r="Z592">
            <v>2701</v>
          </cell>
          <cell r="AA592">
            <v>2612</v>
          </cell>
          <cell r="AB592">
            <v>0</v>
          </cell>
          <cell r="AC592">
            <v>53</v>
          </cell>
          <cell r="AD592">
            <v>36</v>
          </cell>
          <cell r="AE592">
            <v>-649</v>
          </cell>
          <cell r="AF592">
            <v>-828</v>
          </cell>
          <cell r="AG592">
            <v>160</v>
          </cell>
          <cell r="AH592">
            <v>57</v>
          </cell>
          <cell r="AI592">
            <v>20805</v>
          </cell>
          <cell r="AJ592">
            <v>6365</v>
          </cell>
          <cell r="AK592">
            <v>34</v>
          </cell>
          <cell r="AL592">
            <v>33</v>
          </cell>
          <cell r="AM592">
            <v>5807</v>
          </cell>
        </row>
        <row r="593">
          <cell r="A593" t="str">
            <v>积石山县</v>
          </cell>
          <cell r="B593" t="str">
            <v>3P</v>
          </cell>
          <cell r="C593">
            <v>174</v>
          </cell>
          <cell r="D593">
            <v>62</v>
          </cell>
          <cell r="E593">
            <v>13</v>
          </cell>
          <cell r="F593">
            <v>39</v>
          </cell>
          <cell r="G593">
            <v>2</v>
          </cell>
          <cell r="H593">
            <v>94</v>
          </cell>
          <cell r="I593">
            <v>3</v>
          </cell>
          <cell r="J593">
            <v>15</v>
          </cell>
          <cell r="K593">
            <v>2345</v>
          </cell>
          <cell r="L593">
            <v>44</v>
          </cell>
          <cell r="M593">
            <v>83</v>
          </cell>
          <cell r="N593">
            <v>252</v>
          </cell>
          <cell r="O593">
            <v>809</v>
          </cell>
          <cell r="P593">
            <v>722</v>
          </cell>
          <cell r="Q593">
            <v>121</v>
          </cell>
          <cell r="R593">
            <v>314</v>
          </cell>
          <cell r="S593">
            <v>1756</v>
          </cell>
          <cell r="T593">
            <v>174</v>
          </cell>
          <cell r="U593">
            <v>41</v>
          </cell>
          <cell r="V593">
            <v>980</v>
          </cell>
          <cell r="W593">
            <v>517</v>
          </cell>
          <cell r="X593">
            <v>-182</v>
          </cell>
          <cell r="Y593">
            <v>226</v>
          </cell>
          <cell r="Z593">
            <v>2390</v>
          </cell>
          <cell r="AA593">
            <v>2345</v>
          </cell>
          <cell r="AB593">
            <v>0</v>
          </cell>
          <cell r="AC593">
            <v>32</v>
          </cell>
          <cell r="AD593">
            <v>13</v>
          </cell>
          <cell r="AE593">
            <v>-634</v>
          </cell>
          <cell r="AF593">
            <v>-915</v>
          </cell>
          <cell r="AG593">
            <v>50</v>
          </cell>
          <cell r="AH593">
            <v>0</v>
          </cell>
          <cell r="AI593">
            <v>8248</v>
          </cell>
          <cell r="AJ593">
            <v>1610</v>
          </cell>
          <cell r="AK593">
            <v>20</v>
          </cell>
          <cell r="AL593">
            <v>20</v>
          </cell>
          <cell r="AM593">
            <v>4029</v>
          </cell>
        </row>
        <row r="594">
          <cell r="A594" t="str">
            <v>永靖县</v>
          </cell>
          <cell r="B594" t="str">
            <v>3P</v>
          </cell>
          <cell r="C594">
            <v>998</v>
          </cell>
          <cell r="D594">
            <v>787</v>
          </cell>
          <cell r="E594">
            <v>252</v>
          </cell>
          <cell r="F594">
            <v>201</v>
          </cell>
          <cell r="G594">
            <v>86</v>
          </cell>
          <cell r="H594">
            <v>97</v>
          </cell>
          <cell r="I594">
            <v>45</v>
          </cell>
          <cell r="J594">
            <v>69</v>
          </cell>
          <cell r="K594">
            <v>2564</v>
          </cell>
          <cell r="L594">
            <v>16</v>
          </cell>
          <cell r="M594">
            <v>120</v>
          </cell>
          <cell r="N594">
            <v>178</v>
          </cell>
          <cell r="O594">
            <v>1028</v>
          </cell>
          <cell r="P594">
            <v>799</v>
          </cell>
          <cell r="Q594">
            <v>124</v>
          </cell>
          <cell r="R594">
            <v>299</v>
          </cell>
          <cell r="S594">
            <v>2448</v>
          </cell>
          <cell r="T594">
            <v>998</v>
          </cell>
          <cell r="U594">
            <v>1075</v>
          </cell>
          <cell r="V594">
            <v>0</v>
          </cell>
          <cell r="W594">
            <v>431</v>
          </cell>
          <cell r="X594">
            <v>-600</v>
          </cell>
          <cell r="Y594">
            <v>544</v>
          </cell>
          <cell r="Z594">
            <v>3233</v>
          </cell>
          <cell r="AA594">
            <v>2564</v>
          </cell>
          <cell r="AB594">
            <v>0</v>
          </cell>
          <cell r="AC594">
            <v>262</v>
          </cell>
          <cell r="AD594">
            <v>407</v>
          </cell>
          <cell r="AE594">
            <v>-785</v>
          </cell>
          <cell r="AF594">
            <v>-986</v>
          </cell>
          <cell r="AG594">
            <v>904</v>
          </cell>
          <cell r="AH594">
            <v>0</v>
          </cell>
          <cell r="AI594">
            <v>15394</v>
          </cell>
          <cell r="AJ594">
            <v>8690</v>
          </cell>
          <cell r="AK594">
            <v>18</v>
          </cell>
          <cell r="AL594">
            <v>16</v>
          </cell>
          <cell r="AM594">
            <v>4587</v>
          </cell>
        </row>
        <row r="595">
          <cell r="A595" t="str">
            <v>和政县</v>
          </cell>
          <cell r="B595" t="str">
            <v>3P</v>
          </cell>
          <cell r="C595">
            <v>295</v>
          </cell>
          <cell r="D595">
            <v>131</v>
          </cell>
          <cell r="E595">
            <v>39</v>
          </cell>
          <cell r="F595">
            <v>70</v>
          </cell>
          <cell r="G595">
            <v>5</v>
          </cell>
          <cell r="H595">
            <v>118</v>
          </cell>
          <cell r="I595">
            <v>23</v>
          </cell>
          <cell r="J595">
            <v>23</v>
          </cell>
          <cell r="K595">
            <v>1705</v>
          </cell>
          <cell r="L595">
            <v>33</v>
          </cell>
          <cell r="M595">
            <v>30</v>
          </cell>
          <cell r="N595">
            <v>133</v>
          </cell>
          <cell r="O595">
            <v>633</v>
          </cell>
          <cell r="P595">
            <v>552</v>
          </cell>
          <cell r="Q595">
            <v>103</v>
          </cell>
          <cell r="R595">
            <v>221</v>
          </cell>
          <cell r="S595">
            <v>1365</v>
          </cell>
          <cell r="T595">
            <v>295</v>
          </cell>
          <cell r="U595">
            <v>125</v>
          </cell>
          <cell r="V595">
            <v>786</v>
          </cell>
          <cell r="W595">
            <v>332</v>
          </cell>
          <cell r="X595">
            <v>-386</v>
          </cell>
          <cell r="Y595">
            <v>213</v>
          </cell>
          <cell r="Z595">
            <v>1773</v>
          </cell>
          <cell r="AA595">
            <v>1705</v>
          </cell>
          <cell r="AB595">
            <v>0</v>
          </cell>
          <cell r="AC595">
            <v>33</v>
          </cell>
          <cell r="AD595">
            <v>35</v>
          </cell>
          <cell r="AE595">
            <v>-408</v>
          </cell>
          <cell r="AF595">
            <v>-775</v>
          </cell>
          <cell r="AG595">
            <v>144</v>
          </cell>
          <cell r="AH595">
            <v>7</v>
          </cell>
          <cell r="AI595">
            <v>10071</v>
          </cell>
          <cell r="AJ595">
            <v>3495</v>
          </cell>
          <cell r="AK595">
            <v>18</v>
          </cell>
          <cell r="AL595">
            <v>17</v>
          </cell>
          <cell r="AM595">
            <v>3972</v>
          </cell>
        </row>
        <row r="596">
          <cell r="A596" t="str">
            <v>康乐县</v>
          </cell>
          <cell r="B596" t="str">
            <v>3P</v>
          </cell>
          <cell r="C596">
            <v>256</v>
          </cell>
          <cell r="D596">
            <v>115</v>
          </cell>
          <cell r="E596">
            <v>26</v>
          </cell>
          <cell r="F596">
            <v>67</v>
          </cell>
          <cell r="G596">
            <v>6</v>
          </cell>
          <cell r="H596">
            <v>112</v>
          </cell>
          <cell r="I596">
            <v>13</v>
          </cell>
          <cell r="J596">
            <v>16</v>
          </cell>
          <cell r="K596">
            <v>2153</v>
          </cell>
          <cell r="L596">
            <v>41</v>
          </cell>
          <cell r="M596">
            <v>87</v>
          </cell>
          <cell r="N596">
            <v>177</v>
          </cell>
          <cell r="O596">
            <v>768</v>
          </cell>
          <cell r="P596">
            <v>654</v>
          </cell>
          <cell r="Q596">
            <v>112</v>
          </cell>
          <cell r="R596">
            <v>314</v>
          </cell>
          <cell r="S596">
            <v>1982</v>
          </cell>
          <cell r="T596">
            <v>256</v>
          </cell>
          <cell r="U596">
            <v>69</v>
          </cell>
          <cell r="V596">
            <v>1054</v>
          </cell>
          <cell r="W596">
            <v>566</v>
          </cell>
          <cell r="X596">
            <v>-237</v>
          </cell>
          <cell r="Y596">
            <v>274</v>
          </cell>
          <cell r="Z596">
            <v>2237</v>
          </cell>
          <cell r="AA596">
            <v>2153</v>
          </cell>
          <cell r="AB596">
            <v>0</v>
          </cell>
          <cell r="AC596">
            <v>44</v>
          </cell>
          <cell r="AD596">
            <v>40</v>
          </cell>
          <cell r="AE596">
            <v>-255</v>
          </cell>
          <cell r="AF596">
            <v>-740</v>
          </cell>
          <cell r="AG596">
            <v>95</v>
          </cell>
          <cell r="AH596">
            <v>0</v>
          </cell>
          <cell r="AI596">
            <v>13041</v>
          </cell>
          <cell r="AJ596">
            <v>3648</v>
          </cell>
          <cell r="AK596">
            <v>21</v>
          </cell>
          <cell r="AL596">
            <v>20</v>
          </cell>
          <cell r="AM596">
            <v>3901</v>
          </cell>
        </row>
        <row r="597">
          <cell r="A597" t="str">
            <v>广河县</v>
          </cell>
          <cell r="B597" t="str">
            <v>3P</v>
          </cell>
          <cell r="C597">
            <v>304</v>
          </cell>
          <cell r="D597">
            <v>163</v>
          </cell>
          <cell r="E597">
            <v>78</v>
          </cell>
          <cell r="F597">
            <v>61</v>
          </cell>
          <cell r="G597">
            <v>12</v>
          </cell>
          <cell r="H597">
            <v>96</v>
          </cell>
          <cell r="I597">
            <v>6</v>
          </cell>
          <cell r="J597">
            <v>39</v>
          </cell>
          <cell r="K597">
            <v>1917</v>
          </cell>
          <cell r="L597">
            <v>27</v>
          </cell>
          <cell r="M597">
            <v>86</v>
          </cell>
          <cell r="N597">
            <v>156</v>
          </cell>
          <cell r="O597">
            <v>631</v>
          </cell>
          <cell r="P597">
            <v>679</v>
          </cell>
          <cell r="Q597">
            <v>128</v>
          </cell>
          <cell r="R597">
            <v>210</v>
          </cell>
          <cell r="S597">
            <v>1303</v>
          </cell>
          <cell r="T597">
            <v>304</v>
          </cell>
          <cell r="U597">
            <v>198</v>
          </cell>
          <cell r="V597">
            <v>772</v>
          </cell>
          <cell r="W597">
            <v>412</v>
          </cell>
          <cell r="X597">
            <v>-574</v>
          </cell>
          <cell r="Y597">
            <v>191</v>
          </cell>
          <cell r="Z597">
            <v>1962</v>
          </cell>
          <cell r="AA597">
            <v>1917</v>
          </cell>
          <cell r="AB597">
            <v>0</v>
          </cell>
          <cell r="AC597">
            <v>23</v>
          </cell>
          <cell r="AD597">
            <v>22</v>
          </cell>
          <cell r="AE597">
            <v>-659</v>
          </cell>
          <cell r="AF597">
            <v>-995</v>
          </cell>
          <cell r="AG597">
            <v>297</v>
          </cell>
          <cell r="AH597">
            <v>0</v>
          </cell>
          <cell r="AI597">
            <v>18613</v>
          </cell>
          <cell r="AJ597">
            <v>11840</v>
          </cell>
          <cell r="AK597">
            <v>17</v>
          </cell>
          <cell r="AL597">
            <v>16</v>
          </cell>
          <cell r="AM597">
            <v>4628</v>
          </cell>
        </row>
        <row r="598">
          <cell r="A598" t="str">
            <v>东乡县</v>
          </cell>
          <cell r="B598" t="str">
            <v>3P</v>
          </cell>
          <cell r="C598">
            <v>138</v>
          </cell>
          <cell r="D598">
            <v>82</v>
          </cell>
          <cell r="E598">
            <v>13</v>
          </cell>
          <cell r="F598">
            <v>63</v>
          </cell>
          <cell r="G598">
            <v>2</v>
          </cell>
          <cell r="H598">
            <v>45</v>
          </cell>
          <cell r="I598">
            <v>4</v>
          </cell>
          <cell r="J598">
            <v>7</v>
          </cell>
          <cell r="K598">
            <v>1815</v>
          </cell>
          <cell r="L598">
            <v>55</v>
          </cell>
          <cell r="M598">
            <v>90</v>
          </cell>
          <cell r="N598">
            <v>153</v>
          </cell>
          <cell r="O598">
            <v>641</v>
          </cell>
          <cell r="P598">
            <v>471</v>
          </cell>
          <cell r="Q598">
            <v>104</v>
          </cell>
          <cell r="R598">
            <v>301</v>
          </cell>
          <cell r="S598">
            <v>1630</v>
          </cell>
          <cell r="T598">
            <v>138</v>
          </cell>
          <cell r="U598">
            <v>39</v>
          </cell>
          <cell r="V598">
            <v>1078</v>
          </cell>
          <cell r="W598">
            <v>492</v>
          </cell>
          <cell r="X598">
            <v>-374</v>
          </cell>
          <cell r="Y598">
            <v>257</v>
          </cell>
          <cell r="Z598">
            <v>1859</v>
          </cell>
          <cell r="AA598">
            <v>1815</v>
          </cell>
          <cell r="AB598">
            <v>0</v>
          </cell>
          <cell r="AC598">
            <v>17</v>
          </cell>
          <cell r="AD598">
            <v>27</v>
          </cell>
          <cell r="AE598">
            <v>-229</v>
          </cell>
          <cell r="AF598">
            <v>-588</v>
          </cell>
          <cell r="AG598">
            <v>49</v>
          </cell>
          <cell r="AH598">
            <v>0</v>
          </cell>
          <cell r="AI598">
            <v>8416</v>
          </cell>
          <cell r="AJ598">
            <v>1121</v>
          </cell>
          <cell r="AK598">
            <v>23</v>
          </cell>
          <cell r="AL598">
            <v>22</v>
          </cell>
          <cell r="AM598">
            <v>3811</v>
          </cell>
        </row>
        <row r="599">
          <cell r="A599" t="str">
            <v>临潭县</v>
          </cell>
          <cell r="B599" t="str">
            <v>3P</v>
          </cell>
          <cell r="C599">
            <v>175</v>
          </cell>
          <cell r="D599">
            <v>95</v>
          </cell>
          <cell r="E599">
            <v>31</v>
          </cell>
          <cell r="F599">
            <v>44</v>
          </cell>
          <cell r="G599">
            <v>3</v>
          </cell>
          <cell r="H599">
            <v>49</v>
          </cell>
          <cell r="I599">
            <v>2</v>
          </cell>
          <cell r="J599">
            <v>29</v>
          </cell>
          <cell r="K599">
            <v>2245</v>
          </cell>
          <cell r="L599">
            <v>64</v>
          </cell>
          <cell r="M599">
            <v>16</v>
          </cell>
          <cell r="N599">
            <v>178</v>
          </cell>
          <cell r="O599">
            <v>1011</v>
          </cell>
          <cell r="P599">
            <v>774</v>
          </cell>
          <cell r="Q599">
            <v>115</v>
          </cell>
          <cell r="R599">
            <v>87</v>
          </cell>
          <cell r="S599">
            <v>1247</v>
          </cell>
          <cell r="T599">
            <v>175</v>
          </cell>
          <cell r="U599">
            <v>55</v>
          </cell>
          <cell r="V599">
            <v>1084</v>
          </cell>
          <cell r="W599">
            <v>400</v>
          </cell>
          <cell r="X599">
            <v>-624</v>
          </cell>
          <cell r="Y599">
            <v>157</v>
          </cell>
          <cell r="Z599">
            <v>2323</v>
          </cell>
          <cell r="AA599">
            <v>2245</v>
          </cell>
          <cell r="AB599">
            <v>0</v>
          </cell>
          <cell r="AC599">
            <v>24</v>
          </cell>
          <cell r="AD599">
            <v>54</v>
          </cell>
          <cell r="AE599">
            <v>-1076</v>
          </cell>
          <cell r="AF599">
            <v>-1282</v>
          </cell>
          <cell r="AG599">
            <v>92</v>
          </cell>
          <cell r="AH599">
            <v>0</v>
          </cell>
          <cell r="AI599">
            <v>6103</v>
          </cell>
          <cell r="AJ599">
            <v>1440</v>
          </cell>
          <cell r="AK599">
            <v>14</v>
          </cell>
          <cell r="AL599">
            <v>13</v>
          </cell>
          <cell r="AM599">
            <v>4256</v>
          </cell>
        </row>
        <row r="600">
          <cell r="A600" t="str">
            <v>卓尼县</v>
          </cell>
          <cell r="B600" t="str">
            <v>3P</v>
          </cell>
          <cell r="C600">
            <v>530</v>
          </cell>
          <cell r="D600">
            <v>114</v>
          </cell>
          <cell r="E600">
            <v>18</v>
          </cell>
          <cell r="F600">
            <v>69</v>
          </cell>
          <cell r="G600">
            <v>5</v>
          </cell>
          <cell r="H600">
            <v>397</v>
          </cell>
          <cell r="I600">
            <v>4</v>
          </cell>
          <cell r="J600">
            <v>15</v>
          </cell>
          <cell r="K600">
            <v>2056</v>
          </cell>
          <cell r="L600">
            <v>48</v>
          </cell>
          <cell r="M600">
            <v>44</v>
          </cell>
          <cell r="N600">
            <v>160</v>
          </cell>
          <cell r="O600">
            <v>804</v>
          </cell>
          <cell r="P600">
            <v>722</v>
          </cell>
          <cell r="Q600">
            <v>136</v>
          </cell>
          <cell r="R600">
            <v>142</v>
          </cell>
          <cell r="S600">
            <v>1973</v>
          </cell>
          <cell r="T600">
            <v>530</v>
          </cell>
          <cell r="U600">
            <v>53</v>
          </cell>
          <cell r="V600">
            <v>808</v>
          </cell>
          <cell r="W600">
            <v>432</v>
          </cell>
          <cell r="X600">
            <v>-292</v>
          </cell>
          <cell r="Y600">
            <v>442</v>
          </cell>
          <cell r="Z600">
            <v>2471</v>
          </cell>
          <cell r="AA600">
            <v>2056</v>
          </cell>
          <cell r="AB600">
            <v>0</v>
          </cell>
          <cell r="AC600">
            <v>41</v>
          </cell>
          <cell r="AD600">
            <v>374</v>
          </cell>
          <cell r="AE600">
            <v>-498</v>
          </cell>
          <cell r="AF600">
            <v>-679</v>
          </cell>
          <cell r="AG600">
            <v>53</v>
          </cell>
          <cell r="AH600">
            <v>1</v>
          </cell>
          <cell r="AI600">
            <v>6255</v>
          </cell>
          <cell r="AJ600">
            <v>1302</v>
          </cell>
          <cell r="AK600">
            <v>9</v>
          </cell>
          <cell r="AL600">
            <v>8</v>
          </cell>
          <cell r="AM600">
            <v>4055</v>
          </cell>
        </row>
        <row r="601">
          <cell r="A601" t="str">
            <v>舟曲县</v>
          </cell>
          <cell r="B601" t="str">
            <v>3P</v>
          </cell>
          <cell r="C601">
            <v>508</v>
          </cell>
          <cell r="D601">
            <v>126</v>
          </cell>
          <cell r="E601">
            <v>30</v>
          </cell>
          <cell r="F601">
            <v>62</v>
          </cell>
          <cell r="G601">
            <v>7</v>
          </cell>
          <cell r="H601">
            <v>307</v>
          </cell>
          <cell r="I601">
            <v>22</v>
          </cell>
          <cell r="J601">
            <v>53</v>
          </cell>
          <cell r="K601">
            <v>2318</v>
          </cell>
          <cell r="L601">
            <v>7</v>
          </cell>
          <cell r="M601">
            <v>26</v>
          </cell>
          <cell r="N601">
            <v>249</v>
          </cell>
          <cell r="O601">
            <v>884</v>
          </cell>
          <cell r="P601">
            <v>773</v>
          </cell>
          <cell r="Q601">
            <v>108</v>
          </cell>
          <cell r="R601">
            <v>271</v>
          </cell>
          <cell r="S601">
            <v>1586</v>
          </cell>
          <cell r="T601">
            <v>508</v>
          </cell>
          <cell r="U601">
            <v>50</v>
          </cell>
          <cell r="V601">
            <v>908</v>
          </cell>
          <cell r="W601">
            <v>459</v>
          </cell>
          <cell r="X601">
            <v>-485</v>
          </cell>
          <cell r="Y601">
            <v>146</v>
          </cell>
          <cell r="Z601">
            <v>2390</v>
          </cell>
          <cell r="AA601">
            <v>2318</v>
          </cell>
          <cell r="AB601">
            <v>0</v>
          </cell>
          <cell r="AC601">
            <v>22</v>
          </cell>
          <cell r="AD601">
            <v>50</v>
          </cell>
          <cell r="AE601">
            <v>-804</v>
          </cell>
          <cell r="AF601">
            <v>-1115</v>
          </cell>
          <cell r="AG601">
            <v>89</v>
          </cell>
          <cell r="AH601">
            <v>1</v>
          </cell>
          <cell r="AI601">
            <v>5597</v>
          </cell>
          <cell r="AJ601">
            <v>1578</v>
          </cell>
          <cell r="AK601">
            <v>12</v>
          </cell>
          <cell r="AL601">
            <v>11</v>
          </cell>
          <cell r="AM601">
            <v>3826</v>
          </cell>
        </row>
        <row r="602">
          <cell r="A602" t="str">
            <v>青海省</v>
          </cell>
          <cell r="B602">
            <v>0</v>
          </cell>
          <cell r="C602">
            <v>10131</v>
          </cell>
          <cell r="D602">
            <v>5457</v>
          </cell>
          <cell r="E602">
            <v>2400</v>
          </cell>
          <cell r="F602">
            <v>1788</v>
          </cell>
          <cell r="G602">
            <v>325</v>
          </cell>
          <cell r="H602">
            <v>1890</v>
          </cell>
          <cell r="I602">
            <v>1106</v>
          </cell>
          <cell r="J602">
            <v>1678</v>
          </cell>
          <cell r="K602">
            <v>37431</v>
          </cell>
          <cell r="L602">
            <v>424</v>
          </cell>
          <cell r="M602">
            <v>2770</v>
          </cell>
          <cell r="N602">
            <v>2963</v>
          </cell>
          <cell r="O602">
            <v>13392</v>
          </cell>
          <cell r="P602">
            <v>8080</v>
          </cell>
          <cell r="Q602">
            <v>1878</v>
          </cell>
          <cell r="R602">
            <v>7924</v>
          </cell>
          <cell r="S602">
            <v>36096</v>
          </cell>
          <cell r="T602">
            <v>10131</v>
          </cell>
          <cell r="U602">
            <v>6099</v>
          </cell>
          <cell r="V602">
            <v>7077</v>
          </cell>
          <cell r="W602">
            <v>10169</v>
          </cell>
          <cell r="X602">
            <v>999</v>
          </cell>
          <cell r="Y602">
            <v>1621</v>
          </cell>
          <cell r="Z602">
            <v>37531</v>
          </cell>
          <cell r="AA602">
            <v>37431</v>
          </cell>
          <cell r="AB602">
            <v>0</v>
          </cell>
          <cell r="AC602">
            <v>100</v>
          </cell>
          <cell r="AD602">
            <v>0</v>
          </cell>
          <cell r="AE602">
            <v>-1435</v>
          </cell>
          <cell r="AF602">
            <v>-4773</v>
          </cell>
          <cell r="AG602">
            <v>15598</v>
          </cell>
          <cell r="AH602">
            <v>168</v>
          </cell>
          <cell r="AI602">
            <v>171351</v>
          </cell>
          <cell r="AJ602">
            <v>73694</v>
          </cell>
          <cell r="AK602">
            <v>166</v>
          </cell>
          <cell r="AL602">
            <v>138</v>
          </cell>
          <cell r="AM602">
            <v>48763</v>
          </cell>
        </row>
        <row r="603">
          <cell r="A603" t="str">
            <v>大通县</v>
          </cell>
          <cell r="B603" t="str">
            <v>3P</v>
          </cell>
          <cell r="C603">
            <v>3202</v>
          </cell>
          <cell r="D603">
            <v>2163</v>
          </cell>
          <cell r="E603">
            <v>904</v>
          </cell>
          <cell r="F603">
            <v>720</v>
          </cell>
          <cell r="G603">
            <v>0</v>
          </cell>
          <cell r="H603">
            <v>297</v>
          </cell>
          <cell r="I603">
            <v>95</v>
          </cell>
          <cell r="J603">
            <v>647</v>
          </cell>
          <cell r="K603">
            <v>6554</v>
          </cell>
          <cell r="L603">
            <v>50</v>
          </cell>
          <cell r="M603">
            <v>244</v>
          </cell>
          <cell r="N603">
            <v>539</v>
          </cell>
          <cell r="O603">
            <v>2727</v>
          </cell>
          <cell r="P603">
            <v>867</v>
          </cell>
          <cell r="Q603">
            <v>298</v>
          </cell>
          <cell r="R603">
            <v>1829</v>
          </cell>
          <cell r="S603">
            <v>6896</v>
          </cell>
          <cell r="T603">
            <v>3202</v>
          </cell>
          <cell r="U603">
            <v>1787</v>
          </cell>
          <cell r="V603">
            <v>0</v>
          </cell>
          <cell r="W603">
            <v>1127</v>
          </cell>
          <cell r="X603">
            <v>262</v>
          </cell>
          <cell r="Y603">
            <v>518</v>
          </cell>
          <cell r="Z603">
            <v>6579</v>
          </cell>
          <cell r="AA603">
            <v>6554</v>
          </cell>
          <cell r="AB603">
            <v>0</v>
          </cell>
          <cell r="AC603">
            <v>25</v>
          </cell>
          <cell r="AD603">
            <v>0</v>
          </cell>
          <cell r="AE603">
            <v>317</v>
          </cell>
          <cell r="AF603">
            <v>73</v>
          </cell>
          <cell r="AG603">
            <v>10429</v>
          </cell>
          <cell r="AH603">
            <v>105</v>
          </cell>
          <cell r="AI603">
            <v>39096</v>
          </cell>
          <cell r="AJ603">
            <v>20076</v>
          </cell>
          <cell r="AK603">
            <v>40</v>
          </cell>
          <cell r="AL603">
            <v>32</v>
          </cell>
          <cell r="AM603">
            <v>8333</v>
          </cell>
        </row>
        <row r="604">
          <cell r="A604" t="str">
            <v>民和县</v>
          </cell>
          <cell r="B604" t="str">
            <v>3P</v>
          </cell>
          <cell r="C604">
            <v>1315</v>
          </cell>
          <cell r="D604">
            <v>887</v>
          </cell>
          <cell r="E604">
            <v>550</v>
          </cell>
          <cell r="F604">
            <v>141</v>
          </cell>
          <cell r="G604">
            <v>91</v>
          </cell>
          <cell r="H604">
            <v>285</v>
          </cell>
          <cell r="I604">
            <v>-9</v>
          </cell>
          <cell r="J604">
            <v>152</v>
          </cell>
          <cell r="K604">
            <v>6714</v>
          </cell>
          <cell r="L604">
            <v>0</v>
          </cell>
          <cell r="M604">
            <v>1004</v>
          </cell>
          <cell r="N604">
            <v>501</v>
          </cell>
          <cell r="O604">
            <v>2630</v>
          </cell>
          <cell r="P604">
            <v>835</v>
          </cell>
          <cell r="Q604">
            <v>279</v>
          </cell>
          <cell r="R604">
            <v>1465</v>
          </cell>
          <cell r="S604">
            <v>6584</v>
          </cell>
          <cell r="T604">
            <v>1315</v>
          </cell>
          <cell r="U604">
            <v>1351</v>
          </cell>
          <cell r="V604">
            <v>1213</v>
          </cell>
          <cell r="W604">
            <v>2270</v>
          </cell>
          <cell r="X604">
            <v>298</v>
          </cell>
          <cell r="Y604">
            <v>137</v>
          </cell>
          <cell r="Z604">
            <v>6775</v>
          </cell>
          <cell r="AA604">
            <v>6714</v>
          </cell>
          <cell r="AB604">
            <v>0</v>
          </cell>
          <cell r="AC604">
            <v>61</v>
          </cell>
          <cell r="AD604">
            <v>0</v>
          </cell>
          <cell r="AE604">
            <v>-191</v>
          </cell>
          <cell r="AF604">
            <v>-1092</v>
          </cell>
          <cell r="AG604">
            <v>2329</v>
          </cell>
          <cell r="AH604">
            <v>23</v>
          </cell>
          <cell r="AI604">
            <v>38071</v>
          </cell>
          <cell r="AJ604">
            <v>23145</v>
          </cell>
          <cell r="AK604">
            <v>35</v>
          </cell>
          <cell r="AL604">
            <v>32</v>
          </cell>
          <cell r="AM604">
            <v>9482</v>
          </cell>
        </row>
        <row r="605">
          <cell r="A605" t="str">
            <v>平安县</v>
          </cell>
          <cell r="B605" t="str">
            <v>3P</v>
          </cell>
          <cell r="C605">
            <v>1103</v>
          </cell>
          <cell r="D605">
            <v>795</v>
          </cell>
          <cell r="E605">
            <v>373</v>
          </cell>
          <cell r="F605">
            <v>199</v>
          </cell>
          <cell r="G605">
            <v>125</v>
          </cell>
          <cell r="H605">
            <v>88</v>
          </cell>
          <cell r="I605">
            <v>52</v>
          </cell>
          <cell r="J605">
            <v>168</v>
          </cell>
          <cell r="K605">
            <v>3586</v>
          </cell>
          <cell r="L605">
            <v>0</v>
          </cell>
          <cell r="M605">
            <v>277</v>
          </cell>
          <cell r="N605">
            <v>248</v>
          </cell>
          <cell r="O605">
            <v>1158</v>
          </cell>
          <cell r="P605">
            <v>546</v>
          </cell>
          <cell r="Q605">
            <v>134</v>
          </cell>
          <cell r="R605">
            <v>1223</v>
          </cell>
          <cell r="S605">
            <v>3631</v>
          </cell>
          <cell r="T605">
            <v>1103</v>
          </cell>
          <cell r="U605">
            <v>770</v>
          </cell>
          <cell r="V605">
            <v>359</v>
          </cell>
          <cell r="W605">
            <v>824</v>
          </cell>
          <cell r="X605">
            <v>543</v>
          </cell>
          <cell r="Y605">
            <v>32</v>
          </cell>
          <cell r="Z605">
            <v>3588</v>
          </cell>
          <cell r="AA605">
            <v>3586</v>
          </cell>
          <cell r="AB605">
            <v>0</v>
          </cell>
          <cell r="AC605">
            <v>2</v>
          </cell>
          <cell r="AD605">
            <v>0</v>
          </cell>
          <cell r="AE605">
            <v>43</v>
          </cell>
          <cell r="AF605">
            <v>-491</v>
          </cell>
          <cell r="AG605">
            <v>1120</v>
          </cell>
          <cell r="AH605">
            <v>13</v>
          </cell>
          <cell r="AI605">
            <v>13114</v>
          </cell>
          <cell r="AJ605">
            <v>7643</v>
          </cell>
          <cell r="AK605">
            <v>11</v>
          </cell>
          <cell r="AL605">
            <v>8</v>
          </cell>
          <cell r="AM605">
            <v>3509</v>
          </cell>
        </row>
        <row r="606">
          <cell r="A606" t="str">
            <v>湟源县</v>
          </cell>
          <cell r="B606" t="str">
            <v>3P</v>
          </cell>
          <cell r="C606">
            <v>690</v>
          </cell>
          <cell r="D606">
            <v>450</v>
          </cell>
          <cell r="E606">
            <v>213</v>
          </cell>
          <cell r="F606">
            <v>134</v>
          </cell>
          <cell r="G606">
            <v>42</v>
          </cell>
          <cell r="H606">
            <v>130</v>
          </cell>
          <cell r="I606">
            <v>-5</v>
          </cell>
          <cell r="J606">
            <v>115</v>
          </cell>
          <cell r="K606">
            <v>3963</v>
          </cell>
          <cell r="L606">
            <v>77</v>
          </cell>
          <cell r="M606">
            <v>835</v>
          </cell>
          <cell r="N606">
            <v>329</v>
          </cell>
          <cell r="O606">
            <v>1354</v>
          </cell>
          <cell r="P606">
            <v>708</v>
          </cell>
          <cell r="Q606">
            <v>152</v>
          </cell>
          <cell r="R606">
            <v>508</v>
          </cell>
          <cell r="S606">
            <v>3795</v>
          </cell>
          <cell r="T606">
            <v>690</v>
          </cell>
          <cell r="U606">
            <v>632</v>
          </cell>
          <cell r="V606">
            <v>685</v>
          </cell>
          <cell r="W606">
            <v>1638</v>
          </cell>
          <cell r="X606">
            <v>113</v>
          </cell>
          <cell r="Y606">
            <v>37</v>
          </cell>
          <cell r="Z606">
            <v>3967</v>
          </cell>
          <cell r="AA606">
            <v>3963</v>
          </cell>
          <cell r="AB606">
            <v>0</v>
          </cell>
          <cell r="AC606">
            <v>4</v>
          </cell>
          <cell r="AD606">
            <v>0</v>
          </cell>
          <cell r="AE606">
            <v>-172</v>
          </cell>
          <cell r="AF606">
            <v>-535</v>
          </cell>
          <cell r="AG606">
            <v>638</v>
          </cell>
          <cell r="AH606">
            <v>8</v>
          </cell>
          <cell r="AI606">
            <v>18269</v>
          </cell>
          <cell r="AJ606">
            <v>10140</v>
          </cell>
          <cell r="AK606">
            <v>13</v>
          </cell>
          <cell r="AL606">
            <v>10</v>
          </cell>
          <cell r="AM606">
            <v>4622</v>
          </cell>
        </row>
        <row r="607">
          <cell r="A607" t="str">
            <v>化隆县</v>
          </cell>
          <cell r="B607" t="str">
            <v>3P</v>
          </cell>
          <cell r="C607">
            <v>669</v>
          </cell>
          <cell r="D607">
            <v>400</v>
          </cell>
          <cell r="E607">
            <v>88</v>
          </cell>
          <cell r="F607">
            <v>273</v>
          </cell>
          <cell r="G607">
            <v>13</v>
          </cell>
          <cell r="H607">
            <v>155</v>
          </cell>
          <cell r="I607">
            <v>58</v>
          </cell>
          <cell r="J607">
            <v>56</v>
          </cell>
          <cell r="K607">
            <v>3748</v>
          </cell>
          <cell r="L607">
            <v>40</v>
          </cell>
          <cell r="M607">
            <v>161</v>
          </cell>
          <cell r="N607">
            <v>473</v>
          </cell>
          <cell r="O607">
            <v>1478</v>
          </cell>
          <cell r="P607">
            <v>931</v>
          </cell>
          <cell r="Q607">
            <v>195</v>
          </cell>
          <cell r="R607">
            <v>470</v>
          </cell>
          <cell r="S607">
            <v>3364</v>
          </cell>
          <cell r="T607">
            <v>669</v>
          </cell>
          <cell r="U607">
            <v>407</v>
          </cell>
          <cell r="V607">
            <v>1151</v>
          </cell>
          <cell r="W607">
            <v>1086</v>
          </cell>
          <cell r="X607">
            <v>1</v>
          </cell>
          <cell r="Y607">
            <v>50</v>
          </cell>
          <cell r="Z607">
            <v>3756</v>
          </cell>
          <cell r="AA607">
            <v>3748</v>
          </cell>
          <cell r="AB607">
            <v>0</v>
          </cell>
          <cell r="AC607">
            <v>8</v>
          </cell>
          <cell r="AD607">
            <v>0</v>
          </cell>
          <cell r="AE607">
            <v>-392</v>
          </cell>
          <cell r="AF607">
            <v>-1051</v>
          </cell>
          <cell r="AG607">
            <v>264</v>
          </cell>
          <cell r="AH607">
            <v>8</v>
          </cell>
          <cell r="AI607">
            <v>25436</v>
          </cell>
          <cell r="AJ607">
            <v>5359</v>
          </cell>
          <cell r="AK607">
            <v>21</v>
          </cell>
          <cell r="AL607">
            <v>19</v>
          </cell>
          <cell r="AM607">
            <v>6462</v>
          </cell>
        </row>
        <row r="608">
          <cell r="A608" t="str">
            <v>循化县</v>
          </cell>
          <cell r="B608" t="str">
            <v>3P</v>
          </cell>
          <cell r="C608">
            <v>271</v>
          </cell>
          <cell r="D608">
            <v>119</v>
          </cell>
          <cell r="E608">
            <v>36</v>
          </cell>
          <cell r="F608">
            <v>47</v>
          </cell>
          <cell r="G608">
            <v>9</v>
          </cell>
          <cell r="H608">
            <v>78</v>
          </cell>
          <cell r="I608">
            <v>39</v>
          </cell>
          <cell r="J608">
            <v>35</v>
          </cell>
          <cell r="K608">
            <v>2466</v>
          </cell>
          <cell r="L608">
            <v>10</v>
          </cell>
          <cell r="M608">
            <v>93</v>
          </cell>
          <cell r="N608">
            <v>293</v>
          </cell>
          <cell r="O608">
            <v>1076</v>
          </cell>
          <cell r="P608">
            <v>648</v>
          </cell>
          <cell r="Q608">
            <v>126</v>
          </cell>
          <cell r="R608">
            <v>220</v>
          </cell>
          <cell r="S608">
            <v>2102</v>
          </cell>
          <cell r="T608">
            <v>271</v>
          </cell>
          <cell r="U608">
            <v>205</v>
          </cell>
          <cell r="V608">
            <v>820</v>
          </cell>
          <cell r="W608">
            <v>793</v>
          </cell>
          <cell r="X608">
            <v>-3</v>
          </cell>
          <cell r="Y608">
            <v>16</v>
          </cell>
          <cell r="Z608">
            <v>2466</v>
          </cell>
          <cell r="AA608">
            <v>2466</v>
          </cell>
          <cell r="AB608">
            <v>0</v>
          </cell>
          <cell r="AC608">
            <v>0</v>
          </cell>
          <cell r="AD608">
            <v>0</v>
          </cell>
          <cell r="AE608">
            <v>-364</v>
          </cell>
          <cell r="AF608">
            <v>-775</v>
          </cell>
          <cell r="AG608">
            <v>108</v>
          </cell>
          <cell r="AH608">
            <v>2</v>
          </cell>
          <cell r="AI608">
            <v>917</v>
          </cell>
          <cell r="AJ608">
            <v>252</v>
          </cell>
          <cell r="AK608">
            <v>10</v>
          </cell>
          <cell r="AL608">
            <v>9</v>
          </cell>
          <cell r="AM608">
            <v>3678</v>
          </cell>
        </row>
        <row r="609">
          <cell r="A609" t="str">
            <v>同仁县</v>
          </cell>
          <cell r="B609" t="str">
            <v>3P</v>
          </cell>
          <cell r="C609">
            <v>534</v>
          </cell>
          <cell r="D609">
            <v>202</v>
          </cell>
          <cell r="E609">
            <v>88</v>
          </cell>
          <cell r="F609">
            <v>69</v>
          </cell>
          <cell r="G609">
            <v>10</v>
          </cell>
          <cell r="H609">
            <v>124</v>
          </cell>
          <cell r="I609">
            <v>135</v>
          </cell>
          <cell r="J609">
            <v>73</v>
          </cell>
          <cell r="K609">
            <v>2246</v>
          </cell>
          <cell r="L609">
            <v>18</v>
          </cell>
          <cell r="M609">
            <v>59</v>
          </cell>
          <cell r="N609">
            <v>153</v>
          </cell>
          <cell r="O609">
            <v>924</v>
          </cell>
          <cell r="P609">
            <v>439</v>
          </cell>
          <cell r="Q609">
            <v>124</v>
          </cell>
          <cell r="R609">
            <v>529</v>
          </cell>
          <cell r="S609">
            <v>2187</v>
          </cell>
          <cell r="T609">
            <v>534</v>
          </cell>
          <cell r="U609">
            <v>320</v>
          </cell>
          <cell r="V609">
            <v>600</v>
          </cell>
          <cell r="W609">
            <v>628</v>
          </cell>
          <cell r="X609">
            <v>-150</v>
          </cell>
          <cell r="Y609">
            <v>255</v>
          </cell>
          <cell r="Z609">
            <v>2246</v>
          </cell>
          <cell r="AA609">
            <v>2246</v>
          </cell>
          <cell r="AB609">
            <v>0</v>
          </cell>
          <cell r="AC609">
            <v>0</v>
          </cell>
          <cell r="AD609">
            <v>0</v>
          </cell>
          <cell r="AE609">
            <v>-59</v>
          </cell>
          <cell r="AF609">
            <v>-164</v>
          </cell>
          <cell r="AG609">
            <v>263</v>
          </cell>
          <cell r="AH609">
            <v>1</v>
          </cell>
          <cell r="AI609">
            <v>6874</v>
          </cell>
          <cell r="AJ609">
            <v>3384</v>
          </cell>
          <cell r="AK609">
            <v>7</v>
          </cell>
          <cell r="AL609">
            <v>5</v>
          </cell>
          <cell r="AM609">
            <v>2388</v>
          </cell>
        </row>
        <row r="610">
          <cell r="A610" t="str">
            <v>泽库县</v>
          </cell>
          <cell r="B610" t="str">
            <v>3P</v>
          </cell>
          <cell r="C610">
            <v>261</v>
          </cell>
          <cell r="D610">
            <v>31</v>
          </cell>
          <cell r="E610">
            <v>10</v>
          </cell>
          <cell r="F610">
            <v>13</v>
          </cell>
          <cell r="G610">
            <v>3</v>
          </cell>
          <cell r="H610">
            <v>121</v>
          </cell>
          <cell r="I610">
            <v>-20</v>
          </cell>
          <cell r="J610">
            <v>129</v>
          </cell>
          <cell r="K610">
            <v>1435</v>
          </cell>
          <cell r="L610">
            <v>9</v>
          </cell>
          <cell r="M610">
            <v>22</v>
          </cell>
          <cell r="N610">
            <v>123</v>
          </cell>
          <cell r="O610">
            <v>455</v>
          </cell>
          <cell r="P610">
            <v>402</v>
          </cell>
          <cell r="Q610">
            <v>88</v>
          </cell>
          <cell r="R610">
            <v>336</v>
          </cell>
          <cell r="S610">
            <v>1313</v>
          </cell>
          <cell r="T610">
            <v>261</v>
          </cell>
          <cell r="U610">
            <v>80</v>
          </cell>
          <cell r="V610">
            <v>457</v>
          </cell>
          <cell r="W610">
            <v>453</v>
          </cell>
          <cell r="X610">
            <v>-48</v>
          </cell>
          <cell r="Y610">
            <v>110</v>
          </cell>
          <cell r="Z610">
            <v>1435</v>
          </cell>
          <cell r="AA610">
            <v>1435</v>
          </cell>
          <cell r="AB610">
            <v>0</v>
          </cell>
          <cell r="AC610">
            <v>0</v>
          </cell>
          <cell r="AD610">
            <v>0</v>
          </cell>
          <cell r="AE610">
            <v>-122</v>
          </cell>
          <cell r="AF610">
            <v>-243</v>
          </cell>
          <cell r="AG610">
            <v>31</v>
          </cell>
          <cell r="AH610">
            <v>0</v>
          </cell>
          <cell r="AI610">
            <v>4500</v>
          </cell>
          <cell r="AJ610">
            <v>250</v>
          </cell>
          <cell r="AK610">
            <v>5</v>
          </cell>
          <cell r="AL610">
            <v>4</v>
          </cell>
          <cell r="AM610">
            <v>1374</v>
          </cell>
        </row>
        <row r="611">
          <cell r="A611" t="str">
            <v>玉树县</v>
          </cell>
          <cell r="B611" t="str">
            <v>3P</v>
          </cell>
          <cell r="C611">
            <v>429</v>
          </cell>
          <cell r="D611">
            <v>184</v>
          </cell>
          <cell r="E611">
            <v>75</v>
          </cell>
          <cell r="F611">
            <v>74</v>
          </cell>
          <cell r="G611">
            <v>17</v>
          </cell>
          <cell r="H611">
            <v>127</v>
          </cell>
          <cell r="I611">
            <v>1</v>
          </cell>
          <cell r="J611">
            <v>117</v>
          </cell>
          <cell r="K611">
            <v>1421</v>
          </cell>
          <cell r="L611">
            <v>0</v>
          </cell>
          <cell r="M611">
            <v>0</v>
          </cell>
          <cell r="N611">
            <v>68</v>
          </cell>
          <cell r="O611">
            <v>443</v>
          </cell>
          <cell r="P611">
            <v>412</v>
          </cell>
          <cell r="Q611">
            <v>134</v>
          </cell>
          <cell r="R611">
            <v>364</v>
          </cell>
          <cell r="S611">
            <v>1315</v>
          </cell>
          <cell r="T611">
            <v>429</v>
          </cell>
          <cell r="U611">
            <v>179</v>
          </cell>
          <cell r="V611">
            <v>374</v>
          </cell>
          <cell r="W611">
            <v>219</v>
          </cell>
          <cell r="X611">
            <v>38</v>
          </cell>
          <cell r="Y611">
            <v>76</v>
          </cell>
          <cell r="Z611">
            <v>1421</v>
          </cell>
          <cell r="AA611">
            <v>1421</v>
          </cell>
          <cell r="AB611">
            <v>0</v>
          </cell>
          <cell r="AC611">
            <v>0</v>
          </cell>
          <cell r="AD611">
            <v>0</v>
          </cell>
          <cell r="AE611">
            <v>-106</v>
          </cell>
          <cell r="AF611">
            <v>-106</v>
          </cell>
          <cell r="AG611">
            <v>228</v>
          </cell>
          <cell r="AH611">
            <v>0</v>
          </cell>
          <cell r="AI611">
            <v>7633</v>
          </cell>
          <cell r="AJ611">
            <v>650</v>
          </cell>
          <cell r="AK611">
            <v>9</v>
          </cell>
          <cell r="AL611">
            <v>7</v>
          </cell>
          <cell r="AM611">
            <v>3548</v>
          </cell>
        </row>
        <row r="612">
          <cell r="A612" t="str">
            <v>囊谦狭</v>
          </cell>
          <cell r="B612" t="str">
            <v>3P</v>
          </cell>
          <cell r="C612">
            <v>152</v>
          </cell>
          <cell r="D612">
            <v>57</v>
          </cell>
          <cell r="E612">
            <v>15</v>
          </cell>
          <cell r="F612">
            <v>24</v>
          </cell>
          <cell r="G612">
            <v>4</v>
          </cell>
          <cell r="H612">
            <v>63</v>
          </cell>
          <cell r="I612">
            <v>15</v>
          </cell>
          <cell r="J612">
            <v>17</v>
          </cell>
          <cell r="K612">
            <v>1262</v>
          </cell>
          <cell r="L612">
            <v>0</v>
          </cell>
          <cell r="M612">
            <v>0</v>
          </cell>
          <cell r="N612">
            <v>74</v>
          </cell>
          <cell r="O612">
            <v>278</v>
          </cell>
          <cell r="P612">
            <v>702</v>
          </cell>
          <cell r="Q612">
            <v>76</v>
          </cell>
          <cell r="R612">
            <v>132</v>
          </cell>
          <cell r="S612">
            <v>1096</v>
          </cell>
          <cell r="T612">
            <v>152</v>
          </cell>
          <cell r="U612">
            <v>107</v>
          </cell>
          <cell r="V612">
            <v>429</v>
          </cell>
          <cell r="W612">
            <v>302</v>
          </cell>
          <cell r="X612">
            <v>41</v>
          </cell>
          <cell r="Y612">
            <v>65</v>
          </cell>
          <cell r="Z612">
            <v>1262</v>
          </cell>
          <cell r="AA612">
            <v>1262</v>
          </cell>
          <cell r="AB612">
            <v>0</v>
          </cell>
          <cell r="AC612">
            <v>0</v>
          </cell>
          <cell r="AD612">
            <v>0</v>
          </cell>
          <cell r="AE612">
            <v>-166</v>
          </cell>
          <cell r="AF612">
            <v>-166</v>
          </cell>
          <cell r="AG612">
            <v>39</v>
          </cell>
          <cell r="AH612">
            <v>8</v>
          </cell>
          <cell r="AI612">
            <v>3328</v>
          </cell>
          <cell r="AJ612">
            <v>197</v>
          </cell>
          <cell r="AK612">
            <v>6</v>
          </cell>
          <cell r="AL612">
            <v>5</v>
          </cell>
          <cell r="AM612">
            <v>1098</v>
          </cell>
        </row>
        <row r="613">
          <cell r="A613" t="str">
            <v>杂多县</v>
          </cell>
          <cell r="B613" t="str">
            <v>3P</v>
          </cell>
          <cell r="C613">
            <v>205</v>
          </cell>
          <cell r="D613">
            <v>45</v>
          </cell>
          <cell r="E613">
            <v>13</v>
          </cell>
          <cell r="F613">
            <v>24</v>
          </cell>
          <cell r="G613">
            <v>3</v>
          </cell>
          <cell r="H613">
            <v>145</v>
          </cell>
          <cell r="I613">
            <v>0</v>
          </cell>
          <cell r="J613">
            <v>15</v>
          </cell>
          <cell r="K613">
            <v>783</v>
          </cell>
          <cell r="L613">
            <v>0</v>
          </cell>
          <cell r="M613">
            <v>0</v>
          </cell>
          <cell r="N613">
            <v>40</v>
          </cell>
          <cell r="O613">
            <v>185</v>
          </cell>
          <cell r="P613">
            <v>431</v>
          </cell>
          <cell r="Q613">
            <v>59</v>
          </cell>
          <cell r="R613">
            <v>68</v>
          </cell>
          <cell r="S613">
            <v>683</v>
          </cell>
          <cell r="T613">
            <v>205</v>
          </cell>
          <cell r="U613">
            <v>75</v>
          </cell>
          <cell r="V613">
            <v>200</v>
          </cell>
          <cell r="W613">
            <v>165</v>
          </cell>
          <cell r="X613">
            <v>-18</v>
          </cell>
          <cell r="Y613">
            <v>56</v>
          </cell>
          <cell r="Z613">
            <v>783</v>
          </cell>
          <cell r="AA613">
            <v>783</v>
          </cell>
          <cell r="AB613">
            <v>0</v>
          </cell>
          <cell r="AC613">
            <v>0</v>
          </cell>
          <cell r="AD613">
            <v>0</v>
          </cell>
          <cell r="AE613">
            <v>-100</v>
          </cell>
          <cell r="AF613">
            <v>-100</v>
          </cell>
          <cell r="AG613">
            <v>40</v>
          </cell>
          <cell r="AH613">
            <v>0</v>
          </cell>
          <cell r="AI613">
            <v>3393</v>
          </cell>
          <cell r="AJ613">
            <v>179</v>
          </cell>
          <cell r="AK613">
            <v>3</v>
          </cell>
          <cell r="AL613">
            <v>2</v>
          </cell>
          <cell r="AM613">
            <v>987</v>
          </cell>
        </row>
        <row r="614">
          <cell r="A614" t="str">
            <v>治多县</v>
          </cell>
          <cell r="B614" t="str">
            <v>3P</v>
          </cell>
          <cell r="C614">
            <v>285</v>
          </cell>
          <cell r="D614">
            <v>45</v>
          </cell>
          <cell r="E614">
            <v>12</v>
          </cell>
          <cell r="F614">
            <v>30</v>
          </cell>
          <cell r="G614">
            <v>1</v>
          </cell>
          <cell r="H614">
            <v>131</v>
          </cell>
          <cell r="I614">
            <v>27</v>
          </cell>
          <cell r="J614">
            <v>82</v>
          </cell>
          <cell r="K614">
            <v>860</v>
          </cell>
          <cell r="L614">
            <v>0</v>
          </cell>
          <cell r="M614">
            <v>52</v>
          </cell>
          <cell r="N614">
            <v>26</v>
          </cell>
          <cell r="O614">
            <v>162</v>
          </cell>
          <cell r="P614">
            <v>366</v>
          </cell>
          <cell r="Q614">
            <v>72</v>
          </cell>
          <cell r="R614">
            <v>182</v>
          </cell>
          <cell r="S614">
            <v>808</v>
          </cell>
          <cell r="T614">
            <v>285</v>
          </cell>
          <cell r="U614">
            <v>76</v>
          </cell>
          <cell r="V614">
            <v>180</v>
          </cell>
          <cell r="W614">
            <v>254</v>
          </cell>
          <cell r="X614">
            <v>-41</v>
          </cell>
          <cell r="Y614">
            <v>54</v>
          </cell>
          <cell r="Z614">
            <v>860</v>
          </cell>
          <cell r="AA614">
            <v>860</v>
          </cell>
          <cell r="AB614">
            <v>0</v>
          </cell>
          <cell r="AC614">
            <v>0</v>
          </cell>
          <cell r="AD614">
            <v>0</v>
          </cell>
          <cell r="AE614">
            <v>-52</v>
          </cell>
          <cell r="AF614">
            <v>-52</v>
          </cell>
          <cell r="AG614">
            <v>38</v>
          </cell>
          <cell r="AH614">
            <v>0</v>
          </cell>
          <cell r="AI614">
            <v>3432</v>
          </cell>
          <cell r="AJ614">
            <v>473</v>
          </cell>
          <cell r="AK614">
            <v>2</v>
          </cell>
          <cell r="AL614">
            <v>1</v>
          </cell>
          <cell r="AM614">
            <v>1123</v>
          </cell>
        </row>
        <row r="615">
          <cell r="A615" t="str">
            <v>达日县</v>
          </cell>
          <cell r="B615" t="str">
            <v>3P</v>
          </cell>
          <cell r="C615">
            <v>113</v>
          </cell>
          <cell r="D615">
            <v>22</v>
          </cell>
          <cell r="E615">
            <v>8</v>
          </cell>
          <cell r="F615">
            <v>6</v>
          </cell>
          <cell r="G615">
            <v>2</v>
          </cell>
          <cell r="H615">
            <v>71</v>
          </cell>
          <cell r="I615">
            <v>5</v>
          </cell>
          <cell r="J615">
            <v>15</v>
          </cell>
          <cell r="K615">
            <v>830</v>
          </cell>
          <cell r="L615">
            <v>0</v>
          </cell>
          <cell r="M615">
            <v>17</v>
          </cell>
          <cell r="N615">
            <v>34</v>
          </cell>
          <cell r="O615">
            <v>204</v>
          </cell>
          <cell r="P615">
            <v>338</v>
          </cell>
          <cell r="Q615">
            <v>65</v>
          </cell>
          <cell r="R615">
            <v>172</v>
          </cell>
          <cell r="S615">
            <v>733</v>
          </cell>
          <cell r="T615">
            <v>113</v>
          </cell>
          <cell r="U615">
            <v>70</v>
          </cell>
          <cell r="V615">
            <v>280</v>
          </cell>
          <cell r="W615">
            <v>195</v>
          </cell>
          <cell r="X615">
            <v>-43</v>
          </cell>
          <cell r="Y615">
            <v>118</v>
          </cell>
          <cell r="Z615">
            <v>830</v>
          </cell>
          <cell r="AA615">
            <v>830</v>
          </cell>
          <cell r="AB615">
            <v>0</v>
          </cell>
          <cell r="AC615">
            <v>0</v>
          </cell>
          <cell r="AD615">
            <v>0</v>
          </cell>
          <cell r="AE615">
            <v>-97</v>
          </cell>
          <cell r="AF615">
            <v>-97</v>
          </cell>
          <cell r="AG615">
            <v>25</v>
          </cell>
          <cell r="AH615">
            <v>0</v>
          </cell>
          <cell r="AI615">
            <v>2846</v>
          </cell>
          <cell r="AJ615">
            <v>246</v>
          </cell>
          <cell r="AK615">
            <v>2</v>
          </cell>
          <cell r="AL615">
            <v>2</v>
          </cell>
          <cell r="AM615">
            <v>1125</v>
          </cell>
        </row>
        <row r="616">
          <cell r="A616" t="str">
            <v>班玛县</v>
          </cell>
          <cell r="B616" t="str">
            <v>3P</v>
          </cell>
          <cell r="C616">
            <v>902</v>
          </cell>
          <cell r="D616">
            <v>57</v>
          </cell>
          <cell r="E616">
            <v>15</v>
          </cell>
          <cell r="F616">
            <v>34</v>
          </cell>
          <cell r="G616">
            <v>5</v>
          </cell>
          <cell r="H616">
            <v>75</v>
          </cell>
          <cell r="I616">
            <v>713</v>
          </cell>
          <cell r="J616">
            <v>57</v>
          </cell>
          <cell r="K616">
            <v>1563</v>
          </cell>
          <cell r="L616">
            <v>220</v>
          </cell>
          <cell r="M616">
            <v>6</v>
          </cell>
          <cell r="N616">
            <v>62</v>
          </cell>
          <cell r="O616">
            <v>318</v>
          </cell>
          <cell r="P616">
            <v>455</v>
          </cell>
          <cell r="Q616">
            <v>76</v>
          </cell>
          <cell r="R616">
            <v>426</v>
          </cell>
          <cell r="S616">
            <v>1589</v>
          </cell>
          <cell r="T616">
            <v>902</v>
          </cell>
          <cell r="U616">
            <v>40</v>
          </cell>
          <cell r="V616">
            <v>329</v>
          </cell>
          <cell r="W616">
            <v>215</v>
          </cell>
          <cell r="X616">
            <v>6</v>
          </cell>
          <cell r="Y616">
            <v>97</v>
          </cell>
          <cell r="Z616">
            <v>1563</v>
          </cell>
          <cell r="AA616">
            <v>1563</v>
          </cell>
          <cell r="AB616">
            <v>0</v>
          </cell>
          <cell r="AC616">
            <v>0</v>
          </cell>
          <cell r="AD616">
            <v>0</v>
          </cell>
          <cell r="AE616">
            <v>26</v>
          </cell>
          <cell r="AF616">
            <v>26</v>
          </cell>
          <cell r="AG616">
            <v>46</v>
          </cell>
          <cell r="AH616">
            <v>0</v>
          </cell>
          <cell r="AI616">
            <v>4442</v>
          </cell>
          <cell r="AJ616">
            <v>1700</v>
          </cell>
          <cell r="AK616">
            <v>2</v>
          </cell>
          <cell r="AL616">
            <v>2</v>
          </cell>
          <cell r="AM616">
            <v>1034</v>
          </cell>
        </row>
        <row r="617">
          <cell r="A617" t="str">
            <v>宁夏回族自治区</v>
          </cell>
          <cell r="B617">
            <v>0</v>
          </cell>
          <cell r="C617">
            <v>4260</v>
          </cell>
          <cell r="D617">
            <v>2082</v>
          </cell>
          <cell r="E617">
            <v>0</v>
          </cell>
          <cell r="F617">
            <v>1600</v>
          </cell>
          <cell r="G617">
            <v>163</v>
          </cell>
          <cell r="H617">
            <v>1493</v>
          </cell>
          <cell r="I617">
            <v>197</v>
          </cell>
          <cell r="J617">
            <v>488</v>
          </cell>
          <cell r="K617">
            <v>35049</v>
          </cell>
          <cell r="L617">
            <v>40</v>
          </cell>
          <cell r="M617">
            <v>2049</v>
          </cell>
          <cell r="N617">
            <v>3951</v>
          </cell>
          <cell r="O617">
            <v>15479</v>
          </cell>
          <cell r="P617">
            <v>6372</v>
          </cell>
          <cell r="Q617">
            <v>1301</v>
          </cell>
          <cell r="R617">
            <v>5857</v>
          </cell>
          <cell r="S617">
            <v>33127</v>
          </cell>
          <cell r="T617">
            <v>4260</v>
          </cell>
          <cell r="U617">
            <v>1950</v>
          </cell>
          <cell r="V617">
            <v>15593</v>
          </cell>
          <cell r="W617">
            <v>8997</v>
          </cell>
          <cell r="X617">
            <v>-2298</v>
          </cell>
          <cell r="Y617">
            <v>4625</v>
          </cell>
          <cell r="Z617">
            <v>35694</v>
          </cell>
          <cell r="AA617">
            <v>35049</v>
          </cell>
          <cell r="AB617">
            <v>0</v>
          </cell>
          <cell r="AC617">
            <v>0</v>
          </cell>
          <cell r="AD617">
            <v>645</v>
          </cell>
          <cell r="AE617">
            <v>-2567</v>
          </cell>
          <cell r="AF617">
            <v>-7983</v>
          </cell>
          <cell r="AG617">
            <v>1846</v>
          </cell>
          <cell r="AH617">
            <v>8</v>
          </cell>
          <cell r="AI617">
            <v>157303</v>
          </cell>
          <cell r="AJ617">
            <v>36164</v>
          </cell>
          <cell r="AK617">
            <v>225</v>
          </cell>
          <cell r="AL617">
            <v>200</v>
          </cell>
          <cell r="AM617">
            <v>53652</v>
          </cell>
        </row>
        <row r="618">
          <cell r="A618" t="str">
            <v>盐池县</v>
          </cell>
          <cell r="B618" t="str">
            <v>3P</v>
          </cell>
          <cell r="C618">
            <v>438</v>
          </cell>
          <cell r="D618">
            <v>197</v>
          </cell>
          <cell r="E618">
            <v>0</v>
          </cell>
          <cell r="F618">
            <v>124</v>
          </cell>
          <cell r="G618">
            <v>25</v>
          </cell>
          <cell r="H618">
            <v>137</v>
          </cell>
          <cell r="I618">
            <v>33</v>
          </cell>
          <cell r="J618">
            <v>71</v>
          </cell>
          <cell r="K618">
            <v>3843</v>
          </cell>
          <cell r="L618">
            <v>0</v>
          </cell>
          <cell r="M618">
            <v>206</v>
          </cell>
          <cell r="N618">
            <v>516</v>
          </cell>
          <cell r="O618">
            <v>1660</v>
          </cell>
          <cell r="P618">
            <v>643</v>
          </cell>
          <cell r="Q618">
            <v>123</v>
          </cell>
          <cell r="R618">
            <v>695</v>
          </cell>
          <cell r="S618">
            <v>3675</v>
          </cell>
          <cell r="T618">
            <v>438</v>
          </cell>
          <cell r="U618">
            <v>426</v>
          </cell>
          <cell r="V618">
            <v>1723</v>
          </cell>
          <cell r="W618">
            <v>1002</v>
          </cell>
          <cell r="X618">
            <v>-212</v>
          </cell>
          <cell r="Y618">
            <v>298</v>
          </cell>
          <cell r="Z618">
            <v>4003</v>
          </cell>
          <cell r="AA618">
            <v>3843</v>
          </cell>
          <cell r="AB618">
            <v>0</v>
          </cell>
          <cell r="AC618">
            <v>0</v>
          </cell>
          <cell r="AD618">
            <v>160</v>
          </cell>
          <cell r="AE618">
            <v>-328</v>
          </cell>
          <cell r="AF618">
            <v>-783</v>
          </cell>
          <cell r="AG618">
            <v>528</v>
          </cell>
          <cell r="AH618">
            <v>1</v>
          </cell>
          <cell r="AI618">
            <v>20092</v>
          </cell>
          <cell r="AJ618">
            <v>5510</v>
          </cell>
          <cell r="AK618">
            <v>15</v>
          </cell>
          <cell r="AL618">
            <v>12</v>
          </cell>
          <cell r="AM618">
            <v>5549</v>
          </cell>
        </row>
        <row r="619">
          <cell r="A619" t="str">
            <v>同心县</v>
          </cell>
          <cell r="B619" t="str">
            <v>3P</v>
          </cell>
          <cell r="C619">
            <v>726</v>
          </cell>
          <cell r="D619">
            <v>333</v>
          </cell>
          <cell r="E619">
            <v>0</v>
          </cell>
          <cell r="F619">
            <v>282</v>
          </cell>
          <cell r="G619">
            <v>22</v>
          </cell>
          <cell r="H619">
            <v>253</v>
          </cell>
          <cell r="I619">
            <v>20</v>
          </cell>
          <cell r="J619">
            <v>120</v>
          </cell>
          <cell r="K619">
            <v>4795</v>
          </cell>
          <cell r="L619">
            <v>5</v>
          </cell>
          <cell r="M619">
            <v>306</v>
          </cell>
          <cell r="N619">
            <v>447</v>
          </cell>
          <cell r="O619">
            <v>1939</v>
          </cell>
          <cell r="P619">
            <v>969</v>
          </cell>
          <cell r="Q619">
            <v>221</v>
          </cell>
          <cell r="R619">
            <v>908</v>
          </cell>
          <cell r="S619">
            <v>4995</v>
          </cell>
          <cell r="T619">
            <v>726</v>
          </cell>
          <cell r="U619">
            <v>214</v>
          </cell>
          <cell r="V619">
            <v>1862</v>
          </cell>
          <cell r="W619">
            <v>1265</v>
          </cell>
          <cell r="X619">
            <v>-62</v>
          </cell>
          <cell r="Y619">
            <v>990</v>
          </cell>
          <cell r="Z619">
            <v>4846</v>
          </cell>
          <cell r="AA619">
            <v>4795</v>
          </cell>
          <cell r="AB619">
            <v>0</v>
          </cell>
          <cell r="AC619">
            <v>0</v>
          </cell>
          <cell r="AD619">
            <v>51</v>
          </cell>
          <cell r="AE619">
            <v>149</v>
          </cell>
          <cell r="AF619">
            <v>-891</v>
          </cell>
          <cell r="AG619">
            <v>196</v>
          </cell>
          <cell r="AH619">
            <v>0</v>
          </cell>
          <cell r="AI619">
            <v>20377</v>
          </cell>
          <cell r="AJ619">
            <v>4243</v>
          </cell>
          <cell r="AK619">
            <v>30</v>
          </cell>
          <cell r="AL619">
            <v>27</v>
          </cell>
          <cell r="AM619">
            <v>7772</v>
          </cell>
        </row>
        <row r="620">
          <cell r="A620" t="str">
            <v>固原县</v>
          </cell>
          <cell r="B620" t="str">
            <v>3P</v>
          </cell>
          <cell r="C620">
            <v>1416</v>
          </cell>
          <cell r="D620">
            <v>1035</v>
          </cell>
          <cell r="E620">
            <v>0</v>
          </cell>
          <cell r="F620">
            <v>848</v>
          </cell>
          <cell r="G620">
            <v>60</v>
          </cell>
          <cell r="H620">
            <v>254</v>
          </cell>
          <cell r="I620">
            <v>11</v>
          </cell>
          <cell r="J620">
            <v>116</v>
          </cell>
          <cell r="K620">
            <v>6590</v>
          </cell>
          <cell r="L620">
            <v>6</v>
          </cell>
          <cell r="M620">
            <v>235</v>
          </cell>
          <cell r="N620">
            <v>869</v>
          </cell>
          <cell r="O620">
            <v>3262</v>
          </cell>
          <cell r="P620">
            <v>1023</v>
          </cell>
          <cell r="Q620">
            <v>207</v>
          </cell>
          <cell r="R620">
            <v>988</v>
          </cell>
          <cell r="S620">
            <v>6879</v>
          </cell>
          <cell r="T620">
            <v>1416</v>
          </cell>
          <cell r="U620">
            <v>673</v>
          </cell>
          <cell r="V620">
            <v>2992</v>
          </cell>
          <cell r="W620">
            <v>1480</v>
          </cell>
          <cell r="X620">
            <v>110</v>
          </cell>
          <cell r="Y620">
            <v>208</v>
          </cell>
          <cell r="Z620">
            <v>6605</v>
          </cell>
          <cell r="AA620">
            <v>6590</v>
          </cell>
          <cell r="AB620">
            <v>0</v>
          </cell>
          <cell r="AC620">
            <v>0</v>
          </cell>
          <cell r="AD620">
            <v>15</v>
          </cell>
          <cell r="AE620">
            <v>274</v>
          </cell>
          <cell r="AF620">
            <v>-1358</v>
          </cell>
          <cell r="AG620">
            <v>542</v>
          </cell>
          <cell r="AH620">
            <v>4</v>
          </cell>
          <cell r="AI620">
            <v>28485</v>
          </cell>
          <cell r="AJ620">
            <v>5824</v>
          </cell>
          <cell r="AK620">
            <v>49</v>
          </cell>
          <cell r="AL620">
            <v>41</v>
          </cell>
          <cell r="AM620">
            <v>10595</v>
          </cell>
        </row>
        <row r="621">
          <cell r="A621" t="str">
            <v>海原县</v>
          </cell>
          <cell r="B621" t="str">
            <v>3P</v>
          </cell>
          <cell r="C621">
            <v>314</v>
          </cell>
          <cell r="D621">
            <v>136</v>
          </cell>
          <cell r="E621">
            <v>0</v>
          </cell>
          <cell r="F621">
            <v>92</v>
          </cell>
          <cell r="G621">
            <v>12</v>
          </cell>
          <cell r="H621">
            <v>149</v>
          </cell>
          <cell r="I621">
            <v>5</v>
          </cell>
          <cell r="J621">
            <v>24</v>
          </cell>
          <cell r="K621">
            <v>5104</v>
          </cell>
          <cell r="L621">
            <v>0</v>
          </cell>
          <cell r="M621">
            <v>373</v>
          </cell>
          <cell r="N621">
            <v>674</v>
          </cell>
          <cell r="O621">
            <v>2038</v>
          </cell>
          <cell r="P621">
            <v>1048</v>
          </cell>
          <cell r="Q621">
            <v>191</v>
          </cell>
          <cell r="R621">
            <v>780</v>
          </cell>
          <cell r="S621">
            <v>4058</v>
          </cell>
          <cell r="T621">
            <v>314</v>
          </cell>
          <cell r="U621">
            <v>157</v>
          </cell>
          <cell r="V621">
            <v>2079</v>
          </cell>
          <cell r="W621">
            <v>1555</v>
          </cell>
          <cell r="X621">
            <v>-856</v>
          </cell>
          <cell r="Y621">
            <v>809</v>
          </cell>
          <cell r="Z621">
            <v>5106</v>
          </cell>
          <cell r="AA621">
            <v>5104</v>
          </cell>
          <cell r="AB621">
            <v>0</v>
          </cell>
          <cell r="AC621">
            <v>0</v>
          </cell>
          <cell r="AD621">
            <v>2</v>
          </cell>
          <cell r="AE621">
            <v>-1048</v>
          </cell>
          <cell r="AF621">
            <v>-1471</v>
          </cell>
          <cell r="AG621">
            <v>140</v>
          </cell>
          <cell r="AH621">
            <v>0</v>
          </cell>
          <cell r="AI621">
            <v>14970</v>
          </cell>
          <cell r="AJ621">
            <v>3398</v>
          </cell>
          <cell r="AK621">
            <v>34</v>
          </cell>
          <cell r="AL621">
            <v>31</v>
          </cell>
          <cell r="AM621">
            <v>7279</v>
          </cell>
        </row>
        <row r="622">
          <cell r="A622" t="str">
            <v>西吉县</v>
          </cell>
          <cell r="B622" t="str">
            <v>3P</v>
          </cell>
          <cell r="C622">
            <v>494</v>
          </cell>
          <cell r="D622">
            <v>105</v>
          </cell>
          <cell r="E622">
            <v>0</v>
          </cell>
          <cell r="F622">
            <v>69</v>
          </cell>
          <cell r="G622">
            <v>12</v>
          </cell>
          <cell r="H622">
            <v>223</v>
          </cell>
          <cell r="I622">
            <v>118</v>
          </cell>
          <cell r="J622">
            <v>48</v>
          </cell>
          <cell r="K622">
            <v>5778</v>
          </cell>
          <cell r="L622">
            <v>29</v>
          </cell>
          <cell r="M622">
            <v>413</v>
          </cell>
          <cell r="N622">
            <v>501</v>
          </cell>
          <cell r="O622">
            <v>2400</v>
          </cell>
          <cell r="P622">
            <v>934</v>
          </cell>
          <cell r="Q622">
            <v>202</v>
          </cell>
          <cell r="R622">
            <v>1299</v>
          </cell>
          <cell r="S622">
            <v>5153</v>
          </cell>
          <cell r="T622">
            <v>494</v>
          </cell>
          <cell r="U622">
            <v>181</v>
          </cell>
          <cell r="V622">
            <v>2663</v>
          </cell>
          <cell r="W622">
            <v>1619</v>
          </cell>
          <cell r="X622">
            <v>-777</v>
          </cell>
          <cell r="Y622">
            <v>973</v>
          </cell>
          <cell r="Z622">
            <v>5909</v>
          </cell>
          <cell r="AA622">
            <v>5778</v>
          </cell>
          <cell r="AB622">
            <v>0</v>
          </cell>
          <cell r="AC622">
            <v>0</v>
          </cell>
          <cell r="AD622">
            <v>131</v>
          </cell>
          <cell r="AE622">
            <v>-756</v>
          </cell>
          <cell r="AF622">
            <v>-846</v>
          </cell>
          <cell r="AG622">
            <v>142</v>
          </cell>
          <cell r="AH622">
            <v>1</v>
          </cell>
          <cell r="AI622">
            <v>23753</v>
          </cell>
          <cell r="AJ622">
            <v>3747</v>
          </cell>
          <cell r="AK622">
            <v>44</v>
          </cell>
          <cell r="AL622">
            <v>39</v>
          </cell>
          <cell r="AM622">
            <v>9064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PKx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KKKKKKKK"/>
      <sheetName val="DDETABLE "/>
      <sheetName val="#REF"/>
      <sheetName val="POWER ASSUMPTIONS"/>
      <sheetName val="2000地方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Financ. Overview"/>
      <sheetName val="Toolbox"/>
      <sheetName val="Main"/>
      <sheetName val="_ESList"/>
      <sheetName val="一般预算收入"/>
      <sheetName val="表二 汇总表（业务处填）"/>
      <sheetName val="农业人口"/>
      <sheetName val="Open"/>
      <sheetName val="事业发展"/>
      <sheetName val="G.1R-Shou COP Gf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_x0000__x0000__x0000__x0000__x0000__x0000__x0000__x0000_"/>
      <sheetName val="KKKKKKKK"/>
      <sheetName val="G.1R-Shou COP Gf"/>
      <sheetName val="P1012001"/>
      <sheetName val="国家"/>
      <sheetName val="_x005f_x0000__x005f_x0000__x005f_x0000__x005f_x0000__x0"/>
      <sheetName val="_x0000__x0000__x0000_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人员支出"/>
      <sheetName val="农业人口"/>
      <sheetName val="#REF!"/>
      <sheetName val="事业发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</sheetNames>
    <sheetDataSet>
      <sheetData sheetId="0" refreshError="1"/>
      <sheetData sheetId="1" refreshError="1"/>
      <sheetData sheetId="2" refreshError="1">
        <row r="2">
          <cell r="H2" t="str">
            <v>男</v>
          </cell>
          <cell r="S2" t="str">
            <v>小学及以下</v>
          </cell>
        </row>
        <row r="3">
          <cell r="H3" t="str">
            <v>女</v>
          </cell>
          <cell r="S3" t="str">
            <v>初中</v>
          </cell>
        </row>
        <row r="4">
          <cell r="S4" t="str">
            <v>高中</v>
          </cell>
        </row>
        <row r="5">
          <cell r="S5" t="str">
            <v>中专</v>
          </cell>
        </row>
        <row r="6">
          <cell r="S6" t="str">
            <v>大专</v>
          </cell>
        </row>
        <row r="7">
          <cell r="S7" t="str">
            <v>本科</v>
          </cell>
        </row>
        <row r="8">
          <cell r="S8" t="str">
            <v>研究生</v>
          </cell>
        </row>
        <row r="9">
          <cell r="S9" t="str">
            <v>研究生以上</v>
          </cell>
        </row>
      </sheetData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村级支出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workbookViewId="0">
      <selection activeCell="H42" sqref="H42"/>
    </sheetView>
  </sheetViews>
  <sheetFormatPr defaultColWidth="9" defaultRowHeight="15.75"/>
  <cols>
    <col min="1" max="1" width="76.5" style="79" customWidth="1"/>
    <col min="2" max="2" width="9" style="79"/>
    <col min="3" max="3" width="10.5" style="79" customWidth="1"/>
    <col min="4" max="4" width="18.25" style="79" customWidth="1"/>
    <col min="5" max="16384" width="9" style="79"/>
  </cols>
  <sheetData>
    <row r="1" spans="1:12" s="80" customFormat="1" ht="60" customHeight="1">
      <c r="A1" s="241" t="s">
        <v>1991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2"/>
    </row>
    <row r="2" spans="1:12" ht="20.100000000000001" customHeight="1">
      <c r="A2" s="83" t="s">
        <v>1969</v>
      </c>
      <c r="B2" s="18"/>
      <c r="C2" s="18"/>
      <c r="D2" s="18"/>
      <c r="E2" s="18"/>
      <c r="F2" s="18"/>
      <c r="G2" s="18"/>
      <c r="H2" s="18"/>
      <c r="I2" s="18"/>
    </row>
    <row r="3" spans="1:12" ht="20.100000000000001" customHeight="1">
      <c r="A3" s="83" t="s">
        <v>1970</v>
      </c>
      <c r="B3" s="18"/>
      <c r="C3" s="18"/>
      <c r="D3" s="18"/>
      <c r="E3" s="18"/>
      <c r="F3" s="18"/>
      <c r="G3" s="18"/>
      <c r="H3" s="18"/>
      <c r="I3" s="18"/>
    </row>
    <row r="4" spans="1:12" ht="20.100000000000001" customHeight="1">
      <c r="A4" s="83" t="s">
        <v>1971</v>
      </c>
      <c r="B4" s="18"/>
      <c r="C4" s="18"/>
      <c r="D4" s="18"/>
      <c r="E4" s="18"/>
      <c r="F4" s="18"/>
      <c r="G4" s="18"/>
      <c r="H4" s="18"/>
      <c r="I4" s="18"/>
    </row>
    <row r="5" spans="1:12" ht="20.100000000000001" customHeight="1">
      <c r="A5" s="83" t="s">
        <v>1972</v>
      </c>
      <c r="B5" s="18"/>
      <c r="C5" s="18"/>
      <c r="D5" s="18"/>
      <c r="E5" s="18"/>
      <c r="F5" s="18"/>
      <c r="G5" s="18"/>
      <c r="H5" s="18"/>
      <c r="I5" s="18"/>
    </row>
    <row r="6" spans="1:12" ht="20.100000000000001" customHeight="1">
      <c r="A6" s="83" t="s">
        <v>1973</v>
      </c>
      <c r="B6" s="18"/>
      <c r="C6" s="18"/>
      <c r="D6" s="18"/>
      <c r="E6" s="18"/>
      <c r="F6" s="18"/>
      <c r="G6" s="18"/>
      <c r="H6" s="18"/>
      <c r="I6" s="18"/>
    </row>
    <row r="7" spans="1:12" ht="20.100000000000001" customHeight="1">
      <c r="A7" s="83" t="s">
        <v>1974</v>
      </c>
      <c r="B7" s="18"/>
      <c r="C7" s="18"/>
      <c r="D7" s="18"/>
      <c r="E7" s="18"/>
      <c r="F7" s="18"/>
      <c r="G7" s="18"/>
      <c r="H7" s="18"/>
      <c r="I7" s="18"/>
    </row>
    <row r="8" spans="1:12" ht="20.100000000000001" customHeight="1">
      <c r="A8" s="83" t="s">
        <v>1975</v>
      </c>
      <c r="B8" s="18"/>
      <c r="C8" s="18"/>
      <c r="D8" s="18"/>
      <c r="E8" s="18"/>
      <c r="F8" s="18"/>
      <c r="G8" s="18"/>
      <c r="H8" s="18"/>
      <c r="I8" s="18"/>
    </row>
    <row r="9" spans="1:12" ht="20.100000000000001" customHeight="1">
      <c r="A9" s="83" t="s">
        <v>1976</v>
      </c>
      <c r="B9" s="18"/>
      <c r="C9" s="18"/>
      <c r="D9" s="18"/>
      <c r="E9" s="18"/>
      <c r="F9" s="18"/>
      <c r="G9" s="18"/>
      <c r="H9" s="18"/>
      <c r="I9" s="18"/>
    </row>
    <row r="10" spans="1:12" ht="20.100000000000001" customHeight="1">
      <c r="A10" s="83" t="s">
        <v>1977</v>
      </c>
      <c r="B10" s="18"/>
      <c r="C10" s="18"/>
      <c r="D10" s="18"/>
      <c r="E10" s="18"/>
      <c r="F10" s="18"/>
      <c r="G10" s="18"/>
      <c r="H10" s="18"/>
      <c r="I10" s="18"/>
    </row>
    <row r="11" spans="1:12" ht="20.100000000000001" customHeight="1">
      <c r="A11" s="83" t="s">
        <v>1978</v>
      </c>
      <c r="B11" s="17"/>
      <c r="C11" s="17"/>
      <c r="D11" s="17"/>
      <c r="E11" s="17"/>
      <c r="F11" s="17"/>
      <c r="G11" s="17"/>
      <c r="H11" s="17"/>
      <c r="I11" s="17"/>
    </row>
    <row r="12" spans="1:12" ht="20.100000000000001" customHeight="1">
      <c r="A12" s="83" t="s">
        <v>1979</v>
      </c>
      <c r="B12" s="17"/>
      <c r="C12" s="17"/>
      <c r="D12" s="17"/>
      <c r="E12" s="17"/>
      <c r="F12" s="17"/>
      <c r="G12" s="17"/>
      <c r="H12" s="17"/>
      <c r="I12" s="17"/>
    </row>
    <row r="13" spans="1:12" ht="20.100000000000001" customHeight="1">
      <c r="A13" s="83" t="s">
        <v>1980</v>
      </c>
      <c r="B13" s="17"/>
      <c r="C13" s="17"/>
      <c r="D13" s="17"/>
      <c r="E13" s="17"/>
      <c r="F13" s="17"/>
      <c r="G13" s="17"/>
      <c r="H13" s="17"/>
      <c r="I13" s="17"/>
    </row>
    <row r="14" spans="1:12" ht="20.100000000000001" customHeight="1">
      <c r="A14" s="83" t="s">
        <v>1981</v>
      </c>
      <c r="B14" s="17"/>
      <c r="C14" s="17"/>
      <c r="D14" s="17"/>
      <c r="E14" s="17"/>
      <c r="F14" s="17"/>
      <c r="G14" s="17"/>
      <c r="H14" s="17"/>
      <c r="I14" s="17"/>
    </row>
    <row r="15" spans="1:12" ht="20.100000000000001" customHeight="1">
      <c r="A15" s="83" t="s">
        <v>1982</v>
      </c>
      <c r="B15" s="17"/>
      <c r="C15" s="17"/>
      <c r="D15" s="17"/>
      <c r="E15" s="17"/>
      <c r="F15" s="17"/>
      <c r="G15" s="17"/>
      <c r="H15" s="17"/>
      <c r="I15" s="17"/>
    </row>
    <row r="16" spans="1:12" ht="20.100000000000001" customHeight="1">
      <c r="A16" s="83" t="s">
        <v>1983</v>
      </c>
      <c r="B16" s="17"/>
      <c r="C16" s="17"/>
      <c r="D16" s="17"/>
      <c r="E16" s="17"/>
      <c r="F16" s="17"/>
      <c r="G16" s="17"/>
      <c r="H16" s="17"/>
      <c r="I16" s="17"/>
    </row>
    <row r="17" spans="1:9" ht="20.100000000000001" customHeight="1">
      <c r="A17" s="83" t="s">
        <v>1984</v>
      </c>
      <c r="B17" s="17"/>
      <c r="C17" s="17"/>
      <c r="D17" s="17"/>
      <c r="E17" s="17"/>
      <c r="F17" s="17"/>
      <c r="G17" s="17"/>
      <c r="H17" s="17"/>
      <c r="I17" s="17"/>
    </row>
    <row r="18" spans="1:9" ht="20.100000000000001" customHeight="1">
      <c r="A18" s="83" t="s">
        <v>1985</v>
      </c>
      <c r="B18" s="17"/>
      <c r="C18" s="17"/>
      <c r="D18" s="17"/>
      <c r="E18" s="17"/>
      <c r="F18" s="17"/>
      <c r="G18" s="17"/>
      <c r="H18" s="17"/>
      <c r="I18" s="17"/>
    </row>
    <row r="19" spans="1:9" ht="20.100000000000001" customHeight="1">
      <c r="A19" s="18"/>
      <c r="B19" s="17"/>
      <c r="C19" s="17"/>
      <c r="D19" s="17"/>
      <c r="E19" s="17"/>
      <c r="F19" s="17"/>
      <c r="G19" s="17"/>
      <c r="H19" s="17"/>
      <c r="I19" s="17"/>
    </row>
    <row r="20" spans="1:9" ht="20.100000000000001" customHeight="1">
      <c r="A20" s="19" t="s">
        <v>1315</v>
      </c>
      <c r="B20" s="19"/>
      <c r="C20" s="19"/>
      <c r="D20" s="19"/>
      <c r="E20" s="19"/>
      <c r="F20" s="19"/>
      <c r="G20" s="19"/>
      <c r="H20" s="19"/>
      <c r="I20" s="19"/>
    </row>
    <row r="21" spans="1:9" ht="20.100000000000001" customHeight="1">
      <c r="A21" s="20" t="s">
        <v>1316</v>
      </c>
      <c r="B21" s="20"/>
      <c r="C21" s="20"/>
      <c r="D21" s="20"/>
      <c r="E21" s="20"/>
      <c r="F21" s="20"/>
      <c r="G21" s="20"/>
      <c r="H21" s="20"/>
      <c r="I21" s="20"/>
    </row>
  </sheetData>
  <phoneticPr fontId="26" type="noConversion"/>
  <printOptions horizontalCentered="1"/>
  <pageMargins left="1.1811023622047245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1"/>
  <sheetViews>
    <sheetView topLeftCell="B1" workbookViewId="0">
      <pane ySplit="4" topLeftCell="A5" activePane="bottomLeft" state="frozen"/>
      <selection activeCell="H42" sqref="H42"/>
      <selection pane="bottomLeft" activeCell="H42" sqref="H42"/>
    </sheetView>
  </sheetViews>
  <sheetFormatPr defaultColWidth="9" defaultRowHeight="20.100000000000001" customHeight="1"/>
  <cols>
    <col min="1" max="1" width="0" style="29" hidden="1" customWidth="1"/>
    <col min="2" max="2" width="51.375" style="29" customWidth="1"/>
    <col min="3" max="3" width="14.25" style="140" bestFit="1" customWidth="1"/>
    <col min="4" max="4" width="15.625" style="140" bestFit="1" customWidth="1"/>
    <col min="5" max="5" width="15.25" style="86" customWidth="1"/>
    <col min="6" max="16384" width="9" style="29"/>
  </cols>
  <sheetData>
    <row r="1" spans="1:5" ht="20.100000000000001" customHeight="1">
      <c r="B1" s="26" t="s">
        <v>1479</v>
      </c>
    </row>
    <row r="2" spans="1:5" ht="30.75" customHeight="1">
      <c r="B2" s="274" t="s">
        <v>1480</v>
      </c>
      <c r="C2" s="274"/>
      <c r="D2" s="274"/>
      <c r="E2" s="274"/>
    </row>
    <row r="3" spans="1:5" ht="20.100000000000001" customHeight="1">
      <c r="E3" s="57" t="s">
        <v>0</v>
      </c>
    </row>
    <row r="4" spans="1:5" s="140" customFormat="1" ht="33" customHeight="1">
      <c r="A4" s="70" t="s">
        <v>1481</v>
      </c>
      <c r="B4" s="70" t="s">
        <v>1</v>
      </c>
      <c r="C4" s="70" t="s">
        <v>802</v>
      </c>
      <c r="D4" s="90" t="s">
        <v>805</v>
      </c>
      <c r="E4" s="88" t="s">
        <v>1536</v>
      </c>
    </row>
    <row r="5" spans="1:5" s="25" customFormat="1" ht="20.100000000000001" customHeight="1">
      <c r="A5" s="6"/>
      <c r="B5" s="6" t="s">
        <v>249</v>
      </c>
      <c r="C5" s="2">
        <f t="shared" ref="C5:D5" si="0">SUM(C6,C11,C12)</f>
        <v>60</v>
      </c>
      <c r="D5" s="2">
        <f t="shared" si="0"/>
        <v>60</v>
      </c>
      <c r="E5" s="39">
        <f t="shared" ref="E5:E36" si="1">IF(C5=0,"",(D5-C5)/C5)</f>
        <v>0</v>
      </c>
    </row>
    <row r="6" spans="1:5" s="25" customFormat="1" ht="20.100000000000001" customHeight="1">
      <c r="A6" s="6">
        <v>20707</v>
      </c>
      <c r="B6" s="6" t="s">
        <v>250</v>
      </c>
      <c r="C6" s="2">
        <f t="shared" ref="C6:D6" si="2">SUM(C7:C10)</f>
        <v>60</v>
      </c>
      <c r="D6" s="2">
        <f t="shared" si="2"/>
        <v>60</v>
      </c>
      <c r="E6" s="39">
        <f t="shared" si="1"/>
        <v>0</v>
      </c>
    </row>
    <row r="7" spans="1:5" ht="20.100000000000001" customHeight="1">
      <c r="A7" s="5">
        <v>2070701</v>
      </c>
      <c r="B7" s="5" t="s">
        <v>251</v>
      </c>
      <c r="C7" s="141"/>
      <c r="D7" s="23"/>
      <c r="E7" s="36" t="str">
        <f t="shared" si="1"/>
        <v/>
      </c>
    </row>
    <row r="8" spans="1:5" ht="20.100000000000001" customHeight="1">
      <c r="A8" s="5">
        <v>2070702</v>
      </c>
      <c r="B8" s="5" t="s">
        <v>252</v>
      </c>
      <c r="C8" s="141">
        <v>60</v>
      </c>
      <c r="D8" s="23"/>
      <c r="E8" s="36">
        <f t="shared" si="1"/>
        <v>-1</v>
      </c>
    </row>
    <row r="9" spans="1:5" ht="20.100000000000001" customHeight="1">
      <c r="A9" s="5">
        <v>2070703</v>
      </c>
      <c r="B9" s="5" t="s">
        <v>1482</v>
      </c>
      <c r="C9" s="141"/>
      <c r="D9" s="23"/>
      <c r="E9" s="36" t="str">
        <f t="shared" si="1"/>
        <v/>
      </c>
    </row>
    <row r="10" spans="1:5" ht="20.100000000000001" customHeight="1">
      <c r="A10" s="5">
        <v>2070799</v>
      </c>
      <c r="B10" s="5" t="s">
        <v>1483</v>
      </c>
      <c r="C10" s="141"/>
      <c r="D10" s="23">
        <v>60</v>
      </c>
      <c r="E10" s="36" t="str">
        <f t="shared" si="1"/>
        <v/>
      </c>
    </row>
    <row r="11" spans="1:5" ht="20.100000000000001" customHeight="1">
      <c r="A11" s="5">
        <v>2320405</v>
      </c>
      <c r="B11" s="6" t="s">
        <v>1484</v>
      </c>
      <c r="C11" s="141"/>
      <c r="D11" s="23"/>
      <c r="E11" s="36" t="str">
        <f t="shared" si="1"/>
        <v/>
      </c>
    </row>
    <row r="12" spans="1:5" ht="20.100000000000001" customHeight="1">
      <c r="A12" s="5">
        <v>2330405</v>
      </c>
      <c r="B12" s="6" t="s">
        <v>1485</v>
      </c>
      <c r="C12" s="141"/>
      <c r="D12" s="111"/>
      <c r="E12" s="36" t="str">
        <f t="shared" si="1"/>
        <v/>
      </c>
    </row>
    <row r="13" spans="1:5" s="25" customFormat="1" ht="20.100000000000001" customHeight="1">
      <c r="A13" s="6">
        <v>20822</v>
      </c>
      <c r="B13" s="6" t="s">
        <v>204</v>
      </c>
      <c r="C13" s="2">
        <f t="shared" ref="C13:D13" si="3">SUM(C14:C16)</f>
        <v>1077</v>
      </c>
      <c r="D13" s="2">
        <f t="shared" si="3"/>
        <v>832</v>
      </c>
      <c r="E13" s="39">
        <f t="shared" si="1"/>
        <v>-0.22748375116063138</v>
      </c>
    </row>
    <row r="14" spans="1:5" ht="20.100000000000001" customHeight="1">
      <c r="A14" s="5">
        <v>2082201</v>
      </c>
      <c r="B14" s="5" t="s">
        <v>253</v>
      </c>
      <c r="C14" s="141">
        <v>308</v>
      </c>
      <c r="D14" s="23">
        <v>434</v>
      </c>
      <c r="E14" s="36">
        <f t="shared" si="1"/>
        <v>0.40909090909090912</v>
      </c>
    </row>
    <row r="15" spans="1:5" ht="20.100000000000001" customHeight="1">
      <c r="A15" s="5">
        <v>2082202</v>
      </c>
      <c r="B15" s="5" t="s">
        <v>254</v>
      </c>
      <c r="C15" s="141">
        <v>769</v>
      </c>
      <c r="D15" s="23">
        <v>381</v>
      </c>
      <c r="E15" s="36">
        <f t="shared" si="1"/>
        <v>-0.50455136540962287</v>
      </c>
    </row>
    <row r="16" spans="1:5" ht="20.100000000000001" customHeight="1">
      <c r="A16" s="5">
        <v>2082299</v>
      </c>
      <c r="B16" s="5" t="s">
        <v>255</v>
      </c>
      <c r="C16" s="141"/>
      <c r="D16" s="23">
        <v>17</v>
      </c>
      <c r="E16" s="36" t="str">
        <f t="shared" si="1"/>
        <v/>
      </c>
    </row>
    <row r="17" spans="1:5" s="25" customFormat="1" ht="20.100000000000001" customHeight="1">
      <c r="A17" s="6"/>
      <c r="B17" s="6" t="s">
        <v>1466</v>
      </c>
      <c r="C17" s="2">
        <f t="shared" ref="C17:D17" si="4">SUM(C18,C22,C23)</f>
        <v>19</v>
      </c>
      <c r="D17" s="2">
        <f t="shared" si="4"/>
        <v>0</v>
      </c>
      <c r="E17" s="39">
        <f t="shared" si="1"/>
        <v>-1</v>
      </c>
    </row>
    <row r="18" spans="1:5" s="25" customFormat="1" ht="20.100000000000001" customHeight="1">
      <c r="A18" s="6">
        <v>20823</v>
      </c>
      <c r="B18" s="6" t="s">
        <v>1467</v>
      </c>
      <c r="C18" s="2">
        <f t="shared" ref="C18:D18" si="5">SUM(C19:C21)</f>
        <v>19</v>
      </c>
      <c r="D18" s="2">
        <f t="shared" si="5"/>
        <v>0</v>
      </c>
      <c r="E18" s="39">
        <f t="shared" si="1"/>
        <v>-1</v>
      </c>
    </row>
    <row r="19" spans="1:5" ht="20.100000000000001" customHeight="1">
      <c r="A19" s="5">
        <v>2082301</v>
      </c>
      <c r="B19" s="5" t="s">
        <v>1486</v>
      </c>
      <c r="C19" s="141"/>
      <c r="D19" s="23"/>
      <c r="E19" s="36" t="str">
        <f t="shared" si="1"/>
        <v/>
      </c>
    </row>
    <row r="20" spans="1:5" ht="20.100000000000001" customHeight="1">
      <c r="A20" s="5">
        <v>2082302</v>
      </c>
      <c r="B20" s="5" t="s">
        <v>272</v>
      </c>
      <c r="C20" s="141">
        <v>19</v>
      </c>
      <c r="D20" s="23"/>
      <c r="E20" s="36">
        <f t="shared" si="1"/>
        <v>-1</v>
      </c>
    </row>
    <row r="21" spans="1:5" ht="20.100000000000001" customHeight="1">
      <c r="A21" s="5">
        <v>2082399</v>
      </c>
      <c r="B21" s="5" t="s">
        <v>1487</v>
      </c>
      <c r="C21" s="141"/>
      <c r="D21" s="23"/>
      <c r="E21" s="36" t="str">
        <f t="shared" si="1"/>
        <v/>
      </c>
    </row>
    <row r="22" spans="1:5" ht="20.100000000000001" customHeight="1">
      <c r="A22" s="5">
        <v>2320417</v>
      </c>
      <c r="B22" s="6" t="s">
        <v>1488</v>
      </c>
      <c r="C22" s="141"/>
      <c r="D22" s="23"/>
      <c r="E22" s="36" t="str">
        <f t="shared" si="1"/>
        <v/>
      </c>
    </row>
    <row r="23" spans="1:5" ht="20.100000000000001" customHeight="1">
      <c r="A23" s="5">
        <v>2330417</v>
      </c>
      <c r="B23" s="6" t="s">
        <v>1489</v>
      </c>
      <c r="C23" s="141"/>
      <c r="D23" s="111"/>
      <c r="E23" s="36" t="str">
        <f t="shared" si="1"/>
        <v/>
      </c>
    </row>
    <row r="24" spans="1:5" s="25" customFormat="1" ht="20.100000000000001" customHeight="1">
      <c r="A24" s="6"/>
      <c r="B24" s="6" t="s">
        <v>257</v>
      </c>
      <c r="C24" s="2">
        <f t="shared" ref="C24:D24" si="6">SUM(C25,C38,C39)</f>
        <v>14458</v>
      </c>
      <c r="D24" s="2">
        <f t="shared" si="6"/>
        <v>9608</v>
      </c>
      <c r="E24" s="39">
        <f t="shared" si="1"/>
        <v>-0.33545441969843687</v>
      </c>
    </row>
    <row r="25" spans="1:5" s="25" customFormat="1" ht="20.100000000000001" customHeight="1">
      <c r="A25" s="6">
        <v>21208</v>
      </c>
      <c r="B25" s="6" t="s">
        <v>258</v>
      </c>
      <c r="C25" s="2">
        <f t="shared" ref="C25:D25" si="7">SUM(C26:C37)</f>
        <v>14447</v>
      </c>
      <c r="D25" s="2">
        <f t="shared" si="7"/>
        <v>9264</v>
      </c>
      <c r="E25" s="39">
        <f t="shared" si="1"/>
        <v>-0.35875960407004914</v>
      </c>
    </row>
    <row r="26" spans="1:5" ht="20.100000000000001" customHeight="1">
      <c r="A26" s="5">
        <v>2120801</v>
      </c>
      <c r="B26" s="5" t="s">
        <v>259</v>
      </c>
      <c r="C26" s="141">
        <v>13294</v>
      </c>
      <c r="D26" s="23">
        <v>1094</v>
      </c>
      <c r="E26" s="36">
        <f t="shared" si="1"/>
        <v>-0.91770723634722429</v>
      </c>
    </row>
    <row r="27" spans="1:5" ht="20.100000000000001" customHeight="1">
      <c r="A27" s="5">
        <v>2120802</v>
      </c>
      <c r="B27" s="5" t="s">
        <v>260</v>
      </c>
      <c r="C27" s="141">
        <v>674</v>
      </c>
      <c r="D27" s="23">
        <v>2454</v>
      </c>
      <c r="E27" s="36">
        <f t="shared" si="1"/>
        <v>2.6409495548961424</v>
      </c>
    </row>
    <row r="28" spans="1:5" ht="20.100000000000001" customHeight="1">
      <c r="A28" s="5">
        <v>2120803</v>
      </c>
      <c r="B28" s="5" t="s">
        <v>261</v>
      </c>
      <c r="C28" s="141"/>
      <c r="D28" s="23"/>
      <c r="E28" s="36" t="str">
        <f t="shared" si="1"/>
        <v/>
      </c>
    </row>
    <row r="29" spans="1:5" ht="20.100000000000001" customHeight="1">
      <c r="A29" s="5">
        <v>2120804</v>
      </c>
      <c r="B29" s="5" t="s">
        <v>766</v>
      </c>
      <c r="C29" s="141">
        <v>12</v>
      </c>
      <c r="D29" s="23">
        <v>3997</v>
      </c>
      <c r="E29" s="36">
        <f t="shared" si="1"/>
        <v>332.08333333333331</v>
      </c>
    </row>
    <row r="30" spans="1:5" ht="20.100000000000001" customHeight="1">
      <c r="A30" s="5">
        <v>2120805</v>
      </c>
      <c r="B30" s="5" t="s">
        <v>767</v>
      </c>
      <c r="C30" s="141"/>
      <c r="D30" s="23">
        <v>1187</v>
      </c>
      <c r="E30" s="36" t="str">
        <f t="shared" si="1"/>
        <v/>
      </c>
    </row>
    <row r="31" spans="1:5" ht="20.100000000000001" customHeight="1">
      <c r="A31" s="5">
        <v>2120806</v>
      </c>
      <c r="B31" s="5" t="s">
        <v>768</v>
      </c>
      <c r="C31" s="141">
        <v>352</v>
      </c>
      <c r="D31" s="23">
        <v>291</v>
      </c>
      <c r="E31" s="36">
        <f t="shared" si="1"/>
        <v>-0.17329545454545456</v>
      </c>
    </row>
    <row r="32" spans="1:5" ht="20.100000000000001" customHeight="1">
      <c r="A32" s="5">
        <v>2120807</v>
      </c>
      <c r="B32" s="5" t="s">
        <v>769</v>
      </c>
      <c r="C32" s="141"/>
      <c r="D32" s="23"/>
      <c r="E32" s="36" t="str">
        <f t="shared" si="1"/>
        <v/>
      </c>
    </row>
    <row r="33" spans="1:5" ht="20.100000000000001" customHeight="1">
      <c r="A33" s="5">
        <v>2120809</v>
      </c>
      <c r="B33" s="5" t="s">
        <v>770</v>
      </c>
      <c r="C33" s="141">
        <v>30</v>
      </c>
      <c r="D33" s="23"/>
      <c r="E33" s="36">
        <f t="shared" si="1"/>
        <v>-1</v>
      </c>
    </row>
    <row r="34" spans="1:5" ht="20.100000000000001" customHeight="1">
      <c r="A34" s="5">
        <v>2120810</v>
      </c>
      <c r="B34" s="5" t="s">
        <v>771</v>
      </c>
      <c r="C34" s="141"/>
      <c r="D34" s="23"/>
      <c r="E34" s="36" t="str">
        <f t="shared" si="1"/>
        <v/>
      </c>
    </row>
    <row r="35" spans="1:5" ht="20.100000000000001" customHeight="1">
      <c r="A35" s="5">
        <v>2120811</v>
      </c>
      <c r="B35" s="5" t="s">
        <v>256</v>
      </c>
      <c r="C35" s="141"/>
      <c r="D35" s="23"/>
      <c r="E35" s="36" t="str">
        <f t="shared" si="1"/>
        <v/>
      </c>
    </row>
    <row r="36" spans="1:5" ht="20.100000000000001" customHeight="1">
      <c r="A36" s="5">
        <v>2120813</v>
      </c>
      <c r="B36" s="5" t="s">
        <v>262</v>
      </c>
      <c r="C36" s="141"/>
      <c r="D36" s="23"/>
      <c r="E36" s="36" t="str">
        <f t="shared" si="1"/>
        <v/>
      </c>
    </row>
    <row r="37" spans="1:5" ht="20.100000000000001" customHeight="1">
      <c r="A37" s="5">
        <v>2120899</v>
      </c>
      <c r="B37" s="5" t="s">
        <v>263</v>
      </c>
      <c r="C37" s="141">
        <v>85</v>
      </c>
      <c r="D37" s="23">
        <v>241</v>
      </c>
      <c r="E37" s="36">
        <f t="shared" ref="E37:E68" si="8">IF(C37=0,"",(D37-C37)/C37)</f>
        <v>1.8352941176470587</v>
      </c>
    </row>
    <row r="38" spans="1:5" ht="20.100000000000001" customHeight="1">
      <c r="A38" s="5">
        <v>2320411</v>
      </c>
      <c r="B38" s="6" t="s">
        <v>1490</v>
      </c>
      <c r="C38" s="141"/>
      <c r="D38" s="23">
        <v>343</v>
      </c>
      <c r="E38" s="36" t="str">
        <f t="shared" si="8"/>
        <v/>
      </c>
    </row>
    <row r="39" spans="1:5" ht="20.100000000000001" customHeight="1">
      <c r="A39" s="5">
        <v>2330411</v>
      </c>
      <c r="B39" s="6" t="s">
        <v>1468</v>
      </c>
      <c r="C39" s="141">
        <v>11</v>
      </c>
      <c r="D39" s="111">
        <v>1</v>
      </c>
      <c r="E39" s="36">
        <f t="shared" si="8"/>
        <v>-0.90909090909090906</v>
      </c>
    </row>
    <row r="40" spans="1:5" s="25" customFormat="1" ht="20.100000000000001" customHeight="1">
      <c r="A40" s="6"/>
      <c r="B40" s="6" t="s">
        <v>264</v>
      </c>
      <c r="C40" s="2">
        <f t="shared" ref="C40:D40" si="9">SUM(C41,C45,C46)</f>
        <v>753</v>
      </c>
      <c r="D40" s="2">
        <f t="shared" si="9"/>
        <v>561</v>
      </c>
      <c r="E40" s="39">
        <f t="shared" si="8"/>
        <v>-0.2549800796812749</v>
      </c>
    </row>
    <row r="41" spans="1:5" s="25" customFormat="1" ht="20.100000000000001" customHeight="1">
      <c r="A41" s="6">
        <v>21210</v>
      </c>
      <c r="B41" s="6" t="s">
        <v>265</v>
      </c>
      <c r="C41" s="2">
        <f t="shared" ref="C41:D41" si="10">SUM(C42:C44)</f>
        <v>753</v>
      </c>
      <c r="D41" s="2">
        <f t="shared" si="10"/>
        <v>561</v>
      </c>
      <c r="E41" s="39">
        <f t="shared" si="8"/>
        <v>-0.2549800796812749</v>
      </c>
    </row>
    <row r="42" spans="1:5" ht="20.100000000000001" customHeight="1">
      <c r="A42" s="5">
        <v>2121001</v>
      </c>
      <c r="B42" s="5" t="s">
        <v>259</v>
      </c>
      <c r="C42" s="141">
        <v>749</v>
      </c>
      <c r="D42" s="23">
        <v>21</v>
      </c>
      <c r="E42" s="36">
        <f t="shared" si="8"/>
        <v>-0.9719626168224299</v>
      </c>
    </row>
    <row r="43" spans="1:5" ht="20.100000000000001" customHeight="1">
      <c r="A43" s="5">
        <v>2121002</v>
      </c>
      <c r="B43" s="5" t="s">
        <v>260</v>
      </c>
      <c r="C43" s="141">
        <v>4</v>
      </c>
      <c r="D43" s="23">
        <v>540</v>
      </c>
      <c r="E43" s="36">
        <f t="shared" si="8"/>
        <v>134</v>
      </c>
    </row>
    <row r="44" spans="1:5" ht="20.100000000000001" customHeight="1">
      <c r="A44" s="5">
        <v>2121099</v>
      </c>
      <c r="B44" s="5" t="s">
        <v>1495</v>
      </c>
      <c r="C44" s="141"/>
      <c r="D44" s="23"/>
      <c r="E44" s="36" t="str">
        <f t="shared" si="8"/>
        <v/>
      </c>
    </row>
    <row r="45" spans="1:5" ht="20.100000000000001" customHeight="1">
      <c r="A45" s="5">
        <v>2320412</v>
      </c>
      <c r="B45" s="6" t="s">
        <v>1496</v>
      </c>
      <c r="C45" s="141"/>
      <c r="D45" s="23"/>
      <c r="E45" s="36" t="str">
        <f t="shared" si="8"/>
        <v/>
      </c>
    </row>
    <row r="46" spans="1:5" ht="20.100000000000001" customHeight="1">
      <c r="A46" s="5">
        <v>2330412</v>
      </c>
      <c r="B46" s="6" t="s">
        <v>1497</v>
      </c>
      <c r="C46" s="141"/>
      <c r="D46" s="111"/>
      <c r="E46" s="36" t="str">
        <f t="shared" si="8"/>
        <v/>
      </c>
    </row>
    <row r="47" spans="1:5" s="25" customFormat="1" ht="20.100000000000001" customHeight="1">
      <c r="A47" s="6"/>
      <c r="B47" s="6" t="s">
        <v>1498</v>
      </c>
      <c r="C47" s="2">
        <f t="shared" ref="C47:D47" si="11">SUM(C48:C50)</f>
        <v>88</v>
      </c>
      <c r="D47" s="2">
        <f t="shared" si="11"/>
        <v>163</v>
      </c>
      <c r="E47" s="39">
        <f t="shared" si="8"/>
        <v>0.85227272727272729</v>
      </c>
    </row>
    <row r="48" spans="1:5" ht="20.100000000000001" customHeight="1">
      <c r="A48" s="5">
        <v>21211</v>
      </c>
      <c r="B48" s="6" t="s">
        <v>1469</v>
      </c>
      <c r="C48" s="141">
        <v>88</v>
      </c>
      <c r="D48" s="23">
        <v>163</v>
      </c>
      <c r="E48" s="36">
        <f t="shared" si="8"/>
        <v>0.85227272727272729</v>
      </c>
    </row>
    <row r="49" spans="1:5" ht="20.100000000000001" customHeight="1">
      <c r="A49" s="5">
        <v>2320413</v>
      </c>
      <c r="B49" s="6" t="s">
        <v>1499</v>
      </c>
      <c r="C49" s="141"/>
      <c r="D49" s="23"/>
      <c r="E49" s="36" t="str">
        <f t="shared" si="8"/>
        <v/>
      </c>
    </row>
    <row r="50" spans="1:5" ht="20.100000000000001" customHeight="1">
      <c r="A50" s="5">
        <v>2330413</v>
      </c>
      <c r="B50" s="6" t="s">
        <v>1500</v>
      </c>
      <c r="C50" s="141"/>
      <c r="D50" s="111"/>
      <c r="E50" s="36" t="str">
        <f t="shared" si="8"/>
        <v/>
      </c>
    </row>
    <row r="51" spans="1:5" s="25" customFormat="1" ht="20.100000000000001" customHeight="1">
      <c r="A51" s="142"/>
      <c r="B51" s="6" t="s">
        <v>266</v>
      </c>
      <c r="C51" s="2">
        <f>C52+C58+C59</f>
        <v>38</v>
      </c>
      <c r="D51" s="2"/>
      <c r="E51" s="39">
        <f t="shared" si="8"/>
        <v>-1</v>
      </c>
    </row>
    <row r="52" spans="1:5" s="25" customFormat="1" ht="20.100000000000001" customHeight="1">
      <c r="A52" s="142">
        <v>21212</v>
      </c>
      <c r="B52" s="6" t="s">
        <v>267</v>
      </c>
      <c r="C52" s="2">
        <f t="shared" ref="C52" si="12">SUM(C53:C57)</f>
        <v>38</v>
      </c>
      <c r="D52" s="2"/>
      <c r="E52" s="39">
        <f t="shared" si="8"/>
        <v>-1</v>
      </c>
    </row>
    <row r="53" spans="1:5" ht="20.100000000000001" customHeight="1">
      <c r="A53" s="143">
        <v>2121201</v>
      </c>
      <c r="B53" s="5" t="s">
        <v>268</v>
      </c>
      <c r="C53" s="23">
        <v>38</v>
      </c>
      <c r="D53" s="111"/>
      <c r="E53" s="36">
        <f t="shared" si="8"/>
        <v>-1</v>
      </c>
    </row>
    <row r="54" spans="1:5" ht="20.100000000000001" customHeight="1">
      <c r="A54" s="143">
        <v>2121202</v>
      </c>
      <c r="B54" s="5" t="s">
        <v>269</v>
      </c>
      <c r="C54" s="23">
        <v>0</v>
      </c>
      <c r="D54" s="111"/>
      <c r="E54" s="36" t="str">
        <f t="shared" si="8"/>
        <v/>
      </c>
    </row>
    <row r="55" spans="1:5" ht="20.100000000000001" customHeight="1">
      <c r="A55" s="143">
        <v>2121203</v>
      </c>
      <c r="B55" s="5" t="s">
        <v>270</v>
      </c>
      <c r="C55" s="23">
        <v>0</v>
      </c>
      <c r="D55" s="111"/>
      <c r="E55" s="36" t="str">
        <f t="shared" si="8"/>
        <v/>
      </c>
    </row>
    <row r="56" spans="1:5" ht="20.100000000000001" customHeight="1">
      <c r="A56" s="143">
        <v>2121204</v>
      </c>
      <c r="B56" s="5" t="s">
        <v>1537</v>
      </c>
      <c r="C56" s="23">
        <v>0</v>
      </c>
      <c r="D56" s="111"/>
      <c r="E56" s="36" t="str">
        <f t="shared" si="8"/>
        <v/>
      </c>
    </row>
    <row r="57" spans="1:5" ht="20.100000000000001" customHeight="1">
      <c r="A57" s="143">
        <v>2121299</v>
      </c>
      <c r="B57" s="5" t="s">
        <v>1538</v>
      </c>
      <c r="C57" s="23">
        <v>0</v>
      </c>
      <c r="D57" s="111"/>
      <c r="E57" s="36" t="str">
        <f t="shared" si="8"/>
        <v/>
      </c>
    </row>
    <row r="58" spans="1:5" ht="20.100000000000001" customHeight="1">
      <c r="A58" s="143">
        <v>2320407</v>
      </c>
      <c r="B58" s="6" t="s">
        <v>1539</v>
      </c>
      <c r="C58" s="23">
        <v>0</v>
      </c>
      <c r="D58" s="111"/>
      <c r="E58" s="36" t="str">
        <f t="shared" si="8"/>
        <v/>
      </c>
    </row>
    <row r="59" spans="1:5" ht="20.100000000000001" customHeight="1">
      <c r="A59" s="143">
        <v>2330407</v>
      </c>
      <c r="B59" s="6" t="s">
        <v>1540</v>
      </c>
      <c r="C59" s="111">
        <v>0</v>
      </c>
      <c r="D59" s="111"/>
      <c r="E59" s="36" t="str">
        <f t="shared" si="8"/>
        <v/>
      </c>
    </row>
    <row r="60" spans="1:5" s="25" customFormat="1" ht="20.100000000000001" customHeight="1">
      <c r="A60" s="6"/>
      <c r="B60" s="6" t="s">
        <v>1501</v>
      </c>
      <c r="C60" s="2">
        <f t="shared" ref="C60:D60" si="13">SUM(C61,C67,C68)</f>
        <v>60</v>
      </c>
      <c r="D60" s="2">
        <f t="shared" si="13"/>
        <v>0</v>
      </c>
      <c r="E60" s="39">
        <f t="shared" si="8"/>
        <v>-1</v>
      </c>
    </row>
    <row r="61" spans="1:5" s="25" customFormat="1" ht="20.100000000000001" customHeight="1">
      <c r="A61" s="6">
        <v>21213</v>
      </c>
      <c r="B61" s="6" t="s">
        <v>1470</v>
      </c>
      <c r="C61" s="2">
        <f t="shared" ref="C61:D61" si="14">SUM(C62:C66)</f>
        <v>60</v>
      </c>
      <c r="D61" s="2">
        <f t="shared" si="14"/>
        <v>0</v>
      </c>
      <c r="E61" s="39">
        <f t="shared" si="8"/>
        <v>-1</v>
      </c>
    </row>
    <row r="62" spans="1:5" ht="20.100000000000001" customHeight="1">
      <c r="A62" s="5">
        <v>2121301</v>
      </c>
      <c r="B62" s="5" t="s">
        <v>1491</v>
      </c>
      <c r="C62" s="141"/>
      <c r="D62" s="23"/>
      <c r="E62" s="36" t="str">
        <f t="shared" si="8"/>
        <v/>
      </c>
    </row>
    <row r="63" spans="1:5" ht="20.100000000000001" customHeight="1">
      <c r="A63" s="5">
        <v>2121302</v>
      </c>
      <c r="B63" s="5" t="s">
        <v>1492</v>
      </c>
      <c r="C63" s="141"/>
      <c r="D63" s="23"/>
      <c r="E63" s="36" t="str">
        <f t="shared" si="8"/>
        <v/>
      </c>
    </row>
    <row r="64" spans="1:5" ht="20.100000000000001" customHeight="1">
      <c r="A64" s="5">
        <v>2121303</v>
      </c>
      <c r="B64" s="5" t="s">
        <v>1493</v>
      </c>
      <c r="C64" s="141"/>
      <c r="D64" s="23"/>
      <c r="E64" s="36" t="str">
        <f t="shared" si="8"/>
        <v/>
      </c>
    </row>
    <row r="65" spans="1:5" ht="20.100000000000001" customHeight="1">
      <c r="A65" s="5">
        <v>2121304</v>
      </c>
      <c r="B65" s="5" t="s">
        <v>1494</v>
      </c>
      <c r="C65" s="141"/>
      <c r="D65" s="23"/>
      <c r="E65" s="36" t="str">
        <f t="shared" si="8"/>
        <v/>
      </c>
    </row>
    <row r="66" spans="1:5" ht="20.100000000000001" customHeight="1">
      <c r="A66" s="5">
        <v>2121399</v>
      </c>
      <c r="B66" s="5" t="s">
        <v>1471</v>
      </c>
      <c r="C66" s="141">
        <v>60</v>
      </c>
      <c r="D66" s="23"/>
      <c r="E66" s="36">
        <f t="shared" si="8"/>
        <v>-1</v>
      </c>
    </row>
    <row r="67" spans="1:5" ht="20.100000000000001" customHeight="1">
      <c r="A67" s="5">
        <v>2320416</v>
      </c>
      <c r="B67" s="6" t="s">
        <v>1502</v>
      </c>
      <c r="C67" s="141"/>
      <c r="D67" s="23"/>
      <c r="E67" s="36" t="str">
        <f t="shared" si="8"/>
        <v/>
      </c>
    </row>
    <row r="68" spans="1:5" ht="20.100000000000001" customHeight="1">
      <c r="A68" s="5">
        <v>2330416</v>
      </c>
      <c r="B68" s="6" t="s">
        <v>1503</v>
      </c>
      <c r="C68" s="141"/>
      <c r="D68" s="111"/>
      <c r="E68" s="36" t="str">
        <f t="shared" si="8"/>
        <v/>
      </c>
    </row>
    <row r="69" spans="1:5" s="25" customFormat="1" ht="20.100000000000001" customHeight="1">
      <c r="A69" s="6"/>
      <c r="B69" s="6" t="s">
        <v>1504</v>
      </c>
      <c r="C69" s="2">
        <f t="shared" ref="C69:D69" si="15">SUM(C70,C74,C75)</f>
        <v>557</v>
      </c>
      <c r="D69" s="2">
        <f t="shared" si="15"/>
        <v>708</v>
      </c>
      <c r="E69" s="39">
        <f t="shared" ref="E69:E100" si="16">IF(C69=0,"",(D69-C69)/C69)</f>
        <v>0.27109515260323158</v>
      </c>
    </row>
    <row r="70" spans="1:5" s="25" customFormat="1" ht="20.100000000000001" customHeight="1">
      <c r="A70" s="6">
        <v>21214</v>
      </c>
      <c r="B70" s="6" t="s">
        <v>1472</v>
      </c>
      <c r="C70" s="2">
        <f t="shared" ref="C70:D70" si="17">SUM(C71:C73)</f>
        <v>557</v>
      </c>
      <c r="D70" s="2">
        <f t="shared" si="17"/>
        <v>708</v>
      </c>
      <c r="E70" s="39">
        <f t="shared" si="16"/>
        <v>0.27109515260323158</v>
      </c>
    </row>
    <row r="71" spans="1:5" ht="20.100000000000001" customHeight="1">
      <c r="A71" s="5">
        <v>2121401</v>
      </c>
      <c r="B71" s="5" t="s">
        <v>1473</v>
      </c>
      <c r="C71" s="141">
        <v>494</v>
      </c>
      <c r="D71" s="23">
        <v>68</v>
      </c>
      <c r="E71" s="36">
        <f t="shared" si="16"/>
        <v>-0.86234817813765186</v>
      </c>
    </row>
    <row r="72" spans="1:5" ht="20.100000000000001" customHeight="1">
      <c r="A72" s="5">
        <v>2121402</v>
      </c>
      <c r="B72" s="5" t="s">
        <v>1474</v>
      </c>
      <c r="C72" s="141">
        <v>1</v>
      </c>
      <c r="D72" s="23">
        <v>2</v>
      </c>
      <c r="E72" s="36">
        <f t="shared" si="16"/>
        <v>1</v>
      </c>
    </row>
    <row r="73" spans="1:5" ht="20.100000000000001" customHeight="1">
      <c r="A73" s="5">
        <v>2121499</v>
      </c>
      <c r="B73" s="5" t="s">
        <v>1475</v>
      </c>
      <c r="C73" s="141">
        <v>62</v>
      </c>
      <c r="D73" s="23">
        <v>638</v>
      </c>
      <c r="E73" s="36">
        <f t="shared" si="16"/>
        <v>9.2903225806451619</v>
      </c>
    </row>
    <row r="74" spans="1:5" ht="20.100000000000001" customHeight="1">
      <c r="A74" s="5">
        <v>2320420</v>
      </c>
      <c r="B74" s="6" t="s">
        <v>1505</v>
      </c>
      <c r="C74" s="141"/>
      <c r="D74" s="23"/>
      <c r="E74" s="36" t="str">
        <f t="shared" si="16"/>
        <v/>
      </c>
    </row>
    <row r="75" spans="1:5" ht="20.100000000000001" customHeight="1">
      <c r="A75" s="5">
        <v>2330420</v>
      </c>
      <c r="B75" s="6" t="s">
        <v>1506</v>
      </c>
      <c r="C75" s="141"/>
      <c r="D75" s="111"/>
      <c r="E75" s="36" t="str">
        <f t="shared" si="16"/>
        <v/>
      </c>
    </row>
    <row r="76" spans="1:5" s="25" customFormat="1" ht="20.100000000000001" customHeight="1">
      <c r="A76" s="6"/>
      <c r="B76" s="6" t="s">
        <v>1476</v>
      </c>
      <c r="C76" s="2">
        <f t="shared" ref="C76:D76" si="18">SUM(C77,C82,C83)</f>
        <v>123</v>
      </c>
      <c r="D76" s="2">
        <f t="shared" si="18"/>
        <v>81</v>
      </c>
      <c r="E76" s="39">
        <f t="shared" si="16"/>
        <v>-0.34146341463414637</v>
      </c>
    </row>
    <row r="77" spans="1:5" s="25" customFormat="1" ht="20.100000000000001" customHeight="1">
      <c r="A77" s="6">
        <v>21366</v>
      </c>
      <c r="B77" s="6" t="s">
        <v>271</v>
      </c>
      <c r="C77" s="2">
        <f t="shared" ref="C77:D77" si="19">SUM(C78:C81)</f>
        <v>123</v>
      </c>
      <c r="D77" s="2">
        <f t="shared" si="19"/>
        <v>81</v>
      </c>
      <c r="E77" s="39">
        <f t="shared" si="16"/>
        <v>-0.34146341463414637</v>
      </c>
    </row>
    <row r="78" spans="1:5" ht="20.100000000000001" customHeight="1">
      <c r="A78" s="5">
        <v>2136601</v>
      </c>
      <c r="B78" s="5" t="s">
        <v>272</v>
      </c>
      <c r="C78" s="141">
        <v>123</v>
      </c>
      <c r="D78" s="23">
        <v>81</v>
      </c>
      <c r="E78" s="36">
        <f t="shared" si="16"/>
        <v>-0.34146341463414637</v>
      </c>
    </row>
    <row r="79" spans="1:5" ht="20.100000000000001" customHeight="1">
      <c r="A79" s="5">
        <v>2136602</v>
      </c>
      <c r="B79" s="5" t="s">
        <v>1507</v>
      </c>
      <c r="C79" s="141"/>
      <c r="D79" s="23"/>
      <c r="E79" s="36" t="str">
        <f t="shared" si="16"/>
        <v/>
      </c>
    </row>
    <row r="80" spans="1:5" ht="20.100000000000001" customHeight="1">
      <c r="A80" s="5">
        <v>2136603</v>
      </c>
      <c r="B80" s="5" t="s">
        <v>1508</v>
      </c>
      <c r="C80" s="141"/>
      <c r="D80" s="23"/>
      <c r="E80" s="36" t="str">
        <f t="shared" si="16"/>
        <v/>
      </c>
    </row>
    <row r="81" spans="1:5" ht="20.100000000000001" customHeight="1">
      <c r="A81" s="5">
        <v>2136699</v>
      </c>
      <c r="B81" s="5" t="s">
        <v>273</v>
      </c>
      <c r="C81" s="141"/>
      <c r="D81" s="23"/>
      <c r="E81" s="36" t="str">
        <f t="shared" si="16"/>
        <v/>
      </c>
    </row>
    <row r="82" spans="1:5" ht="20.100000000000001" customHeight="1">
      <c r="A82" s="5">
        <v>2320414</v>
      </c>
      <c r="B82" s="6" t="s">
        <v>1509</v>
      </c>
      <c r="C82" s="141"/>
      <c r="D82" s="23"/>
      <c r="E82" s="36" t="str">
        <f t="shared" si="16"/>
        <v/>
      </c>
    </row>
    <row r="83" spans="1:5" ht="20.100000000000001" customHeight="1">
      <c r="A83" s="5">
        <v>2330414</v>
      </c>
      <c r="B83" s="6" t="s">
        <v>1510</v>
      </c>
      <c r="C83" s="141"/>
      <c r="D83" s="111"/>
      <c r="E83" s="36" t="str">
        <f t="shared" si="16"/>
        <v/>
      </c>
    </row>
    <row r="84" spans="1:5" s="25" customFormat="1" ht="20.100000000000001" customHeight="1">
      <c r="A84" s="6"/>
      <c r="B84" s="6" t="s">
        <v>1511</v>
      </c>
      <c r="C84" s="2">
        <f t="shared" ref="C84:D84" si="20">SUM(C85,C90,C91)</f>
        <v>0</v>
      </c>
      <c r="D84" s="2">
        <f t="shared" si="20"/>
        <v>176</v>
      </c>
      <c r="E84" s="39" t="str">
        <f t="shared" si="16"/>
        <v/>
      </c>
    </row>
    <row r="85" spans="1:5" s="25" customFormat="1" ht="20.100000000000001" customHeight="1">
      <c r="A85" s="6">
        <v>21369</v>
      </c>
      <c r="B85" s="6" t="s">
        <v>274</v>
      </c>
      <c r="C85" s="2">
        <f t="shared" ref="C85:D85" si="21">SUM(C86:C89)</f>
        <v>0</v>
      </c>
      <c r="D85" s="2">
        <f t="shared" si="21"/>
        <v>176</v>
      </c>
      <c r="E85" s="39" t="str">
        <f t="shared" si="16"/>
        <v/>
      </c>
    </row>
    <row r="86" spans="1:5" ht="20.100000000000001" customHeight="1">
      <c r="A86" s="5">
        <v>2136901</v>
      </c>
      <c r="B86" s="5" t="s">
        <v>1133</v>
      </c>
      <c r="C86" s="141"/>
      <c r="D86" s="23"/>
      <c r="E86" s="36" t="str">
        <f t="shared" si="16"/>
        <v/>
      </c>
    </row>
    <row r="87" spans="1:5" ht="20.100000000000001" customHeight="1">
      <c r="A87" s="5">
        <v>2136902</v>
      </c>
      <c r="B87" s="5" t="s">
        <v>1512</v>
      </c>
      <c r="C87" s="141"/>
      <c r="D87" s="23"/>
      <c r="E87" s="36" t="str">
        <f t="shared" si="16"/>
        <v/>
      </c>
    </row>
    <row r="88" spans="1:5" ht="20.100000000000001" customHeight="1">
      <c r="A88" s="5">
        <v>2136903</v>
      </c>
      <c r="B88" s="5" t="s">
        <v>275</v>
      </c>
      <c r="C88" s="141"/>
      <c r="D88" s="23">
        <v>176</v>
      </c>
      <c r="E88" s="36" t="str">
        <f t="shared" si="16"/>
        <v/>
      </c>
    </row>
    <row r="89" spans="1:5" ht="20.100000000000001" customHeight="1">
      <c r="A89" s="5">
        <v>2136999</v>
      </c>
      <c r="B89" s="5" t="s">
        <v>772</v>
      </c>
      <c r="C89" s="141"/>
      <c r="D89" s="23"/>
      <c r="E89" s="36" t="str">
        <f t="shared" si="16"/>
        <v/>
      </c>
    </row>
    <row r="90" spans="1:5" ht="20.100000000000001" customHeight="1">
      <c r="A90" s="5">
        <v>2320418</v>
      </c>
      <c r="B90" s="6" t="s">
        <v>1513</v>
      </c>
      <c r="C90" s="141"/>
      <c r="D90" s="23"/>
      <c r="E90" s="36" t="str">
        <f t="shared" si="16"/>
        <v/>
      </c>
    </row>
    <row r="91" spans="1:5" ht="20.100000000000001" customHeight="1">
      <c r="A91" s="5">
        <v>2330418</v>
      </c>
      <c r="B91" s="6" t="s">
        <v>1514</v>
      </c>
      <c r="C91" s="141"/>
      <c r="D91" s="111"/>
      <c r="E91" s="36" t="str">
        <f t="shared" si="16"/>
        <v/>
      </c>
    </row>
    <row r="92" spans="1:5" s="25" customFormat="1" ht="20.100000000000001" customHeight="1">
      <c r="A92" s="6"/>
      <c r="B92" s="6" t="s">
        <v>277</v>
      </c>
      <c r="C92" s="2">
        <f t="shared" ref="C92:D92" si="22">SUM(C93,C99,C100)</f>
        <v>34</v>
      </c>
      <c r="D92" s="2">
        <f t="shared" si="22"/>
        <v>60</v>
      </c>
      <c r="E92" s="39">
        <f t="shared" si="16"/>
        <v>0.76470588235294112</v>
      </c>
    </row>
    <row r="93" spans="1:5" s="25" customFormat="1" ht="20.100000000000001" customHeight="1">
      <c r="A93" s="6">
        <v>21561</v>
      </c>
      <c r="B93" s="6" t="s">
        <v>278</v>
      </c>
      <c r="C93" s="2">
        <f t="shared" ref="C93:D93" si="23">SUM(C94:C98)</f>
        <v>34</v>
      </c>
      <c r="D93" s="2">
        <f t="shared" si="23"/>
        <v>60</v>
      </c>
      <c r="E93" s="39">
        <f t="shared" si="16"/>
        <v>0.76470588235294112</v>
      </c>
    </row>
    <row r="94" spans="1:5" ht="20.100000000000001" customHeight="1">
      <c r="A94" s="5">
        <v>2156101</v>
      </c>
      <c r="B94" s="5" t="s">
        <v>1515</v>
      </c>
      <c r="C94" s="141"/>
      <c r="D94" s="23"/>
      <c r="E94" s="36" t="str">
        <f t="shared" si="16"/>
        <v/>
      </c>
    </row>
    <row r="95" spans="1:5" ht="20.100000000000001" customHeight="1">
      <c r="A95" s="5">
        <v>2156102</v>
      </c>
      <c r="B95" s="5" t="s">
        <v>1516</v>
      </c>
      <c r="C95" s="141"/>
      <c r="D95" s="23"/>
      <c r="E95" s="36" t="str">
        <f t="shared" si="16"/>
        <v/>
      </c>
    </row>
    <row r="96" spans="1:5" ht="20.100000000000001" customHeight="1">
      <c r="A96" s="5">
        <v>2156103</v>
      </c>
      <c r="B96" s="5" t="s">
        <v>1477</v>
      </c>
      <c r="C96" s="141">
        <v>15</v>
      </c>
      <c r="D96" s="23">
        <v>20</v>
      </c>
      <c r="E96" s="36">
        <f t="shared" si="16"/>
        <v>0.33333333333333331</v>
      </c>
    </row>
    <row r="97" spans="1:5" ht="20.100000000000001" customHeight="1">
      <c r="A97" s="5">
        <v>2156104</v>
      </c>
      <c r="B97" s="5" t="s">
        <v>279</v>
      </c>
      <c r="C97" s="141"/>
      <c r="D97" s="23">
        <v>10</v>
      </c>
      <c r="E97" s="36" t="str">
        <f t="shared" si="16"/>
        <v/>
      </c>
    </row>
    <row r="98" spans="1:5" ht="20.100000000000001" customHeight="1">
      <c r="A98" s="5">
        <v>2156199</v>
      </c>
      <c r="B98" s="5" t="s">
        <v>280</v>
      </c>
      <c r="C98" s="141">
        <v>19</v>
      </c>
      <c r="D98" s="23">
        <v>30</v>
      </c>
      <c r="E98" s="36">
        <f t="shared" si="16"/>
        <v>0.57894736842105265</v>
      </c>
    </row>
    <row r="99" spans="1:5" ht="20.100000000000001" customHeight="1">
      <c r="A99" s="5">
        <v>2320404</v>
      </c>
      <c r="B99" s="6" t="s">
        <v>1517</v>
      </c>
      <c r="C99" s="141"/>
      <c r="D99" s="23"/>
      <c r="E99" s="36" t="str">
        <f t="shared" si="16"/>
        <v/>
      </c>
    </row>
    <row r="100" spans="1:5" ht="20.100000000000001" customHeight="1">
      <c r="A100" s="5">
        <v>2330404</v>
      </c>
      <c r="B100" s="6" t="s">
        <v>1518</v>
      </c>
      <c r="C100" s="141"/>
      <c r="D100" s="111"/>
      <c r="E100" s="36" t="str">
        <f t="shared" si="16"/>
        <v/>
      </c>
    </row>
    <row r="101" spans="1:5" s="25" customFormat="1" ht="20.100000000000001" customHeight="1">
      <c r="A101" s="6">
        <v>21660</v>
      </c>
      <c r="B101" s="6" t="s">
        <v>1519</v>
      </c>
      <c r="C101" s="2">
        <f t="shared" ref="C101:D101" si="24">SUM(C102:C106)</f>
        <v>54</v>
      </c>
      <c r="D101" s="2">
        <f t="shared" si="24"/>
        <v>30</v>
      </c>
      <c r="E101" s="39">
        <f t="shared" ref="E101:E132" si="25">IF(C101=0,"",(D101-C101)/C101)</f>
        <v>-0.44444444444444442</v>
      </c>
    </row>
    <row r="102" spans="1:5" ht="20.100000000000001" customHeight="1">
      <c r="A102" s="5">
        <v>2166001</v>
      </c>
      <c r="B102" s="5" t="s">
        <v>1520</v>
      </c>
      <c r="C102" s="141"/>
      <c r="D102" s="23"/>
      <c r="E102" s="36" t="str">
        <f t="shared" si="25"/>
        <v/>
      </c>
    </row>
    <row r="103" spans="1:5" ht="20.100000000000001" customHeight="1">
      <c r="A103" s="5">
        <v>2166002</v>
      </c>
      <c r="B103" s="5" t="s">
        <v>1521</v>
      </c>
      <c r="C103" s="141"/>
      <c r="D103" s="23"/>
      <c r="E103" s="36" t="str">
        <f t="shared" si="25"/>
        <v/>
      </c>
    </row>
    <row r="104" spans="1:5" ht="20.100000000000001" customHeight="1">
      <c r="A104" s="5">
        <v>2166003</v>
      </c>
      <c r="B104" s="5" t="s">
        <v>1522</v>
      </c>
      <c r="C104" s="141"/>
      <c r="D104" s="23"/>
      <c r="E104" s="36" t="str">
        <f t="shared" si="25"/>
        <v/>
      </c>
    </row>
    <row r="105" spans="1:5" ht="20.100000000000001" customHeight="1">
      <c r="A105" s="5">
        <v>2166004</v>
      </c>
      <c r="B105" s="5" t="s">
        <v>1523</v>
      </c>
      <c r="C105" s="141">
        <v>54</v>
      </c>
      <c r="D105" s="23">
        <v>30</v>
      </c>
      <c r="E105" s="36">
        <f t="shared" si="25"/>
        <v>-0.44444444444444442</v>
      </c>
    </row>
    <row r="106" spans="1:5" ht="20.100000000000001" customHeight="1">
      <c r="A106" s="5">
        <v>2166099</v>
      </c>
      <c r="B106" s="5" t="s">
        <v>1524</v>
      </c>
      <c r="C106" s="141"/>
      <c r="D106" s="23"/>
      <c r="E106" s="36" t="str">
        <f t="shared" si="25"/>
        <v/>
      </c>
    </row>
    <row r="107" spans="1:5" ht="20.100000000000001" customHeight="1">
      <c r="A107" s="5">
        <v>2170402</v>
      </c>
      <c r="B107" s="6" t="s">
        <v>1525</v>
      </c>
      <c r="C107" s="141"/>
      <c r="D107" s="23"/>
      <c r="E107" s="36" t="str">
        <f t="shared" si="25"/>
        <v/>
      </c>
    </row>
    <row r="108" spans="1:5" ht="20.100000000000001" customHeight="1">
      <c r="A108" s="5">
        <v>2170403</v>
      </c>
      <c r="B108" s="6" t="s">
        <v>1526</v>
      </c>
      <c r="C108" s="141"/>
      <c r="D108" s="23"/>
      <c r="E108" s="36" t="str">
        <f t="shared" si="25"/>
        <v/>
      </c>
    </row>
    <row r="109" spans="1:5" s="25" customFormat="1" ht="20.100000000000001" customHeight="1">
      <c r="A109" s="6"/>
      <c r="B109" s="6" t="s">
        <v>281</v>
      </c>
      <c r="C109" s="2">
        <f t="shared" ref="C109:D109" si="26">SUM(C110,C122,C123)</f>
        <v>1102</v>
      </c>
      <c r="D109" s="2">
        <f t="shared" si="26"/>
        <v>886</v>
      </c>
      <c r="E109" s="39">
        <f t="shared" si="25"/>
        <v>-0.19600725952813067</v>
      </c>
    </row>
    <row r="110" spans="1:5" s="25" customFormat="1" ht="20.100000000000001" customHeight="1">
      <c r="A110" s="6">
        <v>22960</v>
      </c>
      <c r="B110" s="6" t="s">
        <v>282</v>
      </c>
      <c r="C110" s="2">
        <f t="shared" ref="C110:D110" si="27">SUM(C111:C121)</f>
        <v>1102</v>
      </c>
      <c r="D110" s="2">
        <f t="shared" si="27"/>
        <v>886</v>
      </c>
      <c r="E110" s="39">
        <f t="shared" si="25"/>
        <v>-0.19600725952813067</v>
      </c>
    </row>
    <row r="111" spans="1:5" ht="20.100000000000001" customHeight="1">
      <c r="A111" s="5">
        <v>2296001</v>
      </c>
      <c r="B111" s="5" t="s">
        <v>1527</v>
      </c>
      <c r="C111" s="141"/>
      <c r="D111" s="23"/>
      <c r="E111" s="36" t="str">
        <f t="shared" si="25"/>
        <v/>
      </c>
    </row>
    <row r="112" spans="1:5" ht="20.100000000000001" customHeight="1">
      <c r="A112" s="5">
        <v>2296002</v>
      </c>
      <c r="B112" s="5" t="s">
        <v>283</v>
      </c>
      <c r="C112" s="141">
        <v>954</v>
      </c>
      <c r="D112" s="23">
        <v>775</v>
      </c>
      <c r="E112" s="36">
        <f t="shared" si="25"/>
        <v>-0.18763102725366876</v>
      </c>
    </row>
    <row r="113" spans="1:5" ht="20.100000000000001" customHeight="1">
      <c r="A113" s="5">
        <v>2296003</v>
      </c>
      <c r="B113" s="5" t="s">
        <v>284</v>
      </c>
      <c r="C113" s="141">
        <v>36</v>
      </c>
      <c r="D113" s="23">
        <v>33</v>
      </c>
      <c r="E113" s="36">
        <f t="shared" si="25"/>
        <v>-8.3333333333333329E-2</v>
      </c>
    </row>
    <row r="114" spans="1:5" ht="20.100000000000001" customHeight="1">
      <c r="A114" s="5">
        <v>2296004</v>
      </c>
      <c r="B114" s="5" t="s">
        <v>285</v>
      </c>
      <c r="C114" s="141">
        <v>49</v>
      </c>
      <c r="D114" s="23">
        <v>20</v>
      </c>
      <c r="E114" s="36">
        <f t="shared" si="25"/>
        <v>-0.59183673469387754</v>
      </c>
    </row>
    <row r="115" spans="1:5" ht="20.100000000000001" customHeight="1">
      <c r="A115" s="5">
        <v>2296005</v>
      </c>
      <c r="B115" s="5" t="s">
        <v>1528</v>
      </c>
      <c r="C115" s="141"/>
      <c r="D115" s="23"/>
      <c r="E115" s="36" t="str">
        <f t="shared" si="25"/>
        <v/>
      </c>
    </row>
    <row r="116" spans="1:5" ht="20.100000000000001" customHeight="1">
      <c r="A116" s="5">
        <v>2296006</v>
      </c>
      <c r="B116" s="5" t="s">
        <v>286</v>
      </c>
      <c r="C116" s="141">
        <v>8</v>
      </c>
      <c r="D116" s="23">
        <v>11</v>
      </c>
      <c r="E116" s="36">
        <f t="shared" si="25"/>
        <v>0.375</v>
      </c>
    </row>
    <row r="117" spans="1:5" ht="20.100000000000001" customHeight="1">
      <c r="A117" s="5">
        <v>2296010</v>
      </c>
      <c r="B117" s="5" t="s">
        <v>287</v>
      </c>
      <c r="C117" s="141"/>
      <c r="D117" s="23"/>
      <c r="E117" s="36" t="str">
        <f t="shared" si="25"/>
        <v/>
      </c>
    </row>
    <row r="118" spans="1:5" ht="20.100000000000001" customHeight="1">
      <c r="A118" s="5">
        <v>2296011</v>
      </c>
      <c r="B118" s="5" t="s">
        <v>1529</v>
      </c>
      <c r="C118" s="141"/>
      <c r="D118" s="23"/>
      <c r="E118" s="36" t="str">
        <f t="shared" si="25"/>
        <v/>
      </c>
    </row>
    <row r="119" spans="1:5" ht="20.100000000000001" customHeight="1">
      <c r="A119" s="5">
        <v>2296012</v>
      </c>
      <c r="B119" s="5" t="s">
        <v>1530</v>
      </c>
      <c r="C119" s="141"/>
      <c r="D119" s="23"/>
      <c r="E119" s="36" t="str">
        <f t="shared" si="25"/>
        <v/>
      </c>
    </row>
    <row r="120" spans="1:5" ht="20.100000000000001" customHeight="1">
      <c r="A120" s="5">
        <v>2296013</v>
      </c>
      <c r="B120" s="5" t="s">
        <v>1478</v>
      </c>
      <c r="C120" s="141">
        <v>55</v>
      </c>
      <c r="D120" s="23">
        <v>47</v>
      </c>
      <c r="E120" s="36">
        <f t="shared" si="25"/>
        <v>-0.14545454545454545</v>
      </c>
    </row>
    <row r="121" spans="1:5" ht="20.100000000000001" customHeight="1">
      <c r="A121" s="5">
        <v>2296099</v>
      </c>
      <c r="B121" s="5" t="s">
        <v>1531</v>
      </c>
      <c r="C121" s="141"/>
      <c r="D121" s="23"/>
      <c r="E121" s="36" t="str">
        <f t="shared" si="25"/>
        <v/>
      </c>
    </row>
    <row r="122" spans="1:5" ht="20.100000000000001" customHeight="1">
      <c r="A122" s="5">
        <v>2320415</v>
      </c>
      <c r="B122" s="6" t="s">
        <v>1532</v>
      </c>
      <c r="C122" s="141"/>
      <c r="D122" s="23"/>
      <c r="E122" s="36" t="str">
        <f t="shared" si="25"/>
        <v/>
      </c>
    </row>
    <row r="123" spans="1:5" ht="20.100000000000001" customHeight="1">
      <c r="A123" s="5">
        <v>2330415</v>
      </c>
      <c r="B123" s="6" t="s">
        <v>1533</v>
      </c>
      <c r="C123" s="141"/>
      <c r="D123" s="111"/>
      <c r="E123" s="36" t="str">
        <f t="shared" si="25"/>
        <v/>
      </c>
    </row>
    <row r="124" spans="1:5" s="25" customFormat="1" ht="20.100000000000001" customHeight="1">
      <c r="A124" s="6"/>
      <c r="B124" s="6" t="s">
        <v>288</v>
      </c>
      <c r="C124" s="2">
        <f t="shared" ref="C124:D124" si="28">SUM(C125:C127)</f>
        <v>33</v>
      </c>
      <c r="D124" s="2">
        <f t="shared" si="28"/>
        <v>73</v>
      </c>
      <c r="E124" s="39">
        <f t="shared" si="25"/>
        <v>1.2121212121212122</v>
      </c>
    </row>
    <row r="125" spans="1:5" ht="20.100000000000001" customHeight="1">
      <c r="A125" s="5">
        <v>22904</v>
      </c>
      <c r="B125" s="6" t="s">
        <v>289</v>
      </c>
      <c r="C125" s="141">
        <v>33</v>
      </c>
      <c r="D125" s="23">
        <v>73</v>
      </c>
      <c r="E125" s="36">
        <f t="shared" si="25"/>
        <v>1.2121212121212122</v>
      </c>
    </row>
    <row r="126" spans="1:5" ht="20.100000000000001" customHeight="1">
      <c r="A126" s="5">
        <v>2320499</v>
      </c>
      <c r="B126" s="6" t="s">
        <v>1534</v>
      </c>
      <c r="C126" s="141"/>
      <c r="D126" s="23"/>
      <c r="E126" s="36" t="str">
        <f t="shared" si="25"/>
        <v/>
      </c>
    </row>
    <row r="127" spans="1:5" ht="20.100000000000001" customHeight="1">
      <c r="A127" s="21">
        <v>2330499</v>
      </c>
      <c r="B127" s="6" t="s">
        <v>1535</v>
      </c>
      <c r="C127" s="141"/>
      <c r="D127" s="23"/>
      <c r="E127" s="36" t="str">
        <f t="shared" si="25"/>
        <v/>
      </c>
    </row>
    <row r="128" spans="1:5" s="25" customFormat="1" ht="20.100000000000001" customHeight="1">
      <c r="B128" s="15" t="s">
        <v>201</v>
      </c>
      <c r="C128" s="46">
        <f>C5+C13+C17+C24+C40+C47+C51+C60+C69+C76+C84+C92+C101+C107+C108+C109+C124</f>
        <v>18456</v>
      </c>
      <c r="D128" s="46">
        <f>D5+D13+D17+D24+D40+D47+D51+D60+D69+D76+D84+D92+D101+D107+D108+D109+D124</f>
        <v>13238</v>
      </c>
      <c r="E128" s="39">
        <f t="shared" si="25"/>
        <v>-0.2827264846120503</v>
      </c>
    </row>
    <row r="129" spans="2:5" ht="20.100000000000001" customHeight="1">
      <c r="B129" s="14" t="s">
        <v>1556</v>
      </c>
      <c r="C129" s="10">
        <f>SUM(C130:C135)</f>
        <v>14580</v>
      </c>
      <c r="D129" s="10">
        <f>SUM(D130:D135)</f>
        <v>5846</v>
      </c>
      <c r="E129" s="36">
        <f t="shared" si="25"/>
        <v>-0.59903978052126206</v>
      </c>
    </row>
    <row r="130" spans="2:5" s="25" customFormat="1" ht="20.100000000000001" customHeight="1">
      <c r="B130" s="145" t="s">
        <v>14</v>
      </c>
      <c r="C130" s="112"/>
      <c r="D130" s="42"/>
      <c r="E130" s="39" t="str">
        <f t="shared" si="25"/>
        <v/>
      </c>
    </row>
    <row r="131" spans="2:5" s="25" customFormat="1" ht="20.100000000000001" customHeight="1">
      <c r="B131" s="145" t="s">
        <v>13</v>
      </c>
      <c r="C131" s="112">
        <v>0</v>
      </c>
      <c r="D131" s="42"/>
      <c r="E131" s="39" t="str">
        <f t="shared" si="25"/>
        <v/>
      </c>
    </row>
    <row r="132" spans="2:5" s="25" customFormat="1" ht="20.100000000000001" customHeight="1">
      <c r="B132" s="145" t="s">
        <v>15</v>
      </c>
      <c r="C132" s="112">
        <v>287</v>
      </c>
      <c r="D132" s="42">
        <v>941</v>
      </c>
      <c r="E132" s="39">
        <f t="shared" si="25"/>
        <v>2.2787456445993031</v>
      </c>
    </row>
    <row r="133" spans="2:5" s="25" customFormat="1" ht="20.100000000000001" customHeight="1">
      <c r="B133" s="145" t="s">
        <v>800</v>
      </c>
      <c r="C133" s="10">
        <v>0</v>
      </c>
      <c r="D133" s="42"/>
      <c r="E133" s="39" t="str">
        <f t="shared" ref="E133:E151" si="29">IF(C133=0,"",(D133-C133)/C133)</f>
        <v/>
      </c>
    </row>
    <row r="134" spans="2:5" s="25" customFormat="1" ht="20.100000000000001" customHeight="1">
      <c r="B134" s="145" t="s">
        <v>798</v>
      </c>
      <c r="C134" s="10">
        <v>11007</v>
      </c>
      <c r="D134" s="42">
        <v>1250</v>
      </c>
      <c r="E134" s="39">
        <f t="shared" si="29"/>
        <v>-0.88643590442445719</v>
      </c>
    </row>
    <row r="135" spans="2:5" s="25" customFormat="1" ht="20.100000000000001" customHeight="1">
      <c r="B135" s="145" t="s">
        <v>1541</v>
      </c>
      <c r="C135" s="10">
        <f>SUM(C136:C150)</f>
        <v>3286</v>
      </c>
      <c r="D135" s="10">
        <f>SUM(D136:D150)</f>
        <v>3655</v>
      </c>
      <c r="E135" s="39">
        <f t="shared" si="29"/>
        <v>0.1122945830797322</v>
      </c>
    </row>
    <row r="136" spans="2:5" ht="20.100000000000001" customHeight="1">
      <c r="B136" s="144" t="s">
        <v>1542</v>
      </c>
      <c r="C136" s="109"/>
      <c r="D136" s="70">
        <v>2</v>
      </c>
      <c r="E136" s="36" t="str">
        <f t="shared" si="29"/>
        <v/>
      </c>
    </row>
    <row r="137" spans="2:5" ht="20.100000000000001" customHeight="1">
      <c r="B137" s="144" t="s">
        <v>1543</v>
      </c>
      <c r="C137" s="109">
        <v>1182</v>
      </c>
      <c r="D137" s="70">
        <v>2086</v>
      </c>
      <c r="E137" s="36">
        <f t="shared" si="29"/>
        <v>0.76480541455160744</v>
      </c>
    </row>
    <row r="138" spans="2:5" ht="20.100000000000001" customHeight="1">
      <c r="B138" s="144" t="s">
        <v>1544</v>
      </c>
      <c r="C138" s="109">
        <v>9</v>
      </c>
      <c r="D138" s="70">
        <v>32</v>
      </c>
      <c r="E138" s="36">
        <f t="shared" si="29"/>
        <v>2.5555555555555554</v>
      </c>
    </row>
    <row r="139" spans="2:5" ht="20.100000000000001" customHeight="1">
      <c r="B139" s="144" t="s">
        <v>196</v>
      </c>
      <c r="C139" s="109">
        <v>46</v>
      </c>
      <c r="D139" s="70">
        <v>3</v>
      </c>
      <c r="E139" s="36">
        <f t="shared" si="29"/>
        <v>-0.93478260869565222</v>
      </c>
    </row>
    <row r="140" spans="2:5" ht="20.100000000000001" customHeight="1">
      <c r="B140" s="144" t="s">
        <v>1545</v>
      </c>
      <c r="C140" s="109">
        <v>5</v>
      </c>
      <c r="D140" s="70">
        <v>7</v>
      </c>
      <c r="E140" s="36">
        <f t="shared" si="29"/>
        <v>0.4</v>
      </c>
    </row>
    <row r="141" spans="2:5" ht="20.100000000000001" customHeight="1">
      <c r="B141" s="144" t="s">
        <v>1546</v>
      </c>
      <c r="C141" s="109">
        <v>1</v>
      </c>
      <c r="D141" s="70">
        <v>14</v>
      </c>
      <c r="E141" s="36">
        <f t="shared" si="29"/>
        <v>13</v>
      </c>
    </row>
    <row r="142" spans="2:5" ht="20.100000000000001" customHeight="1">
      <c r="B142" s="144" t="s">
        <v>1547</v>
      </c>
      <c r="C142" s="109">
        <v>276</v>
      </c>
      <c r="D142" s="70"/>
      <c r="E142" s="36">
        <f t="shared" si="29"/>
        <v>-1</v>
      </c>
    </row>
    <row r="143" spans="2:5" ht="20.100000000000001" customHeight="1">
      <c r="B143" s="144" t="s">
        <v>1548</v>
      </c>
      <c r="C143" s="109">
        <v>203</v>
      </c>
      <c r="D143" s="70">
        <v>150</v>
      </c>
      <c r="E143" s="36">
        <f t="shared" si="29"/>
        <v>-0.26108374384236455</v>
      </c>
    </row>
    <row r="144" spans="2:5" ht="20.100000000000001" customHeight="1">
      <c r="B144" s="144" t="s">
        <v>1549</v>
      </c>
      <c r="C144" s="109">
        <v>11</v>
      </c>
      <c r="D144" s="70">
        <v>83</v>
      </c>
      <c r="E144" s="36">
        <f t="shared" si="29"/>
        <v>6.5454545454545459</v>
      </c>
    </row>
    <row r="145" spans="2:5" ht="20.100000000000001" customHeight="1">
      <c r="B145" s="144" t="s">
        <v>1550</v>
      </c>
      <c r="C145" s="109">
        <v>26</v>
      </c>
      <c r="D145" s="70">
        <v>69</v>
      </c>
      <c r="E145" s="36">
        <f t="shared" si="29"/>
        <v>1.6538461538461537</v>
      </c>
    </row>
    <row r="146" spans="2:5" ht="20.100000000000001" customHeight="1">
      <c r="B146" s="144" t="s">
        <v>1551</v>
      </c>
      <c r="C146" s="109">
        <v>408</v>
      </c>
      <c r="D146" s="70">
        <v>317</v>
      </c>
      <c r="E146" s="36">
        <f t="shared" si="29"/>
        <v>-0.22303921568627452</v>
      </c>
    </row>
    <row r="147" spans="2:5" ht="20.100000000000001" customHeight="1">
      <c r="B147" s="144" t="s">
        <v>1552</v>
      </c>
      <c r="C147" s="109">
        <v>99</v>
      </c>
      <c r="D147" s="70">
        <v>3</v>
      </c>
      <c r="E147" s="36">
        <f t="shared" si="29"/>
        <v>-0.96969696969696972</v>
      </c>
    </row>
    <row r="148" spans="2:5" ht="20.100000000000001" customHeight="1">
      <c r="B148" s="144" t="s">
        <v>1553</v>
      </c>
      <c r="C148" s="109">
        <v>30</v>
      </c>
      <c r="D148" s="70">
        <v>16</v>
      </c>
      <c r="E148" s="36">
        <f t="shared" si="29"/>
        <v>-0.46666666666666667</v>
      </c>
    </row>
    <row r="149" spans="2:5" ht="20.100000000000001" customHeight="1">
      <c r="B149" s="144" t="s">
        <v>1554</v>
      </c>
      <c r="C149" s="109">
        <v>626</v>
      </c>
      <c r="D149" s="70">
        <v>838</v>
      </c>
      <c r="E149" s="36">
        <f t="shared" si="29"/>
        <v>0.33865814696485624</v>
      </c>
    </row>
    <row r="150" spans="2:5" ht="20.100000000000001" customHeight="1">
      <c r="B150" s="144" t="s">
        <v>1555</v>
      </c>
      <c r="C150" s="109">
        <v>364</v>
      </c>
      <c r="D150" s="70">
        <v>35</v>
      </c>
      <c r="E150" s="36">
        <f t="shared" si="29"/>
        <v>-0.90384615384615385</v>
      </c>
    </row>
    <row r="151" spans="2:5" s="25" customFormat="1" ht="20.100000000000001" customHeight="1">
      <c r="B151" s="15" t="s">
        <v>203</v>
      </c>
      <c r="C151" s="46">
        <f>C128+C129</f>
        <v>33036</v>
      </c>
      <c r="D151" s="46">
        <f>D128+D129</f>
        <v>19084</v>
      </c>
      <c r="E151" s="39">
        <f t="shared" si="29"/>
        <v>-0.42232715825160433</v>
      </c>
    </row>
  </sheetData>
  <autoFilter ref="A4:E151"/>
  <mergeCells count="1">
    <mergeCell ref="B2:E2"/>
  </mergeCells>
  <phoneticPr fontId="2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activeCell="H42" sqref="H42"/>
    </sheetView>
  </sheetViews>
  <sheetFormatPr defaultRowHeight="14.25"/>
  <cols>
    <col min="1" max="1" width="27.625" style="26" bestFit="1" customWidth="1"/>
    <col min="2" max="2" width="10.25" style="85" bestFit="1" customWidth="1"/>
    <col min="3" max="3" width="13.375" style="85" customWidth="1"/>
    <col min="4" max="4" width="14.375" style="43" customWidth="1"/>
    <col min="5" max="5" width="27.625" style="26" bestFit="1" customWidth="1"/>
    <col min="6" max="6" width="12" style="85" customWidth="1"/>
    <col min="7" max="7" width="12.75" style="85" customWidth="1"/>
    <col min="8" max="8" width="14.375" style="43" customWidth="1"/>
    <col min="9" max="259" width="9" style="26"/>
    <col min="260" max="260" width="38.125" style="26" customWidth="1"/>
    <col min="261" max="261" width="15.75" style="26" customWidth="1"/>
    <col min="262" max="262" width="59.75" style="26" customWidth="1"/>
    <col min="263" max="263" width="24.125" style="26" customWidth="1"/>
    <col min="264" max="515" width="9" style="26"/>
    <col min="516" max="516" width="38.125" style="26" customWidth="1"/>
    <col min="517" max="517" width="15.75" style="26" customWidth="1"/>
    <col min="518" max="518" width="59.75" style="26" customWidth="1"/>
    <col min="519" max="519" width="24.125" style="26" customWidth="1"/>
    <col min="520" max="771" width="9" style="26"/>
    <col min="772" max="772" width="38.125" style="26" customWidth="1"/>
    <col min="773" max="773" width="15.75" style="26" customWidth="1"/>
    <col min="774" max="774" width="59.75" style="26" customWidth="1"/>
    <col min="775" max="775" width="24.125" style="26" customWidth="1"/>
    <col min="776" max="1027" width="9" style="26"/>
    <col min="1028" max="1028" width="38.125" style="26" customWidth="1"/>
    <col min="1029" max="1029" width="15.75" style="26" customWidth="1"/>
    <col min="1030" max="1030" width="59.75" style="26" customWidth="1"/>
    <col min="1031" max="1031" width="24.125" style="26" customWidth="1"/>
    <col min="1032" max="1283" width="9" style="26"/>
    <col min="1284" max="1284" width="38.125" style="26" customWidth="1"/>
    <col min="1285" max="1285" width="15.75" style="26" customWidth="1"/>
    <col min="1286" max="1286" width="59.75" style="26" customWidth="1"/>
    <col min="1287" max="1287" width="24.125" style="26" customWidth="1"/>
    <col min="1288" max="1539" width="9" style="26"/>
    <col min="1540" max="1540" width="38.125" style="26" customWidth="1"/>
    <col min="1541" max="1541" width="15.75" style="26" customWidth="1"/>
    <col min="1542" max="1542" width="59.75" style="26" customWidth="1"/>
    <col min="1543" max="1543" width="24.125" style="26" customWidth="1"/>
    <col min="1544" max="1795" width="9" style="26"/>
    <col min="1796" max="1796" width="38.125" style="26" customWidth="1"/>
    <col min="1797" max="1797" width="15.75" style="26" customWidth="1"/>
    <col min="1798" max="1798" width="59.75" style="26" customWidth="1"/>
    <col min="1799" max="1799" width="24.125" style="26" customWidth="1"/>
    <col min="1800" max="2051" width="9" style="26"/>
    <col min="2052" max="2052" width="38.125" style="26" customWidth="1"/>
    <col min="2053" max="2053" width="15.75" style="26" customWidth="1"/>
    <col min="2054" max="2054" width="59.75" style="26" customWidth="1"/>
    <col min="2055" max="2055" width="24.125" style="26" customWidth="1"/>
    <col min="2056" max="2307" width="9" style="26"/>
    <col min="2308" max="2308" width="38.125" style="26" customWidth="1"/>
    <col min="2309" max="2309" width="15.75" style="26" customWidth="1"/>
    <col min="2310" max="2310" width="59.75" style="26" customWidth="1"/>
    <col min="2311" max="2311" width="24.125" style="26" customWidth="1"/>
    <col min="2312" max="2563" width="9" style="26"/>
    <col min="2564" max="2564" width="38.125" style="26" customWidth="1"/>
    <col min="2565" max="2565" width="15.75" style="26" customWidth="1"/>
    <col min="2566" max="2566" width="59.75" style="26" customWidth="1"/>
    <col min="2567" max="2567" width="24.125" style="26" customWidth="1"/>
    <col min="2568" max="2819" width="9" style="26"/>
    <col min="2820" max="2820" width="38.125" style="26" customWidth="1"/>
    <col min="2821" max="2821" width="15.75" style="26" customWidth="1"/>
    <col min="2822" max="2822" width="59.75" style="26" customWidth="1"/>
    <col min="2823" max="2823" width="24.125" style="26" customWidth="1"/>
    <col min="2824" max="3075" width="9" style="26"/>
    <col min="3076" max="3076" width="38.125" style="26" customWidth="1"/>
    <col min="3077" max="3077" width="15.75" style="26" customWidth="1"/>
    <col min="3078" max="3078" width="59.75" style="26" customWidth="1"/>
    <col min="3079" max="3079" width="24.125" style="26" customWidth="1"/>
    <col min="3080" max="3331" width="9" style="26"/>
    <col min="3332" max="3332" width="38.125" style="26" customWidth="1"/>
    <col min="3333" max="3333" width="15.75" style="26" customWidth="1"/>
    <col min="3334" max="3334" width="59.75" style="26" customWidth="1"/>
    <col min="3335" max="3335" width="24.125" style="26" customWidth="1"/>
    <col min="3336" max="3587" width="9" style="26"/>
    <col min="3588" max="3588" width="38.125" style="26" customWidth="1"/>
    <col min="3589" max="3589" width="15.75" style="26" customWidth="1"/>
    <col min="3590" max="3590" width="59.75" style="26" customWidth="1"/>
    <col min="3591" max="3591" width="24.125" style="26" customWidth="1"/>
    <col min="3592" max="3843" width="9" style="26"/>
    <col min="3844" max="3844" width="38.125" style="26" customWidth="1"/>
    <col min="3845" max="3845" width="15.75" style="26" customWidth="1"/>
    <col min="3846" max="3846" width="59.75" style="26" customWidth="1"/>
    <col min="3847" max="3847" width="24.125" style="26" customWidth="1"/>
    <col min="3848" max="4099" width="9" style="26"/>
    <col min="4100" max="4100" width="38.125" style="26" customWidth="1"/>
    <col min="4101" max="4101" width="15.75" style="26" customWidth="1"/>
    <col min="4102" max="4102" width="59.75" style="26" customWidth="1"/>
    <col min="4103" max="4103" width="24.125" style="26" customWidth="1"/>
    <col min="4104" max="4355" width="9" style="26"/>
    <col min="4356" max="4356" width="38.125" style="26" customWidth="1"/>
    <col min="4357" max="4357" width="15.75" style="26" customWidth="1"/>
    <col min="4358" max="4358" width="59.75" style="26" customWidth="1"/>
    <col min="4359" max="4359" width="24.125" style="26" customWidth="1"/>
    <col min="4360" max="4611" width="9" style="26"/>
    <col min="4612" max="4612" width="38.125" style="26" customWidth="1"/>
    <col min="4613" max="4613" width="15.75" style="26" customWidth="1"/>
    <col min="4614" max="4614" width="59.75" style="26" customWidth="1"/>
    <col min="4615" max="4615" width="24.125" style="26" customWidth="1"/>
    <col min="4616" max="4867" width="9" style="26"/>
    <col min="4868" max="4868" width="38.125" style="26" customWidth="1"/>
    <col min="4869" max="4869" width="15.75" style="26" customWidth="1"/>
    <col min="4870" max="4870" width="59.75" style="26" customWidth="1"/>
    <col min="4871" max="4871" width="24.125" style="26" customWidth="1"/>
    <col min="4872" max="5123" width="9" style="26"/>
    <col min="5124" max="5124" width="38.125" style="26" customWidth="1"/>
    <col min="5125" max="5125" width="15.75" style="26" customWidth="1"/>
    <col min="5126" max="5126" width="59.75" style="26" customWidth="1"/>
    <col min="5127" max="5127" width="24.125" style="26" customWidth="1"/>
    <col min="5128" max="5379" width="9" style="26"/>
    <col min="5380" max="5380" width="38.125" style="26" customWidth="1"/>
    <col min="5381" max="5381" width="15.75" style="26" customWidth="1"/>
    <col min="5382" max="5382" width="59.75" style="26" customWidth="1"/>
    <col min="5383" max="5383" width="24.125" style="26" customWidth="1"/>
    <col min="5384" max="5635" width="9" style="26"/>
    <col min="5636" max="5636" width="38.125" style="26" customWidth="1"/>
    <col min="5637" max="5637" width="15.75" style="26" customWidth="1"/>
    <col min="5638" max="5638" width="59.75" style="26" customWidth="1"/>
    <col min="5639" max="5639" width="24.125" style="26" customWidth="1"/>
    <col min="5640" max="5891" width="9" style="26"/>
    <col min="5892" max="5892" width="38.125" style="26" customWidth="1"/>
    <col min="5893" max="5893" width="15.75" style="26" customWidth="1"/>
    <col min="5894" max="5894" width="59.75" style="26" customWidth="1"/>
    <col min="5895" max="5895" width="24.125" style="26" customWidth="1"/>
    <col min="5896" max="6147" width="9" style="26"/>
    <col min="6148" max="6148" width="38.125" style="26" customWidth="1"/>
    <col min="6149" max="6149" width="15.75" style="26" customWidth="1"/>
    <col min="6150" max="6150" width="59.75" style="26" customWidth="1"/>
    <col min="6151" max="6151" width="24.125" style="26" customWidth="1"/>
    <col min="6152" max="6403" width="9" style="26"/>
    <col min="6404" max="6404" width="38.125" style="26" customWidth="1"/>
    <col min="6405" max="6405" width="15.75" style="26" customWidth="1"/>
    <col min="6406" max="6406" width="59.75" style="26" customWidth="1"/>
    <col min="6407" max="6407" width="24.125" style="26" customWidth="1"/>
    <col min="6408" max="6659" width="9" style="26"/>
    <col min="6660" max="6660" width="38.125" style="26" customWidth="1"/>
    <col min="6661" max="6661" width="15.75" style="26" customWidth="1"/>
    <col min="6662" max="6662" width="59.75" style="26" customWidth="1"/>
    <col min="6663" max="6663" width="24.125" style="26" customWidth="1"/>
    <col min="6664" max="6915" width="9" style="26"/>
    <col min="6916" max="6916" width="38.125" style="26" customWidth="1"/>
    <col min="6917" max="6917" width="15.75" style="26" customWidth="1"/>
    <col min="6918" max="6918" width="59.75" style="26" customWidth="1"/>
    <col min="6919" max="6919" width="24.125" style="26" customWidth="1"/>
    <col min="6920" max="7171" width="9" style="26"/>
    <col min="7172" max="7172" width="38.125" style="26" customWidth="1"/>
    <col min="7173" max="7173" width="15.75" style="26" customWidth="1"/>
    <col min="7174" max="7174" width="59.75" style="26" customWidth="1"/>
    <col min="7175" max="7175" width="24.125" style="26" customWidth="1"/>
    <col min="7176" max="7427" width="9" style="26"/>
    <col min="7428" max="7428" width="38.125" style="26" customWidth="1"/>
    <col min="7429" max="7429" width="15.75" style="26" customWidth="1"/>
    <col min="7430" max="7430" width="59.75" style="26" customWidth="1"/>
    <col min="7431" max="7431" width="24.125" style="26" customWidth="1"/>
    <col min="7432" max="7683" width="9" style="26"/>
    <col min="7684" max="7684" width="38.125" style="26" customWidth="1"/>
    <col min="7685" max="7685" width="15.75" style="26" customWidth="1"/>
    <col min="7686" max="7686" width="59.75" style="26" customWidth="1"/>
    <col min="7687" max="7687" width="24.125" style="26" customWidth="1"/>
    <col min="7688" max="7939" width="9" style="26"/>
    <col min="7940" max="7940" width="38.125" style="26" customWidth="1"/>
    <col min="7941" max="7941" width="15.75" style="26" customWidth="1"/>
    <col min="7942" max="7942" width="59.75" style="26" customWidth="1"/>
    <col min="7943" max="7943" width="24.125" style="26" customWidth="1"/>
    <col min="7944" max="8195" width="9" style="26"/>
    <col min="8196" max="8196" width="38.125" style="26" customWidth="1"/>
    <col min="8197" max="8197" width="15.75" style="26" customWidth="1"/>
    <col min="8198" max="8198" width="59.75" style="26" customWidth="1"/>
    <col min="8199" max="8199" width="24.125" style="26" customWidth="1"/>
    <col min="8200" max="8451" width="9" style="26"/>
    <col min="8452" max="8452" width="38.125" style="26" customWidth="1"/>
    <col min="8453" max="8453" width="15.75" style="26" customWidth="1"/>
    <col min="8454" max="8454" width="59.75" style="26" customWidth="1"/>
    <col min="8455" max="8455" width="24.125" style="26" customWidth="1"/>
    <col min="8456" max="8707" width="9" style="26"/>
    <col min="8708" max="8708" width="38.125" style="26" customWidth="1"/>
    <col min="8709" max="8709" width="15.75" style="26" customWidth="1"/>
    <col min="8710" max="8710" width="59.75" style="26" customWidth="1"/>
    <col min="8711" max="8711" width="24.125" style="26" customWidth="1"/>
    <col min="8712" max="8963" width="9" style="26"/>
    <col min="8964" max="8964" width="38.125" style="26" customWidth="1"/>
    <col min="8965" max="8965" width="15.75" style="26" customWidth="1"/>
    <col min="8966" max="8966" width="59.75" style="26" customWidth="1"/>
    <col min="8967" max="8967" width="24.125" style="26" customWidth="1"/>
    <col min="8968" max="9219" width="9" style="26"/>
    <col min="9220" max="9220" width="38.125" style="26" customWidth="1"/>
    <col min="9221" max="9221" width="15.75" style="26" customWidth="1"/>
    <col min="9222" max="9222" width="59.75" style="26" customWidth="1"/>
    <col min="9223" max="9223" width="24.125" style="26" customWidth="1"/>
    <col min="9224" max="9475" width="9" style="26"/>
    <col min="9476" max="9476" width="38.125" style="26" customWidth="1"/>
    <col min="9477" max="9477" width="15.75" style="26" customWidth="1"/>
    <col min="9478" max="9478" width="59.75" style="26" customWidth="1"/>
    <col min="9479" max="9479" width="24.125" style="26" customWidth="1"/>
    <col min="9480" max="9731" width="9" style="26"/>
    <col min="9732" max="9732" width="38.125" style="26" customWidth="1"/>
    <col min="9733" max="9733" width="15.75" style="26" customWidth="1"/>
    <col min="9734" max="9734" width="59.75" style="26" customWidth="1"/>
    <col min="9735" max="9735" width="24.125" style="26" customWidth="1"/>
    <col min="9736" max="9987" width="9" style="26"/>
    <col min="9988" max="9988" width="38.125" style="26" customWidth="1"/>
    <col min="9989" max="9989" width="15.75" style="26" customWidth="1"/>
    <col min="9990" max="9990" width="59.75" style="26" customWidth="1"/>
    <col min="9991" max="9991" width="24.125" style="26" customWidth="1"/>
    <col min="9992" max="10243" width="9" style="26"/>
    <col min="10244" max="10244" width="38.125" style="26" customWidth="1"/>
    <col min="10245" max="10245" width="15.75" style="26" customWidth="1"/>
    <col min="10246" max="10246" width="59.75" style="26" customWidth="1"/>
    <col min="10247" max="10247" width="24.125" style="26" customWidth="1"/>
    <col min="10248" max="10499" width="9" style="26"/>
    <col min="10500" max="10500" width="38.125" style="26" customWidth="1"/>
    <col min="10501" max="10501" width="15.75" style="26" customWidth="1"/>
    <col min="10502" max="10502" width="59.75" style="26" customWidth="1"/>
    <col min="10503" max="10503" width="24.125" style="26" customWidth="1"/>
    <col min="10504" max="10755" width="9" style="26"/>
    <col min="10756" max="10756" width="38.125" style="26" customWidth="1"/>
    <col min="10757" max="10757" width="15.75" style="26" customWidth="1"/>
    <col min="10758" max="10758" width="59.75" style="26" customWidth="1"/>
    <col min="10759" max="10759" width="24.125" style="26" customWidth="1"/>
    <col min="10760" max="11011" width="9" style="26"/>
    <col min="11012" max="11012" width="38.125" style="26" customWidth="1"/>
    <col min="11013" max="11013" width="15.75" style="26" customWidth="1"/>
    <col min="11014" max="11014" width="59.75" style="26" customWidth="1"/>
    <col min="11015" max="11015" width="24.125" style="26" customWidth="1"/>
    <col min="11016" max="11267" width="9" style="26"/>
    <col min="11268" max="11268" width="38.125" style="26" customWidth="1"/>
    <col min="11269" max="11269" width="15.75" style="26" customWidth="1"/>
    <col min="11270" max="11270" width="59.75" style="26" customWidth="1"/>
    <col min="11271" max="11271" width="24.125" style="26" customWidth="1"/>
    <col min="11272" max="11523" width="9" style="26"/>
    <col min="11524" max="11524" width="38.125" style="26" customWidth="1"/>
    <col min="11525" max="11525" width="15.75" style="26" customWidth="1"/>
    <col min="11526" max="11526" width="59.75" style="26" customWidth="1"/>
    <col min="11527" max="11527" width="24.125" style="26" customWidth="1"/>
    <col min="11528" max="11779" width="9" style="26"/>
    <col min="11780" max="11780" width="38.125" style="26" customWidth="1"/>
    <col min="11781" max="11781" width="15.75" style="26" customWidth="1"/>
    <col min="11782" max="11782" width="59.75" style="26" customWidth="1"/>
    <col min="11783" max="11783" width="24.125" style="26" customWidth="1"/>
    <col min="11784" max="12035" width="9" style="26"/>
    <col min="12036" max="12036" width="38.125" style="26" customWidth="1"/>
    <col min="12037" max="12037" width="15.75" style="26" customWidth="1"/>
    <col min="12038" max="12038" width="59.75" style="26" customWidth="1"/>
    <col min="12039" max="12039" width="24.125" style="26" customWidth="1"/>
    <col min="12040" max="12291" width="9" style="26"/>
    <col min="12292" max="12292" width="38.125" style="26" customWidth="1"/>
    <col min="12293" max="12293" width="15.75" style="26" customWidth="1"/>
    <col min="12294" max="12294" width="59.75" style="26" customWidth="1"/>
    <col min="12295" max="12295" width="24.125" style="26" customWidth="1"/>
    <col min="12296" max="12547" width="9" style="26"/>
    <col min="12548" max="12548" width="38.125" style="26" customWidth="1"/>
    <col min="12549" max="12549" width="15.75" style="26" customWidth="1"/>
    <col min="12550" max="12550" width="59.75" style="26" customWidth="1"/>
    <col min="12551" max="12551" width="24.125" style="26" customWidth="1"/>
    <col min="12552" max="12803" width="9" style="26"/>
    <col min="12804" max="12804" width="38.125" style="26" customWidth="1"/>
    <col min="12805" max="12805" width="15.75" style="26" customWidth="1"/>
    <col min="12806" max="12806" width="59.75" style="26" customWidth="1"/>
    <col min="12807" max="12807" width="24.125" style="26" customWidth="1"/>
    <col min="12808" max="13059" width="9" style="26"/>
    <col min="13060" max="13060" width="38.125" style="26" customWidth="1"/>
    <col min="13061" max="13061" width="15.75" style="26" customWidth="1"/>
    <col min="13062" max="13062" width="59.75" style="26" customWidth="1"/>
    <col min="13063" max="13063" width="24.125" style="26" customWidth="1"/>
    <col min="13064" max="13315" width="9" style="26"/>
    <col min="13316" max="13316" width="38.125" style="26" customWidth="1"/>
    <col min="13317" max="13317" width="15.75" style="26" customWidth="1"/>
    <col min="13318" max="13318" width="59.75" style="26" customWidth="1"/>
    <col min="13319" max="13319" width="24.125" style="26" customWidth="1"/>
    <col min="13320" max="13571" width="9" style="26"/>
    <col min="13572" max="13572" width="38.125" style="26" customWidth="1"/>
    <col min="13573" max="13573" width="15.75" style="26" customWidth="1"/>
    <col min="13574" max="13574" width="59.75" style="26" customWidth="1"/>
    <col min="13575" max="13575" width="24.125" style="26" customWidth="1"/>
    <col min="13576" max="13827" width="9" style="26"/>
    <col min="13828" max="13828" width="38.125" style="26" customWidth="1"/>
    <col min="13829" max="13829" width="15.75" style="26" customWidth="1"/>
    <col min="13830" max="13830" width="59.75" style="26" customWidth="1"/>
    <col min="13831" max="13831" width="24.125" style="26" customWidth="1"/>
    <col min="13832" max="14083" width="9" style="26"/>
    <col min="14084" max="14084" width="38.125" style="26" customWidth="1"/>
    <col min="14085" max="14085" width="15.75" style="26" customWidth="1"/>
    <col min="14086" max="14086" width="59.75" style="26" customWidth="1"/>
    <col min="14087" max="14087" width="24.125" style="26" customWidth="1"/>
    <col min="14088" max="14339" width="9" style="26"/>
    <col min="14340" max="14340" width="38.125" style="26" customWidth="1"/>
    <col min="14341" max="14341" width="15.75" style="26" customWidth="1"/>
    <col min="14342" max="14342" width="59.75" style="26" customWidth="1"/>
    <col min="14343" max="14343" width="24.125" style="26" customWidth="1"/>
    <col min="14344" max="14595" width="9" style="26"/>
    <col min="14596" max="14596" width="38.125" style="26" customWidth="1"/>
    <col min="14597" max="14597" width="15.75" style="26" customWidth="1"/>
    <col min="14598" max="14598" width="59.75" style="26" customWidth="1"/>
    <col min="14599" max="14599" width="24.125" style="26" customWidth="1"/>
    <col min="14600" max="14851" width="9" style="26"/>
    <col min="14852" max="14852" width="38.125" style="26" customWidth="1"/>
    <col min="14853" max="14853" width="15.75" style="26" customWidth="1"/>
    <col min="14854" max="14854" width="59.75" style="26" customWidth="1"/>
    <col min="14855" max="14855" width="24.125" style="26" customWidth="1"/>
    <col min="14856" max="15107" width="9" style="26"/>
    <col min="15108" max="15108" width="38.125" style="26" customWidth="1"/>
    <col min="15109" max="15109" width="15.75" style="26" customWidth="1"/>
    <col min="15110" max="15110" width="59.75" style="26" customWidth="1"/>
    <col min="15111" max="15111" width="24.125" style="26" customWidth="1"/>
    <col min="15112" max="15363" width="9" style="26"/>
    <col min="15364" max="15364" width="38.125" style="26" customWidth="1"/>
    <col min="15365" max="15365" width="15.75" style="26" customWidth="1"/>
    <col min="15366" max="15366" width="59.75" style="26" customWidth="1"/>
    <col min="15367" max="15367" width="24.125" style="26" customWidth="1"/>
    <col min="15368" max="15619" width="9" style="26"/>
    <col min="15620" max="15620" width="38.125" style="26" customWidth="1"/>
    <col min="15621" max="15621" width="15.75" style="26" customWidth="1"/>
    <col min="15622" max="15622" width="59.75" style="26" customWidth="1"/>
    <col min="15623" max="15623" width="24.125" style="26" customWidth="1"/>
    <col min="15624" max="15875" width="9" style="26"/>
    <col min="15876" max="15876" width="38.125" style="26" customWidth="1"/>
    <col min="15877" max="15877" width="15.75" style="26" customWidth="1"/>
    <col min="15878" max="15878" width="59.75" style="26" customWidth="1"/>
    <col min="15879" max="15879" width="24.125" style="26" customWidth="1"/>
    <col min="15880" max="16131" width="9" style="26"/>
    <col min="16132" max="16132" width="38.125" style="26" customWidth="1"/>
    <col min="16133" max="16133" width="15.75" style="26" customWidth="1"/>
    <col min="16134" max="16134" width="59.75" style="26" customWidth="1"/>
    <col min="16135" max="16135" width="24.125" style="26" customWidth="1"/>
    <col min="16136" max="16384" width="9" style="26"/>
  </cols>
  <sheetData>
    <row r="1" spans="1:8" ht="22.5" customHeight="1">
      <c r="A1" s="26" t="s">
        <v>1559</v>
      </c>
    </row>
    <row r="2" spans="1:8" ht="25.5" customHeight="1">
      <c r="A2" s="275" t="s">
        <v>1560</v>
      </c>
      <c r="B2" s="275"/>
      <c r="C2" s="275"/>
      <c r="D2" s="275"/>
      <c r="E2" s="275"/>
      <c r="F2" s="275"/>
      <c r="G2" s="275"/>
      <c r="H2" s="275"/>
    </row>
    <row r="3" spans="1:8" ht="20.25">
      <c r="A3" s="148"/>
      <c r="B3" s="152"/>
      <c r="C3" s="153"/>
      <c r="D3" s="158"/>
      <c r="E3" s="149"/>
      <c r="F3" s="153"/>
      <c r="H3" s="156" t="s">
        <v>1558</v>
      </c>
    </row>
    <row r="4" spans="1:8">
      <c r="A4" s="30" t="s">
        <v>1581</v>
      </c>
      <c r="B4" s="77" t="s">
        <v>1583</v>
      </c>
      <c r="C4" s="77" t="s">
        <v>1582</v>
      </c>
      <c r="D4" s="88" t="s">
        <v>205</v>
      </c>
      <c r="E4" s="30" t="s">
        <v>1581</v>
      </c>
      <c r="F4" s="77" t="s">
        <v>1584</v>
      </c>
      <c r="G4" s="77" t="s">
        <v>1582</v>
      </c>
      <c r="H4" s="88" t="s">
        <v>1601</v>
      </c>
    </row>
    <row r="5" spans="1:8" s="35" customFormat="1" ht="17.100000000000001" customHeight="1">
      <c r="A5" s="154" t="s">
        <v>1565</v>
      </c>
      <c r="B5" s="75">
        <v>16316</v>
      </c>
      <c r="C5" s="75">
        <v>11339</v>
      </c>
      <c r="D5" s="159">
        <f>IF(B5=0,"",(C5-B5)/B5)</f>
        <v>-0.30503799950968374</v>
      </c>
      <c r="E5" s="154" t="s">
        <v>1566</v>
      </c>
      <c r="F5" s="75">
        <v>18456</v>
      </c>
      <c r="G5" s="75">
        <v>13238</v>
      </c>
      <c r="H5" s="159">
        <f>IF(F5=0,"",(G5-F5)/F5)</f>
        <v>-0.2827264846120503</v>
      </c>
    </row>
    <row r="6" spans="1:8" s="35" customFormat="1" ht="17.100000000000001" customHeight="1">
      <c r="A6" s="154" t="s">
        <v>1567</v>
      </c>
      <c r="B6" s="75">
        <f>SUM(B7:B15)</f>
        <v>1944</v>
      </c>
      <c r="C6" s="75">
        <f>SUM(C7:C15)</f>
        <v>3209</v>
      </c>
      <c r="D6" s="159">
        <f t="shared" ref="D6:D33" si="0">IF(B6=0,"",(C6-B6)/B6)</f>
        <v>0.65072016460905346</v>
      </c>
      <c r="E6" s="154" t="s">
        <v>1568</v>
      </c>
      <c r="F6" s="75"/>
      <c r="G6" s="75">
        <v>0</v>
      </c>
      <c r="H6" s="159" t="str">
        <f t="shared" ref="H6:H33" si="1">IF(F6=0,"",(G6-F6)/F6)</f>
        <v/>
      </c>
    </row>
    <row r="7" spans="1:8" ht="17.100000000000001" customHeight="1">
      <c r="A7" s="40" t="s">
        <v>1593</v>
      </c>
      <c r="B7" s="77">
        <v>60</v>
      </c>
      <c r="C7" s="77">
        <v>62</v>
      </c>
      <c r="D7" s="160">
        <f t="shared" si="0"/>
        <v>3.3333333333333333E-2</v>
      </c>
      <c r="E7" s="151"/>
      <c r="F7" s="157"/>
      <c r="G7" s="157"/>
      <c r="H7" s="159" t="str">
        <f t="shared" si="1"/>
        <v/>
      </c>
    </row>
    <row r="8" spans="1:8" ht="17.100000000000001" customHeight="1">
      <c r="A8" s="40" t="s">
        <v>1594</v>
      </c>
      <c r="B8" s="155">
        <v>973</v>
      </c>
      <c r="C8" s="77">
        <v>1736</v>
      </c>
      <c r="D8" s="160">
        <f t="shared" si="0"/>
        <v>0.78417266187050361</v>
      </c>
      <c r="E8" s="151"/>
      <c r="F8" s="157"/>
      <c r="G8" s="157"/>
      <c r="H8" s="159" t="str">
        <f t="shared" si="1"/>
        <v/>
      </c>
    </row>
    <row r="9" spans="1:8" ht="17.100000000000001" customHeight="1">
      <c r="A9" s="40" t="s">
        <v>1595</v>
      </c>
      <c r="B9" s="77">
        <v>10</v>
      </c>
      <c r="C9" s="77"/>
      <c r="D9" s="160">
        <f t="shared" si="0"/>
        <v>-1</v>
      </c>
      <c r="E9" s="151"/>
      <c r="F9" s="157"/>
      <c r="G9" s="157"/>
      <c r="H9" s="160" t="str">
        <f t="shared" si="1"/>
        <v/>
      </c>
    </row>
    <row r="10" spans="1:8" ht="17.100000000000001" customHeight="1">
      <c r="A10" s="40" t="s">
        <v>1596</v>
      </c>
      <c r="B10" s="77">
        <v>50</v>
      </c>
      <c r="C10" s="77">
        <v>124</v>
      </c>
      <c r="D10" s="160">
        <f t="shared" si="0"/>
        <v>1.48</v>
      </c>
      <c r="E10" s="151"/>
      <c r="F10" s="157"/>
      <c r="G10" s="157"/>
      <c r="H10" s="160" t="str">
        <f t="shared" si="1"/>
        <v/>
      </c>
    </row>
    <row r="11" spans="1:8" ht="17.100000000000001" customHeight="1">
      <c r="A11" s="40" t="s">
        <v>1597</v>
      </c>
      <c r="B11" s="77">
        <v>408</v>
      </c>
      <c r="C11" s="77">
        <v>85</v>
      </c>
      <c r="D11" s="160">
        <f t="shared" si="0"/>
        <v>-0.79166666666666663</v>
      </c>
      <c r="E11" s="151"/>
      <c r="F11" s="157"/>
      <c r="G11" s="157"/>
      <c r="H11" s="160" t="str">
        <f t="shared" si="1"/>
        <v/>
      </c>
    </row>
    <row r="12" spans="1:8" ht="17.100000000000001" customHeight="1">
      <c r="A12" s="40" t="s">
        <v>1598</v>
      </c>
      <c r="B12" s="77">
        <v>30</v>
      </c>
      <c r="C12" s="77">
        <v>16</v>
      </c>
      <c r="D12" s="160">
        <f t="shared" si="0"/>
        <v>-0.46666666666666667</v>
      </c>
      <c r="E12" s="151"/>
      <c r="F12" s="157"/>
      <c r="G12" s="157"/>
      <c r="H12" s="160" t="str">
        <f t="shared" si="1"/>
        <v/>
      </c>
    </row>
    <row r="13" spans="1:8" ht="17.100000000000001" customHeight="1">
      <c r="A13" s="40" t="s">
        <v>1599</v>
      </c>
      <c r="B13" s="77">
        <v>413</v>
      </c>
      <c r="C13" s="77">
        <v>1098</v>
      </c>
      <c r="D13" s="160">
        <f t="shared" si="0"/>
        <v>1.6585956416464891</v>
      </c>
      <c r="E13" s="151"/>
      <c r="F13" s="157"/>
      <c r="G13" s="157"/>
      <c r="H13" s="160" t="str">
        <f t="shared" si="1"/>
        <v/>
      </c>
    </row>
    <row r="14" spans="1:8" ht="17.100000000000001" customHeight="1">
      <c r="A14" s="40" t="s">
        <v>1600</v>
      </c>
      <c r="B14" s="77"/>
      <c r="C14" s="77">
        <v>23</v>
      </c>
      <c r="D14" s="160" t="str">
        <f t="shared" si="0"/>
        <v/>
      </c>
      <c r="E14" s="151"/>
      <c r="F14" s="157"/>
      <c r="G14" s="157"/>
      <c r="H14" s="160" t="str">
        <f t="shared" si="1"/>
        <v/>
      </c>
    </row>
    <row r="15" spans="1:8" ht="17.100000000000001" customHeight="1">
      <c r="A15" s="40" t="s">
        <v>199</v>
      </c>
      <c r="B15" s="77"/>
      <c r="C15" s="77">
        <v>65</v>
      </c>
      <c r="D15" s="160" t="str">
        <f t="shared" si="0"/>
        <v/>
      </c>
      <c r="E15" s="151"/>
      <c r="F15" s="157"/>
      <c r="G15" s="157"/>
      <c r="H15" s="160" t="str">
        <f t="shared" si="1"/>
        <v/>
      </c>
    </row>
    <row r="16" spans="1:8" ht="17.100000000000001" customHeight="1">
      <c r="A16" s="154" t="s">
        <v>1569</v>
      </c>
      <c r="B16" s="75"/>
      <c r="C16" s="75"/>
      <c r="D16" s="159" t="str">
        <f t="shared" si="0"/>
        <v/>
      </c>
      <c r="E16" s="154" t="s">
        <v>1570</v>
      </c>
      <c r="F16" s="75"/>
      <c r="G16" s="75"/>
      <c r="H16" s="159" t="str">
        <f t="shared" si="1"/>
        <v/>
      </c>
    </row>
    <row r="17" spans="1:8" ht="17.100000000000001" customHeight="1">
      <c r="A17" s="154" t="s">
        <v>1573</v>
      </c>
      <c r="B17" s="75"/>
      <c r="C17" s="75"/>
      <c r="D17" s="159" t="str">
        <f t="shared" si="0"/>
        <v/>
      </c>
      <c r="E17" s="154" t="s">
        <v>1574</v>
      </c>
      <c r="F17" s="75">
        <v>287</v>
      </c>
      <c r="G17" s="75">
        <v>941</v>
      </c>
      <c r="H17" s="159">
        <f t="shared" si="1"/>
        <v>2.2787456445993031</v>
      </c>
    </row>
    <row r="18" spans="1:8" ht="17.100000000000001" customHeight="1">
      <c r="A18" s="40" t="s">
        <v>1586</v>
      </c>
      <c r="B18" s="77"/>
      <c r="C18" s="77"/>
      <c r="D18" s="160" t="str">
        <f t="shared" si="0"/>
        <v/>
      </c>
      <c r="E18" s="151"/>
      <c r="F18" s="157"/>
      <c r="G18" s="157"/>
      <c r="H18" s="160" t="str">
        <f t="shared" si="1"/>
        <v/>
      </c>
    </row>
    <row r="19" spans="1:8" ht="17.100000000000001" customHeight="1">
      <c r="A19" s="40" t="s">
        <v>1587</v>
      </c>
      <c r="B19" s="77"/>
      <c r="C19" s="77"/>
      <c r="D19" s="160" t="str">
        <f t="shared" si="0"/>
        <v/>
      </c>
      <c r="E19" s="151"/>
      <c r="F19" s="157"/>
      <c r="G19" s="157"/>
      <c r="H19" s="160" t="str">
        <f t="shared" si="1"/>
        <v/>
      </c>
    </row>
    <row r="20" spans="1:8" ht="17.100000000000001" customHeight="1">
      <c r="A20" s="40" t="s">
        <v>1588</v>
      </c>
      <c r="B20" s="77"/>
      <c r="C20" s="77"/>
      <c r="D20" s="160" t="str">
        <f t="shared" si="0"/>
        <v/>
      </c>
      <c r="E20" s="151"/>
      <c r="F20" s="157"/>
      <c r="G20" s="157"/>
      <c r="H20" s="160" t="str">
        <f t="shared" si="1"/>
        <v/>
      </c>
    </row>
    <row r="21" spans="1:8" ht="17.100000000000001" customHeight="1">
      <c r="A21" s="154" t="s">
        <v>9</v>
      </c>
      <c r="B21" s="75"/>
      <c r="C21" s="75"/>
      <c r="D21" s="159" t="str">
        <f t="shared" si="0"/>
        <v/>
      </c>
      <c r="E21" s="154" t="s">
        <v>798</v>
      </c>
      <c r="F21" s="75">
        <v>11007</v>
      </c>
      <c r="G21" s="75">
        <v>1250</v>
      </c>
      <c r="H21" s="159">
        <f t="shared" si="1"/>
        <v>-0.88643590442445719</v>
      </c>
    </row>
    <row r="22" spans="1:8" ht="17.100000000000001" customHeight="1">
      <c r="A22" s="40" t="s">
        <v>1589</v>
      </c>
      <c r="B22" s="77"/>
      <c r="C22" s="77"/>
      <c r="D22" s="160" t="str">
        <f t="shared" si="0"/>
        <v/>
      </c>
      <c r="E22" s="40" t="s">
        <v>1591</v>
      </c>
      <c r="F22" s="77">
        <v>11007</v>
      </c>
      <c r="G22" s="77">
        <v>1250</v>
      </c>
      <c r="H22" s="160">
        <f t="shared" si="1"/>
        <v>-0.88643590442445719</v>
      </c>
    </row>
    <row r="23" spans="1:8" ht="17.100000000000001" customHeight="1">
      <c r="A23" s="40" t="s">
        <v>1590</v>
      </c>
      <c r="B23" s="77"/>
      <c r="C23" s="77"/>
      <c r="D23" s="160" t="str">
        <f t="shared" si="0"/>
        <v/>
      </c>
      <c r="E23" s="151"/>
      <c r="F23" s="157"/>
      <c r="G23" s="157"/>
      <c r="H23" s="160" t="str">
        <f t="shared" si="1"/>
        <v/>
      </c>
    </row>
    <row r="24" spans="1:8" ht="17.100000000000001" customHeight="1">
      <c r="A24" s="154" t="s">
        <v>799</v>
      </c>
      <c r="B24" s="75">
        <f>B25</f>
        <v>11007</v>
      </c>
      <c r="C24" s="75">
        <f>C25</f>
        <v>1250</v>
      </c>
      <c r="D24" s="159">
        <f t="shared" si="0"/>
        <v>-0.88643590442445719</v>
      </c>
      <c r="E24" s="154" t="s">
        <v>800</v>
      </c>
      <c r="F24" s="75"/>
      <c r="G24" s="75"/>
      <c r="H24" s="159" t="str">
        <f t="shared" si="1"/>
        <v/>
      </c>
    </row>
    <row r="25" spans="1:8" ht="17.100000000000001" customHeight="1">
      <c r="A25" s="40" t="s">
        <v>1592</v>
      </c>
      <c r="B25" s="77">
        <v>11007</v>
      </c>
      <c r="C25" s="77">
        <v>1250</v>
      </c>
      <c r="D25" s="160">
        <f t="shared" si="0"/>
        <v>-0.88643590442445719</v>
      </c>
      <c r="E25" s="151"/>
      <c r="F25" s="157"/>
      <c r="G25" s="157"/>
      <c r="H25" s="160" t="str">
        <f t="shared" si="1"/>
        <v/>
      </c>
    </row>
    <row r="26" spans="1:8" ht="17.100000000000001" customHeight="1">
      <c r="A26" s="154" t="s">
        <v>1575</v>
      </c>
      <c r="B26" s="75"/>
      <c r="C26" s="75"/>
      <c r="D26" s="159" t="str">
        <f t="shared" si="0"/>
        <v/>
      </c>
      <c r="E26" s="154" t="s">
        <v>1576</v>
      </c>
      <c r="F26" s="75"/>
      <c r="G26" s="75"/>
      <c r="H26" s="159" t="str">
        <f t="shared" si="1"/>
        <v/>
      </c>
    </row>
    <row r="27" spans="1:8" ht="17.100000000000001" customHeight="1">
      <c r="A27" s="154" t="s">
        <v>1577</v>
      </c>
      <c r="B27" s="75"/>
      <c r="C27" s="75"/>
      <c r="D27" s="159" t="str">
        <f t="shared" si="0"/>
        <v/>
      </c>
      <c r="E27" s="154" t="s">
        <v>1578</v>
      </c>
      <c r="F27" s="75"/>
      <c r="G27" s="75"/>
      <c r="H27" s="159" t="str">
        <f t="shared" si="1"/>
        <v/>
      </c>
    </row>
    <row r="28" spans="1:8" ht="17.100000000000001" customHeight="1">
      <c r="A28" s="154" t="s">
        <v>1571</v>
      </c>
      <c r="B28" s="75"/>
      <c r="C28" s="75"/>
      <c r="D28" s="159" t="str">
        <f t="shared" ref="D28:D29" si="2">IF(B28=0,"",(C28-B28)/B28)</f>
        <v/>
      </c>
      <c r="E28" s="154" t="s">
        <v>1579</v>
      </c>
      <c r="F28" s="75"/>
      <c r="G28" s="75"/>
      <c r="H28" s="159" t="str">
        <f t="shared" si="1"/>
        <v/>
      </c>
    </row>
    <row r="29" spans="1:8" ht="17.100000000000001" customHeight="1">
      <c r="A29" s="154" t="s">
        <v>1572</v>
      </c>
      <c r="B29" s="75">
        <v>3769</v>
      </c>
      <c r="C29" s="75">
        <v>3286</v>
      </c>
      <c r="D29" s="159">
        <f t="shared" si="2"/>
        <v>-0.12815070310427168</v>
      </c>
      <c r="E29" s="154" t="s">
        <v>1580</v>
      </c>
      <c r="F29" s="75">
        <v>3286</v>
      </c>
      <c r="G29" s="75">
        <v>3655</v>
      </c>
      <c r="H29" s="159">
        <f t="shared" si="1"/>
        <v>0.1122945830797322</v>
      </c>
    </row>
    <row r="30" spans="1:8" ht="17.100000000000001" customHeight="1">
      <c r="A30" s="150"/>
      <c r="B30" s="77"/>
      <c r="C30" s="77"/>
      <c r="D30" s="160"/>
      <c r="E30" s="150"/>
      <c r="F30" s="77"/>
      <c r="G30" s="77"/>
      <c r="H30" s="160" t="str">
        <f t="shared" si="1"/>
        <v/>
      </c>
    </row>
    <row r="31" spans="1:8" ht="17.100000000000001" customHeight="1">
      <c r="A31" s="150"/>
      <c r="B31" s="77"/>
      <c r="C31" s="77"/>
      <c r="D31" s="160"/>
      <c r="E31" s="150"/>
      <c r="F31" s="77"/>
      <c r="G31" s="77"/>
      <c r="H31" s="160" t="str">
        <f t="shared" si="1"/>
        <v/>
      </c>
    </row>
    <row r="32" spans="1:8" ht="17.100000000000001" customHeight="1">
      <c r="A32" s="150"/>
      <c r="B32" s="77"/>
      <c r="C32" s="77"/>
      <c r="D32" s="160" t="str">
        <f t="shared" si="0"/>
        <v/>
      </c>
      <c r="E32" s="151"/>
      <c r="F32" s="157"/>
      <c r="G32" s="157"/>
      <c r="H32" s="160" t="str">
        <f t="shared" si="1"/>
        <v/>
      </c>
    </row>
    <row r="33" spans="1:8" ht="17.100000000000001" customHeight="1">
      <c r="A33" s="74" t="s">
        <v>202</v>
      </c>
      <c r="B33" s="75">
        <f>B5+B6+B16+B17+B21+B24+B26+B27+B28+B29</f>
        <v>33036</v>
      </c>
      <c r="C33" s="75">
        <f>C5+C6+C16+C17+C21+C24+C26+C27+C28+C29</f>
        <v>19084</v>
      </c>
      <c r="D33" s="159">
        <f t="shared" si="0"/>
        <v>-0.42232715825160433</v>
      </c>
      <c r="E33" s="74" t="s">
        <v>203</v>
      </c>
      <c r="F33" s="75">
        <f>F5+F6+F16+F17+F21+F24+F26+F27+F28+F29</f>
        <v>33036</v>
      </c>
      <c r="G33" s="75">
        <f>G5+G6+G16+G17+G21+G24+G26+G27+G28+G29</f>
        <v>19084</v>
      </c>
      <c r="H33" s="159">
        <f t="shared" si="1"/>
        <v>-0.42232715825160433</v>
      </c>
    </row>
  </sheetData>
  <mergeCells count="1">
    <mergeCell ref="A2:H2"/>
  </mergeCells>
  <phoneticPr fontId="2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1"/>
  <sheetViews>
    <sheetView workbookViewId="0">
      <pane ySplit="4" topLeftCell="A14" activePane="bottomLeft" state="frozen"/>
      <selection activeCell="H42" sqref="H42"/>
      <selection pane="bottomLeft" activeCell="H42" sqref="H42"/>
    </sheetView>
  </sheetViews>
  <sheetFormatPr defaultColWidth="9" defaultRowHeight="14.25"/>
  <cols>
    <col min="1" max="1" width="45.25" style="161" bestFit="1" customWidth="1"/>
    <col min="2" max="2" width="10.25" style="161" bestFit="1" customWidth="1"/>
    <col min="3" max="3" width="16.625" style="161" customWidth="1"/>
    <col min="4" max="4" width="10.875" style="245" bestFit="1" customWidth="1"/>
    <col min="5" max="5" width="11.375" style="164" customWidth="1"/>
    <col min="6" max="6" width="16" style="164" customWidth="1"/>
    <col min="7" max="16384" width="9" style="161"/>
  </cols>
  <sheetData>
    <row r="1" spans="1:8" ht="21.75" customHeight="1">
      <c r="A1" s="161" t="s">
        <v>1668</v>
      </c>
    </row>
    <row r="2" spans="1:8" ht="27" customHeight="1">
      <c r="A2" s="276" t="s">
        <v>1672</v>
      </c>
      <c r="B2" s="276"/>
      <c r="C2" s="276"/>
      <c r="D2" s="276"/>
      <c r="E2" s="276"/>
      <c r="F2" s="276"/>
    </row>
    <row r="3" spans="1:8" ht="19.5" customHeight="1">
      <c r="B3" s="162"/>
      <c r="C3" s="163"/>
      <c r="F3" s="178" t="s">
        <v>1602</v>
      </c>
    </row>
    <row r="4" spans="1:8" s="168" customFormat="1" ht="24">
      <c r="A4" s="165" t="s">
        <v>1603</v>
      </c>
      <c r="B4" s="166" t="s">
        <v>1669</v>
      </c>
      <c r="C4" s="166" t="s">
        <v>1670</v>
      </c>
      <c r="D4" s="166" t="s">
        <v>1671</v>
      </c>
      <c r="E4" s="167" t="s">
        <v>1604</v>
      </c>
      <c r="F4" s="167" t="s">
        <v>4</v>
      </c>
    </row>
    <row r="5" spans="1:8" s="170" customFormat="1" ht="13.5">
      <c r="A5" s="181" t="s">
        <v>1605</v>
      </c>
      <c r="B5" s="169">
        <f>B6+B10+B15+B23+B27+B31+B36+B41</f>
        <v>43076</v>
      </c>
      <c r="C5" s="169">
        <f>C6+C10+C15+C23+C27+C31+C36+C41</f>
        <v>46744</v>
      </c>
      <c r="D5" s="169">
        <f t="shared" ref="D5" si="0">D6+D10+D15+D23+D27+D31+D36+D41</f>
        <v>28208</v>
      </c>
      <c r="E5" s="193">
        <f>IF(B5=0,"",C5/B5)</f>
        <v>1.0851518246819574</v>
      </c>
      <c r="F5" s="193">
        <f>IF(D5=0,"",(C5-D5)/D5)</f>
        <v>0.6571185479296654</v>
      </c>
    </row>
    <row r="6" spans="1:8" s="179" customFormat="1" ht="13.5">
      <c r="A6" s="181" t="s">
        <v>1606</v>
      </c>
      <c r="B6" s="169"/>
      <c r="C6" s="169"/>
      <c r="D6" s="169"/>
      <c r="E6" s="193" t="str">
        <f t="shared" ref="E6:E73" si="1">IF(B6=0,"",C6/B6)</f>
        <v/>
      </c>
      <c r="F6" s="193" t="str">
        <f t="shared" ref="F6:F73" si="2">IF(D6=0,"",(C6-D6)/D6)</f>
        <v/>
      </c>
    </row>
    <row r="7" spans="1:8" s="168" customFormat="1" ht="13.5">
      <c r="A7" s="327" t="s">
        <v>1607</v>
      </c>
      <c r="B7" s="171"/>
      <c r="C7" s="171"/>
      <c r="D7" s="171"/>
      <c r="E7" s="194" t="str">
        <f t="shared" si="1"/>
        <v/>
      </c>
      <c r="F7" s="194" t="str">
        <f t="shared" si="2"/>
        <v/>
      </c>
    </row>
    <row r="8" spans="1:8" s="168" customFormat="1" ht="13.5">
      <c r="A8" s="328" t="s">
        <v>1608</v>
      </c>
      <c r="B8" s="171"/>
      <c r="C8" s="171"/>
      <c r="D8" s="171"/>
      <c r="E8" s="194" t="str">
        <f t="shared" si="1"/>
        <v/>
      </c>
      <c r="F8" s="194" t="str">
        <f t="shared" si="2"/>
        <v/>
      </c>
    </row>
    <row r="9" spans="1:8" s="168" customFormat="1" ht="13.5">
      <c r="A9" s="328" t="s">
        <v>1609</v>
      </c>
      <c r="B9" s="171"/>
      <c r="C9" s="171"/>
      <c r="D9" s="171"/>
      <c r="E9" s="194" t="str">
        <f t="shared" si="1"/>
        <v/>
      </c>
      <c r="F9" s="194" t="str">
        <f t="shared" si="2"/>
        <v/>
      </c>
    </row>
    <row r="10" spans="1:8" s="179" customFormat="1" ht="13.5">
      <c r="A10" s="181" t="s">
        <v>1610</v>
      </c>
      <c r="B10" s="169">
        <f>SUM(B11:B14)</f>
        <v>18165</v>
      </c>
      <c r="C10" s="169">
        <f t="shared" ref="C10:D10" si="3">SUM(C11:C14)</f>
        <v>19751</v>
      </c>
      <c r="D10" s="169">
        <f t="shared" si="3"/>
        <v>19558</v>
      </c>
      <c r="E10" s="193">
        <f t="shared" si="1"/>
        <v>1.0873107624552711</v>
      </c>
      <c r="F10" s="193">
        <f t="shared" si="2"/>
        <v>9.8680846712342774E-3</v>
      </c>
    </row>
    <row r="11" spans="1:8" s="168" customFormat="1" ht="13.5">
      <c r="A11" s="327" t="s">
        <v>1607</v>
      </c>
      <c r="B11" s="171">
        <v>18165</v>
      </c>
      <c r="C11" s="171">
        <v>9305</v>
      </c>
      <c r="D11" s="171">
        <v>18131</v>
      </c>
      <c r="E11" s="194">
        <f t="shared" si="1"/>
        <v>0.51224883016790534</v>
      </c>
      <c r="F11" s="194">
        <f t="shared" si="2"/>
        <v>-0.48679057967017814</v>
      </c>
    </row>
    <row r="12" spans="1:8" s="168" customFormat="1" ht="13.5">
      <c r="A12" s="328" t="s">
        <v>1608</v>
      </c>
      <c r="B12" s="171"/>
      <c r="C12" s="171">
        <v>10144</v>
      </c>
      <c r="D12" s="171">
        <v>514</v>
      </c>
      <c r="E12" s="194" t="str">
        <f t="shared" si="1"/>
        <v/>
      </c>
      <c r="F12" s="194">
        <f t="shared" si="2"/>
        <v>18.735408560311285</v>
      </c>
      <c r="H12" s="172"/>
    </row>
    <row r="13" spans="1:8" s="168" customFormat="1" ht="13.5">
      <c r="A13" s="328" t="s">
        <v>1986</v>
      </c>
      <c r="B13" s="171"/>
      <c r="C13" s="171"/>
      <c r="D13" s="171">
        <v>883</v>
      </c>
      <c r="E13" s="194"/>
      <c r="F13" s="194"/>
      <c r="H13" s="172"/>
    </row>
    <row r="14" spans="1:8" s="168" customFormat="1" ht="13.5">
      <c r="A14" s="328" t="s">
        <v>1609</v>
      </c>
      <c r="B14" s="171"/>
      <c r="C14" s="171">
        <v>302</v>
      </c>
      <c r="D14" s="171">
        <v>30</v>
      </c>
      <c r="E14" s="194" t="str">
        <f t="shared" si="1"/>
        <v/>
      </c>
      <c r="F14" s="194">
        <f t="shared" si="2"/>
        <v>9.0666666666666664</v>
      </c>
    </row>
    <row r="15" spans="1:8" s="180" customFormat="1" ht="13.5">
      <c r="A15" s="182" t="s">
        <v>1611</v>
      </c>
      <c r="B15" s="169">
        <f>SUM(B16:B22)</f>
        <v>8121</v>
      </c>
      <c r="C15" s="169">
        <f t="shared" ref="C15:D15" si="4">SUM(C16:C22)</f>
        <v>7975</v>
      </c>
      <c r="D15" s="169">
        <f t="shared" si="4"/>
        <v>8650</v>
      </c>
      <c r="E15" s="193">
        <f t="shared" si="1"/>
        <v>0.9820219184829454</v>
      </c>
      <c r="F15" s="193">
        <f t="shared" si="2"/>
        <v>-7.8034682080924858E-2</v>
      </c>
    </row>
    <row r="16" spans="1:8" s="172" customFormat="1" ht="13.5">
      <c r="A16" s="329" t="s">
        <v>1607</v>
      </c>
      <c r="B16" s="171">
        <v>1155.4000000000001</v>
      </c>
      <c r="C16" s="171">
        <v>1121</v>
      </c>
      <c r="D16" s="171">
        <v>1198</v>
      </c>
      <c r="E16" s="194">
        <f t="shared" si="1"/>
        <v>0.97022676129478957</v>
      </c>
      <c r="F16" s="194">
        <f t="shared" si="2"/>
        <v>-6.42737896494157E-2</v>
      </c>
    </row>
    <row r="17" spans="1:6" s="172" customFormat="1" ht="13.5">
      <c r="A17" s="329" t="s">
        <v>1612</v>
      </c>
      <c r="B17" s="171"/>
      <c r="C17" s="171"/>
      <c r="D17" s="171"/>
      <c r="E17" s="194" t="str">
        <f t="shared" si="1"/>
        <v/>
      </c>
      <c r="F17" s="194" t="str">
        <f t="shared" si="2"/>
        <v/>
      </c>
    </row>
    <row r="18" spans="1:6" s="172" customFormat="1" ht="13.5">
      <c r="A18" s="329" t="s">
        <v>1613</v>
      </c>
      <c r="B18" s="171">
        <v>88.1</v>
      </c>
      <c r="C18" s="171">
        <v>28</v>
      </c>
      <c r="D18" s="171">
        <v>215</v>
      </c>
      <c r="E18" s="194">
        <f t="shared" si="1"/>
        <v>0.31782065834279233</v>
      </c>
      <c r="F18" s="194">
        <f t="shared" si="2"/>
        <v>-0.86976744186046506</v>
      </c>
    </row>
    <row r="19" spans="1:6" s="172" customFormat="1" ht="13.5">
      <c r="A19" s="330" t="s">
        <v>1673</v>
      </c>
      <c r="B19" s="171">
        <v>6877</v>
      </c>
      <c r="C19" s="171">
        <v>6737</v>
      </c>
      <c r="D19" s="171">
        <v>6831</v>
      </c>
      <c r="E19" s="194">
        <f t="shared" si="1"/>
        <v>0.97964228588047109</v>
      </c>
      <c r="F19" s="194">
        <f t="shared" si="2"/>
        <v>-1.3760796369492021E-2</v>
      </c>
    </row>
    <row r="20" spans="1:6" s="172" customFormat="1" ht="13.5">
      <c r="A20" s="330" t="s">
        <v>1674</v>
      </c>
      <c r="B20" s="171"/>
      <c r="C20" s="171">
        <v>89</v>
      </c>
      <c r="D20" s="171">
        <v>403</v>
      </c>
      <c r="E20" s="194"/>
      <c r="F20" s="194">
        <f t="shared" si="2"/>
        <v>-0.77915632754342434</v>
      </c>
    </row>
    <row r="21" spans="1:6" s="172" customFormat="1" ht="13.5">
      <c r="A21" s="330" t="s">
        <v>1675</v>
      </c>
      <c r="B21" s="171">
        <v>0.5</v>
      </c>
      <c r="C21" s="171"/>
      <c r="D21" s="171">
        <v>3</v>
      </c>
      <c r="E21" s="194">
        <f t="shared" si="1"/>
        <v>0</v>
      </c>
      <c r="F21" s="194">
        <f t="shared" si="2"/>
        <v>-1</v>
      </c>
    </row>
    <row r="22" spans="1:6" s="172" customFormat="1" ht="13.5">
      <c r="A22" s="330" t="s">
        <v>1609</v>
      </c>
      <c r="B22" s="171"/>
      <c r="C22" s="171"/>
      <c r="D22" s="171"/>
      <c r="E22" s="194"/>
      <c r="F22" s="194"/>
    </row>
    <row r="23" spans="1:6" s="180" customFormat="1" ht="13.5">
      <c r="A23" s="181" t="s">
        <v>1614</v>
      </c>
      <c r="B23" s="169"/>
      <c r="C23" s="169"/>
      <c r="D23" s="169"/>
      <c r="E23" s="193" t="str">
        <f t="shared" si="1"/>
        <v/>
      </c>
      <c r="F23" s="193" t="str">
        <f t="shared" si="2"/>
        <v/>
      </c>
    </row>
    <row r="24" spans="1:6" s="172" customFormat="1" ht="13.5">
      <c r="A24" s="327" t="s">
        <v>1607</v>
      </c>
      <c r="B24" s="171"/>
      <c r="C24" s="171"/>
      <c r="D24" s="171"/>
      <c r="E24" s="194" t="str">
        <f t="shared" si="1"/>
        <v/>
      </c>
      <c r="F24" s="194" t="str">
        <f t="shared" si="2"/>
        <v/>
      </c>
    </row>
    <row r="25" spans="1:6" s="172" customFormat="1" ht="13.5">
      <c r="A25" s="328" t="s">
        <v>1608</v>
      </c>
      <c r="B25" s="171"/>
      <c r="C25" s="171"/>
      <c r="D25" s="171"/>
      <c r="E25" s="194" t="str">
        <f t="shared" si="1"/>
        <v/>
      </c>
      <c r="F25" s="194" t="str">
        <f t="shared" si="2"/>
        <v/>
      </c>
    </row>
    <row r="26" spans="1:6" s="172" customFormat="1" ht="13.5">
      <c r="A26" s="328" t="s">
        <v>1609</v>
      </c>
      <c r="B26" s="171"/>
      <c r="C26" s="171"/>
      <c r="D26" s="171"/>
      <c r="E26" s="194" t="str">
        <f t="shared" si="1"/>
        <v/>
      </c>
      <c r="F26" s="194" t="str">
        <f t="shared" si="2"/>
        <v/>
      </c>
    </row>
    <row r="27" spans="1:6" s="180" customFormat="1" ht="13.5">
      <c r="A27" s="182" t="s">
        <v>1615</v>
      </c>
      <c r="B27" s="169">
        <f>SUM(B28:B30)</f>
        <v>16790</v>
      </c>
      <c r="C27" s="169">
        <f t="shared" ref="C27:D27" si="5">SUM(C28:C30)</f>
        <v>19018</v>
      </c>
      <c r="D27" s="169">
        <f t="shared" si="5"/>
        <v>0</v>
      </c>
      <c r="E27" s="193">
        <f t="shared" si="1"/>
        <v>1.1326980345443716</v>
      </c>
      <c r="F27" s="193" t="str">
        <f t="shared" si="2"/>
        <v/>
      </c>
    </row>
    <row r="28" spans="1:6" s="172" customFormat="1" ht="13.5">
      <c r="A28" s="329" t="s">
        <v>1607</v>
      </c>
      <c r="B28" s="171">
        <v>3701.3</v>
      </c>
      <c r="C28" s="171">
        <v>4627</v>
      </c>
      <c r="D28" s="171"/>
      <c r="E28" s="194">
        <f t="shared" si="1"/>
        <v>1.2501013157539242</v>
      </c>
      <c r="F28" s="194" t="str">
        <f t="shared" si="2"/>
        <v/>
      </c>
    </row>
    <row r="29" spans="1:6" s="172" customFormat="1" ht="13.5">
      <c r="A29" s="330" t="s">
        <v>1608</v>
      </c>
      <c r="B29" s="171">
        <v>13032.4</v>
      </c>
      <c r="C29" s="171">
        <v>14191</v>
      </c>
      <c r="D29" s="171"/>
      <c r="E29" s="194">
        <f t="shared" si="1"/>
        <v>1.0889015070132899</v>
      </c>
      <c r="F29" s="194" t="str">
        <f t="shared" si="2"/>
        <v/>
      </c>
    </row>
    <row r="30" spans="1:6" s="172" customFormat="1" ht="13.5">
      <c r="A30" s="330" t="s">
        <v>1609</v>
      </c>
      <c r="B30" s="171">
        <v>56.3</v>
      </c>
      <c r="C30" s="171">
        <v>200</v>
      </c>
      <c r="D30" s="171"/>
      <c r="E30" s="194">
        <f t="shared" si="1"/>
        <v>3.5523978685612789</v>
      </c>
      <c r="F30" s="194" t="str">
        <f t="shared" si="2"/>
        <v/>
      </c>
    </row>
    <row r="31" spans="1:6" s="179" customFormat="1" ht="13.5">
      <c r="A31" s="181" t="s">
        <v>1616</v>
      </c>
      <c r="B31" s="169"/>
      <c r="C31" s="169"/>
      <c r="D31" s="169"/>
      <c r="E31" s="193" t="str">
        <f t="shared" si="1"/>
        <v/>
      </c>
      <c r="F31" s="193" t="str">
        <f t="shared" si="2"/>
        <v/>
      </c>
    </row>
    <row r="32" spans="1:6" s="168" customFormat="1" ht="13.5">
      <c r="A32" s="327" t="s">
        <v>1607</v>
      </c>
      <c r="B32" s="171"/>
      <c r="C32" s="171"/>
      <c r="D32" s="171"/>
      <c r="E32" s="194" t="str">
        <f t="shared" si="1"/>
        <v/>
      </c>
      <c r="F32" s="194" t="str">
        <f t="shared" si="2"/>
        <v/>
      </c>
    </row>
    <row r="33" spans="1:6" s="168" customFormat="1" ht="13.5">
      <c r="A33" s="328" t="s">
        <v>1608</v>
      </c>
      <c r="B33" s="171"/>
      <c r="C33" s="171"/>
      <c r="D33" s="171"/>
      <c r="E33" s="194" t="str">
        <f t="shared" si="1"/>
        <v/>
      </c>
      <c r="F33" s="194" t="str">
        <f t="shared" si="2"/>
        <v/>
      </c>
    </row>
    <row r="34" spans="1:6" s="168" customFormat="1" ht="13.5">
      <c r="A34" s="328" t="s">
        <v>1609</v>
      </c>
      <c r="B34" s="171"/>
      <c r="C34" s="171"/>
      <c r="D34" s="171"/>
      <c r="E34" s="194" t="str">
        <f t="shared" si="1"/>
        <v/>
      </c>
      <c r="F34" s="194" t="str">
        <f t="shared" si="2"/>
        <v/>
      </c>
    </row>
    <row r="35" spans="1:6" s="168" customFormat="1" ht="13.5">
      <c r="A35" s="328" t="s">
        <v>1617</v>
      </c>
      <c r="B35" s="171"/>
      <c r="C35" s="171"/>
      <c r="D35" s="171"/>
      <c r="E35" s="194" t="str">
        <f t="shared" si="1"/>
        <v/>
      </c>
      <c r="F35" s="194" t="str">
        <f t="shared" si="2"/>
        <v/>
      </c>
    </row>
    <row r="36" spans="1:6" s="179" customFormat="1" ht="13.5">
      <c r="A36" s="181" t="s">
        <v>1618</v>
      </c>
      <c r="B36" s="169"/>
      <c r="C36" s="169"/>
      <c r="D36" s="169"/>
      <c r="E36" s="193" t="str">
        <f t="shared" si="1"/>
        <v/>
      </c>
      <c r="F36" s="193" t="str">
        <f t="shared" si="2"/>
        <v/>
      </c>
    </row>
    <row r="37" spans="1:6" s="168" customFormat="1" ht="13.5">
      <c r="A37" s="327" t="s">
        <v>1607</v>
      </c>
      <c r="B37" s="171"/>
      <c r="C37" s="171"/>
      <c r="D37" s="171"/>
      <c r="E37" s="194" t="str">
        <f t="shared" si="1"/>
        <v/>
      </c>
      <c r="F37" s="194" t="str">
        <f t="shared" si="2"/>
        <v/>
      </c>
    </row>
    <row r="38" spans="1:6" s="168" customFormat="1" ht="13.5">
      <c r="A38" s="328" t="s">
        <v>1608</v>
      </c>
      <c r="B38" s="171"/>
      <c r="C38" s="171"/>
      <c r="D38" s="171"/>
      <c r="E38" s="194" t="str">
        <f t="shared" si="1"/>
        <v/>
      </c>
      <c r="F38" s="194" t="str">
        <f t="shared" si="2"/>
        <v/>
      </c>
    </row>
    <row r="39" spans="1:6" s="168" customFormat="1" ht="13.5">
      <c r="A39" s="328" t="s">
        <v>1609</v>
      </c>
      <c r="B39" s="171"/>
      <c r="C39" s="171"/>
      <c r="D39" s="171"/>
      <c r="E39" s="194" t="str">
        <f t="shared" si="1"/>
        <v/>
      </c>
      <c r="F39" s="194" t="str">
        <f t="shared" si="2"/>
        <v/>
      </c>
    </row>
    <row r="40" spans="1:6" s="168" customFormat="1" ht="13.5">
      <c r="A40" s="328" t="s">
        <v>1617</v>
      </c>
      <c r="B40" s="171"/>
      <c r="C40" s="171"/>
      <c r="D40" s="171"/>
      <c r="E40" s="194" t="str">
        <f t="shared" si="1"/>
        <v/>
      </c>
      <c r="F40" s="194" t="str">
        <f t="shared" si="2"/>
        <v/>
      </c>
    </row>
    <row r="41" spans="1:6" s="179" customFormat="1" ht="13.5">
      <c r="A41" s="181" t="s">
        <v>1619</v>
      </c>
      <c r="B41" s="169"/>
      <c r="C41" s="169"/>
      <c r="D41" s="169"/>
      <c r="E41" s="193" t="str">
        <f t="shared" si="1"/>
        <v/>
      </c>
      <c r="F41" s="193" t="str">
        <f t="shared" si="2"/>
        <v/>
      </c>
    </row>
    <row r="42" spans="1:6" s="168" customFormat="1" ht="13.5">
      <c r="A42" s="327" t="s">
        <v>1607</v>
      </c>
      <c r="B42" s="171"/>
      <c r="C42" s="171"/>
      <c r="D42" s="171"/>
      <c r="E42" s="194" t="str">
        <f t="shared" si="1"/>
        <v/>
      </c>
      <c r="F42" s="194" t="str">
        <f t="shared" si="2"/>
        <v/>
      </c>
    </row>
    <row r="43" spans="1:6" s="168" customFormat="1" ht="13.5">
      <c r="A43" s="328" t="s">
        <v>1608</v>
      </c>
      <c r="B43" s="171"/>
      <c r="C43" s="171"/>
      <c r="D43" s="171"/>
      <c r="E43" s="194" t="str">
        <f t="shared" si="1"/>
        <v/>
      </c>
      <c r="F43" s="194" t="str">
        <f t="shared" si="2"/>
        <v/>
      </c>
    </row>
    <row r="44" spans="1:6" s="168" customFormat="1" ht="13.5">
      <c r="A44" s="328" t="s">
        <v>1609</v>
      </c>
      <c r="B44" s="171"/>
      <c r="C44" s="171"/>
      <c r="D44" s="171"/>
      <c r="E44" s="194" t="str">
        <f t="shared" si="1"/>
        <v/>
      </c>
      <c r="F44" s="194" t="str">
        <f t="shared" si="2"/>
        <v/>
      </c>
    </row>
    <row r="45" spans="1:6" s="170" customFormat="1" ht="13.5">
      <c r="A45" s="181" t="s">
        <v>1620</v>
      </c>
      <c r="B45" s="169">
        <f t="shared" ref="B45:D45" si="6">B46+B51+B54+B60+B65+B68+B71+B79</f>
        <v>38048.1</v>
      </c>
      <c r="C45" s="169">
        <f t="shared" si="6"/>
        <v>44388</v>
      </c>
      <c r="D45" s="169">
        <f t="shared" si="6"/>
        <v>25882</v>
      </c>
      <c r="E45" s="193">
        <f t="shared" si="1"/>
        <v>1.1666285570107311</v>
      </c>
      <c r="F45" s="193">
        <f t="shared" si="2"/>
        <v>0.71501429564948615</v>
      </c>
    </row>
    <row r="46" spans="1:6" s="179" customFormat="1" ht="13.5">
      <c r="A46" s="181" t="s">
        <v>1621</v>
      </c>
      <c r="B46" s="169"/>
      <c r="C46" s="169"/>
      <c r="D46" s="169"/>
      <c r="E46" s="193" t="str">
        <f t="shared" si="1"/>
        <v/>
      </c>
      <c r="F46" s="193" t="str">
        <f t="shared" si="2"/>
        <v/>
      </c>
    </row>
    <row r="47" spans="1:6" s="172" customFormat="1" ht="13.5">
      <c r="A47" s="329" t="s">
        <v>1622</v>
      </c>
      <c r="B47" s="171"/>
      <c r="C47" s="171"/>
      <c r="D47" s="171"/>
      <c r="E47" s="194" t="str">
        <f t="shared" si="1"/>
        <v/>
      </c>
      <c r="F47" s="194" t="str">
        <f t="shared" si="2"/>
        <v/>
      </c>
    </row>
    <row r="48" spans="1:6" s="172" customFormat="1" ht="13.5">
      <c r="A48" s="330" t="s">
        <v>1623</v>
      </c>
      <c r="B48" s="171"/>
      <c r="C48" s="171"/>
      <c r="D48" s="171"/>
      <c r="E48" s="194" t="str">
        <f t="shared" si="1"/>
        <v/>
      </c>
      <c r="F48" s="194" t="str">
        <f t="shared" si="2"/>
        <v/>
      </c>
    </row>
    <row r="49" spans="1:16384" s="172" customFormat="1" ht="13.5">
      <c r="A49" s="173" t="s">
        <v>1624</v>
      </c>
      <c r="B49" s="171"/>
      <c r="C49" s="171"/>
      <c r="D49" s="171"/>
      <c r="E49" s="194" t="str">
        <f t="shared" si="1"/>
        <v/>
      </c>
      <c r="F49" s="194" t="str">
        <f t="shared" si="2"/>
        <v/>
      </c>
    </row>
    <row r="50" spans="1:16384" s="172" customFormat="1" ht="13.5">
      <c r="A50" s="173" t="s">
        <v>1625</v>
      </c>
      <c r="B50" s="171"/>
      <c r="C50" s="171"/>
      <c r="D50" s="171"/>
      <c r="E50" s="194" t="str">
        <f t="shared" si="1"/>
        <v/>
      </c>
      <c r="F50" s="194" t="str">
        <f t="shared" si="2"/>
        <v/>
      </c>
    </row>
    <row r="51" spans="1:16384" s="180" customFormat="1" ht="13.5">
      <c r="A51" s="182" t="s">
        <v>1626</v>
      </c>
      <c r="B51" s="169">
        <f>SUM(B52:B53)</f>
        <v>18165</v>
      </c>
      <c r="C51" s="169">
        <f>SUM(C52:C53)</f>
        <v>19752</v>
      </c>
      <c r="D51" s="169">
        <f>SUM(D52:D53)</f>
        <v>19558</v>
      </c>
      <c r="E51" s="193">
        <f t="shared" si="1"/>
        <v>1.087365813377374</v>
      </c>
      <c r="F51" s="193">
        <f t="shared" si="2"/>
        <v>9.9192146436240924E-3</v>
      </c>
    </row>
    <row r="52" spans="1:16384" s="172" customFormat="1" ht="13.5">
      <c r="A52" s="174" t="s">
        <v>1622</v>
      </c>
      <c r="B52" s="171">
        <v>18165</v>
      </c>
      <c r="C52" s="171">
        <v>19752</v>
      </c>
      <c r="D52" s="171">
        <v>19558</v>
      </c>
      <c r="E52" s="194">
        <f t="shared" si="1"/>
        <v>1.087365813377374</v>
      </c>
      <c r="F52" s="194">
        <f t="shared" si="2"/>
        <v>9.9192146436240924E-3</v>
      </c>
    </row>
    <row r="53" spans="1:16384" s="172" customFormat="1" ht="15.75" customHeight="1">
      <c r="A53" s="174" t="s">
        <v>1624</v>
      </c>
      <c r="B53" s="171"/>
      <c r="C53" s="171"/>
      <c r="D53" s="171"/>
      <c r="E53" s="194" t="str">
        <f t="shared" si="1"/>
        <v/>
      </c>
      <c r="F53" s="194" t="str">
        <f t="shared" si="2"/>
        <v/>
      </c>
    </row>
    <row r="54" spans="1:16384" s="188" customFormat="1" ht="15.75">
      <c r="A54" s="185" t="s">
        <v>1627</v>
      </c>
      <c r="B54" s="186">
        <f>SUM(B55:B59)</f>
        <v>6186.5</v>
      </c>
      <c r="C54" s="186">
        <f t="shared" ref="C54:D54" si="7">SUM(C55:C59)</f>
        <v>6510</v>
      </c>
      <c r="D54" s="186">
        <f t="shared" si="7"/>
        <v>6324</v>
      </c>
      <c r="E54" s="193">
        <f t="shared" si="1"/>
        <v>1.0522912793986907</v>
      </c>
      <c r="F54" s="193">
        <f t="shared" si="2"/>
        <v>2.9411764705882353E-2</v>
      </c>
      <c r="G54" s="187"/>
      <c r="H54" s="187"/>
      <c r="I54" s="187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87"/>
      <c r="AF54" s="187"/>
      <c r="AG54" s="187"/>
      <c r="AH54" s="187"/>
      <c r="AI54" s="187"/>
      <c r="AJ54" s="187"/>
      <c r="AK54" s="187"/>
      <c r="AL54" s="187"/>
      <c r="AM54" s="187"/>
      <c r="AN54" s="187"/>
      <c r="AO54" s="187"/>
      <c r="AP54" s="187"/>
      <c r="AQ54" s="187"/>
      <c r="AR54" s="187"/>
      <c r="AS54" s="187"/>
      <c r="AT54" s="187"/>
      <c r="AU54" s="187"/>
      <c r="AV54" s="187"/>
      <c r="AW54" s="187"/>
      <c r="AX54" s="187"/>
      <c r="AY54" s="187"/>
      <c r="AZ54" s="187"/>
      <c r="BA54" s="187"/>
      <c r="BB54" s="187"/>
      <c r="BC54" s="187"/>
      <c r="BD54" s="187"/>
      <c r="BE54" s="187"/>
      <c r="BF54" s="187"/>
      <c r="BG54" s="187"/>
      <c r="BH54" s="187"/>
      <c r="BI54" s="187"/>
      <c r="BJ54" s="187"/>
      <c r="BK54" s="187"/>
      <c r="BL54" s="187"/>
      <c r="BM54" s="187"/>
      <c r="BN54" s="187"/>
      <c r="BO54" s="187"/>
      <c r="BP54" s="187"/>
      <c r="BQ54" s="187"/>
      <c r="BR54" s="187"/>
      <c r="BS54" s="187"/>
      <c r="BT54" s="187"/>
      <c r="BU54" s="187"/>
      <c r="BV54" s="187"/>
      <c r="BW54" s="187"/>
      <c r="BX54" s="187"/>
      <c r="BY54" s="187"/>
      <c r="BZ54" s="187"/>
      <c r="CA54" s="187"/>
      <c r="CB54" s="187"/>
      <c r="CC54" s="187"/>
      <c r="CD54" s="187"/>
      <c r="CE54" s="187"/>
      <c r="CF54" s="187"/>
      <c r="CG54" s="187"/>
      <c r="CH54" s="187"/>
      <c r="CI54" s="187"/>
      <c r="CJ54" s="187"/>
      <c r="CK54" s="187"/>
      <c r="CL54" s="187"/>
      <c r="CM54" s="187"/>
      <c r="CN54" s="187"/>
      <c r="CO54" s="187"/>
      <c r="CP54" s="187"/>
      <c r="CQ54" s="187"/>
      <c r="CR54" s="187"/>
      <c r="CS54" s="187"/>
      <c r="CT54" s="187"/>
      <c r="CU54" s="187"/>
      <c r="CV54" s="187"/>
      <c r="CW54" s="187"/>
      <c r="CX54" s="187"/>
      <c r="CY54" s="187"/>
      <c r="CZ54" s="187"/>
      <c r="DA54" s="187"/>
      <c r="DB54" s="187"/>
      <c r="DC54" s="187"/>
      <c r="DD54" s="187"/>
      <c r="DE54" s="187"/>
      <c r="DF54" s="187"/>
      <c r="DG54" s="187"/>
      <c r="DH54" s="187"/>
      <c r="DI54" s="187"/>
      <c r="DJ54" s="187"/>
      <c r="DK54" s="187"/>
      <c r="DL54" s="187"/>
      <c r="DM54" s="187"/>
      <c r="DN54" s="187"/>
      <c r="DO54" s="187"/>
      <c r="DP54" s="187"/>
      <c r="DQ54" s="187"/>
      <c r="DR54" s="187"/>
      <c r="DS54" s="187"/>
      <c r="DT54" s="187"/>
      <c r="DU54" s="187"/>
      <c r="DV54" s="187"/>
      <c r="DW54" s="187"/>
      <c r="DX54" s="187"/>
      <c r="DY54" s="187"/>
      <c r="DZ54" s="187"/>
      <c r="EA54" s="187"/>
      <c r="EB54" s="187"/>
      <c r="EC54" s="187"/>
      <c r="ED54" s="187"/>
      <c r="EE54" s="187"/>
      <c r="EF54" s="187"/>
      <c r="EG54" s="187"/>
      <c r="EH54" s="187"/>
      <c r="EI54" s="187"/>
      <c r="EJ54" s="187"/>
      <c r="EK54" s="187"/>
      <c r="EL54" s="187"/>
      <c r="EM54" s="187"/>
      <c r="EN54" s="187"/>
      <c r="EO54" s="187"/>
      <c r="EP54" s="187"/>
      <c r="EQ54" s="187"/>
      <c r="ER54" s="187"/>
      <c r="ES54" s="187"/>
      <c r="ET54" s="187"/>
      <c r="EU54" s="187"/>
      <c r="EV54" s="187"/>
      <c r="EW54" s="187"/>
      <c r="EX54" s="187"/>
      <c r="EY54" s="187"/>
      <c r="EZ54" s="187"/>
      <c r="FA54" s="187"/>
      <c r="FB54" s="187"/>
      <c r="FC54" s="187"/>
      <c r="FD54" s="187"/>
      <c r="FE54" s="187"/>
      <c r="FF54" s="187"/>
      <c r="FG54" s="187"/>
      <c r="FH54" s="187"/>
      <c r="FI54" s="187"/>
      <c r="FJ54" s="187"/>
      <c r="FK54" s="187"/>
      <c r="FL54" s="187"/>
      <c r="FM54" s="187"/>
      <c r="FN54" s="187"/>
      <c r="FO54" s="187"/>
      <c r="FP54" s="187"/>
      <c r="FQ54" s="187"/>
      <c r="FR54" s="187"/>
      <c r="FS54" s="187"/>
      <c r="FT54" s="187"/>
      <c r="FU54" s="187"/>
      <c r="FV54" s="187"/>
      <c r="FW54" s="187"/>
      <c r="FX54" s="187"/>
      <c r="FY54" s="187"/>
      <c r="FZ54" s="187"/>
      <c r="GA54" s="187"/>
      <c r="GB54" s="187"/>
      <c r="GC54" s="187"/>
      <c r="GD54" s="187"/>
      <c r="GE54" s="187"/>
      <c r="GF54" s="187"/>
      <c r="GG54" s="187"/>
      <c r="GH54" s="187"/>
      <c r="GI54" s="187"/>
      <c r="GJ54" s="187"/>
      <c r="GK54" s="187"/>
      <c r="GL54" s="187"/>
      <c r="GM54" s="187"/>
      <c r="GN54" s="187"/>
      <c r="GO54" s="187"/>
      <c r="GP54" s="187"/>
      <c r="GQ54" s="187"/>
      <c r="GR54" s="187"/>
      <c r="GS54" s="187"/>
      <c r="GT54" s="187"/>
      <c r="GU54" s="187"/>
      <c r="GV54" s="187"/>
      <c r="GW54" s="187"/>
      <c r="GX54" s="187"/>
      <c r="GY54" s="187"/>
      <c r="GZ54" s="187"/>
      <c r="HA54" s="187"/>
      <c r="HB54" s="187"/>
      <c r="HC54" s="187"/>
      <c r="HD54" s="187"/>
      <c r="HE54" s="187"/>
      <c r="HF54" s="187"/>
      <c r="HG54" s="187"/>
      <c r="HH54" s="187"/>
      <c r="HI54" s="187"/>
      <c r="HJ54" s="187"/>
      <c r="HK54" s="187"/>
      <c r="HL54" s="187"/>
      <c r="HM54" s="187"/>
      <c r="HN54" s="187"/>
      <c r="HO54" s="187"/>
      <c r="HP54" s="187"/>
      <c r="HQ54" s="187"/>
      <c r="HR54" s="187"/>
      <c r="HS54" s="187"/>
      <c r="HT54" s="187"/>
      <c r="HU54" s="187"/>
      <c r="HV54" s="187"/>
      <c r="HW54" s="187"/>
      <c r="HX54" s="187"/>
      <c r="HY54" s="187"/>
      <c r="HZ54" s="187"/>
      <c r="IA54" s="187"/>
      <c r="IB54" s="187"/>
      <c r="IC54" s="187"/>
      <c r="ID54" s="187"/>
      <c r="IE54" s="187"/>
      <c r="IF54" s="187"/>
      <c r="IG54" s="187"/>
      <c r="IH54" s="187"/>
      <c r="II54" s="187"/>
      <c r="IJ54" s="187"/>
      <c r="IK54" s="187"/>
      <c r="IL54" s="187"/>
      <c r="IM54" s="187"/>
      <c r="IN54" s="187"/>
      <c r="IO54" s="187"/>
      <c r="IP54" s="187"/>
      <c r="IQ54" s="187"/>
      <c r="IR54" s="187"/>
      <c r="IS54" s="187"/>
      <c r="IT54" s="187"/>
      <c r="IU54" s="187"/>
      <c r="IV54" s="187"/>
      <c r="IW54" s="187"/>
      <c r="IX54" s="187"/>
      <c r="IY54" s="187"/>
      <c r="IZ54" s="187"/>
      <c r="JA54" s="187"/>
      <c r="JB54" s="187"/>
      <c r="JC54" s="187"/>
      <c r="JD54" s="187"/>
      <c r="JE54" s="187"/>
      <c r="JF54" s="187"/>
      <c r="JG54" s="187"/>
      <c r="JH54" s="187"/>
      <c r="JI54" s="187"/>
      <c r="JJ54" s="187"/>
      <c r="JK54" s="187"/>
      <c r="JL54" s="187"/>
      <c r="JM54" s="187"/>
      <c r="JN54" s="187"/>
      <c r="JO54" s="187"/>
      <c r="JP54" s="187"/>
      <c r="JQ54" s="187"/>
      <c r="JR54" s="187"/>
      <c r="JS54" s="187"/>
      <c r="JT54" s="187"/>
      <c r="JU54" s="187"/>
      <c r="JV54" s="187"/>
      <c r="JW54" s="187"/>
      <c r="JX54" s="187"/>
      <c r="JY54" s="187"/>
      <c r="JZ54" s="187"/>
      <c r="KA54" s="187"/>
      <c r="KB54" s="187"/>
      <c r="KC54" s="187"/>
      <c r="KD54" s="187"/>
      <c r="KE54" s="187"/>
      <c r="KF54" s="187"/>
      <c r="KG54" s="187"/>
      <c r="KH54" s="187"/>
      <c r="KI54" s="187"/>
      <c r="KJ54" s="187"/>
      <c r="KK54" s="187"/>
      <c r="KL54" s="187"/>
      <c r="KM54" s="187"/>
      <c r="KN54" s="187"/>
      <c r="KO54" s="187"/>
      <c r="KP54" s="187"/>
      <c r="KQ54" s="187"/>
      <c r="KR54" s="187"/>
      <c r="KS54" s="187"/>
      <c r="KT54" s="187"/>
      <c r="KU54" s="187"/>
      <c r="KV54" s="187"/>
      <c r="KW54" s="187"/>
      <c r="KX54" s="187"/>
      <c r="KY54" s="187"/>
      <c r="KZ54" s="187"/>
      <c r="LA54" s="187"/>
      <c r="LB54" s="187"/>
      <c r="LC54" s="187"/>
      <c r="LD54" s="187"/>
      <c r="LE54" s="187"/>
      <c r="LF54" s="187"/>
      <c r="LG54" s="187"/>
      <c r="LH54" s="187"/>
      <c r="LI54" s="187"/>
      <c r="LJ54" s="187"/>
      <c r="LK54" s="187"/>
      <c r="LL54" s="187"/>
      <c r="LM54" s="187"/>
      <c r="LN54" s="187"/>
      <c r="LO54" s="187"/>
      <c r="LP54" s="187"/>
      <c r="LQ54" s="187"/>
      <c r="LR54" s="187"/>
      <c r="LS54" s="187"/>
      <c r="LT54" s="187"/>
      <c r="LU54" s="187"/>
      <c r="LV54" s="187"/>
      <c r="LW54" s="187"/>
      <c r="LX54" s="187"/>
      <c r="LY54" s="187"/>
      <c r="LZ54" s="187"/>
      <c r="MA54" s="187"/>
      <c r="MB54" s="187"/>
      <c r="MC54" s="187"/>
      <c r="MD54" s="187"/>
      <c r="ME54" s="187"/>
      <c r="MF54" s="187"/>
      <c r="MG54" s="187"/>
      <c r="MH54" s="187"/>
      <c r="MI54" s="187"/>
      <c r="MJ54" s="187"/>
      <c r="MK54" s="187"/>
      <c r="ML54" s="187"/>
      <c r="MM54" s="187"/>
      <c r="MN54" s="187"/>
      <c r="MO54" s="187"/>
      <c r="MP54" s="187"/>
      <c r="MQ54" s="187"/>
      <c r="MR54" s="187"/>
      <c r="MS54" s="187"/>
      <c r="MT54" s="187"/>
      <c r="MU54" s="187"/>
      <c r="MV54" s="187"/>
      <c r="MW54" s="187"/>
      <c r="MX54" s="187"/>
      <c r="MY54" s="187"/>
      <c r="MZ54" s="187"/>
      <c r="NA54" s="187"/>
      <c r="NB54" s="187"/>
      <c r="NC54" s="187"/>
      <c r="ND54" s="187"/>
      <c r="NE54" s="187"/>
      <c r="NF54" s="187"/>
      <c r="NG54" s="187"/>
      <c r="NH54" s="187"/>
      <c r="NI54" s="187"/>
      <c r="NJ54" s="187"/>
      <c r="NK54" s="187"/>
      <c r="NL54" s="187"/>
      <c r="NM54" s="187"/>
      <c r="NN54" s="187"/>
      <c r="NO54" s="187"/>
      <c r="NP54" s="187"/>
      <c r="NQ54" s="187"/>
      <c r="NR54" s="187"/>
      <c r="NS54" s="187"/>
      <c r="NT54" s="187"/>
      <c r="NU54" s="187"/>
      <c r="NV54" s="187"/>
      <c r="NW54" s="187"/>
      <c r="NX54" s="187"/>
      <c r="NY54" s="187"/>
      <c r="NZ54" s="187"/>
      <c r="OA54" s="187"/>
      <c r="OB54" s="187"/>
      <c r="OC54" s="187"/>
      <c r="OD54" s="187"/>
      <c r="OE54" s="187"/>
      <c r="OF54" s="187"/>
      <c r="OG54" s="187"/>
      <c r="OH54" s="187"/>
      <c r="OI54" s="187"/>
      <c r="OJ54" s="187"/>
      <c r="OK54" s="187"/>
      <c r="OL54" s="187"/>
      <c r="OM54" s="187"/>
      <c r="ON54" s="187"/>
      <c r="OO54" s="187"/>
      <c r="OP54" s="187"/>
      <c r="OQ54" s="187"/>
      <c r="OR54" s="187"/>
      <c r="OS54" s="187"/>
      <c r="OT54" s="187"/>
      <c r="OU54" s="187"/>
      <c r="OV54" s="187"/>
      <c r="OW54" s="187"/>
      <c r="OX54" s="187"/>
      <c r="OY54" s="187"/>
      <c r="OZ54" s="187"/>
      <c r="PA54" s="187"/>
      <c r="PB54" s="187"/>
      <c r="PC54" s="187"/>
      <c r="PD54" s="187"/>
      <c r="PE54" s="187"/>
      <c r="PF54" s="187"/>
      <c r="PG54" s="187"/>
      <c r="PH54" s="187"/>
      <c r="PI54" s="187"/>
      <c r="PJ54" s="187"/>
      <c r="PK54" s="187"/>
      <c r="PL54" s="187"/>
      <c r="PM54" s="187"/>
      <c r="PN54" s="187"/>
      <c r="PO54" s="187"/>
      <c r="PP54" s="187"/>
      <c r="PQ54" s="187"/>
      <c r="PR54" s="187"/>
      <c r="PS54" s="187"/>
      <c r="PT54" s="187"/>
      <c r="PU54" s="187"/>
      <c r="PV54" s="187"/>
      <c r="PW54" s="187"/>
      <c r="PX54" s="187"/>
      <c r="PY54" s="187"/>
      <c r="PZ54" s="187"/>
      <c r="QA54" s="187"/>
      <c r="QB54" s="187"/>
      <c r="QC54" s="187"/>
      <c r="QD54" s="187"/>
      <c r="QE54" s="187"/>
      <c r="QF54" s="187"/>
      <c r="QG54" s="187"/>
      <c r="QH54" s="187"/>
      <c r="QI54" s="187"/>
      <c r="QJ54" s="187"/>
      <c r="QK54" s="187"/>
      <c r="QL54" s="187"/>
      <c r="QM54" s="187"/>
      <c r="QN54" s="187"/>
      <c r="QO54" s="187"/>
      <c r="QP54" s="187"/>
      <c r="QQ54" s="187"/>
      <c r="QR54" s="187"/>
      <c r="QS54" s="187"/>
      <c r="QT54" s="187"/>
      <c r="QU54" s="187"/>
      <c r="QV54" s="187"/>
      <c r="QW54" s="187"/>
      <c r="QX54" s="187"/>
      <c r="QY54" s="187"/>
      <c r="QZ54" s="187"/>
      <c r="RA54" s="187"/>
      <c r="RB54" s="187"/>
      <c r="RC54" s="187"/>
      <c r="RD54" s="187"/>
      <c r="RE54" s="187"/>
      <c r="RF54" s="187"/>
      <c r="RG54" s="187"/>
      <c r="RH54" s="187"/>
      <c r="RI54" s="187"/>
      <c r="RJ54" s="187"/>
      <c r="RK54" s="187"/>
      <c r="RL54" s="187"/>
      <c r="RM54" s="187"/>
      <c r="RN54" s="187"/>
      <c r="RO54" s="187"/>
      <c r="RP54" s="187"/>
      <c r="RQ54" s="187"/>
      <c r="RR54" s="187"/>
      <c r="RS54" s="187"/>
      <c r="RT54" s="187"/>
      <c r="RU54" s="187"/>
      <c r="RV54" s="187"/>
      <c r="RW54" s="187"/>
      <c r="RX54" s="187"/>
      <c r="RY54" s="187"/>
      <c r="RZ54" s="187"/>
      <c r="SA54" s="187"/>
      <c r="SB54" s="187"/>
      <c r="SC54" s="187"/>
      <c r="SD54" s="187"/>
      <c r="SE54" s="187"/>
      <c r="SF54" s="187"/>
      <c r="SG54" s="187"/>
      <c r="SH54" s="187"/>
      <c r="SI54" s="187"/>
      <c r="SJ54" s="187"/>
      <c r="SK54" s="187"/>
      <c r="SL54" s="187"/>
      <c r="SM54" s="187"/>
      <c r="SN54" s="187"/>
      <c r="SO54" s="187"/>
      <c r="SP54" s="187"/>
      <c r="SQ54" s="187"/>
      <c r="SR54" s="187"/>
      <c r="SS54" s="187"/>
      <c r="ST54" s="187"/>
      <c r="SU54" s="187"/>
      <c r="SV54" s="187"/>
      <c r="SW54" s="187"/>
      <c r="SX54" s="187"/>
      <c r="SY54" s="187"/>
      <c r="SZ54" s="187"/>
      <c r="TA54" s="187"/>
      <c r="TB54" s="187"/>
      <c r="TC54" s="187"/>
      <c r="TD54" s="187"/>
      <c r="TE54" s="187"/>
      <c r="TF54" s="187"/>
      <c r="TG54" s="187"/>
      <c r="TH54" s="187"/>
      <c r="TI54" s="187"/>
      <c r="TJ54" s="187"/>
      <c r="TK54" s="187"/>
      <c r="TL54" s="187"/>
      <c r="TM54" s="187"/>
      <c r="TN54" s="187"/>
      <c r="TO54" s="187"/>
      <c r="TP54" s="187"/>
      <c r="TQ54" s="187"/>
      <c r="TR54" s="187"/>
      <c r="TS54" s="187"/>
      <c r="TT54" s="187"/>
      <c r="TU54" s="187"/>
      <c r="TV54" s="187"/>
      <c r="TW54" s="187"/>
      <c r="TX54" s="187"/>
      <c r="TY54" s="187"/>
      <c r="TZ54" s="187"/>
      <c r="UA54" s="187"/>
      <c r="UB54" s="187"/>
      <c r="UC54" s="187"/>
      <c r="UD54" s="187"/>
      <c r="UE54" s="187"/>
      <c r="UF54" s="187"/>
      <c r="UG54" s="187"/>
      <c r="UH54" s="187"/>
      <c r="UI54" s="187"/>
      <c r="UJ54" s="187"/>
      <c r="UK54" s="187"/>
      <c r="UL54" s="187"/>
      <c r="UM54" s="187"/>
      <c r="UN54" s="187"/>
      <c r="UO54" s="187"/>
      <c r="UP54" s="187"/>
      <c r="UQ54" s="187"/>
      <c r="UR54" s="187"/>
      <c r="US54" s="187"/>
      <c r="UT54" s="187"/>
      <c r="UU54" s="187"/>
      <c r="UV54" s="187"/>
      <c r="UW54" s="187"/>
      <c r="UX54" s="187"/>
      <c r="UY54" s="187"/>
      <c r="UZ54" s="187"/>
      <c r="VA54" s="187"/>
      <c r="VB54" s="187"/>
      <c r="VC54" s="187"/>
      <c r="VD54" s="187"/>
      <c r="VE54" s="187"/>
      <c r="VF54" s="187"/>
      <c r="VG54" s="187"/>
      <c r="VH54" s="187"/>
      <c r="VI54" s="187"/>
      <c r="VJ54" s="187"/>
      <c r="VK54" s="187"/>
      <c r="VL54" s="187"/>
      <c r="VM54" s="187"/>
      <c r="VN54" s="187"/>
      <c r="VO54" s="187"/>
      <c r="VP54" s="187"/>
      <c r="VQ54" s="187"/>
      <c r="VR54" s="187"/>
      <c r="VS54" s="187"/>
      <c r="VT54" s="187"/>
      <c r="VU54" s="187"/>
      <c r="VV54" s="187"/>
      <c r="VW54" s="187"/>
      <c r="VX54" s="187"/>
      <c r="VY54" s="187"/>
      <c r="VZ54" s="187"/>
      <c r="WA54" s="187"/>
      <c r="WB54" s="187"/>
      <c r="WC54" s="187"/>
      <c r="WD54" s="187"/>
      <c r="WE54" s="187"/>
      <c r="WF54" s="187"/>
      <c r="WG54" s="187"/>
      <c r="WH54" s="187"/>
      <c r="WI54" s="187"/>
      <c r="WJ54" s="187"/>
      <c r="WK54" s="187"/>
      <c r="WL54" s="187"/>
      <c r="WM54" s="187"/>
      <c r="WN54" s="187"/>
      <c r="WO54" s="187"/>
      <c r="WP54" s="187"/>
      <c r="WQ54" s="187"/>
      <c r="WR54" s="187"/>
      <c r="WS54" s="187"/>
      <c r="WT54" s="187"/>
      <c r="WU54" s="187"/>
      <c r="WV54" s="187"/>
      <c r="WW54" s="187"/>
      <c r="WX54" s="187"/>
      <c r="WY54" s="187"/>
      <c r="WZ54" s="187"/>
      <c r="XA54" s="187"/>
      <c r="XB54" s="187"/>
      <c r="XC54" s="187"/>
      <c r="XD54" s="187"/>
      <c r="XE54" s="187"/>
      <c r="XF54" s="187"/>
      <c r="XG54" s="187"/>
      <c r="XH54" s="187"/>
      <c r="XI54" s="187"/>
      <c r="XJ54" s="187"/>
      <c r="XK54" s="187"/>
      <c r="XL54" s="187"/>
      <c r="XM54" s="187"/>
      <c r="XN54" s="187"/>
      <c r="XO54" s="187"/>
      <c r="XP54" s="187"/>
      <c r="XQ54" s="187"/>
      <c r="XR54" s="187"/>
      <c r="XS54" s="187"/>
      <c r="XT54" s="187"/>
      <c r="XU54" s="187"/>
      <c r="XV54" s="187"/>
      <c r="XW54" s="187"/>
      <c r="XX54" s="187"/>
      <c r="XY54" s="187"/>
      <c r="XZ54" s="187"/>
      <c r="YA54" s="187"/>
      <c r="YB54" s="187"/>
      <c r="YC54" s="187"/>
      <c r="YD54" s="187"/>
      <c r="YE54" s="187"/>
      <c r="YF54" s="187"/>
      <c r="YG54" s="187"/>
      <c r="YH54" s="187"/>
      <c r="YI54" s="187"/>
      <c r="YJ54" s="187"/>
      <c r="YK54" s="187"/>
      <c r="YL54" s="187"/>
      <c r="YM54" s="187"/>
      <c r="YN54" s="187"/>
      <c r="YO54" s="187"/>
      <c r="YP54" s="187"/>
      <c r="YQ54" s="187"/>
      <c r="YR54" s="187"/>
      <c r="YS54" s="187"/>
      <c r="YT54" s="187"/>
      <c r="YU54" s="187"/>
      <c r="YV54" s="187"/>
      <c r="YW54" s="187"/>
      <c r="YX54" s="187"/>
      <c r="YY54" s="187"/>
      <c r="YZ54" s="187"/>
      <c r="ZA54" s="187"/>
      <c r="ZB54" s="187"/>
      <c r="ZC54" s="187"/>
      <c r="ZD54" s="187"/>
      <c r="ZE54" s="187"/>
      <c r="ZF54" s="187"/>
      <c r="ZG54" s="187"/>
      <c r="ZH54" s="187"/>
      <c r="ZI54" s="187"/>
      <c r="ZJ54" s="187"/>
      <c r="ZK54" s="187"/>
      <c r="ZL54" s="187"/>
      <c r="ZM54" s="187"/>
      <c r="ZN54" s="187"/>
      <c r="ZO54" s="187"/>
      <c r="ZP54" s="187"/>
      <c r="ZQ54" s="187"/>
      <c r="ZR54" s="187"/>
      <c r="ZS54" s="187"/>
      <c r="ZT54" s="187"/>
      <c r="ZU54" s="187"/>
      <c r="ZV54" s="187"/>
      <c r="ZW54" s="187"/>
      <c r="ZX54" s="187"/>
      <c r="ZY54" s="187"/>
      <c r="ZZ54" s="187"/>
      <c r="AAA54" s="187"/>
      <c r="AAB54" s="187"/>
      <c r="AAC54" s="187"/>
      <c r="AAD54" s="187"/>
      <c r="AAE54" s="187"/>
      <c r="AAF54" s="187"/>
      <c r="AAG54" s="187"/>
      <c r="AAH54" s="187"/>
      <c r="AAI54" s="187"/>
      <c r="AAJ54" s="187"/>
      <c r="AAK54" s="187"/>
      <c r="AAL54" s="187"/>
      <c r="AAM54" s="187"/>
      <c r="AAN54" s="187"/>
      <c r="AAO54" s="187"/>
      <c r="AAP54" s="187"/>
      <c r="AAQ54" s="187"/>
      <c r="AAR54" s="187"/>
      <c r="AAS54" s="187"/>
      <c r="AAT54" s="187"/>
      <c r="AAU54" s="187"/>
      <c r="AAV54" s="187"/>
      <c r="AAW54" s="187"/>
      <c r="AAX54" s="187"/>
      <c r="AAY54" s="187"/>
      <c r="AAZ54" s="187"/>
      <c r="ABA54" s="187"/>
      <c r="ABB54" s="187"/>
      <c r="ABC54" s="187"/>
      <c r="ABD54" s="187"/>
      <c r="ABE54" s="187"/>
      <c r="ABF54" s="187"/>
      <c r="ABG54" s="187"/>
      <c r="ABH54" s="187"/>
      <c r="ABI54" s="187"/>
      <c r="ABJ54" s="187"/>
      <c r="ABK54" s="187"/>
      <c r="ABL54" s="187"/>
      <c r="ABM54" s="187"/>
      <c r="ABN54" s="187"/>
      <c r="ABO54" s="187"/>
      <c r="ABP54" s="187"/>
      <c r="ABQ54" s="187"/>
      <c r="ABR54" s="187"/>
      <c r="ABS54" s="187"/>
      <c r="ABT54" s="187"/>
      <c r="ABU54" s="187"/>
      <c r="ABV54" s="187"/>
      <c r="ABW54" s="187"/>
      <c r="ABX54" s="187"/>
      <c r="ABY54" s="187"/>
      <c r="ABZ54" s="187"/>
      <c r="ACA54" s="187"/>
      <c r="ACB54" s="187"/>
      <c r="ACC54" s="187"/>
      <c r="ACD54" s="187"/>
      <c r="ACE54" s="187"/>
      <c r="ACF54" s="187"/>
      <c r="ACG54" s="187"/>
      <c r="ACH54" s="187"/>
      <c r="ACI54" s="187"/>
      <c r="ACJ54" s="187"/>
      <c r="ACK54" s="187"/>
      <c r="ACL54" s="187"/>
      <c r="ACM54" s="187"/>
      <c r="ACN54" s="187"/>
      <c r="ACO54" s="187"/>
      <c r="ACP54" s="187"/>
      <c r="ACQ54" s="187"/>
      <c r="ACR54" s="187"/>
      <c r="ACS54" s="187"/>
      <c r="ACT54" s="187"/>
      <c r="ACU54" s="187"/>
      <c r="ACV54" s="187"/>
      <c r="ACW54" s="187"/>
      <c r="ACX54" s="187"/>
      <c r="ACY54" s="187"/>
      <c r="ACZ54" s="187"/>
      <c r="ADA54" s="187"/>
      <c r="ADB54" s="187"/>
      <c r="ADC54" s="187"/>
      <c r="ADD54" s="187"/>
      <c r="ADE54" s="187"/>
      <c r="ADF54" s="187"/>
      <c r="ADG54" s="187"/>
      <c r="ADH54" s="187"/>
      <c r="ADI54" s="187"/>
      <c r="ADJ54" s="187"/>
      <c r="ADK54" s="187"/>
      <c r="ADL54" s="187"/>
      <c r="ADM54" s="187"/>
      <c r="ADN54" s="187"/>
      <c r="ADO54" s="187"/>
      <c r="ADP54" s="187"/>
      <c r="ADQ54" s="187"/>
      <c r="ADR54" s="187"/>
      <c r="ADS54" s="187"/>
      <c r="ADT54" s="187"/>
      <c r="ADU54" s="187"/>
      <c r="ADV54" s="187"/>
      <c r="ADW54" s="187"/>
      <c r="ADX54" s="187"/>
      <c r="ADY54" s="187"/>
      <c r="ADZ54" s="187"/>
      <c r="AEA54" s="187"/>
      <c r="AEB54" s="187"/>
      <c r="AEC54" s="187"/>
      <c r="AED54" s="187"/>
      <c r="AEE54" s="187"/>
      <c r="AEF54" s="187"/>
      <c r="AEG54" s="187"/>
      <c r="AEH54" s="187"/>
      <c r="AEI54" s="187"/>
      <c r="AEJ54" s="187"/>
      <c r="AEK54" s="187"/>
      <c r="AEL54" s="187"/>
      <c r="AEM54" s="187"/>
      <c r="AEN54" s="187"/>
      <c r="AEO54" s="187"/>
      <c r="AEP54" s="187"/>
      <c r="AEQ54" s="187"/>
      <c r="AER54" s="187"/>
      <c r="AES54" s="187"/>
      <c r="AET54" s="187"/>
      <c r="AEU54" s="187"/>
      <c r="AEV54" s="187"/>
      <c r="AEW54" s="187"/>
      <c r="AEX54" s="187"/>
      <c r="AEY54" s="187"/>
      <c r="AEZ54" s="187"/>
      <c r="AFA54" s="187"/>
      <c r="AFB54" s="187"/>
      <c r="AFC54" s="187"/>
      <c r="AFD54" s="187"/>
      <c r="AFE54" s="187"/>
      <c r="AFF54" s="187"/>
      <c r="AFG54" s="187"/>
      <c r="AFH54" s="187"/>
      <c r="AFI54" s="187"/>
      <c r="AFJ54" s="187"/>
      <c r="AFK54" s="187"/>
      <c r="AFL54" s="187"/>
      <c r="AFM54" s="187"/>
      <c r="AFN54" s="187"/>
      <c r="AFO54" s="187"/>
      <c r="AFP54" s="187"/>
      <c r="AFQ54" s="187"/>
      <c r="AFR54" s="187"/>
      <c r="AFS54" s="187"/>
      <c r="AFT54" s="187"/>
      <c r="AFU54" s="187"/>
      <c r="AFV54" s="187"/>
      <c r="AFW54" s="187"/>
      <c r="AFX54" s="187"/>
      <c r="AFY54" s="187"/>
      <c r="AFZ54" s="187"/>
      <c r="AGA54" s="187"/>
      <c r="AGB54" s="187"/>
      <c r="AGC54" s="187"/>
      <c r="AGD54" s="187"/>
      <c r="AGE54" s="187"/>
      <c r="AGF54" s="187"/>
      <c r="AGG54" s="187"/>
      <c r="AGH54" s="187"/>
      <c r="AGI54" s="187"/>
      <c r="AGJ54" s="187"/>
      <c r="AGK54" s="187"/>
      <c r="AGL54" s="187"/>
      <c r="AGM54" s="187"/>
      <c r="AGN54" s="187"/>
      <c r="AGO54" s="187"/>
      <c r="AGP54" s="187"/>
      <c r="AGQ54" s="187"/>
      <c r="AGR54" s="187"/>
      <c r="AGS54" s="187"/>
      <c r="AGT54" s="187"/>
      <c r="AGU54" s="187"/>
      <c r="AGV54" s="187"/>
      <c r="AGW54" s="187"/>
      <c r="AGX54" s="187"/>
      <c r="AGY54" s="187"/>
      <c r="AGZ54" s="187"/>
      <c r="AHA54" s="187"/>
      <c r="AHB54" s="187"/>
      <c r="AHC54" s="187"/>
      <c r="AHD54" s="187"/>
      <c r="AHE54" s="187"/>
      <c r="AHF54" s="187"/>
      <c r="AHG54" s="187"/>
      <c r="AHH54" s="187"/>
      <c r="AHI54" s="187"/>
      <c r="AHJ54" s="187"/>
      <c r="AHK54" s="187"/>
      <c r="AHL54" s="187"/>
      <c r="AHM54" s="187"/>
      <c r="AHN54" s="187"/>
      <c r="AHO54" s="187"/>
      <c r="AHP54" s="187"/>
      <c r="AHQ54" s="187"/>
      <c r="AHR54" s="187"/>
      <c r="AHS54" s="187"/>
      <c r="AHT54" s="187"/>
      <c r="AHU54" s="187"/>
      <c r="AHV54" s="187"/>
      <c r="AHW54" s="187"/>
      <c r="AHX54" s="187"/>
      <c r="AHY54" s="187"/>
      <c r="AHZ54" s="187"/>
      <c r="AIA54" s="187"/>
      <c r="AIB54" s="187"/>
      <c r="AIC54" s="187"/>
      <c r="AID54" s="187"/>
      <c r="AIE54" s="187"/>
      <c r="AIF54" s="187"/>
      <c r="AIG54" s="187"/>
      <c r="AIH54" s="187"/>
      <c r="AII54" s="187"/>
      <c r="AIJ54" s="187"/>
      <c r="AIK54" s="187"/>
      <c r="AIL54" s="187"/>
      <c r="AIM54" s="187"/>
      <c r="AIN54" s="187"/>
      <c r="AIO54" s="187"/>
      <c r="AIP54" s="187"/>
      <c r="AIQ54" s="187"/>
      <c r="AIR54" s="187"/>
      <c r="AIS54" s="187"/>
      <c r="AIT54" s="187"/>
      <c r="AIU54" s="187"/>
      <c r="AIV54" s="187"/>
      <c r="AIW54" s="187"/>
      <c r="AIX54" s="187"/>
      <c r="AIY54" s="187"/>
      <c r="AIZ54" s="187"/>
      <c r="AJA54" s="187"/>
      <c r="AJB54" s="187"/>
      <c r="AJC54" s="187"/>
      <c r="AJD54" s="187"/>
      <c r="AJE54" s="187"/>
      <c r="AJF54" s="187"/>
      <c r="AJG54" s="187"/>
      <c r="AJH54" s="187"/>
      <c r="AJI54" s="187"/>
      <c r="AJJ54" s="187"/>
      <c r="AJK54" s="187"/>
      <c r="AJL54" s="187"/>
      <c r="AJM54" s="187"/>
      <c r="AJN54" s="187"/>
      <c r="AJO54" s="187"/>
      <c r="AJP54" s="187"/>
      <c r="AJQ54" s="187"/>
      <c r="AJR54" s="187"/>
      <c r="AJS54" s="187"/>
      <c r="AJT54" s="187"/>
      <c r="AJU54" s="187"/>
      <c r="AJV54" s="187"/>
      <c r="AJW54" s="187"/>
      <c r="AJX54" s="187"/>
      <c r="AJY54" s="187"/>
      <c r="AJZ54" s="187"/>
      <c r="AKA54" s="187"/>
      <c r="AKB54" s="187"/>
      <c r="AKC54" s="187"/>
      <c r="AKD54" s="187"/>
      <c r="AKE54" s="187"/>
      <c r="AKF54" s="187"/>
      <c r="AKG54" s="187"/>
      <c r="AKH54" s="187"/>
      <c r="AKI54" s="187"/>
      <c r="AKJ54" s="187"/>
      <c r="AKK54" s="187"/>
      <c r="AKL54" s="187"/>
      <c r="AKM54" s="187"/>
      <c r="AKN54" s="187"/>
      <c r="AKO54" s="187"/>
      <c r="AKP54" s="187"/>
      <c r="AKQ54" s="187"/>
      <c r="AKR54" s="187"/>
      <c r="AKS54" s="187"/>
      <c r="AKT54" s="187"/>
      <c r="AKU54" s="187"/>
      <c r="AKV54" s="187"/>
      <c r="AKW54" s="187"/>
      <c r="AKX54" s="187"/>
      <c r="AKY54" s="187"/>
      <c r="AKZ54" s="187"/>
      <c r="ALA54" s="187"/>
      <c r="ALB54" s="187"/>
      <c r="ALC54" s="187"/>
      <c r="ALD54" s="187"/>
      <c r="ALE54" s="187"/>
      <c r="ALF54" s="187"/>
      <c r="ALG54" s="187"/>
      <c r="ALH54" s="187"/>
      <c r="ALI54" s="187"/>
      <c r="ALJ54" s="187"/>
      <c r="ALK54" s="187"/>
      <c r="ALL54" s="187"/>
      <c r="ALM54" s="187"/>
      <c r="ALN54" s="187"/>
      <c r="ALO54" s="187"/>
      <c r="ALP54" s="187"/>
      <c r="ALQ54" s="187"/>
      <c r="ALR54" s="187"/>
      <c r="ALS54" s="187"/>
      <c r="ALT54" s="187"/>
      <c r="ALU54" s="187"/>
      <c r="ALV54" s="187"/>
      <c r="ALW54" s="187"/>
      <c r="ALX54" s="187"/>
      <c r="ALY54" s="187"/>
      <c r="ALZ54" s="187"/>
      <c r="AMA54" s="187"/>
      <c r="AMB54" s="187"/>
      <c r="AMC54" s="187"/>
      <c r="AMD54" s="187"/>
      <c r="AME54" s="187"/>
      <c r="AMF54" s="187"/>
      <c r="AMG54" s="187"/>
      <c r="AMH54" s="187"/>
      <c r="AMI54" s="187"/>
      <c r="AMJ54" s="187"/>
      <c r="AMK54" s="187"/>
      <c r="AML54" s="187"/>
      <c r="AMM54" s="187"/>
      <c r="AMN54" s="187"/>
      <c r="AMO54" s="187"/>
      <c r="AMP54" s="187"/>
      <c r="AMQ54" s="187"/>
      <c r="AMR54" s="187"/>
      <c r="AMS54" s="187"/>
      <c r="AMT54" s="187"/>
      <c r="AMU54" s="187"/>
      <c r="AMV54" s="187"/>
      <c r="AMW54" s="187"/>
      <c r="AMX54" s="187"/>
      <c r="AMY54" s="187"/>
      <c r="AMZ54" s="187"/>
      <c r="ANA54" s="187"/>
      <c r="ANB54" s="187"/>
      <c r="ANC54" s="187"/>
      <c r="AND54" s="187"/>
      <c r="ANE54" s="187"/>
      <c r="ANF54" s="187"/>
      <c r="ANG54" s="187"/>
      <c r="ANH54" s="187"/>
      <c r="ANI54" s="187"/>
      <c r="ANJ54" s="187"/>
      <c r="ANK54" s="187"/>
      <c r="ANL54" s="187"/>
      <c r="ANM54" s="187"/>
      <c r="ANN54" s="187"/>
      <c r="ANO54" s="187"/>
      <c r="ANP54" s="187"/>
      <c r="ANQ54" s="187"/>
      <c r="ANR54" s="187"/>
      <c r="ANS54" s="187"/>
      <c r="ANT54" s="187"/>
      <c r="ANU54" s="187"/>
      <c r="ANV54" s="187"/>
      <c r="ANW54" s="187"/>
      <c r="ANX54" s="187"/>
      <c r="ANY54" s="187"/>
      <c r="ANZ54" s="187"/>
      <c r="AOA54" s="187"/>
      <c r="AOB54" s="187"/>
      <c r="AOC54" s="187"/>
      <c r="AOD54" s="187"/>
      <c r="AOE54" s="187"/>
      <c r="AOF54" s="187"/>
      <c r="AOG54" s="187"/>
      <c r="AOH54" s="187"/>
      <c r="AOI54" s="187"/>
      <c r="AOJ54" s="187"/>
      <c r="AOK54" s="187"/>
      <c r="AOL54" s="187"/>
      <c r="AOM54" s="187"/>
      <c r="AON54" s="187"/>
      <c r="AOO54" s="187"/>
      <c r="AOP54" s="187"/>
      <c r="AOQ54" s="187"/>
      <c r="AOR54" s="187"/>
      <c r="AOS54" s="187"/>
      <c r="AOT54" s="187"/>
      <c r="AOU54" s="187"/>
      <c r="AOV54" s="187"/>
      <c r="AOW54" s="187"/>
      <c r="AOX54" s="187"/>
      <c r="AOY54" s="187"/>
      <c r="AOZ54" s="187"/>
      <c r="APA54" s="187"/>
      <c r="APB54" s="187"/>
      <c r="APC54" s="187"/>
      <c r="APD54" s="187"/>
      <c r="APE54" s="187"/>
      <c r="APF54" s="187"/>
      <c r="APG54" s="187"/>
      <c r="APH54" s="187"/>
      <c r="API54" s="187"/>
      <c r="APJ54" s="187"/>
      <c r="APK54" s="187"/>
      <c r="APL54" s="187"/>
      <c r="APM54" s="187"/>
      <c r="APN54" s="187"/>
      <c r="APO54" s="187"/>
      <c r="APP54" s="187"/>
      <c r="APQ54" s="187"/>
      <c r="APR54" s="187"/>
      <c r="APS54" s="187"/>
      <c r="APT54" s="187"/>
      <c r="APU54" s="187"/>
      <c r="APV54" s="187"/>
      <c r="APW54" s="187"/>
      <c r="APX54" s="187"/>
      <c r="APY54" s="187"/>
      <c r="APZ54" s="187"/>
      <c r="AQA54" s="187"/>
      <c r="AQB54" s="187"/>
      <c r="AQC54" s="187"/>
      <c r="AQD54" s="187"/>
      <c r="AQE54" s="187"/>
      <c r="AQF54" s="187"/>
      <c r="AQG54" s="187"/>
      <c r="AQH54" s="187"/>
      <c r="AQI54" s="187"/>
      <c r="AQJ54" s="187"/>
      <c r="AQK54" s="187"/>
      <c r="AQL54" s="187"/>
      <c r="AQM54" s="187"/>
      <c r="AQN54" s="187"/>
      <c r="AQO54" s="187"/>
      <c r="AQP54" s="187"/>
      <c r="AQQ54" s="187"/>
      <c r="AQR54" s="187"/>
      <c r="AQS54" s="187"/>
      <c r="AQT54" s="187"/>
      <c r="AQU54" s="187"/>
      <c r="AQV54" s="187"/>
      <c r="AQW54" s="187"/>
      <c r="AQX54" s="187"/>
      <c r="AQY54" s="187"/>
      <c r="AQZ54" s="187"/>
      <c r="ARA54" s="187"/>
      <c r="ARB54" s="187"/>
      <c r="ARC54" s="187"/>
      <c r="ARD54" s="187"/>
      <c r="ARE54" s="187"/>
      <c r="ARF54" s="187"/>
      <c r="ARG54" s="187"/>
      <c r="ARH54" s="187"/>
      <c r="ARI54" s="187"/>
      <c r="ARJ54" s="187"/>
      <c r="ARK54" s="187"/>
      <c r="ARL54" s="187"/>
      <c r="ARM54" s="187"/>
      <c r="ARN54" s="187"/>
      <c r="ARO54" s="187"/>
      <c r="ARP54" s="187"/>
      <c r="ARQ54" s="187"/>
      <c r="ARR54" s="187"/>
      <c r="ARS54" s="187"/>
      <c r="ART54" s="187"/>
      <c r="ARU54" s="187"/>
      <c r="ARV54" s="187"/>
      <c r="ARW54" s="187"/>
      <c r="ARX54" s="187"/>
      <c r="ARY54" s="187"/>
      <c r="ARZ54" s="187"/>
      <c r="ASA54" s="187"/>
      <c r="ASB54" s="187"/>
      <c r="ASC54" s="187"/>
      <c r="ASD54" s="187"/>
      <c r="ASE54" s="187"/>
      <c r="ASF54" s="187"/>
      <c r="ASG54" s="187"/>
      <c r="ASH54" s="187"/>
      <c r="ASI54" s="187"/>
      <c r="ASJ54" s="187"/>
      <c r="ASK54" s="187"/>
      <c r="ASL54" s="187"/>
      <c r="ASM54" s="187"/>
      <c r="ASN54" s="187"/>
      <c r="ASO54" s="187"/>
      <c r="ASP54" s="187"/>
      <c r="ASQ54" s="187"/>
      <c r="ASR54" s="187"/>
      <c r="ASS54" s="187"/>
      <c r="AST54" s="187"/>
      <c r="ASU54" s="187"/>
      <c r="ASV54" s="187"/>
      <c r="ASW54" s="187"/>
      <c r="ASX54" s="187"/>
      <c r="ASY54" s="187"/>
      <c r="ASZ54" s="187"/>
      <c r="ATA54" s="187"/>
      <c r="ATB54" s="187"/>
      <c r="ATC54" s="187"/>
      <c r="ATD54" s="187"/>
      <c r="ATE54" s="187"/>
      <c r="ATF54" s="187"/>
      <c r="ATG54" s="187"/>
      <c r="ATH54" s="187"/>
      <c r="ATI54" s="187"/>
      <c r="ATJ54" s="187"/>
      <c r="ATK54" s="187"/>
      <c r="ATL54" s="187"/>
      <c r="ATM54" s="187"/>
      <c r="ATN54" s="187"/>
      <c r="ATO54" s="187"/>
      <c r="ATP54" s="187"/>
      <c r="ATQ54" s="187"/>
      <c r="ATR54" s="187"/>
      <c r="ATS54" s="187"/>
      <c r="ATT54" s="187"/>
      <c r="ATU54" s="187"/>
      <c r="ATV54" s="187"/>
      <c r="ATW54" s="187"/>
      <c r="ATX54" s="187"/>
      <c r="ATY54" s="187"/>
      <c r="ATZ54" s="187"/>
      <c r="AUA54" s="187"/>
      <c r="AUB54" s="187"/>
      <c r="AUC54" s="187"/>
      <c r="AUD54" s="187"/>
      <c r="AUE54" s="187"/>
      <c r="AUF54" s="187"/>
      <c r="AUG54" s="187"/>
      <c r="AUH54" s="187"/>
      <c r="AUI54" s="187"/>
      <c r="AUJ54" s="187"/>
      <c r="AUK54" s="187"/>
      <c r="AUL54" s="187"/>
      <c r="AUM54" s="187"/>
      <c r="AUN54" s="187"/>
      <c r="AUO54" s="187"/>
      <c r="AUP54" s="187"/>
      <c r="AUQ54" s="187"/>
      <c r="AUR54" s="187"/>
      <c r="AUS54" s="187"/>
      <c r="AUT54" s="187"/>
      <c r="AUU54" s="187"/>
      <c r="AUV54" s="187"/>
      <c r="AUW54" s="187"/>
      <c r="AUX54" s="187"/>
      <c r="AUY54" s="187"/>
      <c r="AUZ54" s="187"/>
      <c r="AVA54" s="187"/>
      <c r="AVB54" s="187"/>
      <c r="AVC54" s="187"/>
      <c r="AVD54" s="187"/>
      <c r="AVE54" s="187"/>
      <c r="AVF54" s="187"/>
      <c r="AVG54" s="187"/>
      <c r="AVH54" s="187"/>
      <c r="AVI54" s="187"/>
      <c r="AVJ54" s="187"/>
      <c r="AVK54" s="187"/>
      <c r="AVL54" s="187"/>
      <c r="AVM54" s="187"/>
      <c r="AVN54" s="187"/>
      <c r="AVO54" s="187"/>
      <c r="AVP54" s="187"/>
      <c r="AVQ54" s="187"/>
      <c r="AVR54" s="187"/>
      <c r="AVS54" s="187"/>
      <c r="AVT54" s="187"/>
      <c r="AVU54" s="187"/>
      <c r="AVV54" s="187"/>
      <c r="AVW54" s="187"/>
      <c r="AVX54" s="187"/>
      <c r="AVY54" s="187"/>
      <c r="AVZ54" s="187"/>
      <c r="AWA54" s="187"/>
      <c r="AWB54" s="187"/>
      <c r="AWC54" s="187"/>
      <c r="AWD54" s="187"/>
      <c r="AWE54" s="187"/>
      <c r="AWF54" s="187"/>
      <c r="AWG54" s="187"/>
      <c r="AWH54" s="187"/>
      <c r="AWI54" s="187"/>
      <c r="AWJ54" s="187"/>
      <c r="AWK54" s="187"/>
      <c r="AWL54" s="187"/>
      <c r="AWM54" s="187"/>
      <c r="AWN54" s="187"/>
      <c r="AWO54" s="187"/>
      <c r="AWP54" s="187"/>
      <c r="AWQ54" s="187"/>
      <c r="AWR54" s="187"/>
      <c r="AWS54" s="187"/>
      <c r="AWT54" s="187"/>
      <c r="AWU54" s="187"/>
      <c r="AWV54" s="187"/>
      <c r="AWW54" s="187"/>
      <c r="AWX54" s="187"/>
      <c r="AWY54" s="187"/>
      <c r="AWZ54" s="187"/>
      <c r="AXA54" s="187"/>
      <c r="AXB54" s="187"/>
      <c r="AXC54" s="187"/>
      <c r="AXD54" s="187"/>
      <c r="AXE54" s="187"/>
      <c r="AXF54" s="187"/>
      <c r="AXG54" s="187"/>
      <c r="AXH54" s="187"/>
      <c r="AXI54" s="187"/>
      <c r="AXJ54" s="187"/>
      <c r="AXK54" s="187"/>
      <c r="AXL54" s="187"/>
      <c r="AXM54" s="187"/>
      <c r="AXN54" s="187"/>
      <c r="AXO54" s="187"/>
      <c r="AXP54" s="187"/>
      <c r="AXQ54" s="187"/>
      <c r="AXR54" s="187"/>
      <c r="AXS54" s="187"/>
      <c r="AXT54" s="187"/>
      <c r="AXU54" s="187"/>
      <c r="AXV54" s="187"/>
      <c r="AXW54" s="187"/>
      <c r="AXX54" s="187"/>
      <c r="AXY54" s="187"/>
      <c r="AXZ54" s="187"/>
      <c r="AYA54" s="187"/>
      <c r="AYB54" s="187"/>
      <c r="AYC54" s="187"/>
      <c r="AYD54" s="187"/>
      <c r="AYE54" s="187"/>
      <c r="AYF54" s="187"/>
      <c r="AYG54" s="187"/>
      <c r="AYH54" s="187"/>
      <c r="AYI54" s="187"/>
      <c r="AYJ54" s="187"/>
      <c r="AYK54" s="187"/>
      <c r="AYL54" s="187"/>
      <c r="AYM54" s="187"/>
      <c r="AYN54" s="187"/>
      <c r="AYO54" s="187"/>
      <c r="AYP54" s="187"/>
      <c r="AYQ54" s="187"/>
      <c r="AYR54" s="187"/>
      <c r="AYS54" s="187"/>
      <c r="AYT54" s="187"/>
      <c r="AYU54" s="187"/>
      <c r="AYV54" s="187"/>
      <c r="AYW54" s="187"/>
      <c r="AYX54" s="187"/>
      <c r="AYY54" s="187"/>
      <c r="AYZ54" s="187"/>
      <c r="AZA54" s="187"/>
      <c r="AZB54" s="187"/>
      <c r="AZC54" s="187"/>
      <c r="AZD54" s="187"/>
      <c r="AZE54" s="187"/>
      <c r="AZF54" s="187"/>
      <c r="AZG54" s="187"/>
      <c r="AZH54" s="187"/>
      <c r="AZI54" s="187"/>
      <c r="AZJ54" s="187"/>
      <c r="AZK54" s="187"/>
      <c r="AZL54" s="187"/>
      <c r="AZM54" s="187"/>
      <c r="AZN54" s="187"/>
      <c r="AZO54" s="187"/>
      <c r="AZP54" s="187"/>
      <c r="AZQ54" s="187"/>
      <c r="AZR54" s="187"/>
      <c r="AZS54" s="187"/>
      <c r="AZT54" s="187"/>
      <c r="AZU54" s="187"/>
      <c r="AZV54" s="187"/>
      <c r="AZW54" s="187"/>
      <c r="AZX54" s="187"/>
      <c r="AZY54" s="187"/>
      <c r="AZZ54" s="187"/>
      <c r="BAA54" s="187"/>
      <c r="BAB54" s="187"/>
      <c r="BAC54" s="187"/>
      <c r="BAD54" s="187"/>
      <c r="BAE54" s="187"/>
      <c r="BAF54" s="187"/>
      <c r="BAG54" s="187"/>
      <c r="BAH54" s="187"/>
      <c r="BAI54" s="187"/>
      <c r="BAJ54" s="187"/>
      <c r="BAK54" s="187"/>
      <c r="BAL54" s="187"/>
      <c r="BAM54" s="187"/>
      <c r="BAN54" s="187"/>
      <c r="BAO54" s="187"/>
      <c r="BAP54" s="187"/>
      <c r="BAQ54" s="187"/>
      <c r="BAR54" s="187"/>
      <c r="BAS54" s="187"/>
      <c r="BAT54" s="187"/>
      <c r="BAU54" s="187"/>
      <c r="BAV54" s="187"/>
      <c r="BAW54" s="187"/>
      <c r="BAX54" s="187"/>
      <c r="BAY54" s="187"/>
      <c r="BAZ54" s="187"/>
      <c r="BBA54" s="187"/>
      <c r="BBB54" s="187"/>
      <c r="BBC54" s="187"/>
      <c r="BBD54" s="187"/>
      <c r="BBE54" s="187"/>
      <c r="BBF54" s="187"/>
      <c r="BBG54" s="187"/>
      <c r="BBH54" s="187"/>
      <c r="BBI54" s="187"/>
      <c r="BBJ54" s="187"/>
      <c r="BBK54" s="187"/>
      <c r="BBL54" s="187"/>
      <c r="BBM54" s="187"/>
      <c r="BBN54" s="187"/>
      <c r="BBO54" s="187"/>
      <c r="BBP54" s="187"/>
      <c r="BBQ54" s="187"/>
      <c r="BBR54" s="187"/>
      <c r="BBS54" s="187"/>
      <c r="BBT54" s="187"/>
      <c r="BBU54" s="187"/>
      <c r="BBV54" s="187"/>
      <c r="BBW54" s="187"/>
      <c r="BBX54" s="187"/>
      <c r="BBY54" s="187"/>
      <c r="BBZ54" s="187"/>
      <c r="BCA54" s="187"/>
      <c r="BCB54" s="187"/>
      <c r="BCC54" s="187"/>
      <c r="BCD54" s="187"/>
      <c r="BCE54" s="187"/>
      <c r="BCF54" s="187"/>
      <c r="BCG54" s="187"/>
      <c r="BCH54" s="187"/>
      <c r="BCI54" s="187"/>
      <c r="BCJ54" s="187"/>
      <c r="BCK54" s="187"/>
      <c r="BCL54" s="187"/>
      <c r="BCM54" s="187"/>
      <c r="BCN54" s="187"/>
      <c r="BCO54" s="187"/>
      <c r="BCP54" s="187"/>
      <c r="BCQ54" s="187"/>
      <c r="BCR54" s="187"/>
      <c r="BCS54" s="187"/>
      <c r="BCT54" s="187"/>
      <c r="BCU54" s="187"/>
      <c r="BCV54" s="187"/>
      <c r="BCW54" s="187"/>
      <c r="BCX54" s="187"/>
      <c r="BCY54" s="187"/>
      <c r="BCZ54" s="187"/>
      <c r="BDA54" s="187"/>
      <c r="BDB54" s="187"/>
      <c r="BDC54" s="187"/>
      <c r="BDD54" s="187"/>
      <c r="BDE54" s="187"/>
      <c r="BDF54" s="187"/>
      <c r="BDG54" s="187"/>
      <c r="BDH54" s="187"/>
      <c r="BDI54" s="187"/>
      <c r="BDJ54" s="187"/>
      <c r="BDK54" s="187"/>
      <c r="BDL54" s="187"/>
      <c r="BDM54" s="187"/>
      <c r="BDN54" s="187"/>
      <c r="BDO54" s="187"/>
      <c r="BDP54" s="187"/>
      <c r="BDQ54" s="187"/>
      <c r="BDR54" s="187"/>
      <c r="BDS54" s="187"/>
      <c r="BDT54" s="187"/>
      <c r="BDU54" s="187"/>
      <c r="BDV54" s="187"/>
      <c r="BDW54" s="187"/>
      <c r="BDX54" s="187"/>
      <c r="BDY54" s="187"/>
      <c r="BDZ54" s="187"/>
      <c r="BEA54" s="187"/>
      <c r="BEB54" s="187"/>
      <c r="BEC54" s="187"/>
      <c r="BED54" s="187"/>
      <c r="BEE54" s="187"/>
      <c r="BEF54" s="187"/>
      <c r="BEG54" s="187"/>
      <c r="BEH54" s="187"/>
      <c r="BEI54" s="187"/>
      <c r="BEJ54" s="187"/>
      <c r="BEK54" s="187"/>
      <c r="BEL54" s="187"/>
      <c r="BEM54" s="187"/>
      <c r="BEN54" s="187"/>
      <c r="BEO54" s="187"/>
      <c r="BEP54" s="187"/>
      <c r="BEQ54" s="187"/>
      <c r="BER54" s="187"/>
      <c r="BES54" s="187"/>
      <c r="BET54" s="187"/>
      <c r="BEU54" s="187"/>
      <c r="BEV54" s="187"/>
      <c r="BEW54" s="187"/>
      <c r="BEX54" s="187"/>
      <c r="BEY54" s="187"/>
      <c r="BEZ54" s="187"/>
      <c r="BFA54" s="187"/>
      <c r="BFB54" s="187"/>
      <c r="BFC54" s="187"/>
      <c r="BFD54" s="187"/>
      <c r="BFE54" s="187"/>
      <c r="BFF54" s="187"/>
      <c r="BFG54" s="187"/>
      <c r="BFH54" s="187"/>
      <c r="BFI54" s="187"/>
      <c r="BFJ54" s="187"/>
      <c r="BFK54" s="187"/>
      <c r="BFL54" s="187"/>
      <c r="BFM54" s="187"/>
      <c r="BFN54" s="187"/>
      <c r="BFO54" s="187"/>
      <c r="BFP54" s="187"/>
      <c r="BFQ54" s="187"/>
      <c r="BFR54" s="187"/>
      <c r="BFS54" s="187"/>
      <c r="BFT54" s="187"/>
      <c r="BFU54" s="187"/>
      <c r="BFV54" s="187"/>
      <c r="BFW54" s="187"/>
      <c r="BFX54" s="187"/>
      <c r="BFY54" s="187"/>
      <c r="BFZ54" s="187"/>
      <c r="BGA54" s="187"/>
      <c r="BGB54" s="187"/>
      <c r="BGC54" s="187"/>
      <c r="BGD54" s="187"/>
      <c r="BGE54" s="187"/>
      <c r="BGF54" s="187"/>
      <c r="BGG54" s="187"/>
      <c r="BGH54" s="187"/>
      <c r="BGI54" s="187"/>
      <c r="BGJ54" s="187"/>
      <c r="BGK54" s="187"/>
      <c r="BGL54" s="187"/>
      <c r="BGM54" s="187"/>
      <c r="BGN54" s="187"/>
      <c r="BGO54" s="187"/>
      <c r="BGP54" s="187"/>
      <c r="BGQ54" s="187"/>
      <c r="BGR54" s="187"/>
      <c r="BGS54" s="187"/>
      <c r="BGT54" s="187"/>
      <c r="BGU54" s="187"/>
      <c r="BGV54" s="187"/>
      <c r="BGW54" s="187"/>
      <c r="BGX54" s="187"/>
      <c r="BGY54" s="187"/>
      <c r="BGZ54" s="187"/>
      <c r="BHA54" s="187"/>
      <c r="BHB54" s="187"/>
      <c r="BHC54" s="187"/>
      <c r="BHD54" s="187"/>
      <c r="BHE54" s="187"/>
      <c r="BHF54" s="187"/>
      <c r="BHG54" s="187"/>
      <c r="BHH54" s="187"/>
      <c r="BHI54" s="187"/>
      <c r="BHJ54" s="187"/>
      <c r="BHK54" s="187"/>
      <c r="BHL54" s="187"/>
      <c r="BHM54" s="187"/>
      <c r="BHN54" s="187"/>
      <c r="BHO54" s="187"/>
      <c r="BHP54" s="187"/>
      <c r="BHQ54" s="187"/>
      <c r="BHR54" s="187"/>
      <c r="BHS54" s="187"/>
      <c r="BHT54" s="187"/>
      <c r="BHU54" s="187"/>
      <c r="BHV54" s="187"/>
      <c r="BHW54" s="187"/>
      <c r="BHX54" s="187"/>
      <c r="BHY54" s="187"/>
      <c r="BHZ54" s="187"/>
      <c r="BIA54" s="187"/>
      <c r="BIB54" s="187"/>
      <c r="BIC54" s="187"/>
      <c r="BID54" s="187"/>
      <c r="BIE54" s="187"/>
      <c r="BIF54" s="187"/>
      <c r="BIG54" s="187"/>
      <c r="BIH54" s="187"/>
      <c r="BII54" s="187"/>
      <c r="BIJ54" s="187"/>
      <c r="BIK54" s="187"/>
      <c r="BIL54" s="187"/>
      <c r="BIM54" s="187"/>
      <c r="BIN54" s="187"/>
      <c r="BIO54" s="187"/>
      <c r="BIP54" s="187"/>
      <c r="BIQ54" s="187"/>
      <c r="BIR54" s="187"/>
      <c r="BIS54" s="187"/>
      <c r="BIT54" s="187"/>
      <c r="BIU54" s="187"/>
      <c r="BIV54" s="187"/>
      <c r="BIW54" s="187"/>
      <c r="BIX54" s="187"/>
      <c r="BIY54" s="187"/>
      <c r="BIZ54" s="187"/>
      <c r="BJA54" s="187"/>
      <c r="BJB54" s="187"/>
      <c r="BJC54" s="187"/>
      <c r="BJD54" s="187"/>
      <c r="BJE54" s="187"/>
      <c r="BJF54" s="187"/>
      <c r="BJG54" s="187"/>
      <c r="BJH54" s="187"/>
      <c r="BJI54" s="187"/>
      <c r="BJJ54" s="187"/>
      <c r="BJK54" s="187"/>
      <c r="BJL54" s="187"/>
      <c r="BJM54" s="187"/>
      <c r="BJN54" s="187"/>
      <c r="BJO54" s="187"/>
      <c r="BJP54" s="187"/>
      <c r="BJQ54" s="187"/>
      <c r="BJR54" s="187"/>
      <c r="BJS54" s="187"/>
      <c r="BJT54" s="187"/>
      <c r="BJU54" s="187"/>
      <c r="BJV54" s="187"/>
      <c r="BJW54" s="187"/>
      <c r="BJX54" s="187"/>
      <c r="BJY54" s="187"/>
      <c r="BJZ54" s="187"/>
      <c r="BKA54" s="187"/>
      <c r="BKB54" s="187"/>
      <c r="BKC54" s="187"/>
      <c r="BKD54" s="187"/>
      <c r="BKE54" s="187"/>
      <c r="BKF54" s="187"/>
      <c r="BKG54" s="187"/>
      <c r="BKH54" s="187"/>
      <c r="BKI54" s="187"/>
      <c r="BKJ54" s="187"/>
      <c r="BKK54" s="187"/>
      <c r="BKL54" s="187"/>
      <c r="BKM54" s="187"/>
      <c r="BKN54" s="187"/>
      <c r="BKO54" s="187"/>
      <c r="BKP54" s="187"/>
      <c r="BKQ54" s="187"/>
      <c r="BKR54" s="187"/>
      <c r="BKS54" s="187"/>
      <c r="BKT54" s="187"/>
      <c r="BKU54" s="187"/>
      <c r="BKV54" s="187"/>
      <c r="BKW54" s="187"/>
      <c r="BKX54" s="187"/>
      <c r="BKY54" s="187"/>
      <c r="BKZ54" s="187"/>
      <c r="BLA54" s="187"/>
      <c r="BLB54" s="187"/>
      <c r="BLC54" s="187"/>
      <c r="BLD54" s="187"/>
      <c r="BLE54" s="187"/>
      <c r="BLF54" s="187"/>
      <c r="BLG54" s="187"/>
      <c r="BLH54" s="187"/>
      <c r="BLI54" s="187"/>
      <c r="BLJ54" s="187"/>
      <c r="BLK54" s="187"/>
      <c r="BLL54" s="187"/>
      <c r="BLM54" s="187"/>
      <c r="BLN54" s="187"/>
      <c r="BLO54" s="187"/>
      <c r="BLP54" s="187"/>
      <c r="BLQ54" s="187"/>
      <c r="BLR54" s="187"/>
      <c r="BLS54" s="187"/>
      <c r="BLT54" s="187"/>
      <c r="BLU54" s="187"/>
      <c r="BLV54" s="187"/>
      <c r="BLW54" s="187"/>
      <c r="BLX54" s="187"/>
      <c r="BLY54" s="187"/>
      <c r="BLZ54" s="187"/>
      <c r="BMA54" s="187"/>
      <c r="BMB54" s="187"/>
      <c r="BMC54" s="187"/>
      <c r="BMD54" s="187"/>
      <c r="BME54" s="187"/>
      <c r="BMF54" s="187"/>
      <c r="BMG54" s="187"/>
      <c r="BMH54" s="187"/>
      <c r="BMI54" s="187"/>
      <c r="BMJ54" s="187"/>
      <c r="BMK54" s="187"/>
      <c r="BML54" s="187"/>
      <c r="BMM54" s="187"/>
      <c r="BMN54" s="187"/>
      <c r="BMO54" s="187"/>
      <c r="BMP54" s="187"/>
      <c r="BMQ54" s="187"/>
      <c r="BMR54" s="187"/>
      <c r="BMS54" s="187"/>
      <c r="BMT54" s="187"/>
      <c r="BMU54" s="187"/>
      <c r="BMV54" s="187"/>
      <c r="BMW54" s="187"/>
      <c r="BMX54" s="187"/>
      <c r="BMY54" s="187"/>
      <c r="BMZ54" s="187"/>
      <c r="BNA54" s="187"/>
      <c r="BNB54" s="187"/>
      <c r="BNC54" s="187"/>
      <c r="BND54" s="187"/>
      <c r="BNE54" s="187"/>
      <c r="BNF54" s="187"/>
      <c r="BNG54" s="187"/>
      <c r="BNH54" s="187"/>
      <c r="BNI54" s="187"/>
      <c r="BNJ54" s="187"/>
      <c r="BNK54" s="187"/>
      <c r="BNL54" s="187"/>
      <c r="BNM54" s="187"/>
      <c r="BNN54" s="187"/>
      <c r="BNO54" s="187"/>
      <c r="BNP54" s="187"/>
      <c r="BNQ54" s="187"/>
      <c r="BNR54" s="187"/>
      <c r="BNS54" s="187"/>
      <c r="BNT54" s="187"/>
      <c r="BNU54" s="187"/>
      <c r="BNV54" s="187"/>
      <c r="BNW54" s="187"/>
      <c r="BNX54" s="187"/>
      <c r="BNY54" s="187"/>
      <c r="BNZ54" s="187"/>
      <c r="BOA54" s="187"/>
      <c r="BOB54" s="187"/>
      <c r="BOC54" s="187"/>
      <c r="BOD54" s="187"/>
      <c r="BOE54" s="187"/>
      <c r="BOF54" s="187"/>
      <c r="BOG54" s="187"/>
      <c r="BOH54" s="187"/>
      <c r="BOI54" s="187"/>
      <c r="BOJ54" s="187"/>
      <c r="BOK54" s="187"/>
      <c r="BOL54" s="187"/>
      <c r="BOM54" s="187"/>
      <c r="BON54" s="187"/>
      <c r="BOO54" s="187"/>
      <c r="BOP54" s="187"/>
      <c r="BOQ54" s="187"/>
      <c r="BOR54" s="187"/>
      <c r="BOS54" s="187"/>
      <c r="BOT54" s="187"/>
      <c r="BOU54" s="187"/>
      <c r="BOV54" s="187"/>
      <c r="BOW54" s="187"/>
      <c r="BOX54" s="187"/>
      <c r="BOY54" s="187"/>
      <c r="BOZ54" s="187"/>
      <c r="BPA54" s="187"/>
      <c r="BPB54" s="187"/>
      <c r="BPC54" s="187"/>
      <c r="BPD54" s="187"/>
      <c r="BPE54" s="187"/>
      <c r="BPF54" s="187"/>
      <c r="BPG54" s="187"/>
      <c r="BPH54" s="187"/>
      <c r="BPI54" s="187"/>
      <c r="BPJ54" s="187"/>
      <c r="BPK54" s="187"/>
      <c r="BPL54" s="187"/>
      <c r="BPM54" s="187"/>
      <c r="BPN54" s="187"/>
      <c r="BPO54" s="187"/>
      <c r="BPP54" s="187"/>
      <c r="BPQ54" s="187"/>
      <c r="BPR54" s="187"/>
      <c r="BPS54" s="187"/>
      <c r="BPT54" s="187"/>
      <c r="BPU54" s="187"/>
      <c r="BPV54" s="187"/>
      <c r="BPW54" s="187"/>
      <c r="BPX54" s="187"/>
      <c r="BPY54" s="187"/>
      <c r="BPZ54" s="187"/>
      <c r="BQA54" s="187"/>
      <c r="BQB54" s="187"/>
      <c r="BQC54" s="187"/>
      <c r="BQD54" s="187"/>
      <c r="BQE54" s="187"/>
      <c r="BQF54" s="187"/>
      <c r="BQG54" s="187"/>
      <c r="BQH54" s="187"/>
      <c r="BQI54" s="187"/>
      <c r="BQJ54" s="187"/>
      <c r="BQK54" s="187"/>
      <c r="BQL54" s="187"/>
      <c r="BQM54" s="187"/>
      <c r="BQN54" s="187"/>
      <c r="BQO54" s="187"/>
      <c r="BQP54" s="187"/>
      <c r="BQQ54" s="187"/>
      <c r="BQR54" s="187"/>
      <c r="BQS54" s="187"/>
      <c r="BQT54" s="187"/>
      <c r="BQU54" s="187"/>
      <c r="BQV54" s="187"/>
      <c r="BQW54" s="187"/>
      <c r="BQX54" s="187"/>
      <c r="BQY54" s="187"/>
      <c r="BQZ54" s="187"/>
      <c r="BRA54" s="187"/>
      <c r="BRB54" s="187"/>
      <c r="BRC54" s="187"/>
      <c r="BRD54" s="187"/>
      <c r="BRE54" s="187"/>
      <c r="BRF54" s="187"/>
      <c r="BRG54" s="187"/>
      <c r="BRH54" s="187"/>
      <c r="BRI54" s="187"/>
      <c r="BRJ54" s="187"/>
      <c r="BRK54" s="187"/>
      <c r="BRL54" s="187"/>
      <c r="BRM54" s="187"/>
      <c r="BRN54" s="187"/>
      <c r="BRO54" s="187"/>
      <c r="BRP54" s="187"/>
      <c r="BRQ54" s="187"/>
      <c r="BRR54" s="187"/>
      <c r="BRS54" s="187"/>
      <c r="BRT54" s="187"/>
      <c r="BRU54" s="187"/>
      <c r="BRV54" s="187"/>
      <c r="BRW54" s="187"/>
      <c r="BRX54" s="187"/>
      <c r="BRY54" s="187"/>
      <c r="BRZ54" s="187"/>
      <c r="BSA54" s="187"/>
      <c r="BSB54" s="187"/>
      <c r="BSC54" s="187"/>
      <c r="BSD54" s="187"/>
      <c r="BSE54" s="187"/>
      <c r="BSF54" s="187"/>
      <c r="BSG54" s="187"/>
      <c r="BSH54" s="187"/>
      <c r="BSI54" s="187"/>
      <c r="BSJ54" s="187"/>
      <c r="BSK54" s="187"/>
      <c r="BSL54" s="187"/>
      <c r="BSM54" s="187"/>
      <c r="BSN54" s="187"/>
      <c r="BSO54" s="187"/>
      <c r="BSP54" s="187"/>
      <c r="BSQ54" s="187"/>
      <c r="BSR54" s="187"/>
      <c r="BSS54" s="187"/>
      <c r="BST54" s="187"/>
      <c r="BSU54" s="187"/>
      <c r="BSV54" s="187"/>
      <c r="BSW54" s="187"/>
      <c r="BSX54" s="187"/>
      <c r="BSY54" s="187"/>
      <c r="BSZ54" s="187"/>
      <c r="BTA54" s="187"/>
      <c r="BTB54" s="187"/>
      <c r="BTC54" s="187"/>
      <c r="BTD54" s="187"/>
      <c r="BTE54" s="187"/>
      <c r="BTF54" s="187"/>
      <c r="BTG54" s="187"/>
      <c r="BTH54" s="187"/>
      <c r="BTI54" s="187"/>
      <c r="BTJ54" s="187"/>
      <c r="BTK54" s="187"/>
      <c r="BTL54" s="187"/>
      <c r="BTM54" s="187"/>
      <c r="BTN54" s="187"/>
      <c r="BTO54" s="187"/>
      <c r="BTP54" s="187"/>
      <c r="BTQ54" s="187"/>
      <c r="BTR54" s="187"/>
      <c r="BTS54" s="187"/>
      <c r="BTT54" s="187"/>
      <c r="BTU54" s="187"/>
      <c r="BTV54" s="187"/>
      <c r="BTW54" s="187"/>
      <c r="BTX54" s="187"/>
      <c r="BTY54" s="187"/>
      <c r="BTZ54" s="187"/>
      <c r="BUA54" s="187"/>
      <c r="BUB54" s="187"/>
      <c r="BUC54" s="187"/>
      <c r="BUD54" s="187"/>
      <c r="BUE54" s="187"/>
      <c r="BUF54" s="187"/>
      <c r="BUG54" s="187"/>
      <c r="BUH54" s="187"/>
      <c r="BUI54" s="187"/>
      <c r="BUJ54" s="187"/>
      <c r="BUK54" s="187"/>
      <c r="BUL54" s="187"/>
      <c r="BUM54" s="187"/>
      <c r="BUN54" s="187"/>
      <c r="BUO54" s="187"/>
      <c r="BUP54" s="187"/>
      <c r="BUQ54" s="187"/>
      <c r="BUR54" s="187"/>
      <c r="BUS54" s="187"/>
      <c r="BUT54" s="187"/>
      <c r="BUU54" s="187"/>
      <c r="BUV54" s="187"/>
      <c r="BUW54" s="187"/>
      <c r="BUX54" s="187"/>
      <c r="BUY54" s="187"/>
      <c r="BUZ54" s="187"/>
      <c r="BVA54" s="187"/>
      <c r="BVB54" s="187"/>
      <c r="BVC54" s="187"/>
      <c r="BVD54" s="187"/>
      <c r="BVE54" s="187"/>
      <c r="BVF54" s="187"/>
      <c r="BVG54" s="187"/>
      <c r="BVH54" s="187"/>
      <c r="BVI54" s="187"/>
      <c r="BVJ54" s="187"/>
      <c r="BVK54" s="187"/>
      <c r="BVL54" s="187"/>
      <c r="BVM54" s="187"/>
      <c r="BVN54" s="187"/>
      <c r="BVO54" s="187"/>
      <c r="BVP54" s="187"/>
      <c r="BVQ54" s="187"/>
      <c r="BVR54" s="187"/>
      <c r="BVS54" s="187"/>
      <c r="BVT54" s="187"/>
      <c r="BVU54" s="187"/>
      <c r="BVV54" s="187"/>
      <c r="BVW54" s="187"/>
      <c r="BVX54" s="187"/>
      <c r="BVY54" s="187"/>
      <c r="BVZ54" s="187"/>
      <c r="BWA54" s="187"/>
      <c r="BWB54" s="187"/>
      <c r="BWC54" s="187"/>
      <c r="BWD54" s="187"/>
      <c r="BWE54" s="187"/>
      <c r="BWF54" s="187"/>
      <c r="BWG54" s="187"/>
      <c r="BWH54" s="187"/>
      <c r="BWI54" s="187"/>
      <c r="BWJ54" s="187"/>
      <c r="BWK54" s="187"/>
      <c r="BWL54" s="187"/>
      <c r="BWM54" s="187"/>
      <c r="BWN54" s="187"/>
      <c r="BWO54" s="187"/>
      <c r="BWP54" s="187"/>
      <c r="BWQ54" s="187"/>
      <c r="BWR54" s="187"/>
      <c r="BWS54" s="187"/>
      <c r="BWT54" s="187"/>
      <c r="BWU54" s="187"/>
      <c r="BWV54" s="187"/>
      <c r="BWW54" s="187"/>
      <c r="BWX54" s="187"/>
      <c r="BWY54" s="187"/>
      <c r="BWZ54" s="187"/>
      <c r="BXA54" s="187"/>
      <c r="BXB54" s="187"/>
      <c r="BXC54" s="187"/>
      <c r="BXD54" s="187"/>
      <c r="BXE54" s="187"/>
      <c r="BXF54" s="187"/>
      <c r="BXG54" s="187"/>
      <c r="BXH54" s="187"/>
      <c r="BXI54" s="187"/>
      <c r="BXJ54" s="187"/>
      <c r="BXK54" s="187"/>
      <c r="BXL54" s="187"/>
      <c r="BXM54" s="187"/>
      <c r="BXN54" s="187"/>
      <c r="BXO54" s="187"/>
      <c r="BXP54" s="187"/>
      <c r="BXQ54" s="187"/>
      <c r="BXR54" s="187"/>
      <c r="BXS54" s="187"/>
      <c r="BXT54" s="187"/>
      <c r="BXU54" s="187"/>
      <c r="BXV54" s="187"/>
      <c r="BXW54" s="187"/>
      <c r="BXX54" s="187"/>
      <c r="BXY54" s="187"/>
      <c r="BXZ54" s="187"/>
      <c r="BYA54" s="187"/>
      <c r="BYB54" s="187"/>
      <c r="BYC54" s="187"/>
      <c r="BYD54" s="187"/>
      <c r="BYE54" s="187"/>
      <c r="BYF54" s="187"/>
      <c r="BYG54" s="187"/>
      <c r="BYH54" s="187"/>
      <c r="BYI54" s="187"/>
      <c r="BYJ54" s="187"/>
      <c r="BYK54" s="187"/>
      <c r="BYL54" s="187"/>
      <c r="BYM54" s="187"/>
      <c r="BYN54" s="187"/>
      <c r="BYO54" s="187"/>
      <c r="BYP54" s="187"/>
      <c r="BYQ54" s="187"/>
      <c r="BYR54" s="187"/>
      <c r="BYS54" s="187"/>
      <c r="BYT54" s="187"/>
      <c r="BYU54" s="187"/>
      <c r="BYV54" s="187"/>
      <c r="BYW54" s="187"/>
      <c r="BYX54" s="187"/>
      <c r="BYY54" s="187"/>
      <c r="BYZ54" s="187"/>
      <c r="BZA54" s="187"/>
      <c r="BZB54" s="187"/>
      <c r="BZC54" s="187"/>
      <c r="BZD54" s="187"/>
      <c r="BZE54" s="187"/>
      <c r="BZF54" s="187"/>
      <c r="BZG54" s="187"/>
      <c r="BZH54" s="187"/>
      <c r="BZI54" s="187"/>
      <c r="BZJ54" s="187"/>
      <c r="BZK54" s="187"/>
      <c r="BZL54" s="187"/>
      <c r="BZM54" s="187"/>
      <c r="BZN54" s="187"/>
      <c r="BZO54" s="187"/>
      <c r="BZP54" s="187"/>
      <c r="BZQ54" s="187"/>
      <c r="BZR54" s="187"/>
      <c r="BZS54" s="187"/>
      <c r="BZT54" s="187"/>
      <c r="BZU54" s="187"/>
      <c r="BZV54" s="187"/>
      <c r="BZW54" s="187"/>
      <c r="BZX54" s="187"/>
      <c r="BZY54" s="187"/>
      <c r="BZZ54" s="187"/>
      <c r="CAA54" s="187"/>
      <c r="CAB54" s="187"/>
      <c r="CAC54" s="187"/>
      <c r="CAD54" s="187"/>
      <c r="CAE54" s="187"/>
      <c r="CAF54" s="187"/>
      <c r="CAG54" s="187"/>
      <c r="CAH54" s="187"/>
      <c r="CAI54" s="187"/>
      <c r="CAJ54" s="187"/>
      <c r="CAK54" s="187"/>
      <c r="CAL54" s="187"/>
      <c r="CAM54" s="187"/>
      <c r="CAN54" s="187"/>
      <c r="CAO54" s="187"/>
      <c r="CAP54" s="187"/>
      <c r="CAQ54" s="187"/>
      <c r="CAR54" s="187"/>
      <c r="CAS54" s="187"/>
      <c r="CAT54" s="187"/>
      <c r="CAU54" s="187"/>
      <c r="CAV54" s="187"/>
      <c r="CAW54" s="187"/>
      <c r="CAX54" s="187"/>
      <c r="CAY54" s="187"/>
      <c r="CAZ54" s="187"/>
      <c r="CBA54" s="187"/>
      <c r="CBB54" s="187"/>
      <c r="CBC54" s="187"/>
      <c r="CBD54" s="187"/>
      <c r="CBE54" s="187"/>
      <c r="CBF54" s="187"/>
      <c r="CBG54" s="187"/>
      <c r="CBH54" s="187"/>
      <c r="CBI54" s="187"/>
      <c r="CBJ54" s="187"/>
      <c r="CBK54" s="187"/>
      <c r="CBL54" s="187"/>
      <c r="CBM54" s="187"/>
      <c r="CBN54" s="187"/>
      <c r="CBO54" s="187"/>
      <c r="CBP54" s="187"/>
      <c r="CBQ54" s="187"/>
      <c r="CBR54" s="187"/>
      <c r="CBS54" s="187"/>
      <c r="CBT54" s="187"/>
      <c r="CBU54" s="187"/>
      <c r="CBV54" s="187"/>
      <c r="CBW54" s="187"/>
      <c r="CBX54" s="187"/>
      <c r="CBY54" s="187"/>
      <c r="CBZ54" s="187"/>
      <c r="CCA54" s="187"/>
      <c r="CCB54" s="187"/>
      <c r="CCC54" s="187"/>
      <c r="CCD54" s="187"/>
      <c r="CCE54" s="187"/>
      <c r="CCF54" s="187"/>
      <c r="CCG54" s="187"/>
      <c r="CCH54" s="187"/>
      <c r="CCI54" s="187"/>
      <c r="CCJ54" s="187"/>
      <c r="CCK54" s="187"/>
      <c r="CCL54" s="187"/>
      <c r="CCM54" s="187"/>
      <c r="CCN54" s="187"/>
      <c r="CCO54" s="187"/>
      <c r="CCP54" s="187"/>
      <c r="CCQ54" s="187"/>
      <c r="CCR54" s="187"/>
      <c r="CCS54" s="187"/>
      <c r="CCT54" s="187"/>
      <c r="CCU54" s="187"/>
      <c r="CCV54" s="187"/>
      <c r="CCW54" s="187"/>
      <c r="CCX54" s="187"/>
      <c r="CCY54" s="187"/>
      <c r="CCZ54" s="187"/>
      <c r="CDA54" s="187"/>
      <c r="CDB54" s="187"/>
      <c r="CDC54" s="187"/>
      <c r="CDD54" s="187"/>
      <c r="CDE54" s="187"/>
      <c r="CDF54" s="187"/>
      <c r="CDG54" s="187"/>
      <c r="CDH54" s="187"/>
      <c r="CDI54" s="187"/>
      <c r="CDJ54" s="187"/>
      <c r="CDK54" s="187"/>
      <c r="CDL54" s="187"/>
      <c r="CDM54" s="187"/>
      <c r="CDN54" s="187"/>
      <c r="CDO54" s="187"/>
      <c r="CDP54" s="187"/>
      <c r="CDQ54" s="187"/>
      <c r="CDR54" s="187"/>
      <c r="CDS54" s="187"/>
      <c r="CDT54" s="187"/>
      <c r="CDU54" s="187"/>
      <c r="CDV54" s="187"/>
      <c r="CDW54" s="187"/>
      <c r="CDX54" s="187"/>
      <c r="CDY54" s="187"/>
      <c r="CDZ54" s="187"/>
      <c r="CEA54" s="187"/>
      <c r="CEB54" s="187"/>
      <c r="CEC54" s="187"/>
      <c r="CED54" s="187"/>
      <c r="CEE54" s="187"/>
      <c r="CEF54" s="187"/>
      <c r="CEG54" s="187"/>
      <c r="CEH54" s="187"/>
      <c r="CEI54" s="187"/>
      <c r="CEJ54" s="187"/>
      <c r="CEK54" s="187"/>
      <c r="CEL54" s="187"/>
      <c r="CEM54" s="187"/>
      <c r="CEN54" s="187"/>
      <c r="CEO54" s="187"/>
      <c r="CEP54" s="187"/>
      <c r="CEQ54" s="187"/>
      <c r="CER54" s="187"/>
      <c r="CES54" s="187"/>
      <c r="CET54" s="187"/>
      <c r="CEU54" s="187"/>
      <c r="CEV54" s="187"/>
      <c r="CEW54" s="187"/>
      <c r="CEX54" s="187"/>
      <c r="CEY54" s="187"/>
      <c r="CEZ54" s="187"/>
      <c r="CFA54" s="187"/>
      <c r="CFB54" s="187"/>
      <c r="CFC54" s="187"/>
      <c r="CFD54" s="187"/>
      <c r="CFE54" s="187"/>
      <c r="CFF54" s="187"/>
      <c r="CFG54" s="187"/>
      <c r="CFH54" s="187"/>
      <c r="CFI54" s="187"/>
      <c r="CFJ54" s="187"/>
      <c r="CFK54" s="187"/>
      <c r="CFL54" s="187"/>
      <c r="CFM54" s="187"/>
      <c r="CFN54" s="187"/>
      <c r="CFO54" s="187"/>
      <c r="CFP54" s="187"/>
      <c r="CFQ54" s="187"/>
      <c r="CFR54" s="187"/>
      <c r="CFS54" s="187"/>
      <c r="CFT54" s="187"/>
      <c r="CFU54" s="187"/>
      <c r="CFV54" s="187"/>
      <c r="CFW54" s="187"/>
      <c r="CFX54" s="187"/>
      <c r="CFY54" s="187"/>
      <c r="CFZ54" s="187"/>
      <c r="CGA54" s="187"/>
      <c r="CGB54" s="187"/>
      <c r="CGC54" s="187"/>
      <c r="CGD54" s="187"/>
      <c r="CGE54" s="187"/>
      <c r="CGF54" s="187"/>
      <c r="CGG54" s="187"/>
      <c r="CGH54" s="187"/>
      <c r="CGI54" s="187"/>
      <c r="CGJ54" s="187"/>
      <c r="CGK54" s="187"/>
      <c r="CGL54" s="187"/>
      <c r="CGM54" s="187"/>
      <c r="CGN54" s="187"/>
      <c r="CGO54" s="187"/>
      <c r="CGP54" s="187"/>
      <c r="CGQ54" s="187"/>
      <c r="CGR54" s="187"/>
      <c r="CGS54" s="187"/>
      <c r="CGT54" s="187"/>
      <c r="CGU54" s="187"/>
      <c r="CGV54" s="187"/>
      <c r="CGW54" s="187"/>
      <c r="CGX54" s="187"/>
      <c r="CGY54" s="187"/>
      <c r="CGZ54" s="187"/>
      <c r="CHA54" s="187"/>
      <c r="CHB54" s="187"/>
      <c r="CHC54" s="187"/>
      <c r="CHD54" s="187"/>
      <c r="CHE54" s="187"/>
      <c r="CHF54" s="187"/>
      <c r="CHG54" s="187"/>
      <c r="CHH54" s="187"/>
      <c r="CHI54" s="187"/>
      <c r="CHJ54" s="187"/>
      <c r="CHK54" s="187"/>
      <c r="CHL54" s="187"/>
      <c r="CHM54" s="187"/>
      <c r="CHN54" s="187"/>
      <c r="CHO54" s="187"/>
      <c r="CHP54" s="187"/>
      <c r="CHQ54" s="187"/>
      <c r="CHR54" s="187"/>
      <c r="CHS54" s="187"/>
      <c r="CHT54" s="187"/>
      <c r="CHU54" s="187"/>
      <c r="CHV54" s="187"/>
      <c r="CHW54" s="187"/>
      <c r="CHX54" s="187"/>
      <c r="CHY54" s="187"/>
      <c r="CHZ54" s="187"/>
      <c r="CIA54" s="187"/>
      <c r="CIB54" s="187"/>
      <c r="CIC54" s="187"/>
      <c r="CID54" s="187"/>
      <c r="CIE54" s="187"/>
      <c r="CIF54" s="187"/>
      <c r="CIG54" s="187"/>
      <c r="CIH54" s="187"/>
      <c r="CII54" s="187"/>
      <c r="CIJ54" s="187"/>
      <c r="CIK54" s="187"/>
      <c r="CIL54" s="187"/>
      <c r="CIM54" s="187"/>
      <c r="CIN54" s="187"/>
      <c r="CIO54" s="187"/>
      <c r="CIP54" s="187"/>
      <c r="CIQ54" s="187"/>
      <c r="CIR54" s="187"/>
      <c r="CIS54" s="187"/>
      <c r="CIT54" s="187"/>
      <c r="CIU54" s="187"/>
      <c r="CIV54" s="187"/>
      <c r="CIW54" s="187"/>
      <c r="CIX54" s="187"/>
      <c r="CIY54" s="187"/>
      <c r="CIZ54" s="187"/>
      <c r="CJA54" s="187"/>
      <c r="CJB54" s="187"/>
      <c r="CJC54" s="187"/>
      <c r="CJD54" s="187"/>
      <c r="CJE54" s="187"/>
      <c r="CJF54" s="187"/>
      <c r="CJG54" s="187"/>
      <c r="CJH54" s="187"/>
      <c r="CJI54" s="187"/>
      <c r="CJJ54" s="187"/>
      <c r="CJK54" s="187"/>
      <c r="CJL54" s="187"/>
      <c r="CJM54" s="187"/>
      <c r="CJN54" s="187"/>
      <c r="CJO54" s="187"/>
      <c r="CJP54" s="187"/>
      <c r="CJQ54" s="187"/>
      <c r="CJR54" s="187"/>
      <c r="CJS54" s="187"/>
      <c r="CJT54" s="187"/>
      <c r="CJU54" s="187"/>
      <c r="CJV54" s="187"/>
      <c r="CJW54" s="187"/>
      <c r="CJX54" s="187"/>
      <c r="CJY54" s="187"/>
      <c r="CJZ54" s="187"/>
      <c r="CKA54" s="187"/>
      <c r="CKB54" s="187"/>
      <c r="CKC54" s="187"/>
      <c r="CKD54" s="187"/>
      <c r="CKE54" s="187"/>
      <c r="CKF54" s="187"/>
      <c r="CKG54" s="187"/>
      <c r="CKH54" s="187"/>
      <c r="CKI54" s="187"/>
      <c r="CKJ54" s="187"/>
      <c r="CKK54" s="187"/>
      <c r="CKL54" s="187"/>
      <c r="CKM54" s="187"/>
      <c r="CKN54" s="187"/>
      <c r="CKO54" s="187"/>
      <c r="CKP54" s="187"/>
      <c r="CKQ54" s="187"/>
      <c r="CKR54" s="187"/>
      <c r="CKS54" s="187"/>
      <c r="CKT54" s="187"/>
      <c r="CKU54" s="187"/>
      <c r="CKV54" s="187"/>
      <c r="CKW54" s="187"/>
      <c r="CKX54" s="187"/>
      <c r="CKY54" s="187"/>
      <c r="CKZ54" s="187"/>
      <c r="CLA54" s="187"/>
      <c r="CLB54" s="187"/>
      <c r="CLC54" s="187"/>
      <c r="CLD54" s="187"/>
      <c r="CLE54" s="187"/>
      <c r="CLF54" s="187"/>
      <c r="CLG54" s="187"/>
      <c r="CLH54" s="187"/>
      <c r="CLI54" s="187"/>
      <c r="CLJ54" s="187"/>
      <c r="CLK54" s="187"/>
      <c r="CLL54" s="187"/>
      <c r="CLM54" s="187"/>
      <c r="CLN54" s="187"/>
      <c r="CLO54" s="187"/>
      <c r="CLP54" s="187"/>
      <c r="CLQ54" s="187"/>
      <c r="CLR54" s="187"/>
      <c r="CLS54" s="187"/>
      <c r="CLT54" s="187"/>
      <c r="CLU54" s="187"/>
      <c r="CLV54" s="187"/>
      <c r="CLW54" s="187"/>
      <c r="CLX54" s="187"/>
      <c r="CLY54" s="187"/>
      <c r="CLZ54" s="187"/>
      <c r="CMA54" s="187"/>
      <c r="CMB54" s="187"/>
      <c r="CMC54" s="187"/>
      <c r="CMD54" s="187"/>
      <c r="CME54" s="187"/>
      <c r="CMF54" s="187"/>
      <c r="CMG54" s="187"/>
      <c r="CMH54" s="187"/>
      <c r="CMI54" s="187"/>
      <c r="CMJ54" s="187"/>
      <c r="CMK54" s="187"/>
      <c r="CML54" s="187"/>
      <c r="CMM54" s="187"/>
      <c r="CMN54" s="187"/>
      <c r="CMO54" s="187"/>
      <c r="CMP54" s="187"/>
      <c r="CMQ54" s="187"/>
      <c r="CMR54" s="187"/>
      <c r="CMS54" s="187"/>
      <c r="CMT54" s="187"/>
      <c r="CMU54" s="187"/>
      <c r="CMV54" s="187"/>
      <c r="CMW54" s="187"/>
      <c r="CMX54" s="187"/>
      <c r="CMY54" s="187"/>
      <c r="CMZ54" s="187"/>
      <c r="CNA54" s="187"/>
      <c r="CNB54" s="187"/>
      <c r="CNC54" s="187"/>
      <c r="CND54" s="187"/>
      <c r="CNE54" s="187"/>
      <c r="CNF54" s="187"/>
      <c r="CNG54" s="187"/>
      <c r="CNH54" s="187"/>
      <c r="CNI54" s="187"/>
      <c r="CNJ54" s="187"/>
      <c r="CNK54" s="187"/>
      <c r="CNL54" s="187"/>
      <c r="CNM54" s="187"/>
      <c r="CNN54" s="187"/>
      <c r="CNO54" s="187"/>
      <c r="CNP54" s="187"/>
      <c r="CNQ54" s="187"/>
      <c r="CNR54" s="187"/>
      <c r="CNS54" s="187"/>
      <c r="CNT54" s="187"/>
      <c r="CNU54" s="187"/>
      <c r="CNV54" s="187"/>
      <c r="CNW54" s="187"/>
      <c r="CNX54" s="187"/>
      <c r="CNY54" s="187"/>
      <c r="CNZ54" s="187"/>
      <c r="COA54" s="187"/>
      <c r="COB54" s="187"/>
      <c r="COC54" s="187"/>
      <c r="COD54" s="187"/>
      <c r="COE54" s="187"/>
      <c r="COF54" s="187"/>
      <c r="COG54" s="187"/>
      <c r="COH54" s="187"/>
      <c r="COI54" s="187"/>
      <c r="COJ54" s="187"/>
      <c r="COK54" s="187"/>
      <c r="COL54" s="187"/>
      <c r="COM54" s="187"/>
      <c r="CON54" s="187"/>
      <c r="COO54" s="187"/>
      <c r="COP54" s="187"/>
      <c r="COQ54" s="187"/>
      <c r="COR54" s="187"/>
      <c r="COS54" s="187"/>
      <c r="COT54" s="187"/>
      <c r="COU54" s="187"/>
      <c r="COV54" s="187"/>
      <c r="COW54" s="187"/>
      <c r="COX54" s="187"/>
      <c r="COY54" s="187"/>
      <c r="COZ54" s="187"/>
      <c r="CPA54" s="187"/>
      <c r="CPB54" s="187"/>
      <c r="CPC54" s="187"/>
      <c r="CPD54" s="187"/>
      <c r="CPE54" s="187"/>
      <c r="CPF54" s="187"/>
      <c r="CPG54" s="187"/>
      <c r="CPH54" s="187"/>
      <c r="CPI54" s="187"/>
      <c r="CPJ54" s="187"/>
      <c r="CPK54" s="187"/>
      <c r="CPL54" s="187"/>
      <c r="CPM54" s="187"/>
      <c r="CPN54" s="187"/>
      <c r="CPO54" s="187"/>
      <c r="CPP54" s="187"/>
      <c r="CPQ54" s="187"/>
      <c r="CPR54" s="187"/>
      <c r="CPS54" s="187"/>
      <c r="CPT54" s="187"/>
      <c r="CPU54" s="187"/>
      <c r="CPV54" s="187"/>
      <c r="CPW54" s="187"/>
      <c r="CPX54" s="187"/>
      <c r="CPY54" s="187"/>
      <c r="CPZ54" s="187"/>
      <c r="CQA54" s="187"/>
      <c r="CQB54" s="187"/>
      <c r="CQC54" s="187"/>
      <c r="CQD54" s="187"/>
      <c r="CQE54" s="187"/>
      <c r="CQF54" s="187"/>
      <c r="CQG54" s="187"/>
      <c r="CQH54" s="187"/>
      <c r="CQI54" s="187"/>
      <c r="CQJ54" s="187"/>
      <c r="CQK54" s="187"/>
      <c r="CQL54" s="187"/>
      <c r="CQM54" s="187"/>
      <c r="CQN54" s="187"/>
      <c r="CQO54" s="187"/>
      <c r="CQP54" s="187"/>
      <c r="CQQ54" s="187"/>
      <c r="CQR54" s="187"/>
      <c r="CQS54" s="187"/>
      <c r="CQT54" s="187"/>
      <c r="CQU54" s="187"/>
      <c r="CQV54" s="187"/>
      <c r="CQW54" s="187"/>
      <c r="CQX54" s="187"/>
      <c r="CQY54" s="187"/>
      <c r="CQZ54" s="187"/>
      <c r="CRA54" s="187"/>
      <c r="CRB54" s="187"/>
      <c r="CRC54" s="187"/>
      <c r="CRD54" s="187"/>
      <c r="CRE54" s="187"/>
      <c r="CRF54" s="187"/>
      <c r="CRG54" s="187"/>
      <c r="CRH54" s="187"/>
      <c r="CRI54" s="187"/>
      <c r="CRJ54" s="187"/>
      <c r="CRK54" s="187"/>
      <c r="CRL54" s="187"/>
      <c r="CRM54" s="187"/>
      <c r="CRN54" s="187"/>
      <c r="CRO54" s="187"/>
      <c r="CRP54" s="187"/>
      <c r="CRQ54" s="187"/>
      <c r="CRR54" s="187"/>
      <c r="CRS54" s="187"/>
      <c r="CRT54" s="187"/>
      <c r="CRU54" s="187"/>
      <c r="CRV54" s="187"/>
      <c r="CRW54" s="187"/>
      <c r="CRX54" s="187"/>
      <c r="CRY54" s="187"/>
      <c r="CRZ54" s="187"/>
      <c r="CSA54" s="187"/>
      <c r="CSB54" s="187"/>
      <c r="CSC54" s="187"/>
      <c r="CSD54" s="187"/>
      <c r="CSE54" s="187"/>
      <c r="CSF54" s="187"/>
      <c r="CSG54" s="187"/>
      <c r="CSH54" s="187"/>
      <c r="CSI54" s="187"/>
      <c r="CSJ54" s="187"/>
      <c r="CSK54" s="187"/>
      <c r="CSL54" s="187"/>
      <c r="CSM54" s="187"/>
      <c r="CSN54" s="187"/>
      <c r="CSO54" s="187"/>
      <c r="CSP54" s="187"/>
      <c r="CSQ54" s="187"/>
      <c r="CSR54" s="187"/>
      <c r="CSS54" s="187"/>
      <c r="CST54" s="187"/>
      <c r="CSU54" s="187"/>
      <c r="CSV54" s="187"/>
      <c r="CSW54" s="187"/>
      <c r="CSX54" s="187"/>
      <c r="CSY54" s="187"/>
      <c r="CSZ54" s="187"/>
      <c r="CTA54" s="187"/>
      <c r="CTB54" s="187"/>
      <c r="CTC54" s="187"/>
      <c r="CTD54" s="187"/>
      <c r="CTE54" s="187"/>
      <c r="CTF54" s="187"/>
      <c r="CTG54" s="187"/>
      <c r="CTH54" s="187"/>
      <c r="CTI54" s="187"/>
      <c r="CTJ54" s="187"/>
      <c r="CTK54" s="187"/>
      <c r="CTL54" s="187"/>
      <c r="CTM54" s="187"/>
      <c r="CTN54" s="187"/>
      <c r="CTO54" s="187"/>
      <c r="CTP54" s="187"/>
      <c r="CTQ54" s="187"/>
      <c r="CTR54" s="187"/>
      <c r="CTS54" s="187"/>
      <c r="CTT54" s="187"/>
      <c r="CTU54" s="187"/>
      <c r="CTV54" s="187"/>
      <c r="CTW54" s="187"/>
      <c r="CTX54" s="187"/>
      <c r="CTY54" s="187"/>
      <c r="CTZ54" s="187"/>
      <c r="CUA54" s="187"/>
      <c r="CUB54" s="187"/>
      <c r="CUC54" s="187"/>
      <c r="CUD54" s="187"/>
      <c r="CUE54" s="187"/>
      <c r="CUF54" s="187"/>
      <c r="CUG54" s="187"/>
      <c r="CUH54" s="187"/>
      <c r="CUI54" s="187"/>
      <c r="CUJ54" s="187"/>
      <c r="CUK54" s="187"/>
      <c r="CUL54" s="187"/>
      <c r="CUM54" s="187"/>
      <c r="CUN54" s="187"/>
      <c r="CUO54" s="187"/>
      <c r="CUP54" s="187"/>
      <c r="CUQ54" s="187"/>
      <c r="CUR54" s="187"/>
      <c r="CUS54" s="187"/>
      <c r="CUT54" s="187"/>
      <c r="CUU54" s="187"/>
      <c r="CUV54" s="187"/>
      <c r="CUW54" s="187"/>
      <c r="CUX54" s="187"/>
      <c r="CUY54" s="187"/>
      <c r="CUZ54" s="187"/>
      <c r="CVA54" s="187"/>
      <c r="CVB54" s="187"/>
      <c r="CVC54" s="187"/>
      <c r="CVD54" s="187"/>
      <c r="CVE54" s="187"/>
      <c r="CVF54" s="187"/>
      <c r="CVG54" s="187"/>
      <c r="CVH54" s="187"/>
      <c r="CVI54" s="187"/>
      <c r="CVJ54" s="187"/>
      <c r="CVK54" s="187"/>
      <c r="CVL54" s="187"/>
      <c r="CVM54" s="187"/>
      <c r="CVN54" s="187"/>
      <c r="CVO54" s="187"/>
      <c r="CVP54" s="187"/>
      <c r="CVQ54" s="187"/>
      <c r="CVR54" s="187"/>
      <c r="CVS54" s="187"/>
      <c r="CVT54" s="187"/>
      <c r="CVU54" s="187"/>
      <c r="CVV54" s="187"/>
      <c r="CVW54" s="187"/>
      <c r="CVX54" s="187"/>
      <c r="CVY54" s="187"/>
      <c r="CVZ54" s="187"/>
      <c r="CWA54" s="187"/>
      <c r="CWB54" s="187"/>
      <c r="CWC54" s="187"/>
      <c r="CWD54" s="187"/>
      <c r="CWE54" s="187"/>
      <c r="CWF54" s="187"/>
      <c r="CWG54" s="187"/>
      <c r="CWH54" s="187"/>
      <c r="CWI54" s="187"/>
      <c r="CWJ54" s="187"/>
      <c r="CWK54" s="187"/>
      <c r="CWL54" s="187"/>
      <c r="CWM54" s="187"/>
      <c r="CWN54" s="187"/>
      <c r="CWO54" s="187"/>
      <c r="CWP54" s="187"/>
      <c r="CWQ54" s="187"/>
      <c r="CWR54" s="187"/>
      <c r="CWS54" s="187"/>
      <c r="CWT54" s="187"/>
      <c r="CWU54" s="187"/>
      <c r="CWV54" s="187"/>
      <c r="CWW54" s="187"/>
      <c r="CWX54" s="187"/>
      <c r="CWY54" s="187"/>
      <c r="CWZ54" s="187"/>
      <c r="CXA54" s="187"/>
      <c r="CXB54" s="187"/>
      <c r="CXC54" s="187"/>
      <c r="CXD54" s="187"/>
      <c r="CXE54" s="187"/>
      <c r="CXF54" s="187"/>
      <c r="CXG54" s="187"/>
      <c r="CXH54" s="187"/>
      <c r="CXI54" s="187"/>
      <c r="CXJ54" s="187"/>
      <c r="CXK54" s="187"/>
      <c r="CXL54" s="187"/>
      <c r="CXM54" s="187"/>
      <c r="CXN54" s="187"/>
      <c r="CXO54" s="187"/>
      <c r="CXP54" s="187"/>
      <c r="CXQ54" s="187"/>
      <c r="CXR54" s="187"/>
      <c r="CXS54" s="187"/>
      <c r="CXT54" s="187"/>
      <c r="CXU54" s="187"/>
      <c r="CXV54" s="187"/>
      <c r="CXW54" s="187"/>
      <c r="CXX54" s="187"/>
      <c r="CXY54" s="187"/>
      <c r="CXZ54" s="187"/>
      <c r="CYA54" s="187"/>
      <c r="CYB54" s="187"/>
      <c r="CYC54" s="187"/>
      <c r="CYD54" s="187"/>
      <c r="CYE54" s="187"/>
      <c r="CYF54" s="187"/>
      <c r="CYG54" s="187"/>
      <c r="CYH54" s="187"/>
      <c r="CYI54" s="187"/>
      <c r="CYJ54" s="187"/>
      <c r="CYK54" s="187"/>
      <c r="CYL54" s="187"/>
      <c r="CYM54" s="187"/>
      <c r="CYN54" s="187"/>
      <c r="CYO54" s="187"/>
      <c r="CYP54" s="187"/>
      <c r="CYQ54" s="187"/>
      <c r="CYR54" s="187"/>
      <c r="CYS54" s="187"/>
      <c r="CYT54" s="187"/>
      <c r="CYU54" s="187"/>
      <c r="CYV54" s="187"/>
      <c r="CYW54" s="187"/>
      <c r="CYX54" s="187"/>
      <c r="CYY54" s="187"/>
      <c r="CYZ54" s="187"/>
      <c r="CZA54" s="187"/>
      <c r="CZB54" s="187"/>
      <c r="CZC54" s="187"/>
      <c r="CZD54" s="187"/>
      <c r="CZE54" s="187"/>
      <c r="CZF54" s="187"/>
      <c r="CZG54" s="187"/>
      <c r="CZH54" s="187"/>
      <c r="CZI54" s="187"/>
      <c r="CZJ54" s="187"/>
      <c r="CZK54" s="187"/>
      <c r="CZL54" s="187"/>
      <c r="CZM54" s="187"/>
      <c r="CZN54" s="187"/>
      <c r="CZO54" s="187"/>
      <c r="CZP54" s="187"/>
      <c r="CZQ54" s="187"/>
      <c r="CZR54" s="187"/>
      <c r="CZS54" s="187"/>
      <c r="CZT54" s="187"/>
      <c r="CZU54" s="187"/>
      <c r="CZV54" s="187"/>
      <c r="CZW54" s="187"/>
      <c r="CZX54" s="187"/>
      <c r="CZY54" s="187"/>
      <c r="CZZ54" s="187"/>
      <c r="DAA54" s="187"/>
      <c r="DAB54" s="187"/>
      <c r="DAC54" s="187"/>
      <c r="DAD54" s="187"/>
      <c r="DAE54" s="187"/>
      <c r="DAF54" s="187"/>
      <c r="DAG54" s="187"/>
      <c r="DAH54" s="187"/>
      <c r="DAI54" s="187"/>
      <c r="DAJ54" s="187"/>
      <c r="DAK54" s="187"/>
      <c r="DAL54" s="187"/>
      <c r="DAM54" s="187"/>
      <c r="DAN54" s="187"/>
      <c r="DAO54" s="187"/>
      <c r="DAP54" s="187"/>
      <c r="DAQ54" s="187"/>
      <c r="DAR54" s="187"/>
      <c r="DAS54" s="187"/>
      <c r="DAT54" s="187"/>
      <c r="DAU54" s="187"/>
      <c r="DAV54" s="187"/>
      <c r="DAW54" s="187"/>
      <c r="DAX54" s="187"/>
      <c r="DAY54" s="187"/>
      <c r="DAZ54" s="187"/>
      <c r="DBA54" s="187"/>
      <c r="DBB54" s="187"/>
      <c r="DBC54" s="187"/>
      <c r="DBD54" s="187"/>
      <c r="DBE54" s="187"/>
      <c r="DBF54" s="187"/>
      <c r="DBG54" s="187"/>
      <c r="DBH54" s="187"/>
      <c r="DBI54" s="187"/>
      <c r="DBJ54" s="187"/>
      <c r="DBK54" s="187"/>
      <c r="DBL54" s="187"/>
      <c r="DBM54" s="187"/>
      <c r="DBN54" s="187"/>
      <c r="DBO54" s="187"/>
      <c r="DBP54" s="187"/>
      <c r="DBQ54" s="187"/>
      <c r="DBR54" s="187"/>
      <c r="DBS54" s="187"/>
      <c r="DBT54" s="187"/>
      <c r="DBU54" s="187"/>
      <c r="DBV54" s="187"/>
      <c r="DBW54" s="187"/>
      <c r="DBX54" s="187"/>
      <c r="DBY54" s="187"/>
      <c r="DBZ54" s="187"/>
      <c r="DCA54" s="187"/>
      <c r="DCB54" s="187"/>
      <c r="DCC54" s="187"/>
      <c r="DCD54" s="187"/>
      <c r="DCE54" s="187"/>
      <c r="DCF54" s="187"/>
      <c r="DCG54" s="187"/>
      <c r="DCH54" s="187"/>
      <c r="DCI54" s="187"/>
      <c r="DCJ54" s="187"/>
      <c r="DCK54" s="187"/>
      <c r="DCL54" s="187"/>
      <c r="DCM54" s="187"/>
      <c r="DCN54" s="187"/>
      <c r="DCO54" s="187"/>
      <c r="DCP54" s="187"/>
      <c r="DCQ54" s="187"/>
      <c r="DCR54" s="187"/>
      <c r="DCS54" s="187"/>
      <c r="DCT54" s="187"/>
      <c r="DCU54" s="187"/>
      <c r="DCV54" s="187"/>
      <c r="DCW54" s="187"/>
      <c r="DCX54" s="187"/>
      <c r="DCY54" s="187"/>
      <c r="DCZ54" s="187"/>
      <c r="DDA54" s="187"/>
      <c r="DDB54" s="187"/>
      <c r="DDC54" s="187"/>
      <c r="DDD54" s="187"/>
      <c r="DDE54" s="187"/>
      <c r="DDF54" s="187"/>
      <c r="DDG54" s="187"/>
      <c r="DDH54" s="187"/>
      <c r="DDI54" s="187"/>
      <c r="DDJ54" s="187"/>
      <c r="DDK54" s="187"/>
      <c r="DDL54" s="187"/>
      <c r="DDM54" s="187"/>
      <c r="DDN54" s="187"/>
      <c r="DDO54" s="187"/>
      <c r="DDP54" s="187"/>
      <c r="DDQ54" s="187"/>
      <c r="DDR54" s="187"/>
      <c r="DDS54" s="187"/>
      <c r="DDT54" s="187"/>
      <c r="DDU54" s="187"/>
      <c r="DDV54" s="187"/>
      <c r="DDW54" s="187"/>
      <c r="DDX54" s="187"/>
      <c r="DDY54" s="187"/>
      <c r="DDZ54" s="187"/>
      <c r="DEA54" s="187"/>
      <c r="DEB54" s="187"/>
      <c r="DEC54" s="187"/>
      <c r="DED54" s="187"/>
      <c r="DEE54" s="187"/>
      <c r="DEF54" s="187"/>
      <c r="DEG54" s="187"/>
      <c r="DEH54" s="187"/>
      <c r="DEI54" s="187"/>
      <c r="DEJ54" s="187"/>
      <c r="DEK54" s="187"/>
      <c r="DEL54" s="187"/>
      <c r="DEM54" s="187"/>
      <c r="DEN54" s="187"/>
      <c r="DEO54" s="187"/>
      <c r="DEP54" s="187"/>
      <c r="DEQ54" s="187"/>
      <c r="DER54" s="187"/>
      <c r="DES54" s="187"/>
      <c r="DET54" s="187"/>
      <c r="DEU54" s="187"/>
      <c r="DEV54" s="187"/>
      <c r="DEW54" s="187"/>
      <c r="DEX54" s="187"/>
      <c r="DEY54" s="187"/>
      <c r="DEZ54" s="187"/>
      <c r="DFA54" s="187"/>
      <c r="DFB54" s="187"/>
      <c r="DFC54" s="187"/>
      <c r="DFD54" s="187"/>
      <c r="DFE54" s="187"/>
      <c r="DFF54" s="187"/>
      <c r="DFG54" s="187"/>
      <c r="DFH54" s="187"/>
      <c r="DFI54" s="187"/>
      <c r="DFJ54" s="187"/>
      <c r="DFK54" s="187"/>
      <c r="DFL54" s="187"/>
      <c r="DFM54" s="187"/>
      <c r="DFN54" s="187"/>
      <c r="DFO54" s="187"/>
      <c r="DFP54" s="187"/>
      <c r="DFQ54" s="187"/>
      <c r="DFR54" s="187"/>
      <c r="DFS54" s="187"/>
      <c r="DFT54" s="187"/>
      <c r="DFU54" s="187"/>
      <c r="DFV54" s="187"/>
      <c r="DFW54" s="187"/>
      <c r="DFX54" s="187"/>
      <c r="DFY54" s="187"/>
      <c r="DFZ54" s="187"/>
      <c r="DGA54" s="187"/>
      <c r="DGB54" s="187"/>
      <c r="DGC54" s="187"/>
      <c r="DGD54" s="187"/>
      <c r="DGE54" s="187"/>
      <c r="DGF54" s="187"/>
      <c r="DGG54" s="187"/>
      <c r="DGH54" s="187"/>
      <c r="DGI54" s="187"/>
      <c r="DGJ54" s="187"/>
      <c r="DGK54" s="187"/>
      <c r="DGL54" s="187"/>
      <c r="DGM54" s="187"/>
      <c r="DGN54" s="187"/>
      <c r="DGO54" s="187"/>
      <c r="DGP54" s="187"/>
      <c r="DGQ54" s="187"/>
      <c r="DGR54" s="187"/>
      <c r="DGS54" s="187"/>
      <c r="DGT54" s="187"/>
      <c r="DGU54" s="187"/>
      <c r="DGV54" s="187"/>
      <c r="DGW54" s="187"/>
      <c r="DGX54" s="187"/>
      <c r="DGY54" s="187"/>
      <c r="DGZ54" s="187"/>
      <c r="DHA54" s="187"/>
      <c r="DHB54" s="187"/>
      <c r="DHC54" s="187"/>
      <c r="DHD54" s="187"/>
      <c r="DHE54" s="187"/>
      <c r="DHF54" s="187"/>
      <c r="DHG54" s="187"/>
      <c r="DHH54" s="187"/>
      <c r="DHI54" s="187"/>
      <c r="DHJ54" s="187"/>
      <c r="DHK54" s="187"/>
      <c r="DHL54" s="187"/>
      <c r="DHM54" s="187"/>
      <c r="DHN54" s="187"/>
      <c r="DHO54" s="187"/>
      <c r="DHP54" s="187"/>
      <c r="DHQ54" s="187"/>
      <c r="DHR54" s="187"/>
      <c r="DHS54" s="187"/>
      <c r="DHT54" s="187"/>
      <c r="DHU54" s="187"/>
      <c r="DHV54" s="187"/>
      <c r="DHW54" s="187"/>
      <c r="DHX54" s="187"/>
      <c r="DHY54" s="187"/>
      <c r="DHZ54" s="187"/>
      <c r="DIA54" s="187"/>
      <c r="DIB54" s="187"/>
      <c r="DIC54" s="187"/>
      <c r="DID54" s="187"/>
      <c r="DIE54" s="187"/>
      <c r="DIF54" s="187"/>
      <c r="DIG54" s="187"/>
      <c r="DIH54" s="187"/>
      <c r="DII54" s="187"/>
      <c r="DIJ54" s="187"/>
      <c r="DIK54" s="187"/>
      <c r="DIL54" s="187"/>
      <c r="DIM54" s="187"/>
      <c r="DIN54" s="187"/>
      <c r="DIO54" s="187"/>
      <c r="DIP54" s="187"/>
      <c r="DIQ54" s="187"/>
      <c r="DIR54" s="187"/>
      <c r="DIS54" s="187"/>
      <c r="DIT54" s="187"/>
      <c r="DIU54" s="187"/>
      <c r="DIV54" s="187"/>
      <c r="DIW54" s="187"/>
      <c r="DIX54" s="187"/>
      <c r="DIY54" s="187"/>
      <c r="DIZ54" s="187"/>
      <c r="DJA54" s="187"/>
      <c r="DJB54" s="187"/>
      <c r="DJC54" s="187"/>
      <c r="DJD54" s="187"/>
      <c r="DJE54" s="187"/>
      <c r="DJF54" s="187"/>
      <c r="DJG54" s="187"/>
      <c r="DJH54" s="187"/>
      <c r="DJI54" s="187"/>
      <c r="DJJ54" s="187"/>
      <c r="DJK54" s="187"/>
      <c r="DJL54" s="187"/>
      <c r="DJM54" s="187"/>
      <c r="DJN54" s="187"/>
      <c r="DJO54" s="187"/>
      <c r="DJP54" s="187"/>
      <c r="DJQ54" s="187"/>
      <c r="DJR54" s="187"/>
      <c r="DJS54" s="187"/>
      <c r="DJT54" s="187"/>
      <c r="DJU54" s="187"/>
      <c r="DJV54" s="187"/>
      <c r="DJW54" s="187"/>
      <c r="DJX54" s="187"/>
      <c r="DJY54" s="187"/>
      <c r="DJZ54" s="187"/>
      <c r="DKA54" s="187"/>
      <c r="DKB54" s="187"/>
      <c r="DKC54" s="187"/>
      <c r="DKD54" s="187"/>
      <c r="DKE54" s="187"/>
      <c r="DKF54" s="187"/>
      <c r="DKG54" s="187"/>
      <c r="DKH54" s="187"/>
      <c r="DKI54" s="187"/>
      <c r="DKJ54" s="187"/>
      <c r="DKK54" s="187"/>
      <c r="DKL54" s="187"/>
      <c r="DKM54" s="187"/>
      <c r="DKN54" s="187"/>
      <c r="DKO54" s="187"/>
      <c r="DKP54" s="187"/>
      <c r="DKQ54" s="187"/>
      <c r="DKR54" s="187"/>
      <c r="DKS54" s="187"/>
      <c r="DKT54" s="187"/>
      <c r="DKU54" s="187"/>
      <c r="DKV54" s="187"/>
      <c r="DKW54" s="187"/>
      <c r="DKX54" s="187"/>
      <c r="DKY54" s="187"/>
      <c r="DKZ54" s="187"/>
      <c r="DLA54" s="187"/>
      <c r="DLB54" s="187"/>
      <c r="DLC54" s="187"/>
      <c r="DLD54" s="187"/>
      <c r="DLE54" s="187"/>
      <c r="DLF54" s="187"/>
      <c r="DLG54" s="187"/>
      <c r="DLH54" s="187"/>
      <c r="DLI54" s="187"/>
      <c r="DLJ54" s="187"/>
      <c r="DLK54" s="187"/>
      <c r="DLL54" s="187"/>
      <c r="DLM54" s="187"/>
      <c r="DLN54" s="187"/>
      <c r="DLO54" s="187"/>
      <c r="DLP54" s="187"/>
      <c r="DLQ54" s="187"/>
      <c r="DLR54" s="187"/>
      <c r="DLS54" s="187"/>
      <c r="DLT54" s="187"/>
      <c r="DLU54" s="187"/>
      <c r="DLV54" s="187"/>
      <c r="DLW54" s="187"/>
      <c r="DLX54" s="187"/>
      <c r="DLY54" s="187"/>
      <c r="DLZ54" s="187"/>
      <c r="DMA54" s="187"/>
      <c r="DMB54" s="187"/>
      <c r="DMC54" s="187"/>
      <c r="DMD54" s="187"/>
      <c r="DME54" s="187"/>
      <c r="DMF54" s="187"/>
      <c r="DMG54" s="187"/>
      <c r="DMH54" s="187"/>
      <c r="DMI54" s="187"/>
      <c r="DMJ54" s="187"/>
      <c r="DMK54" s="187"/>
      <c r="DML54" s="187"/>
      <c r="DMM54" s="187"/>
      <c r="DMN54" s="187"/>
      <c r="DMO54" s="187"/>
      <c r="DMP54" s="187"/>
      <c r="DMQ54" s="187"/>
      <c r="DMR54" s="187"/>
      <c r="DMS54" s="187"/>
      <c r="DMT54" s="187"/>
      <c r="DMU54" s="187"/>
      <c r="DMV54" s="187"/>
      <c r="DMW54" s="187"/>
      <c r="DMX54" s="187"/>
      <c r="DMY54" s="187"/>
      <c r="DMZ54" s="187"/>
      <c r="DNA54" s="187"/>
      <c r="DNB54" s="187"/>
      <c r="DNC54" s="187"/>
      <c r="DND54" s="187"/>
      <c r="DNE54" s="187"/>
      <c r="DNF54" s="187"/>
      <c r="DNG54" s="187"/>
      <c r="DNH54" s="187"/>
      <c r="DNI54" s="187"/>
      <c r="DNJ54" s="187"/>
      <c r="DNK54" s="187"/>
      <c r="DNL54" s="187"/>
      <c r="DNM54" s="187"/>
      <c r="DNN54" s="187"/>
      <c r="DNO54" s="187"/>
      <c r="DNP54" s="187"/>
      <c r="DNQ54" s="187"/>
      <c r="DNR54" s="187"/>
      <c r="DNS54" s="187"/>
      <c r="DNT54" s="187"/>
      <c r="DNU54" s="187"/>
      <c r="DNV54" s="187"/>
      <c r="DNW54" s="187"/>
      <c r="DNX54" s="187"/>
      <c r="DNY54" s="187"/>
      <c r="DNZ54" s="187"/>
      <c r="DOA54" s="187"/>
      <c r="DOB54" s="187"/>
      <c r="DOC54" s="187"/>
      <c r="DOD54" s="187"/>
      <c r="DOE54" s="187"/>
      <c r="DOF54" s="187"/>
      <c r="DOG54" s="187"/>
      <c r="DOH54" s="187"/>
      <c r="DOI54" s="187"/>
      <c r="DOJ54" s="187"/>
      <c r="DOK54" s="187"/>
      <c r="DOL54" s="187"/>
      <c r="DOM54" s="187"/>
      <c r="DON54" s="187"/>
      <c r="DOO54" s="187"/>
      <c r="DOP54" s="187"/>
      <c r="DOQ54" s="187"/>
      <c r="DOR54" s="187"/>
      <c r="DOS54" s="187"/>
      <c r="DOT54" s="187"/>
      <c r="DOU54" s="187"/>
      <c r="DOV54" s="187"/>
      <c r="DOW54" s="187"/>
      <c r="DOX54" s="187"/>
      <c r="DOY54" s="187"/>
      <c r="DOZ54" s="187"/>
      <c r="DPA54" s="187"/>
      <c r="DPB54" s="187"/>
      <c r="DPC54" s="187"/>
      <c r="DPD54" s="187"/>
      <c r="DPE54" s="187"/>
      <c r="DPF54" s="187"/>
      <c r="DPG54" s="187"/>
      <c r="DPH54" s="187"/>
      <c r="DPI54" s="187"/>
      <c r="DPJ54" s="187"/>
      <c r="DPK54" s="187"/>
      <c r="DPL54" s="187"/>
      <c r="DPM54" s="187"/>
      <c r="DPN54" s="187"/>
      <c r="DPO54" s="187"/>
      <c r="DPP54" s="187"/>
      <c r="DPQ54" s="187"/>
      <c r="DPR54" s="187"/>
      <c r="DPS54" s="187"/>
      <c r="DPT54" s="187"/>
      <c r="DPU54" s="187"/>
      <c r="DPV54" s="187"/>
      <c r="DPW54" s="187"/>
      <c r="DPX54" s="187"/>
      <c r="DPY54" s="187"/>
      <c r="DPZ54" s="187"/>
      <c r="DQA54" s="187"/>
      <c r="DQB54" s="187"/>
      <c r="DQC54" s="187"/>
      <c r="DQD54" s="187"/>
      <c r="DQE54" s="187"/>
      <c r="DQF54" s="187"/>
      <c r="DQG54" s="187"/>
      <c r="DQH54" s="187"/>
      <c r="DQI54" s="187"/>
      <c r="DQJ54" s="187"/>
      <c r="DQK54" s="187"/>
      <c r="DQL54" s="187"/>
      <c r="DQM54" s="187"/>
      <c r="DQN54" s="187"/>
      <c r="DQO54" s="187"/>
      <c r="DQP54" s="187"/>
      <c r="DQQ54" s="187"/>
      <c r="DQR54" s="187"/>
      <c r="DQS54" s="187"/>
      <c r="DQT54" s="187"/>
      <c r="DQU54" s="187"/>
      <c r="DQV54" s="187"/>
      <c r="DQW54" s="187"/>
      <c r="DQX54" s="187"/>
      <c r="DQY54" s="187"/>
      <c r="DQZ54" s="187"/>
      <c r="DRA54" s="187"/>
      <c r="DRB54" s="187"/>
      <c r="DRC54" s="187"/>
      <c r="DRD54" s="187"/>
      <c r="DRE54" s="187"/>
      <c r="DRF54" s="187"/>
      <c r="DRG54" s="187"/>
      <c r="DRH54" s="187"/>
      <c r="DRI54" s="187"/>
      <c r="DRJ54" s="187"/>
      <c r="DRK54" s="187"/>
      <c r="DRL54" s="187"/>
      <c r="DRM54" s="187"/>
      <c r="DRN54" s="187"/>
      <c r="DRO54" s="187"/>
      <c r="DRP54" s="187"/>
      <c r="DRQ54" s="187"/>
      <c r="DRR54" s="187"/>
      <c r="DRS54" s="187"/>
      <c r="DRT54" s="187"/>
      <c r="DRU54" s="187"/>
      <c r="DRV54" s="187"/>
      <c r="DRW54" s="187"/>
      <c r="DRX54" s="187"/>
      <c r="DRY54" s="187"/>
      <c r="DRZ54" s="187"/>
      <c r="DSA54" s="187"/>
      <c r="DSB54" s="187"/>
      <c r="DSC54" s="187"/>
      <c r="DSD54" s="187"/>
      <c r="DSE54" s="187"/>
      <c r="DSF54" s="187"/>
      <c r="DSG54" s="187"/>
      <c r="DSH54" s="187"/>
      <c r="DSI54" s="187"/>
      <c r="DSJ54" s="187"/>
      <c r="DSK54" s="187"/>
      <c r="DSL54" s="187"/>
      <c r="DSM54" s="187"/>
      <c r="DSN54" s="187"/>
      <c r="DSO54" s="187"/>
      <c r="DSP54" s="187"/>
      <c r="DSQ54" s="187"/>
      <c r="DSR54" s="187"/>
      <c r="DSS54" s="187"/>
      <c r="DST54" s="187"/>
      <c r="DSU54" s="187"/>
      <c r="DSV54" s="187"/>
      <c r="DSW54" s="187"/>
      <c r="DSX54" s="187"/>
      <c r="DSY54" s="187"/>
      <c r="DSZ54" s="187"/>
      <c r="DTA54" s="187"/>
      <c r="DTB54" s="187"/>
      <c r="DTC54" s="187"/>
      <c r="DTD54" s="187"/>
      <c r="DTE54" s="187"/>
      <c r="DTF54" s="187"/>
      <c r="DTG54" s="187"/>
      <c r="DTH54" s="187"/>
      <c r="DTI54" s="187"/>
      <c r="DTJ54" s="187"/>
      <c r="DTK54" s="187"/>
      <c r="DTL54" s="187"/>
      <c r="DTM54" s="187"/>
      <c r="DTN54" s="187"/>
      <c r="DTO54" s="187"/>
      <c r="DTP54" s="187"/>
      <c r="DTQ54" s="187"/>
      <c r="DTR54" s="187"/>
      <c r="DTS54" s="187"/>
      <c r="DTT54" s="187"/>
      <c r="DTU54" s="187"/>
      <c r="DTV54" s="187"/>
      <c r="DTW54" s="187"/>
      <c r="DTX54" s="187"/>
      <c r="DTY54" s="187"/>
      <c r="DTZ54" s="187"/>
      <c r="DUA54" s="187"/>
      <c r="DUB54" s="187"/>
      <c r="DUC54" s="187"/>
      <c r="DUD54" s="187"/>
      <c r="DUE54" s="187"/>
      <c r="DUF54" s="187"/>
      <c r="DUG54" s="187"/>
      <c r="DUH54" s="187"/>
      <c r="DUI54" s="187"/>
      <c r="DUJ54" s="187"/>
      <c r="DUK54" s="187"/>
      <c r="DUL54" s="187"/>
      <c r="DUM54" s="187"/>
      <c r="DUN54" s="187"/>
      <c r="DUO54" s="187"/>
      <c r="DUP54" s="187"/>
      <c r="DUQ54" s="187"/>
      <c r="DUR54" s="187"/>
      <c r="DUS54" s="187"/>
      <c r="DUT54" s="187"/>
      <c r="DUU54" s="187"/>
      <c r="DUV54" s="187"/>
      <c r="DUW54" s="187"/>
      <c r="DUX54" s="187"/>
      <c r="DUY54" s="187"/>
      <c r="DUZ54" s="187"/>
      <c r="DVA54" s="187"/>
      <c r="DVB54" s="187"/>
      <c r="DVC54" s="187"/>
      <c r="DVD54" s="187"/>
      <c r="DVE54" s="187"/>
      <c r="DVF54" s="187"/>
      <c r="DVG54" s="187"/>
      <c r="DVH54" s="187"/>
      <c r="DVI54" s="187"/>
      <c r="DVJ54" s="187"/>
      <c r="DVK54" s="187"/>
      <c r="DVL54" s="187"/>
      <c r="DVM54" s="187"/>
      <c r="DVN54" s="187"/>
      <c r="DVO54" s="187"/>
      <c r="DVP54" s="187"/>
      <c r="DVQ54" s="187"/>
      <c r="DVR54" s="187"/>
      <c r="DVS54" s="187"/>
      <c r="DVT54" s="187"/>
      <c r="DVU54" s="187"/>
      <c r="DVV54" s="187"/>
      <c r="DVW54" s="187"/>
      <c r="DVX54" s="187"/>
      <c r="DVY54" s="187"/>
      <c r="DVZ54" s="187"/>
      <c r="DWA54" s="187"/>
      <c r="DWB54" s="187"/>
      <c r="DWC54" s="187"/>
      <c r="DWD54" s="187"/>
      <c r="DWE54" s="187"/>
      <c r="DWF54" s="187"/>
      <c r="DWG54" s="187"/>
      <c r="DWH54" s="187"/>
      <c r="DWI54" s="187"/>
      <c r="DWJ54" s="187"/>
      <c r="DWK54" s="187"/>
      <c r="DWL54" s="187"/>
      <c r="DWM54" s="187"/>
      <c r="DWN54" s="187"/>
      <c r="DWO54" s="187"/>
      <c r="DWP54" s="187"/>
      <c r="DWQ54" s="187"/>
      <c r="DWR54" s="187"/>
      <c r="DWS54" s="187"/>
      <c r="DWT54" s="187"/>
      <c r="DWU54" s="187"/>
      <c r="DWV54" s="187"/>
      <c r="DWW54" s="187"/>
      <c r="DWX54" s="187"/>
      <c r="DWY54" s="187"/>
      <c r="DWZ54" s="187"/>
      <c r="DXA54" s="187"/>
      <c r="DXB54" s="187"/>
      <c r="DXC54" s="187"/>
      <c r="DXD54" s="187"/>
      <c r="DXE54" s="187"/>
      <c r="DXF54" s="187"/>
      <c r="DXG54" s="187"/>
      <c r="DXH54" s="187"/>
      <c r="DXI54" s="187"/>
      <c r="DXJ54" s="187"/>
      <c r="DXK54" s="187"/>
      <c r="DXL54" s="187"/>
      <c r="DXM54" s="187"/>
      <c r="DXN54" s="187"/>
      <c r="DXO54" s="187"/>
      <c r="DXP54" s="187"/>
      <c r="DXQ54" s="187"/>
      <c r="DXR54" s="187"/>
      <c r="DXS54" s="187"/>
      <c r="DXT54" s="187"/>
      <c r="DXU54" s="187"/>
      <c r="DXV54" s="187"/>
      <c r="DXW54" s="187"/>
      <c r="DXX54" s="187"/>
      <c r="DXY54" s="187"/>
      <c r="DXZ54" s="187"/>
      <c r="DYA54" s="187"/>
      <c r="DYB54" s="187"/>
      <c r="DYC54" s="187"/>
      <c r="DYD54" s="187"/>
      <c r="DYE54" s="187"/>
      <c r="DYF54" s="187"/>
      <c r="DYG54" s="187"/>
      <c r="DYH54" s="187"/>
      <c r="DYI54" s="187"/>
      <c r="DYJ54" s="187"/>
      <c r="DYK54" s="187"/>
      <c r="DYL54" s="187"/>
      <c r="DYM54" s="187"/>
      <c r="DYN54" s="187"/>
      <c r="DYO54" s="187"/>
      <c r="DYP54" s="187"/>
      <c r="DYQ54" s="187"/>
      <c r="DYR54" s="187"/>
      <c r="DYS54" s="187"/>
      <c r="DYT54" s="187"/>
      <c r="DYU54" s="187"/>
      <c r="DYV54" s="187"/>
      <c r="DYW54" s="187"/>
      <c r="DYX54" s="187"/>
      <c r="DYY54" s="187"/>
      <c r="DYZ54" s="187"/>
      <c r="DZA54" s="187"/>
      <c r="DZB54" s="187"/>
      <c r="DZC54" s="187"/>
      <c r="DZD54" s="187"/>
      <c r="DZE54" s="187"/>
      <c r="DZF54" s="187"/>
      <c r="DZG54" s="187"/>
      <c r="DZH54" s="187"/>
      <c r="DZI54" s="187"/>
      <c r="DZJ54" s="187"/>
      <c r="DZK54" s="187"/>
      <c r="DZL54" s="187"/>
      <c r="DZM54" s="187"/>
      <c r="DZN54" s="187"/>
      <c r="DZO54" s="187"/>
      <c r="DZP54" s="187"/>
      <c r="DZQ54" s="187"/>
      <c r="DZR54" s="187"/>
      <c r="DZS54" s="187"/>
      <c r="DZT54" s="187"/>
      <c r="DZU54" s="187"/>
      <c r="DZV54" s="187"/>
      <c r="DZW54" s="187"/>
      <c r="DZX54" s="187"/>
      <c r="DZY54" s="187"/>
      <c r="DZZ54" s="187"/>
      <c r="EAA54" s="187"/>
      <c r="EAB54" s="187"/>
      <c r="EAC54" s="187"/>
      <c r="EAD54" s="187"/>
      <c r="EAE54" s="187"/>
      <c r="EAF54" s="187"/>
      <c r="EAG54" s="187"/>
      <c r="EAH54" s="187"/>
      <c r="EAI54" s="187"/>
      <c r="EAJ54" s="187"/>
      <c r="EAK54" s="187"/>
      <c r="EAL54" s="187"/>
      <c r="EAM54" s="187"/>
      <c r="EAN54" s="187"/>
      <c r="EAO54" s="187"/>
      <c r="EAP54" s="187"/>
      <c r="EAQ54" s="187"/>
      <c r="EAR54" s="187"/>
      <c r="EAS54" s="187"/>
      <c r="EAT54" s="187"/>
      <c r="EAU54" s="187"/>
      <c r="EAV54" s="187"/>
      <c r="EAW54" s="187"/>
      <c r="EAX54" s="187"/>
      <c r="EAY54" s="187"/>
      <c r="EAZ54" s="187"/>
      <c r="EBA54" s="187"/>
      <c r="EBB54" s="187"/>
      <c r="EBC54" s="187"/>
      <c r="EBD54" s="187"/>
      <c r="EBE54" s="187"/>
      <c r="EBF54" s="187"/>
      <c r="EBG54" s="187"/>
      <c r="EBH54" s="187"/>
      <c r="EBI54" s="187"/>
      <c r="EBJ54" s="187"/>
      <c r="EBK54" s="187"/>
      <c r="EBL54" s="187"/>
      <c r="EBM54" s="187"/>
      <c r="EBN54" s="187"/>
      <c r="EBO54" s="187"/>
      <c r="EBP54" s="187"/>
      <c r="EBQ54" s="187"/>
      <c r="EBR54" s="187"/>
      <c r="EBS54" s="187"/>
      <c r="EBT54" s="187"/>
      <c r="EBU54" s="187"/>
      <c r="EBV54" s="187"/>
      <c r="EBW54" s="187"/>
      <c r="EBX54" s="187"/>
      <c r="EBY54" s="187"/>
      <c r="EBZ54" s="187"/>
      <c r="ECA54" s="187"/>
      <c r="ECB54" s="187"/>
      <c r="ECC54" s="187"/>
      <c r="ECD54" s="187"/>
      <c r="ECE54" s="187"/>
      <c r="ECF54" s="187"/>
      <c r="ECG54" s="187"/>
      <c r="ECH54" s="187"/>
      <c r="ECI54" s="187"/>
      <c r="ECJ54" s="187"/>
      <c r="ECK54" s="187"/>
      <c r="ECL54" s="187"/>
      <c r="ECM54" s="187"/>
      <c r="ECN54" s="187"/>
      <c r="ECO54" s="187"/>
      <c r="ECP54" s="187"/>
      <c r="ECQ54" s="187"/>
      <c r="ECR54" s="187"/>
      <c r="ECS54" s="187"/>
      <c r="ECT54" s="187"/>
      <c r="ECU54" s="187"/>
      <c r="ECV54" s="187"/>
      <c r="ECW54" s="187"/>
      <c r="ECX54" s="187"/>
      <c r="ECY54" s="187"/>
      <c r="ECZ54" s="187"/>
      <c r="EDA54" s="187"/>
      <c r="EDB54" s="187"/>
      <c r="EDC54" s="187"/>
      <c r="EDD54" s="187"/>
      <c r="EDE54" s="187"/>
      <c r="EDF54" s="187"/>
      <c r="EDG54" s="187"/>
      <c r="EDH54" s="187"/>
      <c r="EDI54" s="187"/>
      <c r="EDJ54" s="187"/>
      <c r="EDK54" s="187"/>
      <c r="EDL54" s="187"/>
      <c r="EDM54" s="187"/>
      <c r="EDN54" s="187"/>
      <c r="EDO54" s="187"/>
      <c r="EDP54" s="187"/>
      <c r="EDQ54" s="187"/>
      <c r="EDR54" s="187"/>
      <c r="EDS54" s="187"/>
      <c r="EDT54" s="187"/>
      <c r="EDU54" s="187"/>
      <c r="EDV54" s="187"/>
      <c r="EDW54" s="187"/>
      <c r="EDX54" s="187"/>
      <c r="EDY54" s="187"/>
      <c r="EDZ54" s="187"/>
      <c r="EEA54" s="187"/>
      <c r="EEB54" s="187"/>
      <c r="EEC54" s="187"/>
      <c r="EED54" s="187"/>
      <c r="EEE54" s="187"/>
      <c r="EEF54" s="187"/>
      <c r="EEG54" s="187"/>
      <c r="EEH54" s="187"/>
      <c r="EEI54" s="187"/>
      <c r="EEJ54" s="187"/>
      <c r="EEK54" s="187"/>
      <c r="EEL54" s="187"/>
      <c r="EEM54" s="187"/>
      <c r="EEN54" s="187"/>
      <c r="EEO54" s="187"/>
      <c r="EEP54" s="187"/>
      <c r="EEQ54" s="187"/>
      <c r="EER54" s="187"/>
      <c r="EES54" s="187"/>
      <c r="EET54" s="187"/>
      <c r="EEU54" s="187"/>
      <c r="EEV54" s="187"/>
      <c r="EEW54" s="187"/>
      <c r="EEX54" s="187"/>
      <c r="EEY54" s="187"/>
      <c r="EEZ54" s="187"/>
      <c r="EFA54" s="187"/>
      <c r="EFB54" s="187"/>
      <c r="EFC54" s="187"/>
      <c r="EFD54" s="187"/>
      <c r="EFE54" s="187"/>
      <c r="EFF54" s="187"/>
      <c r="EFG54" s="187"/>
      <c r="EFH54" s="187"/>
      <c r="EFI54" s="187"/>
      <c r="EFJ54" s="187"/>
      <c r="EFK54" s="187"/>
      <c r="EFL54" s="187"/>
      <c r="EFM54" s="187"/>
      <c r="EFN54" s="187"/>
      <c r="EFO54" s="187"/>
      <c r="EFP54" s="187"/>
      <c r="EFQ54" s="187"/>
      <c r="EFR54" s="187"/>
      <c r="EFS54" s="187"/>
      <c r="EFT54" s="187"/>
      <c r="EFU54" s="187"/>
      <c r="EFV54" s="187"/>
      <c r="EFW54" s="187"/>
      <c r="EFX54" s="187"/>
      <c r="EFY54" s="187"/>
      <c r="EFZ54" s="187"/>
      <c r="EGA54" s="187"/>
      <c r="EGB54" s="187"/>
      <c r="EGC54" s="187"/>
      <c r="EGD54" s="187"/>
      <c r="EGE54" s="187"/>
      <c r="EGF54" s="187"/>
      <c r="EGG54" s="187"/>
      <c r="EGH54" s="187"/>
      <c r="EGI54" s="187"/>
      <c r="EGJ54" s="187"/>
      <c r="EGK54" s="187"/>
      <c r="EGL54" s="187"/>
      <c r="EGM54" s="187"/>
      <c r="EGN54" s="187"/>
      <c r="EGO54" s="187"/>
      <c r="EGP54" s="187"/>
      <c r="EGQ54" s="187"/>
      <c r="EGR54" s="187"/>
      <c r="EGS54" s="187"/>
      <c r="EGT54" s="187"/>
      <c r="EGU54" s="187"/>
      <c r="EGV54" s="187"/>
      <c r="EGW54" s="187"/>
      <c r="EGX54" s="187"/>
      <c r="EGY54" s="187"/>
      <c r="EGZ54" s="187"/>
      <c r="EHA54" s="187"/>
      <c r="EHB54" s="187"/>
      <c r="EHC54" s="187"/>
      <c r="EHD54" s="187"/>
      <c r="EHE54" s="187"/>
      <c r="EHF54" s="187"/>
      <c r="EHG54" s="187"/>
      <c r="EHH54" s="187"/>
      <c r="EHI54" s="187"/>
      <c r="EHJ54" s="187"/>
      <c r="EHK54" s="187"/>
      <c r="EHL54" s="187"/>
      <c r="EHM54" s="187"/>
      <c r="EHN54" s="187"/>
      <c r="EHO54" s="187"/>
      <c r="EHP54" s="187"/>
      <c r="EHQ54" s="187"/>
      <c r="EHR54" s="187"/>
      <c r="EHS54" s="187"/>
      <c r="EHT54" s="187"/>
      <c r="EHU54" s="187"/>
      <c r="EHV54" s="187"/>
      <c r="EHW54" s="187"/>
      <c r="EHX54" s="187"/>
      <c r="EHY54" s="187"/>
      <c r="EHZ54" s="187"/>
      <c r="EIA54" s="187"/>
      <c r="EIB54" s="187"/>
      <c r="EIC54" s="187"/>
      <c r="EID54" s="187"/>
      <c r="EIE54" s="187"/>
      <c r="EIF54" s="187"/>
      <c r="EIG54" s="187"/>
      <c r="EIH54" s="187"/>
      <c r="EII54" s="187"/>
      <c r="EIJ54" s="187"/>
      <c r="EIK54" s="187"/>
      <c r="EIL54" s="187"/>
      <c r="EIM54" s="187"/>
      <c r="EIN54" s="187"/>
      <c r="EIO54" s="187"/>
      <c r="EIP54" s="187"/>
      <c r="EIQ54" s="187"/>
      <c r="EIR54" s="187"/>
      <c r="EIS54" s="187"/>
      <c r="EIT54" s="187"/>
      <c r="EIU54" s="187"/>
      <c r="EIV54" s="187"/>
      <c r="EIW54" s="187"/>
      <c r="EIX54" s="187"/>
      <c r="EIY54" s="187"/>
      <c r="EIZ54" s="187"/>
      <c r="EJA54" s="187"/>
      <c r="EJB54" s="187"/>
      <c r="EJC54" s="187"/>
      <c r="EJD54" s="187"/>
      <c r="EJE54" s="187"/>
      <c r="EJF54" s="187"/>
      <c r="EJG54" s="187"/>
      <c r="EJH54" s="187"/>
      <c r="EJI54" s="187"/>
      <c r="EJJ54" s="187"/>
      <c r="EJK54" s="187"/>
      <c r="EJL54" s="187"/>
      <c r="EJM54" s="187"/>
      <c r="EJN54" s="187"/>
      <c r="EJO54" s="187"/>
      <c r="EJP54" s="187"/>
      <c r="EJQ54" s="187"/>
      <c r="EJR54" s="187"/>
      <c r="EJS54" s="187"/>
      <c r="EJT54" s="187"/>
      <c r="EJU54" s="187"/>
      <c r="EJV54" s="187"/>
      <c r="EJW54" s="187"/>
      <c r="EJX54" s="187"/>
      <c r="EJY54" s="187"/>
      <c r="EJZ54" s="187"/>
      <c r="EKA54" s="187"/>
      <c r="EKB54" s="187"/>
      <c r="EKC54" s="187"/>
      <c r="EKD54" s="187"/>
      <c r="EKE54" s="187"/>
      <c r="EKF54" s="187"/>
      <c r="EKG54" s="187"/>
      <c r="EKH54" s="187"/>
      <c r="EKI54" s="187"/>
      <c r="EKJ54" s="187"/>
      <c r="EKK54" s="187"/>
      <c r="EKL54" s="187"/>
      <c r="EKM54" s="187"/>
      <c r="EKN54" s="187"/>
      <c r="EKO54" s="187"/>
      <c r="EKP54" s="187"/>
      <c r="EKQ54" s="187"/>
      <c r="EKR54" s="187"/>
      <c r="EKS54" s="187"/>
      <c r="EKT54" s="187"/>
      <c r="EKU54" s="187"/>
      <c r="EKV54" s="187"/>
      <c r="EKW54" s="187"/>
      <c r="EKX54" s="187"/>
      <c r="EKY54" s="187"/>
      <c r="EKZ54" s="187"/>
      <c r="ELA54" s="187"/>
      <c r="ELB54" s="187"/>
      <c r="ELC54" s="187"/>
      <c r="ELD54" s="187"/>
      <c r="ELE54" s="187"/>
      <c r="ELF54" s="187"/>
      <c r="ELG54" s="187"/>
      <c r="ELH54" s="187"/>
      <c r="ELI54" s="187"/>
      <c r="ELJ54" s="187"/>
      <c r="ELK54" s="187"/>
      <c r="ELL54" s="187"/>
      <c r="ELM54" s="187"/>
      <c r="ELN54" s="187"/>
      <c r="ELO54" s="187"/>
      <c r="ELP54" s="187"/>
      <c r="ELQ54" s="187"/>
      <c r="ELR54" s="187"/>
      <c r="ELS54" s="187"/>
      <c r="ELT54" s="187"/>
      <c r="ELU54" s="187"/>
      <c r="ELV54" s="187"/>
      <c r="ELW54" s="187"/>
      <c r="ELX54" s="187"/>
      <c r="ELY54" s="187"/>
      <c r="ELZ54" s="187"/>
      <c r="EMA54" s="187"/>
      <c r="EMB54" s="187"/>
      <c r="EMC54" s="187"/>
      <c r="EMD54" s="187"/>
      <c r="EME54" s="187"/>
      <c r="EMF54" s="187"/>
      <c r="EMG54" s="187"/>
      <c r="EMH54" s="187"/>
      <c r="EMI54" s="187"/>
      <c r="EMJ54" s="187"/>
      <c r="EMK54" s="187"/>
      <c r="EML54" s="187"/>
      <c r="EMM54" s="187"/>
      <c r="EMN54" s="187"/>
      <c r="EMO54" s="187"/>
      <c r="EMP54" s="187"/>
      <c r="EMQ54" s="187"/>
      <c r="EMR54" s="187"/>
      <c r="EMS54" s="187"/>
      <c r="EMT54" s="187"/>
      <c r="EMU54" s="187"/>
      <c r="EMV54" s="187"/>
      <c r="EMW54" s="187"/>
      <c r="EMX54" s="187"/>
      <c r="EMY54" s="187"/>
      <c r="EMZ54" s="187"/>
      <c r="ENA54" s="187"/>
      <c r="ENB54" s="187"/>
      <c r="ENC54" s="187"/>
      <c r="END54" s="187"/>
      <c r="ENE54" s="187"/>
      <c r="ENF54" s="187"/>
      <c r="ENG54" s="187"/>
      <c r="ENH54" s="187"/>
      <c r="ENI54" s="187"/>
      <c r="ENJ54" s="187"/>
      <c r="ENK54" s="187"/>
      <c r="ENL54" s="187"/>
      <c r="ENM54" s="187"/>
      <c r="ENN54" s="187"/>
      <c r="ENO54" s="187"/>
      <c r="ENP54" s="187"/>
      <c r="ENQ54" s="187"/>
      <c r="ENR54" s="187"/>
      <c r="ENS54" s="187"/>
      <c r="ENT54" s="187"/>
      <c r="ENU54" s="187"/>
      <c r="ENV54" s="187"/>
      <c r="ENW54" s="187"/>
      <c r="ENX54" s="187"/>
      <c r="ENY54" s="187"/>
      <c r="ENZ54" s="187"/>
      <c r="EOA54" s="187"/>
      <c r="EOB54" s="187"/>
      <c r="EOC54" s="187"/>
      <c r="EOD54" s="187"/>
      <c r="EOE54" s="187"/>
      <c r="EOF54" s="187"/>
      <c r="EOG54" s="187"/>
      <c r="EOH54" s="187"/>
      <c r="EOI54" s="187"/>
      <c r="EOJ54" s="187"/>
      <c r="EOK54" s="187"/>
      <c r="EOL54" s="187"/>
      <c r="EOM54" s="187"/>
      <c r="EON54" s="187"/>
      <c r="EOO54" s="187"/>
      <c r="EOP54" s="187"/>
      <c r="EOQ54" s="187"/>
      <c r="EOR54" s="187"/>
      <c r="EOS54" s="187"/>
      <c r="EOT54" s="187"/>
      <c r="EOU54" s="187"/>
      <c r="EOV54" s="187"/>
      <c r="EOW54" s="187"/>
      <c r="EOX54" s="187"/>
      <c r="EOY54" s="187"/>
      <c r="EOZ54" s="187"/>
      <c r="EPA54" s="187"/>
      <c r="EPB54" s="187"/>
      <c r="EPC54" s="187"/>
      <c r="EPD54" s="187"/>
      <c r="EPE54" s="187"/>
      <c r="EPF54" s="187"/>
      <c r="EPG54" s="187"/>
      <c r="EPH54" s="187"/>
      <c r="EPI54" s="187"/>
      <c r="EPJ54" s="187"/>
      <c r="EPK54" s="187"/>
      <c r="EPL54" s="187"/>
      <c r="EPM54" s="187"/>
      <c r="EPN54" s="187"/>
      <c r="EPO54" s="187"/>
      <c r="EPP54" s="187"/>
      <c r="EPQ54" s="187"/>
      <c r="EPR54" s="187"/>
      <c r="EPS54" s="187"/>
      <c r="EPT54" s="187"/>
      <c r="EPU54" s="187"/>
      <c r="EPV54" s="187"/>
      <c r="EPW54" s="187"/>
      <c r="EPX54" s="187"/>
      <c r="EPY54" s="187"/>
      <c r="EPZ54" s="187"/>
      <c r="EQA54" s="187"/>
      <c r="EQB54" s="187"/>
      <c r="EQC54" s="187"/>
      <c r="EQD54" s="187"/>
      <c r="EQE54" s="187"/>
      <c r="EQF54" s="187"/>
      <c r="EQG54" s="187"/>
      <c r="EQH54" s="187"/>
      <c r="EQI54" s="187"/>
      <c r="EQJ54" s="187"/>
      <c r="EQK54" s="187"/>
      <c r="EQL54" s="187"/>
      <c r="EQM54" s="187"/>
      <c r="EQN54" s="187"/>
      <c r="EQO54" s="187"/>
      <c r="EQP54" s="187"/>
      <c r="EQQ54" s="187"/>
      <c r="EQR54" s="187"/>
      <c r="EQS54" s="187"/>
      <c r="EQT54" s="187"/>
      <c r="EQU54" s="187"/>
      <c r="EQV54" s="187"/>
      <c r="EQW54" s="187"/>
      <c r="EQX54" s="187"/>
      <c r="EQY54" s="187"/>
      <c r="EQZ54" s="187"/>
      <c r="ERA54" s="187"/>
      <c r="ERB54" s="187"/>
      <c r="ERC54" s="187"/>
      <c r="ERD54" s="187"/>
      <c r="ERE54" s="187"/>
      <c r="ERF54" s="187"/>
      <c r="ERG54" s="187"/>
      <c r="ERH54" s="187"/>
      <c r="ERI54" s="187"/>
      <c r="ERJ54" s="187"/>
      <c r="ERK54" s="187"/>
      <c r="ERL54" s="187"/>
      <c r="ERM54" s="187"/>
      <c r="ERN54" s="187"/>
      <c r="ERO54" s="187"/>
      <c r="ERP54" s="187"/>
      <c r="ERQ54" s="187"/>
      <c r="ERR54" s="187"/>
      <c r="ERS54" s="187"/>
      <c r="ERT54" s="187"/>
      <c r="ERU54" s="187"/>
      <c r="ERV54" s="187"/>
      <c r="ERW54" s="187"/>
      <c r="ERX54" s="187"/>
      <c r="ERY54" s="187"/>
      <c r="ERZ54" s="187"/>
      <c r="ESA54" s="187"/>
      <c r="ESB54" s="187"/>
      <c r="ESC54" s="187"/>
      <c r="ESD54" s="187"/>
      <c r="ESE54" s="187"/>
      <c r="ESF54" s="187"/>
      <c r="ESG54" s="187"/>
      <c r="ESH54" s="187"/>
      <c r="ESI54" s="187"/>
      <c r="ESJ54" s="187"/>
      <c r="ESK54" s="187"/>
      <c r="ESL54" s="187"/>
      <c r="ESM54" s="187"/>
      <c r="ESN54" s="187"/>
      <c r="ESO54" s="187"/>
      <c r="ESP54" s="187"/>
      <c r="ESQ54" s="187"/>
      <c r="ESR54" s="187"/>
      <c r="ESS54" s="187"/>
      <c r="EST54" s="187"/>
      <c r="ESU54" s="187"/>
      <c r="ESV54" s="187"/>
      <c r="ESW54" s="187"/>
      <c r="ESX54" s="187"/>
      <c r="ESY54" s="187"/>
      <c r="ESZ54" s="187"/>
      <c r="ETA54" s="187"/>
      <c r="ETB54" s="187"/>
      <c r="ETC54" s="187"/>
      <c r="ETD54" s="187"/>
      <c r="ETE54" s="187"/>
      <c r="ETF54" s="187"/>
      <c r="ETG54" s="187"/>
      <c r="ETH54" s="187"/>
      <c r="ETI54" s="187"/>
      <c r="ETJ54" s="187"/>
      <c r="ETK54" s="187"/>
      <c r="ETL54" s="187"/>
      <c r="ETM54" s="187"/>
      <c r="ETN54" s="187"/>
      <c r="ETO54" s="187"/>
      <c r="ETP54" s="187"/>
      <c r="ETQ54" s="187"/>
      <c r="ETR54" s="187"/>
      <c r="ETS54" s="187"/>
      <c r="ETT54" s="187"/>
      <c r="ETU54" s="187"/>
      <c r="ETV54" s="187"/>
      <c r="ETW54" s="187"/>
      <c r="ETX54" s="187"/>
      <c r="ETY54" s="187"/>
      <c r="ETZ54" s="187"/>
      <c r="EUA54" s="187"/>
      <c r="EUB54" s="187"/>
      <c r="EUC54" s="187"/>
      <c r="EUD54" s="187"/>
      <c r="EUE54" s="187"/>
      <c r="EUF54" s="187"/>
      <c r="EUG54" s="187"/>
      <c r="EUH54" s="187"/>
      <c r="EUI54" s="187"/>
      <c r="EUJ54" s="187"/>
      <c r="EUK54" s="187"/>
      <c r="EUL54" s="187"/>
      <c r="EUM54" s="187"/>
      <c r="EUN54" s="187"/>
      <c r="EUO54" s="187"/>
      <c r="EUP54" s="187"/>
      <c r="EUQ54" s="187"/>
      <c r="EUR54" s="187"/>
      <c r="EUS54" s="187"/>
      <c r="EUT54" s="187"/>
      <c r="EUU54" s="187"/>
      <c r="EUV54" s="187"/>
      <c r="EUW54" s="187"/>
      <c r="EUX54" s="187"/>
      <c r="EUY54" s="187"/>
      <c r="EUZ54" s="187"/>
      <c r="EVA54" s="187"/>
      <c r="EVB54" s="187"/>
      <c r="EVC54" s="187"/>
      <c r="EVD54" s="187"/>
      <c r="EVE54" s="187"/>
      <c r="EVF54" s="187"/>
      <c r="EVG54" s="187"/>
      <c r="EVH54" s="187"/>
      <c r="EVI54" s="187"/>
      <c r="EVJ54" s="187"/>
      <c r="EVK54" s="187"/>
      <c r="EVL54" s="187"/>
      <c r="EVM54" s="187"/>
      <c r="EVN54" s="187"/>
      <c r="EVO54" s="187"/>
      <c r="EVP54" s="187"/>
      <c r="EVQ54" s="187"/>
      <c r="EVR54" s="187"/>
      <c r="EVS54" s="187"/>
      <c r="EVT54" s="187"/>
      <c r="EVU54" s="187"/>
      <c r="EVV54" s="187"/>
      <c r="EVW54" s="187"/>
      <c r="EVX54" s="187"/>
      <c r="EVY54" s="187"/>
      <c r="EVZ54" s="187"/>
      <c r="EWA54" s="187"/>
      <c r="EWB54" s="187"/>
      <c r="EWC54" s="187"/>
      <c r="EWD54" s="187"/>
      <c r="EWE54" s="187"/>
      <c r="EWF54" s="187"/>
      <c r="EWG54" s="187"/>
      <c r="EWH54" s="187"/>
      <c r="EWI54" s="187"/>
      <c r="EWJ54" s="187"/>
      <c r="EWK54" s="187"/>
      <c r="EWL54" s="187"/>
      <c r="EWM54" s="187"/>
      <c r="EWN54" s="187"/>
      <c r="EWO54" s="187"/>
      <c r="EWP54" s="187"/>
      <c r="EWQ54" s="187"/>
      <c r="EWR54" s="187"/>
      <c r="EWS54" s="187"/>
      <c r="EWT54" s="187"/>
      <c r="EWU54" s="187"/>
      <c r="EWV54" s="187"/>
      <c r="EWW54" s="187"/>
      <c r="EWX54" s="187"/>
      <c r="EWY54" s="187"/>
      <c r="EWZ54" s="187"/>
      <c r="EXA54" s="187"/>
      <c r="EXB54" s="187"/>
      <c r="EXC54" s="187"/>
      <c r="EXD54" s="187"/>
      <c r="EXE54" s="187"/>
      <c r="EXF54" s="187"/>
      <c r="EXG54" s="187"/>
      <c r="EXH54" s="187"/>
      <c r="EXI54" s="187"/>
      <c r="EXJ54" s="187"/>
      <c r="EXK54" s="187"/>
      <c r="EXL54" s="187"/>
      <c r="EXM54" s="187"/>
      <c r="EXN54" s="187"/>
      <c r="EXO54" s="187"/>
      <c r="EXP54" s="187"/>
      <c r="EXQ54" s="187"/>
      <c r="EXR54" s="187"/>
      <c r="EXS54" s="187"/>
      <c r="EXT54" s="187"/>
      <c r="EXU54" s="187"/>
      <c r="EXV54" s="187"/>
      <c r="EXW54" s="187"/>
      <c r="EXX54" s="187"/>
      <c r="EXY54" s="187"/>
      <c r="EXZ54" s="187"/>
      <c r="EYA54" s="187"/>
      <c r="EYB54" s="187"/>
      <c r="EYC54" s="187"/>
      <c r="EYD54" s="187"/>
      <c r="EYE54" s="187"/>
      <c r="EYF54" s="187"/>
      <c r="EYG54" s="187"/>
      <c r="EYH54" s="187"/>
      <c r="EYI54" s="187"/>
      <c r="EYJ54" s="187"/>
      <c r="EYK54" s="187"/>
      <c r="EYL54" s="187"/>
      <c r="EYM54" s="187"/>
      <c r="EYN54" s="187"/>
      <c r="EYO54" s="187"/>
      <c r="EYP54" s="187"/>
      <c r="EYQ54" s="187"/>
      <c r="EYR54" s="187"/>
      <c r="EYS54" s="187"/>
      <c r="EYT54" s="187"/>
      <c r="EYU54" s="187"/>
      <c r="EYV54" s="187"/>
      <c r="EYW54" s="187"/>
      <c r="EYX54" s="187"/>
      <c r="EYY54" s="187"/>
      <c r="EYZ54" s="187"/>
      <c r="EZA54" s="187"/>
      <c r="EZB54" s="187"/>
      <c r="EZC54" s="187"/>
      <c r="EZD54" s="187"/>
      <c r="EZE54" s="187"/>
      <c r="EZF54" s="187"/>
      <c r="EZG54" s="187"/>
      <c r="EZH54" s="187"/>
      <c r="EZI54" s="187"/>
      <c r="EZJ54" s="187"/>
      <c r="EZK54" s="187"/>
      <c r="EZL54" s="187"/>
      <c r="EZM54" s="187"/>
      <c r="EZN54" s="187"/>
      <c r="EZO54" s="187"/>
      <c r="EZP54" s="187"/>
      <c r="EZQ54" s="187"/>
      <c r="EZR54" s="187"/>
      <c r="EZS54" s="187"/>
      <c r="EZT54" s="187"/>
      <c r="EZU54" s="187"/>
      <c r="EZV54" s="187"/>
      <c r="EZW54" s="187"/>
      <c r="EZX54" s="187"/>
      <c r="EZY54" s="187"/>
      <c r="EZZ54" s="187"/>
      <c r="FAA54" s="187"/>
      <c r="FAB54" s="187"/>
      <c r="FAC54" s="187"/>
      <c r="FAD54" s="187"/>
      <c r="FAE54" s="187"/>
      <c r="FAF54" s="187"/>
      <c r="FAG54" s="187"/>
      <c r="FAH54" s="187"/>
      <c r="FAI54" s="187"/>
      <c r="FAJ54" s="187"/>
      <c r="FAK54" s="187"/>
      <c r="FAL54" s="187"/>
      <c r="FAM54" s="187"/>
      <c r="FAN54" s="187"/>
      <c r="FAO54" s="187"/>
      <c r="FAP54" s="187"/>
      <c r="FAQ54" s="187"/>
      <c r="FAR54" s="187"/>
      <c r="FAS54" s="187"/>
      <c r="FAT54" s="187"/>
      <c r="FAU54" s="187"/>
      <c r="FAV54" s="187"/>
      <c r="FAW54" s="187"/>
      <c r="FAX54" s="187"/>
      <c r="FAY54" s="187"/>
      <c r="FAZ54" s="187"/>
      <c r="FBA54" s="187"/>
      <c r="FBB54" s="187"/>
      <c r="FBC54" s="187"/>
      <c r="FBD54" s="187"/>
      <c r="FBE54" s="187"/>
      <c r="FBF54" s="187"/>
      <c r="FBG54" s="187"/>
      <c r="FBH54" s="187"/>
      <c r="FBI54" s="187"/>
      <c r="FBJ54" s="187"/>
      <c r="FBK54" s="187"/>
      <c r="FBL54" s="187"/>
      <c r="FBM54" s="187"/>
      <c r="FBN54" s="187"/>
      <c r="FBO54" s="187"/>
      <c r="FBP54" s="187"/>
      <c r="FBQ54" s="187"/>
      <c r="FBR54" s="187"/>
      <c r="FBS54" s="187"/>
      <c r="FBT54" s="187"/>
      <c r="FBU54" s="187"/>
      <c r="FBV54" s="187"/>
      <c r="FBW54" s="187"/>
      <c r="FBX54" s="187"/>
      <c r="FBY54" s="187"/>
      <c r="FBZ54" s="187"/>
      <c r="FCA54" s="187"/>
      <c r="FCB54" s="187"/>
      <c r="FCC54" s="187"/>
      <c r="FCD54" s="187"/>
      <c r="FCE54" s="187"/>
      <c r="FCF54" s="187"/>
      <c r="FCG54" s="187"/>
      <c r="FCH54" s="187"/>
      <c r="FCI54" s="187"/>
      <c r="FCJ54" s="187"/>
      <c r="FCK54" s="187"/>
      <c r="FCL54" s="187"/>
      <c r="FCM54" s="187"/>
      <c r="FCN54" s="187"/>
      <c r="FCO54" s="187"/>
      <c r="FCP54" s="187"/>
      <c r="FCQ54" s="187"/>
      <c r="FCR54" s="187"/>
      <c r="FCS54" s="187"/>
      <c r="FCT54" s="187"/>
      <c r="FCU54" s="187"/>
      <c r="FCV54" s="187"/>
      <c r="FCW54" s="187"/>
      <c r="FCX54" s="187"/>
      <c r="FCY54" s="187"/>
      <c r="FCZ54" s="187"/>
      <c r="FDA54" s="187"/>
      <c r="FDB54" s="187"/>
      <c r="FDC54" s="187"/>
      <c r="FDD54" s="187"/>
      <c r="FDE54" s="187"/>
      <c r="FDF54" s="187"/>
      <c r="FDG54" s="187"/>
      <c r="FDH54" s="187"/>
      <c r="FDI54" s="187"/>
      <c r="FDJ54" s="187"/>
      <c r="FDK54" s="187"/>
      <c r="FDL54" s="187"/>
      <c r="FDM54" s="187"/>
      <c r="FDN54" s="187"/>
      <c r="FDO54" s="187"/>
      <c r="FDP54" s="187"/>
      <c r="FDQ54" s="187"/>
      <c r="FDR54" s="187"/>
      <c r="FDS54" s="187"/>
      <c r="FDT54" s="187"/>
      <c r="FDU54" s="187"/>
      <c r="FDV54" s="187"/>
      <c r="FDW54" s="187"/>
      <c r="FDX54" s="187"/>
      <c r="FDY54" s="187"/>
      <c r="FDZ54" s="187"/>
      <c r="FEA54" s="187"/>
      <c r="FEB54" s="187"/>
      <c r="FEC54" s="187"/>
      <c r="FED54" s="187"/>
      <c r="FEE54" s="187"/>
      <c r="FEF54" s="187"/>
      <c r="FEG54" s="187"/>
      <c r="FEH54" s="187"/>
      <c r="FEI54" s="187"/>
      <c r="FEJ54" s="187"/>
      <c r="FEK54" s="187"/>
      <c r="FEL54" s="187"/>
      <c r="FEM54" s="187"/>
      <c r="FEN54" s="187"/>
      <c r="FEO54" s="187"/>
      <c r="FEP54" s="187"/>
      <c r="FEQ54" s="187"/>
      <c r="FER54" s="187"/>
      <c r="FES54" s="187"/>
      <c r="FET54" s="187"/>
      <c r="FEU54" s="187"/>
      <c r="FEV54" s="187"/>
      <c r="FEW54" s="187"/>
      <c r="FEX54" s="187"/>
      <c r="FEY54" s="187"/>
      <c r="FEZ54" s="187"/>
      <c r="FFA54" s="187"/>
      <c r="FFB54" s="187"/>
      <c r="FFC54" s="187"/>
      <c r="FFD54" s="187"/>
      <c r="FFE54" s="187"/>
      <c r="FFF54" s="187"/>
      <c r="FFG54" s="187"/>
      <c r="FFH54" s="187"/>
      <c r="FFI54" s="187"/>
      <c r="FFJ54" s="187"/>
      <c r="FFK54" s="187"/>
      <c r="FFL54" s="187"/>
      <c r="FFM54" s="187"/>
      <c r="FFN54" s="187"/>
      <c r="FFO54" s="187"/>
      <c r="FFP54" s="187"/>
      <c r="FFQ54" s="187"/>
      <c r="FFR54" s="187"/>
      <c r="FFS54" s="187"/>
      <c r="FFT54" s="187"/>
      <c r="FFU54" s="187"/>
      <c r="FFV54" s="187"/>
      <c r="FFW54" s="187"/>
      <c r="FFX54" s="187"/>
      <c r="FFY54" s="187"/>
      <c r="FFZ54" s="187"/>
      <c r="FGA54" s="187"/>
      <c r="FGB54" s="187"/>
      <c r="FGC54" s="187"/>
      <c r="FGD54" s="187"/>
      <c r="FGE54" s="187"/>
      <c r="FGF54" s="187"/>
      <c r="FGG54" s="187"/>
      <c r="FGH54" s="187"/>
      <c r="FGI54" s="187"/>
      <c r="FGJ54" s="187"/>
      <c r="FGK54" s="187"/>
      <c r="FGL54" s="187"/>
      <c r="FGM54" s="187"/>
      <c r="FGN54" s="187"/>
      <c r="FGO54" s="187"/>
      <c r="FGP54" s="187"/>
      <c r="FGQ54" s="187"/>
      <c r="FGR54" s="187"/>
      <c r="FGS54" s="187"/>
      <c r="FGT54" s="187"/>
      <c r="FGU54" s="187"/>
      <c r="FGV54" s="187"/>
      <c r="FGW54" s="187"/>
      <c r="FGX54" s="187"/>
      <c r="FGY54" s="187"/>
      <c r="FGZ54" s="187"/>
      <c r="FHA54" s="187"/>
      <c r="FHB54" s="187"/>
      <c r="FHC54" s="187"/>
      <c r="FHD54" s="187"/>
      <c r="FHE54" s="187"/>
      <c r="FHF54" s="187"/>
      <c r="FHG54" s="187"/>
      <c r="FHH54" s="187"/>
      <c r="FHI54" s="187"/>
      <c r="FHJ54" s="187"/>
      <c r="FHK54" s="187"/>
      <c r="FHL54" s="187"/>
      <c r="FHM54" s="187"/>
      <c r="FHN54" s="187"/>
      <c r="FHO54" s="187"/>
      <c r="FHP54" s="187"/>
      <c r="FHQ54" s="187"/>
      <c r="FHR54" s="187"/>
      <c r="FHS54" s="187"/>
      <c r="FHT54" s="187"/>
      <c r="FHU54" s="187"/>
      <c r="FHV54" s="187"/>
      <c r="FHW54" s="187"/>
      <c r="FHX54" s="187"/>
      <c r="FHY54" s="187"/>
      <c r="FHZ54" s="187"/>
      <c r="FIA54" s="187"/>
      <c r="FIB54" s="187"/>
      <c r="FIC54" s="187"/>
      <c r="FID54" s="187"/>
      <c r="FIE54" s="187"/>
      <c r="FIF54" s="187"/>
      <c r="FIG54" s="187"/>
      <c r="FIH54" s="187"/>
      <c r="FII54" s="187"/>
      <c r="FIJ54" s="187"/>
      <c r="FIK54" s="187"/>
      <c r="FIL54" s="187"/>
      <c r="FIM54" s="187"/>
      <c r="FIN54" s="187"/>
      <c r="FIO54" s="187"/>
      <c r="FIP54" s="187"/>
      <c r="FIQ54" s="187"/>
      <c r="FIR54" s="187"/>
      <c r="FIS54" s="187"/>
      <c r="FIT54" s="187"/>
      <c r="FIU54" s="187"/>
      <c r="FIV54" s="187"/>
      <c r="FIW54" s="187"/>
      <c r="FIX54" s="187"/>
      <c r="FIY54" s="187"/>
      <c r="FIZ54" s="187"/>
      <c r="FJA54" s="187"/>
      <c r="FJB54" s="187"/>
      <c r="FJC54" s="187"/>
      <c r="FJD54" s="187"/>
      <c r="FJE54" s="187"/>
      <c r="FJF54" s="187"/>
      <c r="FJG54" s="187"/>
      <c r="FJH54" s="187"/>
      <c r="FJI54" s="187"/>
      <c r="FJJ54" s="187"/>
      <c r="FJK54" s="187"/>
      <c r="FJL54" s="187"/>
      <c r="FJM54" s="187"/>
      <c r="FJN54" s="187"/>
      <c r="FJO54" s="187"/>
      <c r="FJP54" s="187"/>
      <c r="FJQ54" s="187"/>
      <c r="FJR54" s="187"/>
      <c r="FJS54" s="187"/>
      <c r="FJT54" s="187"/>
      <c r="FJU54" s="187"/>
      <c r="FJV54" s="187"/>
      <c r="FJW54" s="187"/>
      <c r="FJX54" s="187"/>
      <c r="FJY54" s="187"/>
      <c r="FJZ54" s="187"/>
      <c r="FKA54" s="187"/>
      <c r="FKB54" s="187"/>
      <c r="FKC54" s="187"/>
      <c r="FKD54" s="187"/>
      <c r="FKE54" s="187"/>
      <c r="FKF54" s="187"/>
      <c r="FKG54" s="187"/>
      <c r="FKH54" s="187"/>
      <c r="FKI54" s="187"/>
      <c r="FKJ54" s="187"/>
      <c r="FKK54" s="187"/>
      <c r="FKL54" s="187"/>
      <c r="FKM54" s="187"/>
      <c r="FKN54" s="187"/>
      <c r="FKO54" s="187"/>
      <c r="FKP54" s="187"/>
      <c r="FKQ54" s="187"/>
      <c r="FKR54" s="187"/>
      <c r="FKS54" s="187"/>
      <c r="FKT54" s="187"/>
      <c r="FKU54" s="187"/>
      <c r="FKV54" s="187"/>
      <c r="FKW54" s="187"/>
      <c r="FKX54" s="187"/>
      <c r="FKY54" s="187"/>
      <c r="FKZ54" s="187"/>
      <c r="FLA54" s="187"/>
      <c r="FLB54" s="187"/>
      <c r="FLC54" s="187"/>
      <c r="FLD54" s="187"/>
      <c r="FLE54" s="187"/>
      <c r="FLF54" s="187"/>
      <c r="FLG54" s="187"/>
      <c r="FLH54" s="187"/>
      <c r="FLI54" s="187"/>
      <c r="FLJ54" s="187"/>
      <c r="FLK54" s="187"/>
      <c r="FLL54" s="187"/>
      <c r="FLM54" s="187"/>
      <c r="FLN54" s="187"/>
      <c r="FLO54" s="187"/>
      <c r="FLP54" s="187"/>
      <c r="FLQ54" s="187"/>
      <c r="FLR54" s="187"/>
      <c r="FLS54" s="187"/>
      <c r="FLT54" s="187"/>
      <c r="FLU54" s="187"/>
      <c r="FLV54" s="187"/>
      <c r="FLW54" s="187"/>
      <c r="FLX54" s="187"/>
      <c r="FLY54" s="187"/>
      <c r="FLZ54" s="187"/>
      <c r="FMA54" s="187"/>
      <c r="FMB54" s="187"/>
      <c r="FMC54" s="187"/>
      <c r="FMD54" s="187"/>
      <c r="FME54" s="187"/>
      <c r="FMF54" s="187"/>
      <c r="FMG54" s="187"/>
      <c r="FMH54" s="187"/>
      <c r="FMI54" s="187"/>
      <c r="FMJ54" s="187"/>
      <c r="FMK54" s="187"/>
      <c r="FML54" s="187"/>
      <c r="FMM54" s="187"/>
      <c r="FMN54" s="187"/>
      <c r="FMO54" s="187"/>
      <c r="FMP54" s="187"/>
      <c r="FMQ54" s="187"/>
      <c r="FMR54" s="187"/>
      <c r="FMS54" s="187"/>
      <c r="FMT54" s="187"/>
      <c r="FMU54" s="187"/>
      <c r="FMV54" s="187"/>
      <c r="FMW54" s="187"/>
      <c r="FMX54" s="187"/>
      <c r="FMY54" s="187"/>
      <c r="FMZ54" s="187"/>
      <c r="FNA54" s="187"/>
      <c r="FNB54" s="187"/>
      <c r="FNC54" s="187"/>
      <c r="FND54" s="187"/>
      <c r="FNE54" s="187"/>
      <c r="FNF54" s="187"/>
      <c r="FNG54" s="187"/>
      <c r="FNH54" s="187"/>
      <c r="FNI54" s="187"/>
      <c r="FNJ54" s="187"/>
      <c r="FNK54" s="187"/>
      <c r="FNL54" s="187"/>
      <c r="FNM54" s="187"/>
      <c r="FNN54" s="187"/>
      <c r="FNO54" s="187"/>
      <c r="FNP54" s="187"/>
      <c r="FNQ54" s="187"/>
      <c r="FNR54" s="187"/>
      <c r="FNS54" s="187"/>
      <c r="FNT54" s="187"/>
      <c r="FNU54" s="187"/>
      <c r="FNV54" s="187"/>
      <c r="FNW54" s="187"/>
      <c r="FNX54" s="187"/>
      <c r="FNY54" s="187"/>
      <c r="FNZ54" s="187"/>
      <c r="FOA54" s="187"/>
      <c r="FOB54" s="187"/>
      <c r="FOC54" s="187"/>
      <c r="FOD54" s="187"/>
      <c r="FOE54" s="187"/>
      <c r="FOF54" s="187"/>
      <c r="FOG54" s="187"/>
      <c r="FOH54" s="187"/>
      <c r="FOI54" s="187"/>
      <c r="FOJ54" s="187"/>
      <c r="FOK54" s="187"/>
      <c r="FOL54" s="187"/>
      <c r="FOM54" s="187"/>
      <c r="FON54" s="187"/>
      <c r="FOO54" s="187"/>
      <c r="FOP54" s="187"/>
      <c r="FOQ54" s="187"/>
      <c r="FOR54" s="187"/>
      <c r="FOS54" s="187"/>
      <c r="FOT54" s="187"/>
      <c r="FOU54" s="187"/>
      <c r="FOV54" s="187"/>
      <c r="FOW54" s="187"/>
      <c r="FOX54" s="187"/>
      <c r="FOY54" s="187"/>
      <c r="FOZ54" s="187"/>
      <c r="FPA54" s="187"/>
      <c r="FPB54" s="187"/>
      <c r="FPC54" s="187"/>
      <c r="FPD54" s="187"/>
      <c r="FPE54" s="187"/>
      <c r="FPF54" s="187"/>
      <c r="FPG54" s="187"/>
      <c r="FPH54" s="187"/>
      <c r="FPI54" s="187"/>
      <c r="FPJ54" s="187"/>
      <c r="FPK54" s="187"/>
      <c r="FPL54" s="187"/>
      <c r="FPM54" s="187"/>
      <c r="FPN54" s="187"/>
      <c r="FPO54" s="187"/>
      <c r="FPP54" s="187"/>
      <c r="FPQ54" s="187"/>
      <c r="FPR54" s="187"/>
      <c r="FPS54" s="187"/>
      <c r="FPT54" s="187"/>
      <c r="FPU54" s="187"/>
      <c r="FPV54" s="187"/>
      <c r="FPW54" s="187"/>
      <c r="FPX54" s="187"/>
      <c r="FPY54" s="187"/>
      <c r="FPZ54" s="187"/>
      <c r="FQA54" s="187"/>
      <c r="FQB54" s="187"/>
      <c r="FQC54" s="187"/>
      <c r="FQD54" s="187"/>
      <c r="FQE54" s="187"/>
      <c r="FQF54" s="187"/>
      <c r="FQG54" s="187"/>
      <c r="FQH54" s="187"/>
      <c r="FQI54" s="187"/>
      <c r="FQJ54" s="187"/>
      <c r="FQK54" s="187"/>
      <c r="FQL54" s="187"/>
      <c r="FQM54" s="187"/>
      <c r="FQN54" s="187"/>
      <c r="FQO54" s="187"/>
      <c r="FQP54" s="187"/>
      <c r="FQQ54" s="187"/>
      <c r="FQR54" s="187"/>
      <c r="FQS54" s="187"/>
      <c r="FQT54" s="187"/>
      <c r="FQU54" s="187"/>
      <c r="FQV54" s="187"/>
      <c r="FQW54" s="187"/>
      <c r="FQX54" s="187"/>
      <c r="FQY54" s="187"/>
      <c r="FQZ54" s="187"/>
      <c r="FRA54" s="187"/>
      <c r="FRB54" s="187"/>
      <c r="FRC54" s="187"/>
      <c r="FRD54" s="187"/>
      <c r="FRE54" s="187"/>
      <c r="FRF54" s="187"/>
      <c r="FRG54" s="187"/>
      <c r="FRH54" s="187"/>
      <c r="FRI54" s="187"/>
      <c r="FRJ54" s="187"/>
      <c r="FRK54" s="187"/>
      <c r="FRL54" s="187"/>
      <c r="FRM54" s="187"/>
      <c r="FRN54" s="187"/>
      <c r="FRO54" s="187"/>
      <c r="FRP54" s="187"/>
      <c r="FRQ54" s="187"/>
      <c r="FRR54" s="187"/>
      <c r="FRS54" s="187"/>
      <c r="FRT54" s="187"/>
      <c r="FRU54" s="187"/>
      <c r="FRV54" s="187"/>
      <c r="FRW54" s="187"/>
      <c r="FRX54" s="187"/>
      <c r="FRY54" s="187"/>
      <c r="FRZ54" s="187"/>
      <c r="FSA54" s="187"/>
      <c r="FSB54" s="187"/>
      <c r="FSC54" s="187"/>
      <c r="FSD54" s="187"/>
      <c r="FSE54" s="187"/>
      <c r="FSF54" s="187"/>
      <c r="FSG54" s="187"/>
      <c r="FSH54" s="187"/>
      <c r="FSI54" s="187"/>
      <c r="FSJ54" s="187"/>
      <c r="FSK54" s="187"/>
      <c r="FSL54" s="187"/>
      <c r="FSM54" s="187"/>
      <c r="FSN54" s="187"/>
      <c r="FSO54" s="187"/>
      <c r="FSP54" s="187"/>
      <c r="FSQ54" s="187"/>
      <c r="FSR54" s="187"/>
      <c r="FSS54" s="187"/>
      <c r="FST54" s="187"/>
      <c r="FSU54" s="187"/>
      <c r="FSV54" s="187"/>
      <c r="FSW54" s="187"/>
      <c r="FSX54" s="187"/>
      <c r="FSY54" s="187"/>
      <c r="FSZ54" s="187"/>
      <c r="FTA54" s="187"/>
      <c r="FTB54" s="187"/>
      <c r="FTC54" s="187"/>
      <c r="FTD54" s="187"/>
      <c r="FTE54" s="187"/>
      <c r="FTF54" s="187"/>
      <c r="FTG54" s="187"/>
      <c r="FTH54" s="187"/>
      <c r="FTI54" s="187"/>
      <c r="FTJ54" s="187"/>
      <c r="FTK54" s="187"/>
      <c r="FTL54" s="187"/>
      <c r="FTM54" s="187"/>
      <c r="FTN54" s="187"/>
      <c r="FTO54" s="187"/>
      <c r="FTP54" s="187"/>
      <c r="FTQ54" s="187"/>
      <c r="FTR54" s="187"/>
      <c r="FTS54" s="187"/>
      <c r="FTT54" s="187"/>
      <c r="FTU54" s="187"/>
      <c r="FTV54" s="187"/>
      <c r="FTW54" s="187"/>
      <c r="FTX54" s="187"/>
      <c r="FTY54" s="187"/>
      <c r="FTZ54" s="187"/>
      <c r="FUA54" s="187"/>
      <c r="FUB54" s="187"/>
      <c r="FUC54" s="187"/>
      <c r="FUD54" s="187"/>
      <c r="FUE54" s="187"/>
      <c r="FUF54" s="187"/>
      <c r="FUG54" s="187"/>
      <c r="FUH54" s="187"/>
      <c r="FUI54" s="187"/>
      <c r="FUJ54" s="187"/>
      <c r="FUK54" s="187"/>
      <c r="FUL54" s="187"/>
      <c r="FUM54" s="187"/>
      <c r="FUN54" s="187"/>
      <c r="FUO54" s="187"/>
      <c r="FUP54" s="187"/>
      <c r="FUQ54" s="187"/>
      <c r="FUR54" s="187"/>
      <c r="FUS54" s="187"/>
      <c r="FUT54" s="187"/>
      <c r="FUU54" s="187"/>
      <c r="FUV54" s="187"/>
      <c r="FUW54" s="187"/>
      <c r="FUX54" s="187"/>
      <c r="FUY54" s="187"/>
      <c r="FUZ54" s="187"/>
      <c r="FVA54" s="187"/>
      <c r="FVB54" s="187"/>
      <c r="FVC54" s="187"/>
      <c r="FVD54" s="187"/>
      <c r="FVE54" s="187"/>
      <c r="FVF54" s="187"/>
      <c r="FVG54" s="187"/>
      <c r="FVH54" s="187"/>
      <c r="FVI54" s="187"/>
      <c r="FVJ54" s="187"/>
      <c r="FVK54" s="187"/>
      <c r="FVL54" s="187"/>
      <c r="FVM54" s="187"/>
      <c r="FVN54" s="187"/>
      <c r="FVO54" s="187"/>
      <c r="FVP54" s="187"/>
      <c r="FVQ54" s="187"/>
      <c r="FVR54" s="187"/>
      <c r="FVS54" s="187"/>
      <c r="FVT54" s="187"/>
      <c r="FVU54" s="187"/>
      <c r="FVV54" s="187"/>
      <c r="FVW54" s="187"/>
      <c r="FVX54" s="187"/>
      <c r="FVY54" s="187"/>
      <c r="FVZ54" s="187"/>
      <c r="FWA54" s="187"/>
      <c r="FWB54" s="187"/>
      <c r="FWC54" s="187"/>
      <c r="FWD54" s="187"/>
      <c r="FWE54" s="187"/>
      <c r="FWF54" s="187"/>
      <c r="FWG54" s="187"/>
      <c r="FWH54" s="187"/>
      <c r="FWI54" s="187"/>
      <c r="FWJ54" s="187"/>
      <c r="FWK54" s="187"/>
      <c r="FWL54" s="187"/>
      <c r="FWM54" s="187"/>
      <c r="FWN54" s="187"/>
      <c r="FWO54" s="187"/>
      <c r="FWP54" s="187"/>
      <c r="FWQ54" s="187"/>
      <c r="FWR54" s="187"/>
      <c r="FWS54" s="187"/>
      <c r="FWT54" s="187"/>
      <c r="FWU54" s="187"/>
      <c r="FWV54" s="187"/>
      <c r="FWW54" s="187"/>
      <c r="FWX54" s="187"/>
      <c r="FWY54" s="187"/>
      <c r="FWZ54" s="187"/>
      <c r="FXA54" s="187"/>
      <c r="FXB54" s="187"/>
      <c r="FXC54" s="187"/>
      <c r="FXD54" s="187"/>
      <c r="FXE54" s="187"/>
      <c r="FXF54" s="187"/>
      <c r="FXG54" s="187"/>
      <c r="FXH54" s="187"/>
      <c r="FXI54" s="187"/>
      <c r="FXJ54" s="187"/>
      <c r="FXK54" s="187"/>
      <c r="FXL54" s="187"/>
      <c r="FXM54" s="187"/>
      <c r="FXN54" s="187"/>
      <c r="FXO54" s="187"/>
      <c r="FXP54" s="187"/>
      <c r="FXQ54" s="187"/>
      <c r="FXR54" s="187"/>
      <c r="FXS54" s="187"/>
      <c r="FXT54" s="187"/>
      <c r="FXU54" s="187"/>
      <c r="FXV54" s="187"/>
      <c r="FXW54" s="187"/>
      <c r="FXX54" s="187"/>
      <c r="FXY54" s="187"/>
      <c r="FXZ54" s="187"/>
      <c r="FYA54" s="187"/>
      <c r="FYB54" s="187"/>
      <c r="FYC54" s="187"/>
      <c r="FYD54" s="187"/>
      <c r="FYE54" s="187"/>
      <c r="FYF54" s="187"/>
      <c r="FYG54" s="187"/>
      <c r="FYH54" s="187"/>
      <c r="FYI54" s="187"/>
      <c r="FYJ54" s="187"/>
      <c r="FYK54" s="187"/>
      <c r="FYL54" s="187"/>
      <c r="FYM54" s="187"/>
      <c r="FYN54" s="187"/>
      <c r="FYO54" s="187"/>
      <c r="FYP54" s="187"/>
      <c r="FYQ54" s="187"/>
      <c r="FYR54" s="187"/>
      <c r="FYS54" s="187"/>
      <c r="FYT54" s="187"/>
      <c r="FYU54" s="187"/>
      <c r="FYV54" s="187"/>
      <c r="FYW54" s="187"/>
      <c r="FYX54" s="187"/>
      <c r="FYY54" s="187"/>
      <c r="FYZ54" s="187"/>
      <c r="FZA54" s="187"/>
      <c r="FZB54" s="187"/>
      <c r="FZC54" s="187"/>
      <c r="FZD54" s="187"/>
      <c r="FZE54" s="187"/>
      <c r="FZF54" s="187"/>
      <c r="FZG54" s="187"/>
      <c r="FZH54" s="187"/>
      <c r="FZI54" s="187"/>
      <c r="FZJ54" s="187"/>
      <c r="FZK54" s="187"/>
      <c r="FZL54" s="187"/>
      <c r="FZM54" s="187"/>
      <c r="FZN54" s="187"/>
      <c r="FZO54" s="187"/>
      <c r="FZP54" s="187"/>
      <c r="FZQ54" s="187"/>
      <c r="FZR54" s="187"/>
      <c r="FZS54" s="187"/>
      <c r="FZT54" s="187"/>
      <c r="FZU54" s="187"/>
      <c r="FZV54" s="187"/>
      <c r="FZW54" s="187"/>
      <c r="FZX54" s="187"/>
      <c r="FZY54" s="187"/>
      <c r="FZZ54" s="187"/>
      <c r="GAA54" s="187"/>
      <c r="GAB54" s="187"/>
      <c r="GAC54" s="187"/>
      <c r="GAD54" s="187"/>
      <c r="GAE54" s="187"/>
      <c r="GAF54" s="187"/>
      <c r="GAG54" s="187"/>
      <c r="GAH54" s="187"/>
      <c r="GAI54" s="187"/>
      <c r="GAJ54" s="187"/>
      <c r="GAK54" s="187"/>
      <c r="GAL54" s="187"/>
      <c r="GAM54" s="187"/>
      <c r="GAN54" s="187"/>
      <c r="GAO54" s="187"/>
      <c r="GAP54" s="187"/>
      <c r="GAQ54" s="187"/>
      <c r="GAR54" s="187"/>
      <c r="GAS54" s="187"/>
      <c r="GAT54" s="187"/>
      <c r="GAU54" s="187"/>
      <c r="GAV54" s="187"/>
      <c r="GAW54" s="187"/>
      <c r="GAX54" s="187"/>
      <c r="GAY54" s="187"/>
      <c r="GAZ54" s="187"/>
      <c r="GBA54" s="187"/>
      <c r="GBB54" s="187"/>
      <c r="GBC54" s="187"/>
      <c r="GBD54" s="187"/>
      <c r="GBE54" s="187"/>
      <c r="GBF54" s="187"/>
      <c r="GBG54" s="187"/>
      <c r="GBH54" s="187"/>
      <c r="GBI54" s="187"/>
      <c r="GBJ54" s="187"/>
      <c r="GBK54" s="187"/>
      <c r="GBL54" s="187"/>
      <c r="GBM54" s="187"/>
      <c r="GBN54" s="187"/>
      <c r="GBO54" s="187"/>
      <c r="GBP54" s="187"/>
      <c r="GBQ54" s="187"/>
      <c r="GBR54" s="187"/>
      <c r="GBS54" s="187"/>
      <c r="GBT54" s="187"/>
      <c r="GBU54" s="187"/>
      <c r="GBV54" s="187"/>
      <c r="GBW54" s="187"/>
      <c r="GBX54" s="187"/>
      <c r="GBY54" s="187"/>
      <c r="GBZ54" s="187"/>
      <c r="GCA54" s="187"/>
      <c r="GCB54" s="187"/>
      <c r="GCC54" s="187"/>
      <c r="GCD54" s="187"/>
      <c r="GCE54" s="187"/>
      <c r="GCF54" s="187"/>
      <c r="GCG54" s="187"/>
      <c r="GCH54" s="187"/>
      <c r="GCI54" s="187"/>
      <c r="GCJ54" s="187"/>
      <c r="GCK54" s="187"/>
      <c r="GCL54" s="187"/>
      <c r="GCM54" s="187"/>
      <c r="GCN54" s="187"/>
      <c r="GCO54" s="187"/>
      <c r="GCP54" s="187"/>
      <c r="GCQ54" s="187"/>
      <c r="GCR54" s="187"/>
      <c r="GCS54" s="187"/>
      <c r="GCT54" s="187"/>
      <c r="GCU54" s="187"/>
      <c r="GCV54" s="187"/>
      <c r="GCW54" s="187"/>
      <c r="GCX54" s="187"/>
      <c r="GCY54" s="187"/>
      <c r="GCZ54" s="187"/>
      <c r="GDA54" s="187"/>
      <c r="GDB54" s="187"/>
      <c r="GDC54" s="187"/>
      <c r="GDD54" s="187"/>
      <c r="GDE54" s="187"/>
      <c r="GDF54" s="187"/>
      <c r="GDG54" s="187"/>
      <c r="GDH54" s="187"/>
      <c r="GDI54" s="187"/>
      <c r="GDJ54" s="187"/>
      <c r="GDK54" s="187"/>
      <c r="GDL54" s="187"/>
      <c r="GDM54" s="187"/>
      <c r="GDN54" s="187"/>
      <c r="GDO54" s="187"/>
      <c r="GDP54" s="187"/>
      <c r="GDQ54" s="187"/>
      <c r="GDR54" s="187"/>
      <c r="GDS54" s="187"/>
      <c r="GDT54" s="187"/>
      <c r="GDU54" s="187"/>
      <c r="GDV54" s="187"/>
      <c r="GDW54" s="187"/>
      <c r="GDX54" s="187"/>
      <c r="GDY54" s="187"/>
      <c r="GDZ54" s="187"/>
      <c r="GEA54" s="187"/>
      <c r="GEB54" s="187"/>
      <c r="GEC54" s="187"/>
      <c r="GED54" s="187"/>
      <c r="GEE54" s="187"/>
      <c r="GEF54" s="187"/>
      <c r="GEG54" s="187"/>
      <c r="GEH54" s="187"/>
      <c r="GEI54" s="187"/>
      <c r="GEJ54" s="187"/>
      <c r="GEK54" s="187"/>
      <c r="GEL54" s="187"/>
      <c r="GEM54" s="187"/>
      <c r="GEN54" s="187"/>
      <c r="GEO54" s="187"/>
      <c r="GEP54" s="187"/>
      <c r="GEQ54" s="187"/>
      <c r="GER54" s="187"/>
      <c r="GES54" s="187"/>
      <c r="GET54" s="187"/>
      <c r="GEU54" s="187"/>
      <c r="GEV54" s="187"/>
      <c r="GEW54" s="187"/>
      <c r="GEX54" s="187"/>
      <c r="GEY54" s="187"/>
      <c r="GEZ54" s="187"/>
      <c r="GFA54" s="187"/>
      <c r="GFB54" s="187"/>
      <c r="GFC54" s="187"/>
      <c r="GFD54" s="187"/>
      <c r="GFE54" s="187"/>
      <c r="GFF54" s="187"/>
      <c r="GFG54" s="187"/>
      <c r="GFH54" s="187"/>
      <c r="GFI54" s="187"/>
      <c r="GFJ54" s="187"/>
      <c r="GFK54" s="187"/>
      <c r="GFL54" s="187"/>
      <c r="GFM54" s="187"/>
      <c r="GFN54" s="187"/>
      <c r="GFO54" s="187"/>
      <c r="GFP54" s="187"/>
      <c r="GFQ54" s="187"/>
      <c r="GFR54" s="187"/>
      <c r="GFS54" s="187"/>
      <c r="GFT54" s="187"/>
      <c r="GFU54" s="187"/>
      <c r="GFV54" s="187"/>
      <c r="GFW54" s="187"/>
      <c r="GFX54" s="187"/>
      <c r="GFY54" s="187"/>
      <c r="GFZ54" s="187"/>
      <c r="GGA54" s="187"/>
      <c r="GGB54" s="187"/>
      <c r="GGC54" s="187"/>
      <c r="GGD54" s="187"/>
      <c r="GGE54" s="187"/>
      <c r="GGF54" s="187"/>
      <c r="GGG54" s="187"/>
      <c r="GGH54" s="187"/>
      <c r="GGI54" s="187"/>
      <c r="GGJ54" s="187"/>
      <c r="GGK54" s="187"/>
      <c r="GGL54" s="187"/>
      <c r="GGM54" s="187"/>
      <c r="GGN54" s="187"/>
      <c r="GGO54" s="187"/>
      <c r="GGP54" s="187"/>
      <c r="GGQ54" s="187"/>
      <c r="GGR54" s="187"/>
      <c r="GGS54" s="187"/>
      <c r="GGT54" s="187"/>
      <c r="GGU54" s="187"/>
      <c r="GGV54" s="187"/>
      <c r="GGW54" s="187"/>
      <c r="GGX54" s="187"/>
      <c r="GGY54" s="187"/>
      <c r="GGZ54" s="187"/>
      <c r="GHA54" s="187"/>
      <c r="GHB54" s="187"/>
      <c r="GHC54" s="187"/>
      <c r="GHD54" s="187"/>
      <c r="GHE54" s="187"/>
      <c r="GHF54" s="187"/>
      <c r="GHG54" s="187"/>
      <c r="GHH54" s="187"/>
      <c r="GHI54" s="187"/>
      <c r="GHJ54" s="187"/>
      <c r="GHK54" s="187"/>
      <c r="GHL54" s="187"/>
      <c r="GHM54" s="187"/>
      <c r="GHN54" s="187"/>
      <c r="GHO54" s="187"/>
      <c r="GHP54" s="187"/>
      <c r="GHQ54" s="187"/>
      <c r="GHR54" s="187"/>
      <c r="GHS54" s="187"/>
      <c r="GHT54" s="187"/>
      <c r="GHU54" s="187"/>
      <c r="GHV54" s="187"/>
      <c r="GHW54" s="187"/>
      <c r="GHX54" s="187"/>
      <c r="GHY54" s="187"/>
      <c r="GHZ54" s="187"/>
      <c r="GIA54" s="187"/>
      <c r="GIB54" s="187"/>
      <c r="GIC54" s="187"/>
      <c r="GID54" s="187"/>
      <c r="GIE54" s="187"/>
      <c r="GIF54" s="187"/>
      <c r="GIG54" s="187"/>
      <c r="GIH54" s="187"/>
      <c r="GII54" s="187"/>
      <c r="GIJ54" s="187"/>
      <c r="GIK54" s="187"/>
      <c r="GIL54" s="187"/>
      <c r="GIM54" s="187"/>
      <c r="GIN54" s="187"/>
      <c r="GIO54" s="187"/>
      <c r="GIP54" s="187"/>
      <c r="GIQ54" s="187"/>
      <c r="GIR54" s="187"/>
      <c r="GIS54" s="187"/>
      <c r="GIT54" s="187"/>
      <c r="GIU54" s="187"/>
      <c r="GIV54" s="187"/>
      <c r="GIW54" s="187"/>
      <c r="GIX54" s="187"/>
      <c r="GIY54" s="187"/>
      <c r="GIZ54" s="187"/>
      <c r="GJA54" s="187"/>
      <c r="GJB54" s="187"/>
      <c r="GJC54" s="187"/>
      <c r="GJD54" s="187"/>
      <c r="GJE54" s="187"/>
      <c r="GJF54" s="187"/>
      <c r="GJG54" s="187"/>
      <c r="GJH54" s="187"/>
      <c r="GJI54" s="187"/>
      <c r="GJJ54" s="187"/>
      <c r="GJK54" s="187"/>
      <c r="GJL54" s="187"/>
      <c r="GJM54" s="187"/>
      <c r="GJN54" s="187"/>
      <c r="GJO54" s="187"/>
      <c r="GJP54" s="187"/>
      <c r="GJQ54" s="187"/>
      <c r="GJR54" s="187"/>
      <c r="GJS54" s="187"/>
      <c r="GJT54" s="187"/>
      <c r="GJU54" s="187"/>
      <c r="GJV54" s="187"/>
      <c r="GJW54" s="187"/>
      <c r="GJX54" s="187"/>
      <c r="GJY54" s="187"/>
      <c r="GJZ54" s="187"/>
      <c r="GKA54" s="187"/>
      <c r="GKB54" s="187"/>
      <c r="GKC54" s="187"/>
      <c r="GKD54" s="187"/>
      <c r="GKE54" s="187"/>
      <c r="GKF54" s="187"/>
      <c r="GKG54" s="187"/>
      <c r="GKH54" s="187"/>
      <c r="GKI54" s="187"/>
      <c r="GKJ54" s="187"/>
      <c r="GKK54" s="187"/>
      <c r="GKL54" s="187"/>
      <c r="GKM54" s="187"/>
      <c r="GKN54" s="187"/>
      <c r="GKO54" s="187"/>
      <c r="GKP54" s="187"/>
      <c r="GKQ54" s="187"/>
      <c r="GKR54" s="187"/>
      <c r="GKS54" s="187"/>
      <c r="GKT54" s="187"/>
      <c r="GKU54" s="187"/>
      <c r="GKV54" s="187"/>
      <c r="GKW54" s="187"/>
      <c r="GKX54" s="187"/>
      <c r="GKY54" s="187"/>
      <c r="GKZ54" s="187"/>
      <c r="GLA54" s="187"/>
      <c r="GLB54" s="187"/>
      <c r="GLC54" s="187"/>
      <c r="GLD54" s="187"/>
      <c r="GLE54" s="187"/>
      <c r="GLF54" s="187"/>
      <c r="GLG54" s="187"/>
      <c r="GLH54" s="187"/>
      <c r="GLI54" s="187"/>
      <c r="GLJ54" s="187"/>
      <c r="GLK54" s="187"/>
      <c r="GLL54" s="187"/>
      <c r="GLM54" s="187"/>
      <c r="GLN54" s="187"/>
      <c r="GLO54" s="187"/>
      <c r="GLP54" s="187"/>
      <c r="GLQ54" s="187"/>
      <c r="GLR54" s="187"/>
      <c r="GLS54" s="187"/>
      <c r="GLT54" s="187"/>
      <c r="GLU54" s="187"/>
      <c r="GLV54" s="187"/>
      <c r="GLW54" s="187"/>
      <c r="GLX54" s="187"/>
      <c r="GLY54" s="187"/>
      <c r="GLZ54" s="187"/>
      <c r="GMA54" s="187"/>
      <c r="GMB54" s="187"/>
      <c r="GMC54" s="187"/>
      <c r="GMD54" s="187"/>
      <c r="GME54" s="187"/>
      <c r="GMF54" s="187"/>
      <c r="GMG54" s="187"/>
      <c r="GMH54" s="187"/>
      <c r="GMI54" s="187"/>
      <c r="GMJ54" s="187"/>
      <c r="GMK54" s="187"/>
      <c r="GML54" s="187"/>
      <c r="GMM54" s="187"/>
      <c r="GMN54" s="187"/>
      <c r="GMO54" s="187"/>
      <c r="GMP54" s="187"/>
      <c r="GMQ54" s="187"/>
      <c r="GMR54" s="187"/>
      <c r="GMS54" s="187"/>
      <c r="GMT54" s="187"/>
      <c r="GMU54" s="187"/>
      <c r="GMV54" s="187"/>
      <c r="GMW54" s="187"/>
      <c r="GMX54" s="187"/>
      <c r="GMY54" s="187"/>
      <c r="GMZ54" s="187"/>
      <c r="GNA54" s="187"/>
      <c r="GNB54" s="187"/>
      <c r="GNC54" s="187"/>
      <c r="GND54" s="187"/>
      <c r="GNE54" s="187"/>
      <c r="GNF54" s="187"/>
      <c r="GNG54" s="187"/>
      <c r="GNH54" s="187"/>
      <c r="GNI54" s="187"/>
      <c r="GNJ54" s="187"/>
      <c r="GNK54" s="187"/>
      <c r="GNL54" s="187"/>
      <c r="GNM54" s="187"/>
      <c r="GNN54" s="187"/>
      <c r="GNO54" s="187"/>
      <c r="GNP54" s="187"/>
      <c r="GNQ54" s="187"/>
      <c r="GNR54" s="187"/>
      <c r="GNS54" s="187"/>
      <c r="GNT54" s="187"/>
      <c r="GNU54" s="187"/>
      <c r="GNV54" s="187"/>
      <c r="GNW54" s="187"/>
      <c r="GNX54" s="187"/>
      <c r="GNY54" s="187"/>
      <c r="GNZ54" s="187"/>
      <c r="GOA54" s="187"/>
      <c r="GOB54" s="187"/>
      <c r="GOC54" s="187"/>
      <c r="GOD54" s="187"/>
      <c r="GOE54" s="187"/>
      <c r="GOF54" s="187"/>
      <c r="GOG54" s="187"/>
      <c r="GOH54" s="187"/>
      <c r="GOI54" s="187"/>
      <c r="GOJ54" s="187"/>
      <c r="GOK54" s="187"/>
      <c r="GOL54" s="187"/>
      <c r="GOM54" s="187"/>
      <c r="GON54" s="187"/>
      <c r="GOO54" s="187"/>
      <c r="GOP54" s="187"/>
      <c r="GOQ54" s="187"/>
      <c r="GOR54" s="187"/>
      <c r="GOS54" s="187"/>
      <c r="GOT54" s="187"/>
      <c r="GOU54" s="187"/>
      <c r="GOV54" s="187"/>
      <c r="GOW54" s="187"/>
      <c r="GOX54" s="187"/>
      <c r="GOY54" s="187"/>
      <c r="GOZ54" s="187"/>
      <c r="GPA54" s="187"/>
      <c r="GPB54" s="187"/>
      <c r="GPC54" s="187"/>
      <c r="GPD54" s="187"/>
      <c r="GPE54" s="187"/>
      <c r="GPF54" s="187"/>
      <c r="GPG54" s="187"/>
      <c r="GPH54" s="187"/>
      <c r="GPI54" s="187"/>
      <c r="GPJ54" s="187"/>
      <c r="GPK54" s="187"/>
      <c r="GPL54" s="187"/>
      <c r="GPM54" s="187"/>
      <c r="GPN54" s="187"/>
      <c r="GPO54" s="187"/>
      <c r="GPP54" s="187"/>
      <c r="GPQ54" s="187"/>
      <c r="GPR54" s="187"/>
      <c r="GPS54" s="187"/>
      <c r="GPT54" s="187"/>
      <c r="GPU54" s="187"/>
      <c r="GPV54" s="187"/>
      <c r="GPW54" s="187"/>
      <c r="GPX54" s="187"/>
      <c r="GPY54" s="187"/>
      <c r="GPZ54" s="187"/>
      <c r="GQA54" s="187"/>
      <c r="GQB54" s="187"/>
      <c r="GQC54" s="187"/>
      <c r="GQD54" s="187"/>
      <c r="GQE54" s="187"/>
      <c r="GQF54" s="187"/>
      <c r="GQG54" s="187"/>
      <c r="GQH54" s="187"/>
      <c r="GQI54" s="187"/>
      <c r="GQJ54" s="187"/>
      <c r="GQK54" s="187"/>
      <c r="GQL54" s="187"/>
      <c r="GQM54" s="187"/>
      <c r="GQN54" s="187"/>
      <c r="GQO54" s="187"/>
      <c r="GQP54" s="187"/>
      <c r="GQQ54" s="187"/>
      <c r="GQR54" s="187"/>
      <c r="GQS54" s="187"/>
      <c r="GQT54" s="187"/>
      <c r="GQU54" s="187"/>
      <c r="GQV54" s="187"/>
      <c r="GQW54" s="187"/>
      <c r="GQX54" s="187"/>
      <c r="GQY54" s="187"/>
      <c r="GQZ54" s="187"/>
      <c r="GRA54" s="187"/>
      <c r="GRB54" s="187"/>
      <c r="GRC54" s="187"/>
      <c r="GRD54" s="187"/>
      <c r="GRE54" s="187"/>
      <c r="GRF54" s="187"/>
      <c r="GRG54" s="187"/>
      <c r="GRH54" s="187"/>
      <c r="GRI54" s="187"/>
      <c r="GRJ54" s="187"/>
      <c r="GRK54" s="187"/>
      <c r="GRL54" s="187"/>
      <c r="GRM54" s="187"/>
      <c r="GRN54" s="187"/>
      <c r="GRO54" s="187"/>
      <c r="GRP54" s="187"/>
      <c r="GRQ54" s="187"/>
      <c r="GRR54" s="187"/>
      <c r="GRS54" s="187"/>
      <c r="GRT54" s="187"/>
      <c r="GRU54" s="187"/>
      <c r="GRV54" s="187"/>
      <c r="GRW54" s="187"/>
      <c r="GRX54" s="187"/>
      <c r="GRY54" s="187"/>
      <c r="GRZ54" s="187"/>
      <c r="GSA54" s="187"/>
      <c r="GSB54" s="187"/>
      <c r="GSC54" s="187"/>
      <c r="GSD54" s="187"/>
      <c r="GSE54" s="187"/>
      <c r="GSF54" s="187"/>
      <c r="GSG54" s="187"/>
      <c r="GSH54" s="187"/>
      <c r="GSI54" s="187"/>
      <c r="GSJ54" s="187"/>
      <c r="GSK54" s="187"/>
      <c r="GSL54" s="187"/>
      <c r="GSM54" s="187"/>
      <c r="GSN54" s="187"/>
      <c r="GSO54" s="187"/>
      <c r="GSP54" s="187"/>
      <c r="GSQ54" s="187"/>
      <c r="GSR54" s="187"/>
      <c r="GSS54" s="187"/>
      <c r="GST54" s="187"/>
      <c r="GSU54" s="187"/>
      <c r="GSV54" s="187"/>
      <c r="GSW54" s="187"/>
      <c r="GSX54" s="187"/>
      <c r="GSY54" s="187"/>
      <c r="GSZ54" s="187"/>
      <c r="GTA54" s="187"/>
      <c r="GTB54" s="187"/>
      <c r="GTC54" s="187"/>
      <c r="GTD54" s="187"/>
      <c r="GTE54" s="187"/>
      <c r="GTF54" s="187"/>
      <c r="GTG54" s="187"/>
      <c r="GTH54" s="187"/>
      <c r="GTI54" s="187"/>
      <c r="GTJ54" s="187"/>
      <c r="GTK54" s="187"/>
      <c r="GTL54" s="187"/>
      <c r="GTM54" s="187"/>
      <c r="GTN54" s="187"/>
      <c r="GTO54" s="187"/>
      <c r="GTP54" s="187"/>
      <c r="GTQ54" s="187"/>
      <c r="GTR54" s="187"/>
      <c r="GTS54" s="187"/>
      <c r="GTT54" s="187"/>
      <c r="GTU54" s="187"/>
      <c r="GTV54" s="187"/>
      <c r="GTW54" s="187"/>
      <c r="GTX54" s="187"/>
      <c r="GTY54" s="187"/>
      <c r="GTZ54" s="187"/>
      <c r="GUA54" s="187"/>
      <c r="GUB54" s="187"/>
      <c r="GUC54" s="187"/>
      <c r="GUD54" s="187"/>
      <c r="GUE54" s="187"/>
      <c r="GUF54" s="187"/>
      <c r="GUG54" s="187"/>
      <c r="GUH54" s="187"/>
      <c r="GUI54" s="187"/>
      <c r="GUJ54" s="187"/>
      <c r="GUK54" s="187"/>
      <c r="GUL54" s="187"/>
      <c r="GUM54" s="187"/>
      <c r="GUN54" s="187"/>
      <c r="GUO54" s="187"/>
      <c r="GUP54" s="187"/>
      <c r="GUQ54" s="187"/>
      <c r="GUR54" s="187"/>
      <c r="GUS54" s="187"/>
      <c r="GUT54" s="187"/>
      <c r="GUU54" s="187"/>
      <c r="GUV54" s="187"/>
      <c r="GUW54" s="187"/>
      <c r="GUX54" s="187"/>
      <c r="GUY54" s="187"/>
      <c r="GUZ54" s="187"/>
      <c r="GVA54" s="187"/>
      <c r="GVB54" s="187"/>
      <c r="GVC54" s="187"/>
      <c r="GVD54" s="187"/>
      <c r="GVE54" s="187"/>
      <c r="GVF54" s="187"/>
      <c r="GVG54" s="187"/>
      <c r="GVH54" s="187"/>
      <c r="GVI54" s="187"/>
      <c r="GVJ54" s="187"/>
      <c r="GVK54" s="187"/>
      <c r="GVL54" s="187"/>
      <c r="GVM54" s="187"/>
      <c r="GVN54" s="187"/>
      <c r="GVO54" s="187"/>
      <c r="GVP54" s="187"/>
      <c r="GVQ54" s="187"/>
      <c r="GVR54" s="187"/>
      <c r="GVS54" s="187"/>
      <c r="GVT54" s="187"/>
      <c r="GVU54" s="187"/>
      <c r="GVV54" s="187"/>
      <c r="GVW54" s="187"/>
      <c r="GVX54" s="187"/>
      <c r="GVY54" s="187"/>
      <c r="GVZ54" s="187"/>
      <c r="GWA54" s="187"/>
      <c r="GWB54" s="187"/>
      <c r="GWC54" s="187"/>
      <c r="GWD54" s="187"/>
      <c r="GWE54" s="187"/>
      <c r="GWF54" s="187"/>
      <c r="GWG54" s="187"/>
      <c r="GWH54" s="187"/>
      <c r="GWI54" s="187"/>
      <c r="GWJ54" s="187"/>
      <c r="GWK54" s="187"/>
      <c r="GWL54" s="187"/>
      <c r="GWM54" s="187"/>
      <c r="GWN54" s="187"/>
      <c r="GWO54" s="187"/>
      <c r="GWP54" s="187"/>
      <c r="GWQ54" s="187"/>
      <c r="GWR54" s="187"/>
      <c r="GWS54" s="187"/>
      <c r="GWT54" s="187"/>
      <c r="GWU54" s="187"/>
      <c r="GWV54" s="187"/>
      <c r="GWW54" s="187"/>
      <c r="GWX54" s="187"/>
      <c r="GWY54" s="187"/>
      <c r="GWZ54" s="187"/>
      <c r="GXA54" s="187"/>
      <c r="GXB54" s="187"/>
      <c r="GXC54" s="187"/>
      <c r="GXD54" s="187"/>
      <c r="GXE54" s="187"/>
      <c r="GXF54" s="187"/>
      <c r="GXG54" s="187"/>
      <c r="GXH54" s="187"/>
      <c r="GXI54" s="187"/>
      <c r="GXJ54" s="187"/>
      <c r="GXK54" s="187"/>
      <c r="GXL54" s="187"/>
      <c r="GXM54" s="187"/>
      <c r="GXN54" s="187"/>
      <c r="GXO54" s="187"/>
      <c r="GXP54" s="187"/>
      <c r="GXQ54" s="187"/>
      <c r="GXR54" s="187"/>
      <c r="GXS54" s="187"/>
      <c r="GXT54" s="187"/>
      <c r="GXU54" s="187"/>
      <c r="GXV54" s="187"/>
      <c r="GXW54" s="187"/>
      <c r="GXX54" s="187"/>
      <c r="GXY54" s="187"/>
      <c r="GXZ54" s="187"/>
      <c r="GYA54" s="187"/>
      <c r="GYB54" s="187"/>
      <c r="GYC54" s="187"/>
      <c r="GYD54" s="187"/>
      <c r="GYE54" s="187"/>
      <c r="GYF54" s="187"/>
      <c r="GYG54" s="187"/>
      <c r="GYH54" s="187"/>
      <c r="GYI54" s="187"/>
      <c r="GYJ54" s="187"/>
      <c r="GYK54" s="187"/>
      <c r="GYL54" s="187"/>
      <c r="GYM54" s="187"/>
      <c r="GYN54" s="187"/>
      <c r="GYO54" s="187"/>
      <c r="GYP54" s="187"/>
      <c r="GYQ54" s="187"/>
      <c r="GYR54" s="187"/>
      <c r="GYS54" s="187"/>
      <c r="GYT54" s="187"/>
      <c r="GYU54" s="187"/>
      <c r="GYV54" s="187"/>
      <c r="GYW54" s="187"/>
      <c r="GYX54" s="187"/>
      <c r="GYY54" s="187"/>
      <c r="GYZ54" s="187"/>
      <c r="GZA54" s="187"/>
      <c r="GZB54" s="187"/>
      <c r="GZC54" s="187"/>
      <c r="GZD54" s="187"/>
      <c r="GZE54" s="187"/>
      <c r="GZF54" s="187"/>
      <c r="GZG54" s="187"/>
      <c r="GZH54" s="187"/>
      <c r="GZI54" s="187"/>
      <c r="GZJ54" s="187"/>
      <c r="GZK54" s="187"/>
      <c r="GZL54" s="187"/>
      <c r="GZM54" s="187"/>
      <c r="GZN54" s="187"/>
      <c r="GZO54" s="187"/>
      <c r="GZP54" s="187"/>
      <c r="GZQ54" s="187"/>
      <c r="GZR54" s="187"/>
      <c r="GZS54" s="187"/>
      <c r="GZT54" s="187"/>
      <c r="GZU54" s="187"/>
      <c r="GZV54" s="187"/>
      <c r="GZW54" s="187"/>
      <c r="GZX54" s="187"/>
      <c r="GZY54" s="187"/>
      <c r="GZZ54" s="187"/>
      <c r="HAA54" s="187"/>
      <c r="HAB54" s="187"/>
      <c r="HAC54" s="187"/>
      <c r="HAD54" s="187"/>
      <c r="HAE54" s="187"/>
      <c r="HAF54" s="187"/>
      <c r="HAG54" s="187"/>
      <c r="HAH54" s="187"/>
      <c r="HAI54" s="187"/>
      <c r="HAJ54" s="187"/>
      <c r="HAK54" s="187"/>
      <c r="HAL54" s="187"/>
      <c r="HAM54" s="187"/>
      <c r="HAN54" s="187"/>
      <c r="HAO54" s="187"/>
      <c r="HAP54" s="187"/>
      <c r="HAQ54" s="187"/>
      <c r="HAR54" s="187"/>
      <c r="HAS54" s="187"/>
      <c r="HAT54" s="187"/>
      <c r="HAU54" s="187"/>
      <c r="HAV54" s="187"/>
      <c r="HAW54" s="187"/>
      <c r="HAX54" s="187"/>
      <c r="HAY54" s="187"/>
      <c r="HAZ54" s="187"/>
      <c r="HBA54" s="187"/>
      <c r="HBB54" s="187"/>
      <c r="HBC54" s="187"/>
      <c r="HBD54" s="187"/>
      <c r="HBE54" s="187"/>
      <c r="HBF54" s="187"/>
      <c r="HBG54" s="187"/>
      <c r="HBH54" s="187"/>
      <c r="HBI54" s="187"/>
      <c r="HBJ54" s="187"/>
      <c r="HBK54" s="187"/>
      <c r="HBL54" s="187"/>
      <c r="HBM54" s="187"/>
      <c r="HBN54" s="187"/>
      <c r="HBO54" s="187"/>
      <c r="HBP54" s="187"/>
      <c r="HBQ54" s="187"/>
      <c r="HBR54" s="187"/>
      <c r="HBS54" s="187"/>
      <c r="HBT54" s="187"/>
      <c r="HBU54" s="187"/>
      <c r="HBV54" s="187"/>
      <c r="HBW54" s="187"/>
      <c r="HBX54" s="187"/>
      <c r="HBY54" s="187"/>
      <c r="HBZ54" s="187"/>
      <c r="HCA54" s="187"/>
      <c r="HCB54" s="187"/>
      <c r="HCC54" s="187"/>
      <c r="HCD54" s="187"/>
      <c r="HCE54" s="187"/>
      <c r="HCF54" s="187"/>
      <c r="HCG54" s="187"/>
      <c r="HCH54" s="187"/>
      <c r="HCI54" s="187"/>
      <c r="HCJ54" s="187"/>
      <c r="HCK54" s="187"/>
      <c r="HCL54" s="187"/>
      <c r="HCM54" s="187"/>
      <c r="HCN54" s="187"/>
      <c r="HCO54" s="187"/>
      <c r="HCP54" s="187"/>
      <c r="HCQ54" s="187"/>
      <c r="HCR54" s="187"/>
      <c r="HCS54" s="187"/>
      <c r="HCT54" s="187"/>
      <c r="HCU54" s="187"/>
      <c r="HCV54" s="187"/>
      <c r="HCW54" s="187"/>
      <c r="HCX54" s="187"/>
      <c r="HCY54" s="187"/>
      <c r="HCZ54" s="187"/>
      <c r="HDA54" s="187"/>
      <c r="HDB54" s="187"/>
      <c r="HDC54" s="187"/>
      <c r="HDD54" s="187"/>
      <c r="HDE54" s="187"/>
      <c r="HDF54" s="187"/>
      <c r="HDG54" s="187"/>
      <c r="HDH54" s="187"/>
      <c r="HDI54" s="187"/>
      <c r="HDJ54" s="187"/>
      <c r="HDK54" s="187"/>
      <c r="HDL54" s="187"/>
      <c r="HDM54" s="187"/>
      <c r="HDN54" s="187"/>
      <c r="HDO54" s="187"/>
      <c r="HDP54" s="187"/>
      <c r="HDQ54" s="187"/>
      <c r="HDR54" s="187"/>
      <c r="HDS54" s="187"/>
      <c r="HDT54" s="187"/>
      <c r="HDU54" s="187"/>
      <c r="HDV54" s="187"/>
      <c r="HDW54" s="187"/>
      <c r="HDX54" s="187"/>
      <c r="HDY54" s="187"/>
      <c r="HDZ54" s="187"/>
      <c r="HEA54" s="187"/>
      <c r="HEB54" s="187"/>
      <c r="HEC54" s="187"/>
      <c r="HED54" s="187"/>
      <c r="HEE54" s="187"/>
      <c r="HEF54" s="187"/>
      <c r="HEG54" s="187"/>
      <c r="HEH54" s="187"/>
      <c r="HEI54" s="187"/>
      <c r="HEJ54" s="187"/>
      <c r="HEK54" s="187"/>
      <c r="HEL54" s="187"/>
      <c r="HEM54" s="187"/>
      <c r="HEN54" s="187"/>
      <c r="HEO54" s="187"/>
      <c r="HEP54" s="187"/>
      <c r="HEQ54" s="187"/>
      <c r="HER54" s="187"/>
      <c r="HES54" s="187"/>
      <c r="HET54" s="187"/>
      <c r="HEU54" s="187"/>
      <c r="HEV54" s="187"/>
      <c r="HEW54" s="187"/>
      <c r="HEX54" s="187"/>
      <c r="HEY54" s="187"/>
      <c r="HEZ54" s="187"/>
      <c r="HFA54" s="187"/>
      <c r="HFB54" s="187"/>
      <c r="HFC54" s="187"/>
      <c r="HFD54" s="187"/>
      <c r="HFE54" s="187"/>
      <c r="HFF54" s="187"/>
      <c r="HFG54" s="187"/>
      <c r="HFH54" s="187"/>
      <c r="HFI54" s="187"/>
      <c r="HFJ54" s="187"/>
      <c r="HFK54" s="187"/>
      <c r="HFL54" s="187"/>
      <c r="HFM54" s="187"/>
      <c r="HFN54" s="187"/>
      <c r="HFO54" s="187"/>
      <c r="HFP54" s="187"/>
      <c r="HFQ54" s="187"/>
      <c r="HFR54" s="187"/>
      <c r="HFS54" s="187"/>
      <c r="HFT54" s="187"/>
      <c r="HFU54" s="187"/>
      <c r="HFV54" s="187"/>
      <c r="HFW54" s="187"/>
      <c r="HFX54" s="187"/>
      <c r="HFY54" s="187"/>
      <c r="HFZ54" s="187"/>
      <c r="HGA54" s="187"/>
      <c r="HGB54" s="187"/>
      <c r="HGC54" s="187"/>
      <c r="HGD54" s="187"/>
      <c r="HGE54" s="187"/>
      <c r="HGF54" s="187"/>
      <c r="HGG54" s="187"/>
      <c r="HGH54" s="187"/>
      <c r="HGI54" s="187"/>
      <c r="HGJ54" s="187"/>
      <c r="HGK54" s="187"/>
      <c r="HGL54" s="187"/>
      <c r="HGM54" s="187"/>
      <c r="HGN54" s="187"/>
      <c r="HGO54" s="187"/>
      <c r="HGP54" s="187"/>
      <c r="HGQ54" s="187"/>
      <c r="HGR54" s="187"/>
      <c r="HGS54" s="187"/>
      <c r="HGT54" s="187"/>
      <c r="HGU54" s="187"/>
      <c r="HGV54" s="187"/>
      <c r="HGW54" s="187"/>
      <c r="HGX54" s="187"/>
      <c r="HGY54" s="187"/>
      <c r="HGZ54" s="187"/>
      <c r="HHA54" s="187"/>
      <c r="HHB54" s="187"/>
      <c r="HHC54" s="187"/>
      <c r="HHD54" s="187"/>
      <c r="HHE54" s="187"/>
      <c r="HHF54" s="187"/>
      <c r="HHG54" s="187"/>
      <c r="HHH54" s="187"/>
      <c r="HHI54" s="187"/>
      <c r="HHJ54" s="187"/>
      <c r="HHK54" s="187"/>
      <c r="HHL54" s="187"/>
      <c r="HHM54" s="187"/>
      <c r="HHN54" s="187"/>
      <c r="HHO54" s="187"/>
      <c r="HHP54" s="187"/>
      <c r="HHQ54" s="187"/>
      <c r="HHR54" s="187"/>
      <c r="HHS54" s="187"/>
      <c r="HHT54" s="187"/>
      <c r="HHU54" s="187"/>
      <c r="HHV54" s="187"/>
      <c r="HHW54" s="187"/>
      <c r="HHX54" s="187"/>
      <c r="HHY54" s="187"/>
      <c r="HHZ54" s="187"/>
      <c r="HIA54" s="187"/>
      <c r="HIB54" s="187"/>
      <c r="HIC54" s="187"/>
      <c r="HID54" s="187"/>
      <c r="HIE54" s="187"/>
      <c r="HIF54" s="187"/>
      <c r="HIG54" s="187"/>
      <c r="HIH54" s="187"/>
      <c r="HII54" s="187"/>
      <c r="HIJ54" s="187"/>
      <c r="HIK54" s="187"/>
      <c r="HIL54" s="187"/>
      <c r="HIM54" s="187"/>
      <c r="HIN54" s="187"/>
      <c r="HIO54" s="187"/>
      <c r="HIP54" s="187"/>
      <c r="HIQ54" s="187"/>
      <c r="HIR54" s="187"/>
      <c r="HIS54" s="187"/>
      <c r="HIT54" s="187"/>
      <c r="HIU54" s="187"/>
      <c r="HIV54" s="187"/>
      <c r="HIW54" s="187"/>
      <c r="HIX54" s="187"/>
      <c r="HIY54" s="187"/>
      <c r="HIZ54" s="187"/>
      <c r="HJA54" s="187"/>
      <c r="HJB54" s="187"/>
      <c r="HJC54" s="187"/>
      <c r="HJD54" s="187"/>
      <c r="HJE54" s="187"/>
      <c r="HJF54" s="187"/>
      <c r="HJG54" s="187"/>
      <c r="HJH54" s="187"/>
      <c r="HJI54" s="187"/>
      <c r="HJJ54" s="187"/>
      <c r="HJK54" s="187"/>
      <c r="HJL54" s="187"/>
      <c r="HJM54" s="187"/>
      <c r="HJN54" s="187"/>
      <c r="HJO54" s="187"/>
      <c r="HJP54" s="187"/>
      <c r="HJQ54" s="187"/>
      <c r="HJR54" s="187"/>
      <c r="HJS54" s="187"/>
      <c r="HJT54" s="187"/>
      <c r="HJU54" s="187"/>
      <c r="HJV54" s="187"/>
      <c r="HJW54" s="187"/>
      <c r="HJX54" s="187"/>
      <c r="HJY54" s="187"/>
      <c r="HJZ54" s="187"/>
      <c r="HKA54" s="187"/>
      <c r="HKB54" s="187"/>
      <c r="HKC54" s="187"/>
      <c r="HKD54" s="187"/>
      <c r="HKE54" s="187"/>
      <c r="HKF54" s="187"/>
      <c r="HKG54" s="187"/>
      <c r="HKH54" s="187"/>
      <c r="HKI54" s="187"/>
      <c r="HKJ54" s="187"/>
      <c r="HKK54" s="187"/>
      <c r="HKL54" s="187"/>
      <c r="HKM54" s="187"/>
      <c r="HKN54" s="187"/>
      <c r="HKO54" s="187"/>
      <c r="HKP54" s="187"/>
      <c r="HKQ54" s="187"/>
      <c r="HKR54" s="187"/>
      <c r="HKS54" s="187"/>
      <c r="HKT54" s="187"/>
      <c r="HKU54" s="187"/>
      <c r="HKV54" s="187"/>
      <c r="HKW54" s="187"/>
      <c r="HKX54" s="187"/>
      <c r="HKY54" s="187"/>
      <c r="HKZ54" s="187"/>
      <c r="HLA54" s="187"/>
      <c r="HLB54" s="187"/>
      <c r="HLC54" s="187"/>
      <c r="HLD54" s="187"/>
      <c r="HLE54" s="187"/>
      <c r="HLF54" s="187"/>
      <c r="HLG54" s="187"/>
      <c r="HLH54" s="187"/>
      <c r="HLI54" s="187"/>
      <c r="HLJ54" s="187"/>
      <c r="HLK54" s="187"/>
      <c r="HLL54" s="187"/>
      <c r="HLM54" s="187"/>
      <c r="HLN54" s="187"/>
      <c r="HLO54" s="187"/>
      <c r="HLP54" s="187"/>
      <c r="HLQ54" s="187"/>
      <c r="HLR54" s="187"/>
      <c r="HLS54" s="187"/>
      <c r="HLT54" s="187"/>
      <c r="HLU54" s="187"/>
      <c r="HLV54" s="187"/>
      <c r="HLW54" s="187"/>
      <c r="HLX54" s="187"/>
      <c r="HLY54" s="187"/>
      <c r="HLZ54" s="187"/>
      <c r="HMA54" s="187"/>
      <c r="HMB54" s="187"/>
      <c r="HMC54" s="187"/>
      <c r="HMD54" s="187"/>
      <c r="HME54" s="187"/>
      <c r="HMF54" s="187"/>
      <c r="HMG54" s="187"/>
      <c r="HMH54" s="187"/>
      <c r="HMI54" s="187"/>
      <c r="HMJ54" s="187"/>
      <c r="HMK54" s="187"/>
      <c r="HML54" s="187"/>
      <c r="HMM54" s="187"/>
      <c r="HMN54" s="187"/>
      <c r="HMO54" s="187"/>
      <c r="HMP54" s="187"/>
      <c r="HMQ54" s="187"/>
      <c r="HMR54" s="187"/>
      <c r="HMS54" s="187"/>
      <c r="HMT54" s="187"/>
      <c r="HMU54" s="187"/>
      <c r="HMV54" s="187"/>
      <c r="HMW54" s="187"/>
      <c r="HMX54" s="187"/>
      <c r="HMY54" s="187"/>
      <c r="HMZ54" s="187"/>
      <c r="HNA54" s="187"/>
      <c r="HNB54" s="187"/>
      <c r="HNC54" s="187"/>
      <c r="HND54" s="187"/>
      <c r="HNE54" s="187"/>
      <c r="HNF54" s="187"/>
      <c r="HNG54" s="187"/>
      <c r="HNH54" s="187"/>
      <c r="HNI54" s="187"/>
      <c r="HNJ54" s="187"/>
      <c r="HNK54" s="187"/>
      <c r="HNL54" s="187"/>
      <c r="HNM54" s="187"/>
      <c r="HNN54" s="187"/>
      <c r="HNO54" s="187"/>
      <c r="HNP54" s="187"/>
      <c r="HNQ54" s="187"/>
      <c r="HNR54" s="187"/>
      <c r="HNS54" s="187"/>
      <c r="HNT54" s="187"/>
      <c r="HNU54" s="187"/>
      <c r="HNV54" s="187"/>
      <c r="HNW54" s="187"/>
      <c r="HNX54" s="187"/>
      <c r="HNY54" s="187"/>
      <c r="HNZ54" s="187"/>
      <c r="HOA54" s="187"/>
      <c r="HOB54" s="187"/>
      <c r="HOC54" s="187"/>
      <c r="HOD54" s="187"/>
      <c r="HOE54" s="187"/>
      <c r="HOF54" s="187"/>
      <c r="HOG54" s="187"/>
      <c r="HOH54" s="187"/>
      <c r="HOI54" s="187"/>
      <c r="HOJ54" s="187"/>
      <c r="HOK54" s="187"/>
      <c r="HOL54" s="187"/>
      <c r="HOM54" s="187"/>
      <c r="HON54" s="187"/>
      <c r="HOO54" s="187"/>
      <c r="HOP54" s="187"/>
      <c r="HOQ54" s="187"/>
      <c r="HOR54" s="187"/>
      <c r="HOS54" s="187"/>
      <c r="HOT54" s="187"/>
      <c r="HOU54" s="187"/>
      <c r="HOV54" s="187"/>
      <c r="HOW54" s="187"/>
      <c r="HOX54" s="187"/>
      <c r="HOY54" s="187"/>
      <c r="HOZ54" s="187"/>
      <c r="HPA54" s="187"/>
      <c r="HPB54" s="187"/>
      <c r="HPC54" s="187"/>
      <c r="HPD54" s="187"/>
      <c r="HPE54" s="187"/>
      <c r="HPF54" s="187"/>
      <c r="HPG54" s="187"/>
      <c r="HPH54" s="187"/>
      <c r="HPI54" s="187"/>
      <c r="HPJ54" s="187"/>
      <c r="HPK54" s="187"/>
      <c r="HPL54" s="187"/>
      <c r="HPM54" s="187"/>
      <c r="HPN54" s="187"/>
      <c r="HPO54" s="187"/>
      <c r="HPP54" s="187"/>
      <c r="HPQ54" s="187"/>
      <c r="HPR54" s="187"/>
      <c r="HPS54" s="187"/>
      <c r="HPT54" s="187"/>
      <c r="HPU54" s="187"/>
      <c r="HPV54" s="187"/>
      <c r="HPW54" s="187"/>
      <c r="HPX54" s="187"/>
      <c r="HPY54" s="187"/>
      <c r="HPZ54" s="187"/>
      <c r="HQA54" s="187"/>
      <c r="HQB54" s="187"/>
      <c r="HQC54" s="187"/>
      <c r="HQD54" s="187"/>
      <c r="HQE54" s="187"/>
      <c r="HQF54" s="187"/>
      <c r="HQG54" s="187"/>
      <c r="HQH54" s="187"/>
      <c r="HQI54" s="187"/>
      <c r="HQJ54" s="187"/>
      <c r="HQK54" s="187"/>
      <c r="HQL54" s="187"/>
      <c r="HQM54" s="187"/>
      <c r="HQN54" s="187"/>
      <c r="HQO54" s="187"/>
      <c r="HQP54" s="187"/>
      <c r="HQQ54" s="187"/>
      <c r="HQR54" s="187"/>
      <c r="HQS54" s="187"/>
      <c r="HQT54" s="187"/>
      <c r="HQU54" s="187"/>
      <c r="HQV54" s="187"/>
      <c r="HQW54" s="187"/>
      <c r="HQX54" s="187"/>
      <c r="HQY54" s="187"/>
      <c r="HQZ54" s="187"/>
      <c r="HRA54" s="187"/>
      <c r="HRB54" s="187"/>
      <c r="HRC54" s="187"/>
      <c r="HRD54" s="187"/>
      <c r="HRE54" s="187"/>
      <c r="HRF54" s="187"/>
      <c r="HRG54" s="187"/>
      <c r="HRH54" s="187"/>
      <c r="HRI54" s="187"/>
      <c r="HRJ54" s="187"/>
      <c r="HRK54" s="187"/>
      <c r="HRL54" s="187"/>
      <c r="HRM54" s="187"/>
      <c r="HRN54" s="187"/>
      <c r="HRO54" s="187"/>
      <c r="HRP54" s="187"/>
      <c r="HRQ54" s="187"/>
      <c r="HRR54" s="187"/>
      <c r="HRS54" s="187"/>
      <c r="HRT54" s="187"/>
      <c r="HRU54" s="187"/>
      <c r="HRV54" s="187"/>
      <c r="HRW54" s="187"/>
      <c r="HRX54" s="187"/>
      <c r="HRY54" s="187"/>
      <c r="HRZ54" s="187"/>
      <c r="HSA54" s="187"/>
      <c r="HSB54" s="187"/>
      <c r="HSC54" s="187"/>
      <c r="HSD54" s="187"/>
      <c r="HSE54" s="187"/>
      <c r="HSF54" s="187"/>
      <c r="HSG54" s="187"/>
      <c r="HSH54" s="187"/>
      <c r="HSI54" s="187"/>
      <c r="HSJ54" s="187"/>
      <c r="HSK54" s="187"/>
      <c r="HSL54" s="187"/>
      <c r="HSM54" s="187"/>
      <c r="HSN54" s="187"/>
      <c r="HSO54" s="187"/>
      <c r="HSP54" s="187"/>
      <c r="HSQ54" s="187"/>
      <c r="HSR54" s="187"/>
      <c r="HSS54" s="187"/>
      <c r="HST54" s="187"/>
      <c r="HSU54" s="187"/>
      <c r="HSV54" s="187"/>
      <c r="HSW54" s="187"/>
      <c r="HSX54" s="187"/>
      <c r="HSY54" s="187"/>
      <c r="HSZ54" s="187"/>
      <c r="HTA54" s="187"/>
      <c r="HTB54" s="187"/>
      <c r="HTC54" s="187"/>
      <c r="HTD54" s="187"/>
      <c r="HTE54" s="187"/>
      <c r="HTF54" s="187"/>
      <c r="HTG54" s="187"/>
      <c r="HTH54" s="187"/>
      <c r="HTI54" s="187"/>
      <c r="HTJ54" s="187"/>
      <c r="HTK54" s="187"/>
      <c r="HTL54" s="187"/>
      <c r="HTM54" s="187"/>
      <c r="HTN54" s="187"/>
      <c r="HTO54" s="187"/>
      <c r="HTP54" s="187"/>
      <c r="HTQ54" s="187"/>
      <c r="HTR54" s="187"/>
      <c r="HTS54" s="187"/>
      <c r="HTT54" s="187"/>
      <c r="HTU54" s="187"/>
      <c r="HTV54" s="187"/>
      <c r="HTW54" s="187"/>
      <c r="HTX54" s="187"/>
      <c r="HTY54" s="187"/>
      <c r="HTZ54" s="187"/>
      <c r="HUA54" s="187"/>
      <c r="HUB54" s="187"/>
      <c r="HUC54" s="187"/>
      <c r="HUD54" s="187"/>
      <c r="HUE54" s="187"/>
      <c r="HUF54" s="187"/>
      <c r="HUG54" s="187"/>
      <c r="HUH54" s="187"/>
      <c r="HUI54" s="187"/>
      <c r="HUJ54" s="187"/>
      <c r="HUK54" s="187"/>
      <c r="HUL54" s="187"/>
      <c r="HUM54" s="187"/>
      <c r="HUN54" s="187"/>
      <c r="HUO54" s="187"/>
      <c r="HUP54" s="187"/>
      <c r="HUQ54" s="187"/>
      <c r="HUR54" s="187"/>
      <c r="HUS54" s="187"/>
      <c r="HUT54" s="187"/>
      <c r="HUU54" s="187"/>
      <c r="HUV54" s="187"/>
      <c r="HUW54" s="187"/>
      <c r="HUX54" s="187"/>
      <c r="HUY54" s="187"/>
      <c r="HUZ54" s="187"/>
      <c r="HVA54" s="187"/>
      <c r="HVB54" s="187"/>
      <c r="HVC54" s="187"/>
      <c r="HVD54" s="187"/>
      <c r="HVE54" s="187"/>
      <c r="HVF54" s="187"/>
      <c r="HVG54" s="187"/>
      <c r="HVH54" s="187"/>
      <c r="HVI54" s="187"/>
      <c r="HVJ54" s="187"/>
      <c r="HVK54" s="187"/>
      <c r="HVL54" s="187"/>
      <c r="HVM54" s="187"/>
      <c r="HVN54" s="187"/>
      <c r="HVO54" s="187"/>
      <c r="HVP54" s="187"/>
      <c r="HVQ54" s="187"/>
      <c r="HVR54" s="187"/>
      <c r="HVS54" s="187"/>
      <c r="HVT54" s="187"/>
      <c r="HVU54" s="187"/>
      <c r="HVV54" s="187"/>
      <c r="HVW54" s="187"/>
      <c r="HVX54" s="187"/>
      <c r="HVY54" s="187"/>
      <c r="HVZ54" s="187"/>
      <c r="HWA54" s="187"/>
      <c r="HWB54" s="187"/>
      <c r="HWC54" s="187"/>
      <c r="HWD54" s="187"/>
      <c r="HWE54" s="187"/>
      <c r="HWF54" s="187"/>
      <c r="HWG54" s="187"/>
      <c r="HWH54" s="187"/>
      <c r="HWI54" s="187"/>
      <c r="HWJ54" s="187"/>
      <c r="HWK54" s="187"/>
      <c r="HWL54" s="187"/>
      <c r="HWM54" s="187"/>
      <c r="HWN54" s="187"/>
      <c r="HWO54" s="187"/>
      <c r="HWP54" s="187"/>
      <c r="HWQ54" s="187"/>
      <c r="HWR54" s="187"/>
      <c r="HWS54" s="187"/>
      <c r="HWT54" s="187"/>
      <c r="HWU54" s="187"/>
      <c r="HWV54" s="187"/>
      <c r="HWW54" s="187"/>
      <c r="HWX54" s="187"/>
      <c r="HWY54" s="187"/>
      <c r="HWZ54" s="187"/>
      <c r="HXA54" s="187"/>
      <c r="HXB54" s="187"/>
      <c r="HXC54" s="187"/>
      <c r="HXD54" s="187"/>
      <c r="HXE54" s="187"/>
      <c r="HXF54" s="187"/>
      <c r="HXG54" s="187"/>
      <c r="HXH54" s="187"/>
      <c r="HXI54" s="187"/>
      <c r="HXJ54" s="187"/>
      <c r="HXK54" s="187"/>
      <c r="HXL54" s="187"/>
      <c r="HXM54" s="187"/>
      <c r="HXN54" s="187"/>
      <c r="HXO54" s="187"/>
      <c r="HXP54" s="187"/>
      <c r="HXQ54" s="187"/>
      <c r="HXR54" s="187"/>
      <c r="HXS54" s="187"/>
      <c r="HXT54" s="187"/>
      <c r="HXU54" s="187"/>
      <c r="HXV54" s="187"/>
      <c r="HXW54" s="187"/>
      <c r="HXX54" s="187"/>
      <c r="HXY54" s="187"/>
      <c r="HXZ54" s="187"/>
      <c r="HYA54" s="187"/>
      <c r="HYB54" s="187"/>
      <c r="HYC54" s="187"/>
      <c r="HYD54" s="187"/>
      <c r="HYE54" s="187"/>
      <c r="HYF54" s="187"/>
      <c r="HYG54" s="187"/>
      <c r="HYH54" s="187"/>
      <c r="HYI54" s="187"/>
      <c r="HYJ54" s="187"/>
      <c r="HYK54" s="187"/>
      <c r="HYL54" s="187"/>
      <c r="HYM54" s="187"/>
      <c r="HYN54" s="187"/>
      <c r="HYO54" s="187"/>
      <c r="HYP54" s="187"/>
      <c r="HYQ54" s="187"/>
      <c r="HYR54" s="187"/>
      <c r="HYS54" s="187"/>
      <c r="HYT54" s="187"/>
      <c r="HYU54" s="187"/>
      <c r="HYV54" s="187"/>
      <c r="HYW54" s="187"/>
      <c r="HYX54" s="187"/>
      <c r="HYY54" s="187"/>
      <c r="HYZ54" s="187"/>
      <c r="HZA54" s="187"/>
      <c r="HZB54" s="187"/>
      <c r="HZC54" s="187"/>
      <c r="HZD54" s="187"/>
      <c r="HZE54" s="187"/>
      <c r="HZF54" s="187"/>
      <c r="HZG54" s="187"/>
      <c r="HZH54" s="187"/>
      <c r="HZI54" s="187"/>
      <c r="HZJ54" s="187"/>
      <c r="HZK54" s="187"/>
      <c r="HZL54" s="187"/>
      <c r="HZM54" s="187"/>
      <c r="HZN54" s="187"/>
      <c r="HZO54" s="187"/>
      <c r="HZP54" s="187"/>
      <c r="HZQ54" s="187"/>
      <c r="HZR54" s="187"/>
      <c r="HZS54" s="187"/>
      <c r="HZT54" s="187"/>
      <c r="HZU54" s="187"/>
      <c r="HZV54" s="187"/>
      <c r="HZW54" s="187"/>
      <c r="HZX54" s="187"/>
      <c r="HZY54" s="187"/>
      <c r="HZZ54" s="187"/>
      <c r="IAA54" s="187"/>
      <c r="IAB54" s="187"/>
      <c r="IAC54" s="187"/>
      <c r="IAD54" s="187"/>
      <c r="IAE54" s="187"/>
      <c r="IAF54" s="187"/>
      <c r="IAG54" s="187"/>
      <c r="IAH54" s="187"/>
      <c r="IAI54" s="187"/>
      <c r="IAJ54" s="187"/>
      <c r="IAK54" s="187"/>
      <c r="IAL54" s="187"/>
      <c r="IAM54" s="187"/>
      <c r="IAN54" s="187"/>
      <c r="IAO54" s="187"/>
      <c r="IAP54" s="187"/>
      <c r="IAQ54" s="187"/>
      <c r="IAR54" s="187"/>
      <c r="IAS54" s="187"/>
      <c r="IAT54" s="187"/>
      <c r="IAU54" s="187"/>
      <c r="IAV54" s="187"/>
      <c r="IAW54" s="187"/>
      <c r="IAX54" s="187"/>
      <c r="IAY54" s="187"/>
      <c r="IAZ54" s="187"/>
      <c r="IBA54" s="187"/>
      <c r="IBB54" s="187"/>
      <c r="IBC54" s="187"/>
      <c r="IBD54" s="187"/>
      <c r="IBE54" s="187"/>
      <c r="IBF54" s="187"/>
      <c r="IBG54" s="187"/>
      <c r="IBH54" s="187"/>
      <c r="IBI54" s="187"/>
      <c r="IBJ54" s="187"/>
      <c r="IBK54" s="187"/>
      <c r="IBL54" s="187"/>
      <c r="IBM54" s="187"/>
      <c r="IBN54" s="187"/>
      <c r="IBO54" s="187"/>
      <c r="IBP54" s="187"/>
      <c r="IBQ54" s="187"/>
      <c r="IBR54" s="187"/>
      <c r="IBS54" s="187"/>
      <c r="IBT54" s="187"/>
      <c r="IBU54" s="187"/>
      <c r="IBV54" s="187"/>
      <c r="IBW54" s="187"/>
      <c r="IBX54" s="187"/>
      <c r="IBY54" s="187"/>
      <c r="IBZ54" s="187"/>
      <c r="ICA54" s="187"/>
      <c r="ICB54" s="187"/>
      <c r="ICC54" s="187"/>
      <c r="ICD54" s="187"/>
      <c r="ICE54" s="187"/>
      <c r="ICF54" s="187"/>
      <c r="ICG54" s="187"/>
      <c r="ICH54" s="187"/>
      <c r="ICI54" s="187"/>
      <c r="ICJ54" s="187"/>
      <c r="ICK54" s="187"/>
      <c r="ICL54" s="187"/>
      <c r="ICM54" s="187"/>
      <c r="ICN54" s="187"/>
      <c r="ICO54" s="187"/>
      <c r="ICP54" s="187"/>
      <c r="ICQ54" s="187"/>
      <c r="ICR54" s="187"/>
      <c r="ICS54" s="187"/>
      <c r="ICT54" s="187"/>
      <c r="ICU54" s="187"/>
      <c r="ICV54" s="187"/>
      <c r="ICW54" s="187"/>
      <c r="ICX54" s="187"/>
      <c r="ICY54" s="187"/>
      <c r="ICZ54" s="187"/>
      <c r="IDA54" s="187"/>
      <c r="IDB54" s="187"/>
      <c r="IDC54" s="187"/>
      <c r="IDD54" s="187"/>
      <c r="IDE54" s="187"/>
      <c r="IDF54" s="187"/>
      <c r="IDG54" s="187"/>
      <c r="IDH54" s="187"/>
      <c r="IDI54" s="187"/>
      <c r="IDJ54" s="187"/>
      <c r="IDK54" s="187"/>
      <c r="IDL54" s="187"/>
      <c r="IDM54" s="187"/>
      <c r="IDN54" s="187"/>
      <c r="IDO54" s="187"/>
      <c r="IDP54" s="187"/>
      <c r="IDQ54" s="187"/>
      <c r="IDR54" s="187"/>
      <c r="IDS54" s="187"/>
      <c r="IDT54" s="187"/>
      <c r="IDU54" s="187"/>
      <c r="IDV54" s="187"/>
      <c r="IDW54" s="187"/>
      <c r="IDX54" s="187"/>
      <c r="IDY54" s="187"/>
      <c r="IDZ54" s="187"/>
      <c r="IEA54" s="187"/>
      <c r="IEB54" s="187"/>
      <c r="IEC54" s="187"/>
      <c r="IED54" s="187"/>
      <c r="IEE54" s="187"/>
      <c r="IEF54" s="187"/>
      <c r="IEG54" s="187"/>
      <c r="IEH54" s="187"/>
      <c r="IEI54" s="187"/>
      <c r="IEJ54" s="187"/>
      <c r="IEK54" s="187"/>
      <c r="IEL54" s="187"/>
      <c r="IEM54" s="187"/>
      <c r="IEN54" s="187"/>
      <c r="IEO54" s="187"/>
      <c r="IEP54" s="187"/>
      <c r="IEQ54" s="187"/>
      <c r="IER54" s="187"/>
      <c r="IES54" s="187"/>
      <c r="IET54" s="187"/>
      <c r="IEU54" s="187"/>
      <c r="IEV54" s="187"/>
      <c r="IEW54" s="187"/>
      <c r="IEX54" s="187"/>
      <c r="IEY54" s="187"/>
      <c r="IEZ54" s="187"/>
      <c r="IFA54" s="187"/>
      <c r="IFB54" s="187"/>
      <c r="IFC54" s="187"/>
      <c r="IFD54" s="187"/>
      <c r="IFE54" s="187"/>
      <c r="IFF54" s="187"/>
      <c r="IFG54" s="187"/>
      <c r="IFH54" s="187"/>
      <c r="IFI54" s="187"/>
      <c r="IFJ54" s="187"/>
      <c r="IFK54" s="187"/>
      <c r="IFL54" s="187"/>
      <c r="IFM54" s="187"/>
      <c r="IFN54" s="187"/>
      <c r="IFO54" s="187"/>
      <c r="IFP54" s="187"/>
      <c r="IFQ54" s="187"/>
      <c r="IFR54" s="187"/>
      <c r="IFS54" s="187"/>
      <c r="IFT54" s="187"/>
      <c r="IFU54" s="187"/>
      <c r="IFV54" s="187"/>
      <c r="IFW54" s="187"/>
      <c r="IFX54" s="187"/>
      <c r="IFY54" s="187"/>
      <c r="IFZ54" s="187"/>
      <c r="IGA54" s="187"/>
      <c r="IGB54" s="187"/>
      <c r="IGC54" s="187"/>
      <c r="IGD54" s="187"/>
      <c r="IGE54" s="187"/>
      <c r="IGF54" s="187"/>
      <c r="IGG54" s="187"/>
      <c r="IGH54" s="187"/>
      <c r="IGI54" s="187"/>
      <c r="IGJ54" s="187"/>
      <c r="IGK54" s="187"/>
      <c r="IGL54" s="187"/>
      <c r="IGM54" s="187"/>
      <c r="IGN54" s="187"/>
      <c r="IGO54" s="187"/>
      <c r="IGP54" s="187"/>
      <c r="IGQ54" s="187"/>
      <c r="IGR54" s="187"/>
      <c r="IGS54" s="187"/>
      <c r="IGT54" s="187"/>
      <c r="IGU54" s="187"/>
      <c r="IGV54" s="187"/>
      <c r="IGW54" s="187"/>
      <c r="IGX54" s="187"/>
      <c r="IGY54" s="187"/>
      <c r="IGZ54" s="187"/>
      <c r="IHA54" s="187"/>
      <c r="IHB54" s="187"/>
      <c r="IHC54" s="187"/>
      <c r="IHD54" s="187"/>
      <c r="IHE54" s="187"/>
      <c r="IHF54" s="187"/>
      <c r="IHG54" s="187"/>
      <c r="IHH54" s="187"/>
      <c r="IHI54" s="187"/>
      <c r="IHJ54" s="187"/>
      <c r="IHK54" s="187"/>
      <c r="IHL54" s="187"/>
      <c r="IHM54" s="187"/>
      <c r="IHN54" s="187"/>
      <c r="IHO54" s="187"/>
      <c r="IHP54" s="187"/>
      <c r="IHQ54" s="187"/>
      <c r="IHR54" s="187"/>
      <c r="IHS54" s="187"/>
      <c r="IHT54" s="187"/>
      <c r="IHU54" s="187"/>
      <c r="IHV54" s="187"/>
      <c r="IHW54" s="187"/>
      <c r="IHX54" s="187"/>
      <c r="IHY54" s="187"/>
      <c r="IHZ54" s="187"/>
      <c r="IIA54" s="187"/>
      <c r="IIB54" s="187"/>
      <c r="IIC54" s="187"/>
      <c r="IID54" s="187"/>
      <c r="IIE54" s="187"/>
      <c r="IIF54" s="187"/>
      <c r="IIG54" s="187"/>
      <c r="IIH54" s="187"/>
      <c r="III54" s="187"/>
      <c r="IIJ54" s="187"/>
      <c r="IIK54" s="187"/>
      <c r="IIL54" s="187"/>
      <c r="IIM54" s="187"/>
      <c r="IIN54" s="187"/>
      <c r="IIO54" s="187"/>
      <c r="IIP54" s="187"/>
      <c r="IIQ54" s="187"/>
      <c r="IIR54" s="187"/>
      <c r="IIS54" s="187"/>
      <c r="IIT54" s="187"/>
      <c r="IIU54" s="187"/>
      <c r="IIV54" s="187"/>
      <c r="IIW54" s="187"/>
      <c r="IIX54" s="187"/>
      <c r="IIY54" s="187"/>
      <c r="IIZ54" s="187"/>
      <c r="IJA54" s="187"/>
      <c r="IJB54" s="187"/>
      <c r="IJC54" s="187"/>
      <c r="IJD54" s="187"/>
      <c r="IJE54" s="187"/>
      <c r="IJF54" s="187"/>
      <c r="IJG54" s="187"/>
      <c r="IJH54" s="187"/>
      <c r="IJI54" s="187"/>
      <c r="IJJ54" s="187"/>
      <c r="IJK54" s="187"/>
      <c r="IJL54" s="187"/>
      <c r="IJM54" s="187"/>
      <c r="IJN54" s="187"/>
      <c r="IJO54" s="187"/>
      <c r="IJP54" s="187"/>
      <c r="IJQ54" s="187"/>
      <c r="IJR54" s="187"/>
      <c r="IJS54" s="187"/>
      <c r="IJT54" s="187"/>
      <c r="IJU54" s="187"/>
      <c r="IJV54" s="187"/>
      <c r="IJW54" s="187"/>
      <c r="IJX54" s="187"/>
      <c r="IJY54" s="187"/>
      <c r="IJZ54" s="187"/>
      <c r="IKA54" s="187"/>
      <c r="IKB54" s="187"/>
      <c r="IKC54" s="187"/>
      <c r="IKD54" s="187"/>
      <c r="IKE54" s="187"/>
      <c r="IKF54" s="187"/>
      <c r="IKG54" s="187"/>
      <c r="IKH54" s="187"/>
      <c r="IKI54" s="187"/>
      <c r="IKJ54" s="187"/>
      <c r="IKK54" s="187"/>
      <c r="IKL54" s="187"/>
      <c r="IKM54" s="187"/>
      <c r="IKN54" s="187"/>
      <c r="IKO54" s="187"/>
      <c r="IKP54" s="187"/>
      <c r="IKQ54" s="187"/>
      <c r="IKR54" s="187"/>
      <c r="IKS54" s="187"/>
      <c r="IKT54" s="187"/>
      <c r="IKU54" s="187"/>
      <c r="IKV54" s="187"/>
      <c r="IKW54" s="187"/>
      <c r="IKX54" s="187"/>
      <c r="IKY54" s="187"/>
      <c r="IKZ54" s="187"/>
      <c r="ILA54" s="187"/>
      <c r="ILB54" s="187"/>
      <c r="ILC54" s="187"/>
      <c r="ILD54" s="187"/>
      <c r="ILE54" s="187"/>
      <c r="ILF54" s="187"/>
      <c r="ILG54" s="187"/>
      <c r="ILH54" s="187"/>
      <c r="ILI54" s="187"/>
      <c r="ILJ54" s="187"/>
      <c r="ILK54" s="187"/>
      <c r="ILL54" s="187"/>
      <c r="ILM54" s="187"/>
      <c r="ILN54" s="187"/>
      <c r="ILO54" s="187"/>
      <c r="ILP54" s="187"/>
      <c r="ILQ54" s="187"/>
      <c r="ILR54" s="187"/>
      <c r="ILS54" s="187"/>
      <c r="ILT54" s="187"/>
      <c r="ILU54" s="187"/>
      <c r="ILV54" s="187"/>
      <c r="ILW54" s="187"/>
      <c r="ILX54" s="187"/>
      <c r="ILY54" s="187"/>
      <c r="ILZ54" s="187"/>
      <c r="IMA54" s="187"/>
      <c r="IMB54" s="187"/>
      <c r="IMC54" s="187"/>
      <c r="IMD54" s="187"/>
      <c r="IME54" s="187"/>
      <c r="IMF54" s="187"/>
      <c r="IMG54" s="187"/>
      <c r="IMH54" s="187"/>
      <c r="IMI54" s="187"/>
      <c r="IMJ54" s="187"/>
      <c r="IMK54" s="187"/>
      <c r="IML54" s="187"/>
      <c r="IMM54" s="187"/>
      <c r="IMN54" s="187"/>
      <c r="IMO54" s="187"/>
      <c r="IMP54" s="187"/>
      <c r="IMQ54" s="187"/>
      <c r="IMR54" s="187"/>
      <c r="IMS54" s="187"/>
      <c r="IMT54" s="187"/>
      <c r="IMU54" s="187"/>
      <c r="IMV54" s="187"/>
      <c r="IMW54" s="187"/>
      <c r="IMX54" s="187"/>
      <c r="IMY54" s="187"/>
      <c r="IMZ54" s="187"/>
      <c r="INA54" s="187"/>
      <c r="INB54" s="187"/>
      <c r="INC54" s="187"/>
      <c r="IND54" s="187"/>
      <c r="INE54" s="187"/>
      <c r="INF54" s="187"/>
      <c r="ING54" s="187"/>
      <c r="INH54" s="187"/>
      <c r="INI54" s="187"/>
      <c r="INJ54" s="187"/>
      <c r="INK54" s="187"/>
      <c r="INL54" s="187"/>
      <c r="INM54" s="187"/>
      <c r="INN54" s="187"/>
      <c r="INO54" s="187"/>
      <c r="INP54" s="187"/>
      <c r="INQ54" s="187"/>
      <c r="INR54" s="187"/>
      <c r="INS54" s="187"/>
      <c r="INT54" s="187"/>
      <c r="INU54" s="187"/>
      <c r="INV54" s="187"/>
      <c r="INW54" s="187"/>
      <c r="INX54" s="187"/>
      <c r="INY54" s="187"/>
      <c r="INZ54" s="187"/>
      <c r="IOA54" s="187"/>
      <c r="IOB54" s="187"/>
      <c r="IOC54" s="187"/>
      <c r="IOD54" s="187"/>
      <c r="IOE54" s="187"/>
      <c r="IOF54" s="187"/>
      <c r="IOG54" s="187"/>
      <c r="IOH54" s="187"/>
      <c r="IOI54" s="187"/>
      <c r="IOJ54" s="187"/>
      <c r="IOK54" s="187"/>
      <c r="IOL54" s="187"/>
      <c r="IOM54" s="187"/>
      <c r="ION54" s="187"/>
      <c r="IOO54" s="187"/>
      <c r="IOP54" s="187"/>
      <c r="IOQ54" s="187"/>
      <c r="IOR54" s="187"/>
      <c r="IOS54" s="187"/>
      <c r="IOT54" s="187"/>
      <c r="IOU54" s="187"/>
      <c r="IOV54" s="187"/>
      <c r="IOW54" s="187"/>
      <c r="IOX54" s="187"/>
      <c r="IOY54" s="187"/>
      <c r="IOZ54" s="187"/>
      <c r="IPA54" s="187"/>
      <c r="IPB54" s="187"/>
      <c r="IPC54" s="187"/>
      <c r="IPD54" s="187"/>
      <c r="IPE54" s="187"/>
      <c r="IPF54" s="187"/>
      <c r="IPG54" s="187"/>
      <c r="IPH54" s="187"/>
      <c r="IPI54" s="187"/>
      <c r="IPJ54" s="187"/>
      <c r="IPK54" s="187"/>
      <c r="IPL54" s="187"/>
      <c r="IPM54" s="187"/>
      <c r="IPN54" s="187"/>
      <c r="IPO54" s="187"/>
      <c r="IPP54" s="187"/>
      <c r="IPQ54" s="187"/>
      <c r="IPR54" s="187"/>
      <c r="IPS54" s="187"/>
      <c r="IPT54" s="187"/>
      <c r="IPU54" s="187"/>
      <c r="IPV54" s="187"/>
      <c r="IPW54" s="187"/>
      <c r="IPX54" s="187"/>
      <c r="IPY54" s="187"/>
      <c r="IPZ54" s="187"/>
      <c r="IQA54" s="187"/>
      <c r="IQB54" s="187"/>
      <c r="IQC54" s="187"/>
      <c r="IQD54" s="187"/>
      <c r="IQE54" s="187"/>
      <c r="IQF54" s="187"/>
      <c r="IQG54" s="187"/>
      <c r="IQH54" s="187"/>
      <c r="IQI54" s="187"/>
      <c r="IQJ54" s="187"/>
      <c r="IQK54" s="187"/>
      <c r="IQL54" s="187"/>
      <c r="IQM54" s="187"/>
      <c r="IQN54" s="187"/>
      <c r="IQO54" s="187"/>
      <c r="IQP54" s="187"/>
      <c r="IQQ54" s="187"/>
      <c r="IQR54" s="187"/>
      <c r="IQS54" s="187"/>
      <c r="IQT54" s="187"/>
      <c r="IQU54" s="187"/>
      <c r="IQV54" s="187"/>
      <c r="IQW54" s="187"/>
      <c r="IQX54" s="187"/>
      <c r="IQY54" s="187"/>
      <c r="IQZ54" s="187"/>
      <c r="IRA54" s="187"/>
      <c r="IRB54" s="187"/>
      <c r="IRC54" s="187"/>
      <c r="IRD54" s="187"/>
      <c r="IRE54" s="187"/>
      <c r="IRF54" s="187"/>
      <c r="IRG54" s="187"/>
      <c r="IRH54" s="187"/>
      <c r="IRI54" s="187"/>
      <c r="IRJ54" s="187"/>
      <c r="IRK54" s="187"/>
      <c r="IRL54" s="187"/>
      <c r="IRM54" s="187"/>
      <c r="IRN54" s="187"/>
      <c r="IRO54" s="187"/>
      <c r="IRP54" s="187"/>
      <c r="IRQ54" s="187"/>
      <c r="IRR54" s="187"/>
      <c r="IRS54" s="187"/>
      <c r="IRT54" s="187"/>
      <c r="IRU54" s="187"/>
      <c r="IRV54" s="187"/>
      <c r="IRW54" s="187"/>
      <c r="IRX54" s="187"/>
      <c r="IRY54" s="187"/>
      <c r="IRZ54" s="187"/>
      <c r="ISA54" s="187"/>
      <c r="ISB54" s="187"/>
      <c r="ISC54" s="187"/>
      <c r="ISD54" s="187"/>
      <c r="ISE54" s="187"/>
      <c r="ISF54" s="187"/>
      <c r="ISG54" s="187"/>
      <c r="ISH54" s="187"/>
      <c r="ISI54" s="187"/>
      <c r="ISJ54" s="187"/>
      <c r="ISK54" s="187"/>
      <c r="ISL54" s="187"/>
      <c r="ISM54" s="187"/>
      <c r="ISN54" s="187"/>
      <c r="ISO54" s="187"/>
      <c r="ISP54" s="187"/>
      <c r="ISQ54" s="187"/>
      <c r="ISR54" s="187"/>
      <c r="ISS54" s="187"/>
      <c r="IST54" s="187"/>
      <c r="ISU54" s="187"/>
      <c r="ISV54" s="187"/>
      <c r="ISW54" s="187"/>
      <c r="ISX54" s="187"/>
      <c r="ISY54" s="187"/>
      <c r="ISZ54" s="187"/>
      <c r="ITA54" s="187"/>
      <c r="ITB54" s="187"/>
      <c r="ITC54" s="187"/>
      <c r="ITD54" s="187"/>
      <c r="ITE54" s="187"/>
      <c r="ITF54" s="187"/>
      <c r="ITG54" s="187"/>
      <c r="ITH54" s="187"/>
      <c r="ITI54" s="187"/>
      <c r="ITJ54" s="187"/>
      <c r="ITK54" s="187"/>
      <c r="ITL54" s="187"/>
      <c r="ITM54" s="187"/>
      <c r="ITN54" s="187"/>
      <c r="ITO54" s="187"/>
      <c r="ITP54" s="187"/>
      <c r="ITQ54" s="187"/>
      <c r="ITR54" s="187"/>
      <c r="ITS54" s="187"/>
      <c r="ITT54" s="187"/>
      <c r="ITU54" s="187"/>
      <c r="ITV54" s="187"/>
      <c r="ITW54" s="187"/>
      <c r="ITX54" s="187"/>
      <c r="ITY54" s="187"/>
      <c r="ITZ54" s="187"/>
      <c r="IUA54" s="187"/>
      <c r="IUB54" s="187"/>
      <c r="IUC54" s="187"/>
      <c r="IUD54" s="187"/>
      <c r="IUE54" s="187"/>
      <c r="IUF54" s="187"/>
      <c r="IUG54" s="187"/>
      <c r="IUH54" s="187"/>
      <c r="IUI54" s="187"/>
      <c r="IUJ54" s="187"/>
      <c r="IUK54" s="187"/>
      <c r="IUL54" s="187"/>
      <c r="IUM54" s="187"/>
      <c r="IUN54" s="187"/>
      <c r="IUO54" s="187"/>
      <c r="IUP54" s="187"/>
      <c r="IUQ54" s="187"/>
      <c r="IUR54" s="187"/>
      <c r="IUS54" s="187"/>
      <c r="IUT54" s="187"/>
      <c r="IUU54" s="187"/>
      <c r="IUV54" s="187"/>
      <c r="IUW54" s="187"/>
      <c r="IUX54" s="187"/>
      <c r="IUY54" s="187"/>
      <c r="IUZ54" s="187"/>
      <c r="IVA54" s="187"/>
      <c r="IVB54" s="187"/>
      <c r="IVC54" s="187"/>
      <c r="IVD54" s="187"/>
      <c r="IVE54" s="187"/>
      <c r="IVF54" s="187"/>
      <c r="IVG54" s="187"/>
      <c r="IVH54" s="187"/>
      <c r="IVI54" s="187"/>
      <c r="IVJ54" s="187"/>
      <c r="IVK54" s="187"/>
      <c r="IVL54" s="187"/>
      <c r="IVM54" s="187"/>
      <c r="IVN54" s="187"/>
      <c r="IVO54" s="187"/>
      <c r="IVP54" s="187"/>
      <c r="IVQ54" s="187"/>
      <c r="IVR54" s="187"/>
      <c r="IVS54" s="187"/>
      <c r="IVT54" s="187"/>
      <c r="IVU54" s="187"/>
      <c r="IVV54" s="187"/>
      <c r="IVW54" s="187"/>
      <c r="IVX54" s="187"/>
      <c r="IVY54" s="187"/>
      <c r="IVZ54" s="187"/>
      <c r="IWA54" s="187"/>
      <c r="IWB54" s="187"/>
      <c r="IWC54" s="187"/>
      <c r="IWD54" s="187"/>
      <c r="IWE54" s="187"/>
      <c r="IWF54" s="187"/>
      <c r="IWG54" s="187"/>
      <c r="IWH54" s="187"/>
      <c r="IWI54" s="187"/>
      <c r="IWJ54" s="187"/>
      <c r="IWK54" s="187"/>
      <c r="IWL54" s="187"/>
      <c r="IWM54" s="187"/>
      <c r="IWN54" s="187"/>
      <c r="IWO54" s="187"/>
      <c r="IWP54" s="187"/>
      <c r="IWQ54" s="187"/>
      <c r="IWR54" s="187"/>
      <c r="IWS54" s="187"/>
      <c r="IWT54" s="187"/>
      <c r="IWU54" s="187"/>
      <c r="IWV54" s="187"/>
      <c r="IWW54" s="187"/>
      <c r="IWX54" s="187"/>
      <c r="IWY54" s="187"/>
      <c r="IWZ54" s="187"/>
      <c r="IXA54" s="187"/>
      <c r="IXB54" s="187"/>
      <c r="IXC54" s="187"/>
      <c r="IXD54" s="187"/>
      <c r="IXE54" s="187"/>
      <c r="IXF54" s="187"/>
      <c r="IXG54" s="187"/>
      <c r="IXH54" s="187"/>
      <c r="IXI54" s="187"/>
      <c r="IXJ54" s="187"/>
      <c r="IXK54" s="187"/>
      <c r="IXL54" s="187"/>
      <c r="IXM54" s="187"/>
      <c r="IXN54" s="187"/>
      <c r="IXO54" s="187"/>
      <c r="IXP54" s="187"/>
      <c r="IXQ54" s="187"/>
      <c r="IXR54" s="187"/>
      <c r="IXS54" s="187"/>
      <c r="IXT54" s="187"/>
      <c r="IXU54" s="187"/>
      <c r="IXV54" s="187"/>
      <c r="IXW54" s="187"/>
      <c r="IXX54" s="187"/>
      <c r="IXY54" s="187"/>
      <c r="IXZ54" s="187"/>
      <c r="IYA54" s="187"/>
      <c r="IYB54" s="187"/>
      <c r="IYC54" s="187"/>
      <c r="IYD54" s="187"/>
      <c r="IYE54" s="187"/>
      <c r="IYF54" s="187"/>
      <c r="IYG54" s="187"/>
      <c r="IYH54" s="187"/>
      <c r="IYI54" s="187"/>
      <c r="IYJ54" s="187"/>
      <c r="IYK54" s="187"/>
      <c r="IYL54" s="187"/>
      <c r="IYM54" s="187"/>
      <c r="IYN54" s="187"/>
      <c r="IYO54" s="187"/>
      <c r="IYP54" s="187"/>
      <c r="IYQ54" s="187"/>
      <c r="IYR54" s="187"/>
      <c r="IYS54" s="187"/>
      <c r="IYT54" s="187"/>
      <c r="IYU54" s="187"/>
      <c r="IYV54" s="187"/>
      <c r="IYW54" s="187"/>
      <c r="IYX54" s="187"/>
      <c r="IYY54" s="187"/>
      <c r="IYZ54" s="187"/>
      <c r="IZA54" s="187"/>
      <c r="IZB54" s="187"/>
      <c r="IZC54" s="187"/>
      <c r="IZD54" s="187"/>
      <c r="IZE54" s="187"/>
      <c r="IZF54" s="187"/>
      <c r="IZG54" s="187"/>
      <c r="IZH54" s="187"/>
      <c r="IZI54" s="187"/>
      <c r="IZJ54" s="187"/>
      <c r="IZK54" s="187"/>
      <c r="IZL54" s="187"/>
      <c r="IZM54" s="187"/>
      <c r="IZN54" s="187"/>
      <c r="IZO54" s="187"/>
      <c r="IZP54" s="187"/>
      <c r="IZQ54" s="187"/>
      <c r="IZR54" s="187"/>
      <c r="IZS54" s="187"/>
      <c r="IZT54" s="187"/>
      <c r="IZU54" s="187"/>
      <c r="IZV54" s="187"/>
      <c r="IZW54" s="187"/>
      <c r="IZX54" s="187"/>
      <c r="IZY54" s="187"/>
      <c r="IZZ54" s="187"/>
      <c r="JAA54" s="187"/>
      <c r="JAB54" s="187"/>
      <c r="JAC54" s="187"/>
      <c r="JAD54" s="187"/>
      <c r="JAE54" s="187"/>
      <c r="JAF54" s="187"/>
      <c r="JAG54" s="187"/>
      <c r="JAH54" s="187"/>
      <c r="JAI54" s="187"/>
      <c r="JAJ54" s="187"/>
      <c r="JAK54" s="187"/>
      <c r="JAL54" s="187"/>
      <c r="JAM54" s="187"/>
      <c r="JAN54" s="187"/>
      <c r="JAO54" s="187"/>
      <c r="JAP54" s="187"/>
      <c r="JAQ54" s="187"/>
      <c r="JAR54" s="187"/>
      <c r="JAS54" s="187"/>
      <c r="JAT54" s="187"/>
      <c r="JAU54" s="187"/>
      <c r="JAV54" s="187"/>
      <c r="JAW54" s="187"/>
      <c r="JAX54" s="187"/>
      <c r="JAY54" s="187"/>
      <c r="JAZ54" s="187"/>
      <c r="JBA54" s="187"/>
      <c r="JBB54" s="187"/>
      <c r="JBC54" s="187"/>
      <c r="JBD54" s="187"/>
      <c r="JBE54" s="187"/>
      <c r="JBF54" s="187"/>
      <c r="JBG54" s="187"/>
      <c r="JBH54" s="187"/>
      <c r="JBI54" s="187"/>
      <c r="JBJ54" s="187"/>
      <c r="JBK54" s="187"/>
      <c r="JBL54" s="187"/>
      <c r="JBM54" s="187"/>
      <c r="JBN54" s="187"/>
      <c r="JBO54" s="187"/>
      <c r="JBP54" s="187"/>
      <c r="JBQ54" s="187"/>
      <c r="JBR54" s="187"/>
      <c r="JBS54" s="187"/>
      <c r="JBT54" s="187"/>
      <c r="JBU54" s="187"/>
      <c r="JBV54" s="187"/>
      <c r="JBW54" s="187"/>
      <c r="JBX54" s="187"/>
      <c r="JBY54" s="187"/>
      <c r="JBZ54" s="187"/>
      <c r="JCA54" s="187"/>
      <c r="JCB54" s="187"/>
      <c r="JCC54" s="187"/>
      <c r="JCD54" s="187"/>
      <c r="JCE54" s="187"/>
      <c r="JCF54" s="187"/>
      <c r="JCG54" s="187"/>
      <c r="JCH54" s="187"/>
      <c r="JCI54" s="187"/>
      <c r="JCJ54" s="187"/>
      <c r="JCK54" s="187"/>
      <c r="JCL54" s="187"/>
      <c r="JCM54" s="187"/>
      <c r="JCN54" s="187"/>
      <c r="JCO54" s="187"/>
      <c r="JCP54" s="187"/>
      <c r="JCQ54" s="187"/>
      <c r="JCR54" s="187"/>
      <c r="JCS54" s="187"/>
      <c r="JCT54" s="187"/>
      <c r="JCU54" s="187"/>
      <c r="JCV54" s="187"/>
      <c r="JCW54" s="187"/>
      <c r="JCX54" s="187"/>
      <c r="JCY54" s="187"/>
      <c r="JCZ54" s="187"/>
      <c r="JDA54" s="187"/>
      <c r="JDB54" s="187"/>
      <c r="JDC54" s="187"/>
      <c r="JDD54" s="187"/>
      <c r="JDE54" s="187"/>
      <c r="JDF54" s="187"/>
      <c r="JDG54" s="187"/>
      <c r="JDH54" s="187"/>
      <c r="JDI54" s="187"/>
      <c r="JDJ54" s="187"/>
      <c r="JDK54" s="187"/>
      <c r="JDL54" s="187"/>
      <c r="JDM54" s="187"/>
      <c r="JDN54" s="187"/>
      <c r="JDO54" s="187"/>
      <c r="JDP54" s="187"/>
      <c r="JDQ54" s="187"/>
      <c r="JDR54" s="187"/>
      <c r="JDS54" s="187"/>
      <c r="JDT54" s="187"/>
      <c r="JDU54" s="187"/>
      <c r="JDV54" s="187"/>
      <c r="JDW54" s="187"/>
      <c r="JDX54" s="187"/>
      <c r="JDY54" s="187"/>
      <c r="JDZ54" s="187"/>
      <c r="JEA54" s="187"/>
      <c r="JEB54" s="187"/>
      <c r="JEC54" s="187"/>
      <c r="JED54" s="187"/>
      <c r="JEE54" s="187"/>
      <c r="JEF54" s="187"/>
      <c r="JEG54" s="187"/>
      <c r="JEH54" s="187"/>
      <c r="JEI54" s="187"/>
      <c r="JEJ54" s="187"/>
      <c r="JEK54" s="187"/>
      <c r="JEL54" s="187"/>
      <c r="JEM54" s="187"/>
      <c r="JEN54" s="187"/>
      <c r="JEO54" s="187"/>
      <c r="JEP54" s="187"/>
      <c r="JEQ54" s="187"/>
      <c r="JER54" s="187"/>
      <c r="JES54" s="187"/>
      <c r="JET54" s="187"/>
      <c r="JEU54" s="187"/>
      <c r="JEV54" s="187"/>
      <c r="JEW54" s="187"/>
      <c r="JEX54" s="187"/>
      <c r="JEY54" s="187"/>
      <c r="JEZ54" s="187"/>
      <c r="JFA54" s="187"/>
      <c r="JFB54" s="187"/>
      <c r="JFC54" s="187"/>
      <c r="JFD54" s="187"/>
      <c r="JFE54" s="187"/>
      <c r="JFF54" s="187"/>
      <c r="JFG54" s="187"/>
      <c r="JFH54" s="187"/>
      <c r="JFI54" s="187"/>
      <c r="JFJ54" s="187"/>
      <c r="JFK54" s="187"/>
      <c r="JFL54" s="187"/>
      <c r="JFM54" s="187"/>
      <c r="JFN54" s="187"/>
      <c r="JFO54" s="187"/>
      <c r="JFP54" s="187"/>
      <c r="JFQ54" s="187"/>
      <c r="JFR54" s="187"/>
      <c r="JFS54" s="187"/>
      <c r="JFT54" s="187"/>
      <c r="JFU54" s="187"/>
      <c r="JFV54" s="187"/>
      <c r="JFW54" s="187"/>
      <c r="JFX54" s="187"/>
      <c r="JFY54" s="187"/>
      <c r="JFZ54" s="187"/>
      <c r="JGA54" s="187"/>
      <c r="JGB54" s="187"/>
      <c r="JGC54" s="187"/>
      <c r="JGD54" s="187"/>
      <c r="JGE54" s="187"/>
      <c r="JGF54" s="187"/>
      <c r="JGG54" s="187"/>
      <c r="JGH54" s="187"/>
      <c r="JGI54" s="187"/>
      <c r="JGJ54" s="187"/>
      <c r="JGK54" s="187"/>
      <c r="JGL54" s="187"/>
      <c r="JGM54" s="187"/>
      <c r="JGN54" s="187"/>
      <c r="JGO54" s="187"/>
      <c r="JGP54" s="187"/>
      <c r="JGQ54" s="187"/>
      <c r="JGR54" s="187"/>
      <c r="JGS54" s="187"/>
      <c r="JGT54" s="187"/>
      <c r="JGU54" s="187"/>
      <c r="JGV54" s="187"/>
      <c r="JGW54" s="187"/>
      <c r="JGX54" s="187"/>
      <c r="JGY54" s="187"/>
      <c r="JGZ54" s="187"/>
      <c r="JHA54" s="187"/>
      <c r="JHB54" s="187"/>
      <c r="JHC54" s="187"/>
      <c r="JHD54" s="187"/>
      <c r="JHE54" s="187"/>
      <c r="JHF54" s="187"/>
      <c r="JHG54" s="187"/>
      <c r="JHH54" s="187"/>
      <c r="JHI54" s="187"/>
      <c r="JHJ54" s="187"/>
      <c r="JHK54" s="187"/>
      <c r="JHL54" s="187"/>
      <c r="JHM54" s="187"/>
      <c r="JHN54" s="187"/>
      <c r="JHO54" s="187"/>
      <c r="JHP54" s="187"/>
      <c r="JHQ54" s="187"/>
      <c r="JHR54" s="187"/>
      <c r="JHS54" s="187"/>
      <c r="JHT54" s="187"/>
      <c r="JHU54" s="187"/>
      <c r="JHV54" s="187"/>
      <c r="JHW54" s="187"/>
      <c r="JHX54" s="187"/>
      <c r="JHY54" s="187"/>
      <c r="JHZ54" s="187"/>
      <c r="JIA54" s="187"/>
      <c r="JIB54" s="187"/>
      <c r="JIC54" s="187"/>
      <c r="JID54" s="187"/>
      <c r="JIE54" s="187"/>
      <c r="JIF54" s="187"/>
      <c r="JIG54" s="187"/>
      <c r="JIH54" s="187"/>
      <c r="JII54" s="187"/>
      <c r="JIJ54" s="187"/>
      <c r="JIK54" s="187"/>
      <c r="JIL54" s="187"/>
      <c r="JIM54" s="187"/>
      <c r="JIN54" s="187"/>
      <c r="JIO54" s="187"/>
      <c r="JIP54" s="187"/>
      <c r="JIQ54" s="187"/>
      <c r="JIR54" s="187"/>
      <c r="JIS54" s="187"/>
      <c r="JIT54" s="187"/>
      <c r="JIU54" s="187"/>
      <c r="JIV54" s="187"/>
      <c r="JIW54" s="187"/>
      <c r="JIX54" s="187"/>
      <c r="JIY54" s="187"/>
      <c r="JIZ54" s="187"/>
      <c r="JJA54" s="187"/>
      <c r="JJB54" s="187"/>
      <c r="JJC54" s="187"/>
      <c r="JJD54" s="187"/>
      <c r="JJE54" s="187"/>
      <c r="JJF54" s="187"/>
      <c r="JJG54" s="187"/>
      <c r="JJH54" s="187"/>
      <c r="JJI54" s="187"/>
      <c r="JJJ54" s="187"/>
      <c r="JJK54" s="187"/>
      <c r="JJL54" s="187"/>
      <c r="JJM54" s="187"/>
      <c r="JJN54" s="187"/>
      <c r="JJO54" s="187"/>
      <c r="JJP54" s="187"/>
      <c r="JJQ54" s="187"/>
      <c r="JJR54" s="187"/>
      <c r="JJS54" s="187"/>
      <c r="JJT54" s="187"/>
      <c r="JJU54" s="187"/>
      <c r="JJV54" s="187"/>
      <c r="JJW54" s="187"/>
      <c r="JJX54" s="187"/>
      <c r="JJY54" s="187"/>
      <c r="JJZ54" s="187"/>
      <c r="JKA54" s="187"/>
      <c r="JKB54" s="187"/>
      <c r="JKC54" s="187"/>
      <c r="JKD54" s="187"/>
      <c r="JKE54" s="187"/>
      <c r="JKF54" s="187"/>
      <c r="JKG54" s="187"/>
      <c r="JKH54" s="187"/>
      <c r="JKI54" s="187"/>
      <c r="JKJ54" s="187"/>
      <c r="JKK54" s="187"/>
      <c r="JKL54" s="187"/>
      <c r="JKM54" s="187"/>
      <c r="JKN54" s="187"/>
      <c r="JKO54" s="187"/>
      <c r="JKP54" s="187"/>
      <c r="JKQ54" s="187"/>
      <c r="JKR54" s="187"/>
      <c r="JKS54" s="187"/>
      <c r="JKT54" s="187"/>
      <c r="JKU54" s="187"/>
      <c r="JKV54" s="187"/>
      <c r="JKW54" s="187"/>
      <c r="JKX54" s="187"/>
      <c r="JKY54" s="187"/>
      <c r="JKZ54" s="187"/>
      <c r="JLA54" s="187"/>
      <c r="JLB54" s="187"/>
      <c r="JLC54" s="187"/>
      <c r="JLD54" s="187"/>
      <c r="JLE54" s="187"/>
      <c r="JLF54" s="187"/>
      <c r="JLG54" s="187"/>
      <c r="JLH54" s="187"/>
      <c r="JLI54" s="187"/>
      <c r="JLJ54" s="187"/>
      <c r="JLK54" s="187"/>
      <c r="JLL54" s="187"/>
      <c r="JLM54" s="187"/>
      <c r="JLN54" s="187"/>
      <c r="JLO54" s="187"/>
      <c r="JLP54" s="187"/>
      <c r="JLQ54" s="187"/>
      <c r="JLR54" s="187"/>
      <c r="JLS54" s="187"/>
      <c r="JLT54" s="187"/>
      <c r="JLU54" s="187"/>
      <c r="JLV54" s="187"/>
      <c r="JLW54" s="187"/>
      <c r="JLX54" s="187"/>
      <c r="JLY54" s="187"/>
      <c r="JLZ54" s="187"/>
      <c r="JMA54" s="187"/>
      <c r="JMB54" s="187"/>
      <c r="JMC54" s="187"/>
      <c r="JMD54" s="187"/>
      <c r="JME54" s="187"/>
      <c r="JMF54" s="187"/>
      <c r="JMG54" s="187"/>
      <c r="JMH54" s="187"/>
      <c r="JMI54" s="187"/>
      <c r="JMJ54" s="187"/>
      <c r="JMK54" s="187"/>
      <c r="JML54" s="187"/>
      <c r="JMM54" s="187"/>
      <c r="JMN54" s="187"/>
      <c r="JMO54" s="187"/>
      <c r="JMP54" s="187"/>
      <c r="JMQ54" s="187"/>
      <c r="JMR54" s="187"/>
      <c r="JMS54" s="187"/>
      <c r="JMT54" s="187"/>
      <c r="JMU54" s="187"/>
      <c r="JMV54" s="187"/>
      <c r="JMW54" s="187"/>
      <c r="JMX54" s="187"/>
      <c r="JMY54" s="187"/>
      <c r="JMZ54" s="187"/>
      <c r="JNA54" s="187"/>
      <c r="JNB54" s="187"/>
      <c r="JNC54" s="187"/>
      <c r="JND54" s="187"/>
      <c r="JNE54" s="187"/>
      <c r="JNF54" s="187"/>
      <c r="JNG54" s="187"/>
      <c r="JNH54" s="187"/>
      <c r="JNI54" s="187"/>
      <c r="JNJ54" s="187"/>
      <c r="JNK54" s="187"/>
      <c r="JNL54" s="187"/>
      <c r="JNM54" s="187"/>
      <c r="JNN54" s="187"/>
      <c r="JNO54" s="187"/>
      <c r="JNP54" s="187"/>
      <c r="JNQ54" s="187"/>
      <c r="JNR54" s="187"/>
      <c r="JNS54" s="187"/>
      <c r="JNT54" s="187"/>
      <c r="JNU54" s="187"/>
      <c r="JNV54" s="187"/>
      <c r="JNW54" s="187"/>
      <c r="JNX54" s="187"/>
      <c r="JNY54" s="187"/>
      <c r="JNZ54" s="187"/>
      <c r="JOA54" s="187"/>
      <c r="JOB54" s="187"/>
      <c r="JOC54" s="187"/>
      <c r="JOD54" s="187"/>
      <c r="JOE54" s="187"/>
      <c r="JOF54" s="187"/>
      <c r="JOG54" s="187"/>
      <c r="JOH54" s="187"/>
      <c r="JOI54" s="187"/>
      <c r="JOJ54" s="187"/>
      <c r="JOK54" s="187"/>
      <c r="JOL54" s="187"/>
      <c r="JOM54" s="187"/>
      <c r="JON54" s="187"/>
      <c r="JOO54" s="187"/>
      <c r="JOP54" s="187"/>
      <c r="JOQ54" s="187"/>
      <c r="JOR54" s="187"/>
      <c r="JOS54" s="187"/>
      <c r="JOT54" s="187"/>
      <c r="JOU54" s="187"/>
      <c r="JOV54" s="187"/>
      <c r="JOW54" s="187"/>
      <c r="JOX54" s="187"/>
      <c r="JOY54" s="187"/>
      <c r="JOZ54" s="187"/>
      <c r="JPA54" s="187"/>
      <c r="JPB54" s="187"/>
      <c r="JPC54" s="187"/>
      <c r="JPD54" s="187"/>
      <c r="JPE54" s="187"/>
      <c r="JPF54" s="187"/>
      <c r="JPG54" s="187"/>
      <c r="JPH54" s="187"/>
      <c r="JPI54" s="187"/>
      <c r="JPJ54" s="187"/>
      <c r="JPK54" s="187"/>
      <c r="JPL54" s="187"/>
      <c r="JPM54" s="187"/>
      <c r="JPN54" s="187"/>
      <c r="JPO54" s="187"/>
      <c r="JPP54" s="187"/>
      <c r="JPQ54" s="187"/>
      <c r="JPR54" s="187"/>
      <c r="JPS54" s="187"/>
      <c r="JPT54" s="187"/>
      <c r="JPU54" s="187"/>
      <c r="JPV54" s="187"/>
      <c r="JPW54" s="187"/>
      <c r="JPX54" s="187"/>
      <c r="JPY54" s="187"/>
      <c r="JPZ54" s="187"/>
      <c r="JQA54" s="187"/>
      <c r="JQB54" s="187"/>
      <c r="JQC54" s="187"/>
      <c r="JQD54" s="187"/>
      <c r="JQE54" s="187"/>
      <c r="JQF54" s="187"/>
      <c r="JQG54" s="187"/>
      <c r="JQH54" s="187"/>
      <c r="JQI54" s="187"/>
      <c r="JQJ54" s="187"/>
      <c r="JQK54" s="187"/>
      <c r="JQL54" s="187"/>
      <c r="JQM54" s="187"/>
      <c r="JQN54" s="187"/>
      <c r="JQO54" s="187"/>
      <c r="JQP54" s="187"/>
      <c r="JQQ54" s="187"/>
      <c r="JQR54" s="187"/>
      <c r="JQS54" s="187"/>
      <c r="JQT54" s="187"/>
      <c r="JQU54" s="187"/>
      <c r="JQV54" s="187"/>
      <c r="JQW54" s="187"/>
      <c r="JQX54" s="187"/>
      <c r="JQY54" s="187"/>
      <c r="JQZ54" s="187"/>
      <c r="JRA54" s="187"/>
      <c r="JRB54" s="187"/>
      <c r="JRC54" s="187"/>
      <c r="JRD54" s="187"/>
      <c r="JRE54" s="187"/>
      <c r="JRF54" s="187"/>
      <c r="JRG54" s="187"/>
      <c r="JRH54" s="187"/>
      <c r="JRI54" s="187"/>
      <c r="JRJ54" s="187"/>
      <c r="JRK54" s="187"/>
      <c r="JRL54" s="187"/>
      <c r="JRM54" s="187"/>
      <c r="JRN54" s="187"/>
      <c r="JRO54" s="187"/>
      <c r="JRP54" s="187"/>
      <c r="JRQ54" s="187"/>
      <c r="JRR54" s="187"/>
      <c r="JRS54" s="187"/>
      <c r="JRT54" s="187"/>
      <c r="JRU54" s="187"/>
      <c r="JRV54" s="187"/>
      <c r="JRW54" s="187"/>
      <c r="JRX54" s="187"/>
      <c r="JRY54" s="187"/>
      <c r="JRZ54" s="187"/>
      <c r="JSA54" s="187"/>
      <c r="JSB54" s="187"/>
      <c r="JSC54" s="187"/>
      <c r="JSD54" s="187"/>
      <c r="JSE54" s="187"/>
      <c r="JSF54" s="187"/>
      <c r="JSG54" s="187"/>
      <c r="JSH54" s="187"/>
      <c r="JSI54" s="187"/>
      <c r="JSJ54" s="187"/>
      <c r="JSK54" s="187"/>
      <c r="JSL54" s="187"/>
      <c r="JSM54" s="187"/>
      <c r="JSN54" s="187"/>
      <c r="JSO54" s="187"/>
      <c r="JSP54" s="187"/>
      <c r="JSQ54" s="187"/>
      <c r="JSR54" s="187"/>
      <c r="JSS54" s="187"/>
      <c r="JST54" s="187"/>
      <c r="JSU54" s="187"/>
      <c r="JSV54" s="187"/>
      <c r="JSW54" s="187"/>
      <c r="JSX54" s="187"/>
      <c r="JSY54" s="187"/>
      <c r="JSZ54" s="187"/>
      <c r="JTA54" s="187"/>
      <c r="JTB54" s="187"/>
      <c r="JTC54" s="187"/>
      <c r="JTD54" s="187"/>
      <c r="JTE54" s="187"/>
      <c r="JTF54" s="187"/>
      <c r="JTG54" s="187"/>
      <c r="JTH54" s="187"/>
      <c r="JTI54" s="187"/>
      <c r="JTJ54" s="187"/>
      <c r="JTK54" s="187"/>
      <c r="JTL54" s="187"/>
      <c r="JTM54" s="187"/>
      <c r="JTN54" s="187"/>
      <c r="JTO54" s="187"/>
      <c r="JTP54" s="187"/>
      <c r="JTQ54" s="187"/>
      <c r="JTR54" s="187"/>
      <c r="JTS54" s="187"/>
      <c r="JTT54" s="187"/>
      <c r="JTU54" s="187"/>
      <c r="JTV54" s="187"/>
      <c r="JTW54" s="187"/>
      <c r="JTX54" s="187"/>
      <c r="JTY54" s="187"/>
      <c r="JTZ54" s="187"/>
      <c r="JUA54" s="187"/>
      <c r="JUB54" s="187"/>
      <c r="JUC54" s="187"/>
      <c r="JUD54" s="187"/>
      <c r="JUE54" s="187"/>
      <c r="JUF54" s="187"/>
      <c r="JUG54" s="187"/>
      <c r="JUH54" s="187"/>
      <c r="JUI54" s="187"/>
      <c r="JUJ54" s="187"/>
      <c r="JUK54" s="187"/>
      <c r="JUL54" s="187"/>
      <c r="JUM54" s="187"/>
      <c r="JUN54" s="187"/>
      <c r="JUO54" s="187"/>
      <c r="JUP54" s="187"/>
      <c r="JUQ54" s="187"/>
      <c r="JUR54" s="187"/>
      <c r="JUS54" s="187"/>
      <c r="JUT54" s="187"/>
      <c r="JUU54" s="187"/>
      <c r="JUV54" s="187"/>
      <c r="JUW54" s="187"/>
      <c r="JUX54" s="187"/>
      <c r="JUY54" s="187"/>
      <c r="JUZ54" s="187"/>
      <c r="JVA54" s="187"/>
      <c r="JVB54" s="187"/>
      <c r="JVC54" s="187"/>
      <c r="JVD54" s="187"/>
      <c r="JVE54" s="187"/>
      <c r="JVF54" s="187"/>
      <c r="JVG54" s="187"/>
      <c r="JVH54" s="187"/>
      <c r="JVI54" s="187"/>
      <c r="JVJ54" s="187"/>
      <c r="JVK54" s="187"/>
      <c r="JVL54" s="187"/>
      <c r="JVM54" s="187"/>
      <c r="JVN54" s="187"/>
      <c r="JVO54" s="187"/>
      <c r="JVP54" s="187"/>
      <c r="JVQ54" s="187"/>
      <c r="JVR54" s="187"/>
      <c r="JVS54" s="187"/>
      <c r="JVT54" s="187"/>
      <c r="JVU54" s="187"/>
      <c r="JVV54" s="187"/>
      <c r="JVW54" s="187"/>
      <c r="JVX54" s="187"/>
      <c r="JVY54" s="187"/>
      <c r="JVZ54" s="187"/>
      <c r="JWA54" s="187"/>
      <c r="JWB54" s="187"/>
      <c r="JWC54" s="187"/>
      <c r="JWD54" s="187"/>
      <c r="JWE54" s="187"/>
      <c r="JWF54" s="187"/>
      <c r="JWG54" s="187"/>
      <c r="JWH54" s="187"/>
      <c r="JWI54" s="187"/>
      <c r="JWJ54" s="187"/>
      <c r="JWK54" s="187"/>
      <c r="JWL54" s="187"/>
      <c r="JWM54" s="187"/>
      <c r="JWN54" s="187"/>
      <c r="JWO54" s="187"/>
      <c r="JWP54" s="187"/>
      <c r="JWQ54" s="187"/>
      <c r="JWR54" s="187"/>
      <c r="JWS54" s="187"/>
      <c r="JWT54" s="187"/>
      <c r="JWU54" s="187"/>
      <c r="JWV54" s="187"/>
      <c r="JWW54" s="187"/>
      <c r="JWX54" s="187"/>
      <c r="JWY54" s="187"/>
      <c r="JWZ54" s="187"/>
      <c r="JXA54" s="187"/>
      <c r="JXB54" s="187"/>
      <c r="JXC54" s="187"/>
      <c r="JXD54" s="187"/>
      <c r="JXE54" s="187"/>
      <c r="JXF54" s="187"/>
      <c r="JXG54" s="187"/>
      <c r="JXH54" s="187"/>
      <c r="JXI54" s="187"/>
      <c r="JXJ54" s="187"/>
      <c r="JXK54" s="187"/>
      <c r="JXL54" s="187"/>
      <c r="JXM54" s="187"/>
      <c r="JXN54" s="187"/>
      <c r="JXO54" s="187"/>
      <c r="JXP54" s="187"/>
      <c r="JXQ54" s="187"/>
      <c r="JXR54" s="187"/>
      <c r="JXS54" s="187"/>
      <c r="JXT54" s="187"/>
      <c r="JXU54" s="187"/>
      <c r="JXV54" s="187"/>
      <c r="JXW54" s="187"/>
      <c r="JXX54" s="187"/>
      <c r="JXY54" s="187"/>
      <c r="JXZ54" s="187"/>
      <c r="JYA54" s="187"/>
      <c r="JYB54" s="187"/>
      <c r="JYC54" s="187"/>
      <c r="JYD54" s="187"/>
      <c r="JYE54" s="187"/>
      <c r="JYF54" s="187"/>
      <c r="JYG54" s="187"/>
      <c r="JYH54" s="187"/>
      <c r="JYI54" s="187"/>
      <c r="JYJ54" s="187"/>
      <c r="JYK54" s="187"/>
      <c r="JYL54" s="187"/>
      <c r="JYM54" s="187"/>
      <c r="JYN54" s="187"/>
      <c r="JYO54" s="187"/>
      <c r="JYP54" s="187"/>
      <c r="JYQ54" s="187"/>
      <c r="JYR54" s="187"/>
      <c r="JYS54" s="187"/>
      <c r="JYT54" s="187"/>
      <c r="JYU54" s="187"/>
      <c r="JYV54" s="187"/>
      <c r="JYW54" s="187"/>
      <c r="JYX54" s="187"/>
      <c r="JYY54" s="187"/>
      <c r="JYZ54" s="187"/>
      <c r="JZA54" s="187"/>
      <c r="JZB54" s="187"/>
      <c r="JZC54" s="187"/>
      <c r="JZD54" s="187"/>
      <c r="JZE54" s="187"/>
      <c r="JZF54" s="187"/>
      <c r="JZG54" s="187"/>
      <c r="JZH54" s="187"/>
      <c r="JZI54" s="187"/>
      <c r="JZJ54" s="187"/>
      <c r="JZK54" s="187"/>
      <c r="JZL54" s="187"/>
      <c r="JZM54" s="187"/>
      <c r="JZN54" s="187"/>
      <c r="JZO54" s="187"/>
      <c r="JZP54" s="187"/>
      <c r="JZQ54" s="187"/>
      <c r="JZR54" s="187"/>
      <c r="JZS54" s="187"/>
      <c r="JZT54" s="187"/>
      <c r="JZU54" s="187"/>
      <c r="JZV54" s="187"/>
      <c r="JZW54" s="187"/>
      <c r="JZX54" s="187"/>
      <c r="JZY54" s="187"/>
      <c r="JZZ54" s="187"/>
      <c r="KAA54" s="187"/>
      <c r="KAB54" s="187"/>
      <c r="KAC54" s="187"/>
      <c r="KAD54" s="187"/>
      <c r="KAE54" s="187"/>
      <c r="KAF54" s="187"/>
      <c r="KAG54" s="187"/>
      <c r="KAH54" s="187"/>
      <c r="KAI54" s="187"/>
      <c r="KAJ54" s="187"/>
      <c r="KAK54" s="187"/>
      <c r="KAL54" s="187"/>
      <c r="KAM54" s="187"/>
      <c r="KAN54" s="187"/>
      <c r="KAO54" s="187"/>
      <c r="KAP54" s="187"/>
      <c r="KAQ54" s="187"/>
      <c r="KAR54" s="187"/>
      <c r="KAS54" s="187"/>
      <c r="KAT54" s="187"/>
      <c r="KAU54" s="187"/>
      <c r="KAV54" s="187"/>
      <c r="KAW54" s="187"/>
      <c r="KAX54" s="187"/>
      <c r="KAY54" s="187"/>
      <c r="KAZ54" s="187"/>
      <c r="KBA54" s="187"/>
      <c r="KBB54" s="187"/>
      <c r="KBC54" s="187"/>
      <c r="KBD54" s="187"/>
      <c r="KBE54" s="187"/>
      <c r="KBF54" s="187"/>
      <c r="KBG54" s="187"/>
      <c r="KBH54" s="187"/>
      <c r="KBI54" s="187"/>
      <c r="KBJ54" s="187"/>
      <c r="KBK54" s="187"/>
      <c r="KBL54" s="187"/>
      <c r="KBM54" s="187"/>
      <c r="KBN54" s="187"/>
      <c r="KBO54" s="187"/>
      <c r="KBP54" s="187"/>
      <c r="KBQ54" s="187"/>
      <c r="KBR54" s="187"/>
      <c r="KBS54" s="187"/>
      <c r="KBT54" s="187"/>
      <c r="KBU54" s="187"/>
      <c r="KBV54" s="187"/>
      <c r="KBW54" s="187"/>
      <c r="KBX54" s="187"/>
      <c r="KBY54" s="187"/>
      <c r="KBZ54" s="187"/>
      <c r="KCA54" s="187"/>
      <c r="KCB54" s="187"/>
      <c r="KCC54" s="187"/>
      <c r="KCD54" s="187"/>
      <c r="KCE54" s="187"/>
      <c r="KCF54" s="187"/>
      <c r="KCG54" s="187"/>
      <c r="KCH54" s="187"/>
      <c r="KCI54" s="187"/>
      <c r="KCJ54" s="187"/>
      <c r="KCK54" s="187"/>
      <c r="KCL54" s="187"/>
      <c r="KCM54" s="187"/>
      <c r="KCN54" s="187"/>
      <c r="KCO54" s="187"/>
      <c r="KCP54" s="187"/>
      <c r="KCQ54" s="187"/>
      <c r="KCR54" s="187"/>
      <c r="KCS54" s="187"/>
      <c r="KCT54" s="187"/>
      <c r="KCU54" s="187"/>
      <c r="KCV54" s="187"/>
      <c r="KCW54" s="187"/>
      <c r="KCX54" s="187"/>
      <c r="KCY54" s="187"/>
      <c r="KCZ54" s="187"/>
      <c r="KDA54" s="187"/>
      <c r="KDB54" s="187"/>
      <c r="KDC54" s="187"/>
      <c r="KDD54" s="187"/>
      <c r="KDE54" s="187"/>
      <c r="KDF54" s="187"/>
      <c r="KDG54" s="187"/>
      <c r="KDH54" s="187"/>
      <c r="KDI54" s="187"/>
      <c r="KDJ54" s="187"/>
      <c r="KDK54" s="187"/>
      <c r="KDL54" s="187"/>
      <c r="KDM54" s="187"/>
      <c r="KDN54" s="187"/>
      <c r="KDO54" s="187"/>
      <c r="KDP54" s="187"/>
      <c r="KDQ54" s="187"/>
      <c r="KDR54" s="187"/>
      <c r="KDS54" s="187"/>
      <c r="KDT54" s="187"/>
      <c r="KDU54" s="187"/>
      <c r="KDV54" s="187"/>
      <c r="KDW54" s="187"/>
      <c r="KDX54" s="187"/>
      <c r="KDY54" s="187"/>
      <c r="KDZ54" s="187"/>
      <c r="KEA54" s="187"/>
      <c r="KEB54" s="187"/>
      <c r="KEC54" s="187"/>
      <c r="KED54" s="187"/>
      <c r="KEE54" s="187"/>
      <c r="KEF54" s="187"/>
      <c r="KEG54" s="187"/>
      <c r="KEH54" s="187"/>
      <c r="KEI54" s="187"/>
      <c r="KEJ54" s="187"/>
      <c r="KEK54" s="187"/>
      <c r="KEL54" s="187"/>
      <c r="KEM54" s="187"/>
      <c r="KEN54" s="187"/>
      <c r="KEO54" s="187"/>
      <c r="KEP54" s="187"/>
      <c r="KEQ54" s="187"/>
      <c r="KER54" s="187"/>
      <c r="KES54" s="187"/>
      <c r="KET54" s="187"/>
      <c r="KEU54" s="187"/>
      <c r="KEV54" s="187"/>
      <c r="KEW54" s="187"/>
      <c r="KEX54" s="187"/>
      <c r="KEY54" s="187"/>
      <c r="KEZ54" s="187"/>
      <c r="KFA54" s="187"/>
      <c r="KFB54" s="187"/>
      <c r="KFC54" s="187"/>
      <c r="KFD54" s="187"/>
      <c r="KFE54" s="187"/>
      <c r="KFF54" s="187"/>
      <c r="KFG54" s="187"/>
      <c r="KFH54" s="187"/>
      <c r="KFI54" s="187"/>
      <c r="KFJ54" s="187"/>
      <c r="KFK54" s="187"/>
      <c r="KFL54" s="187"/>
      <c r="KFM54" s="187"/>
      <c r="KFN54" s="187"/>
      <c r="KFO54" s="187"/>
      <c r="KFP54" s="187"/>
      <c r="KFQ54" s="187"/>
      <c r="KFR54" s="187"/>
      <c r="KFS54" s="187"/>
      <c r="KFT54" s="187"/>
      <c r="KFU54" s="187"/>
      <c r="KFV54" s="187"/>
      <c r="KFW54" s="187"/>
      <c r="KFX54" s="187"/>
      <c r="KFY54" s="187"/>
      <c r="KFZ54" s="187"/>
      <c r="KGA54" s="187"/>
      <c r="KGB54" s="187"/>
      <c r="KGC54" s="187"/>
      <c r="KGD54" s="187"/>
      <c r="KGE54" s="187"/>
      <c r="KGF54" s="187"/>
      <c r="KGG54" s="187"/>
      <c r="KGH54" s="187"/>
      <c r="KGI54" s="187"/>
      <c r="KGJ54" s="187"/>
      <c r="KGK54" s="187"/>
      <c r="KGL54" s="187"/>
      <c r="KGM54" s="187"/>
      <c r="KGN54" s="187"/>
      <c r="KGO54" s="187"/>
      <c r="KGP54" s="187"/>
      <c r="KGQ54" s="187"/>
      <c r="KGR54" s="187"/>
      <c r="KGS54" s="187"/>
      <c r="KGT54" s="187"/>
      <c r="KGU54" s="187"/>
      <c r="KGV54" s="187"/>
      <c r="KGW54" s="187"/>
      <c r="KGX54" s="187"/>
      <c r="KGY54" s="187"/>
      <c r="KGZ54" s="187"/>
      <c r="KHA54" s="187"/>
      <c r="KHB54" s="187"/>
      <c r="KHC54" s="187"/>
      <c r="KHD54" s="187"/>
      <c r="KHE54" s="187"/>
      <c r="KHF54" s="187"/>
      <c r="KHG54" s="187"/>
      <c r="KHH54" s="187"/>
      <c r="KHI54" s="187"/>
      <c r="KHJ54" s="187"/>
      <c r="KHK54" s="187"/>
      <c r="KHL54" s="187"/>
      <c r="KHM54" s="187"/>
      <c r="KHN54" s="187"/>
      <c r="KHO54" s="187"/>
      <c r="KHP54" s="187"/>
      <c r="KHQ54" s="187"/>
      <c r="KHR54" s="187"/>
      <c r="KHS54" s="187"/>
      <c r="KHT54" s="187"/>
      <c r="KHU54" s="187"/>
      <c r="KHV54" s="187"/>
      <c r="KHW54" s="187"/>
      <c r="KHX54" s="187"/>
      <c r="KHY54" s="187"/>
      <c r="KHZ54" s="187"/>
      <c r="KIA54" s="187"/>
      <c r="KIB54" s="187"/>
      <c r="KIC54" s="187"/>
      <c r="KID54" s="187"/>
      <c r="KIE54" s="187"/>
      <c r="KIF54" s="187"/>
      <c r="KIG54" s="187"/>
      <c r="KIH54" s="187"/>
      <c r="KII54" s="187"/>
      <c r="KIJ54" s="187"/>
      <c r="KIK54" s="187"/>
      <c r="KIL54" s="187"/>
      <c r="KIM54" s="187"/>
      <c r="KIN54" s="187"/>
      <c r="KIO54" s="187"/>
      <c r="KIP54" s="187"/>
      <c r="KIQ54" s="187"/>
      <c r="KIR54" s="187"/>
      <c r="KIS54" s="187"/>
      <c r="KIT54" s="187"/>
      <c r="KIU54" s="187"/>
      <c r="KIV54" s="187"/>
      <c r="KIW54" s="187"/>
      <c r="KIX54" s="187"/>
      <c r="KIY54" s="187"/>
      <c r="KIZ54" s="187"/>
      <c r="KJA54" s="187"/>
      <c r="KJB54" s="187"/>
      <c r="KJC54" s="187"/>
      <c r="KJD54" s="187"/>
      <c r="KJE54" s="187"/>
      <c r="KJF54" s="187"/>
      <c r="KJG54" s="187"/>
      <c r="KJH54" s="187"/>
      <c r="KJI54" s="187"/>
      <c r="KJJ54" s="187"/>
      <c r="KJK54" s="187"/>
      <c r="KJL54" s="187"/>
      <c r="KJM54" s="187"/>
      <c r="KJN54" s="187"/>
      <c r="KJO54" s="187"/>
      <c r="KJP54" s="187"/>
      <c r="KJQ54" s="187"/>
      <c r="KJR54" s="187"/>
      <c r="KJS54" s="187"/>
      <c r="KJT54" s="187"/>
      <c r="KJU54" s="187"/>
      <c r="KJV54" s="187"/>
      <c r="KJW54" s="187"/>
      <c r="KJX54" s="187"/>
      <c r="KJY54" s="187"/>
      <c r="KJZ54" s="187"/>
      <c r="KKA54" s="187"/>
      <c r="KKB54" s="187"/>
      <c r="KKC54" s="187"/>
      <c r="KKD54" s="187"/>
      <c r="KKE54" s="187"/>
      <c r="KKF54" s="187"/>
      <c r="KKG54" s="187"/>
      <c r="KKH54" s="187"/>
      <c r="KKI54" s="187"/>
      <c r="KKJ54" s="187"/>
      <c r="KKK54" s="187"/>
      <c r="KKL54" s="187"/>
      <c r="KKM54" s="187"/>
      <c r="KKN54" s="187"/>
      <c r="KKO54" s="187"/>
      <c r="KKP54" s="187"/>
      <c r="KKQ54" s="187"/>
      <c r="KKR54" s="187"/>
      <c r="KKS54" s="187"/>
      <c r="KKT54" s="187"/>
      <c r="KKU54" s="187"/>
      <c r="KKV54" s="187"/>
      <c r="KKW54" s="187"/>
      <c r="KKX54" s="187"/>
      <c r="KKY54" s="187"/>
      <c r="KKZ54" s="187"/>
      <c r="KLA54" s="187"/>
      <c r="KLB54" s="187"/>
      <c r="KLC54" s="187"/>
      <c r="KLD54" s="187"/>
      <c r="KLE54" s="187"/>
      <c r="KLF54" s="187"/>
      <c r="KLG54" s="187"/>
      <c r="KLH54" s="187"/>
      <c r="KLI54" s="187"/>
      <c r="KLJ54" s="187"/>
      <c r="KLK54" s="187"/>
      <c r="KLL54" s="187"/>
      <c r="KLM54" s="187"/>
      <c r="KLN54" s="187"/>
      <c r="KLO54" s="187"/>
      <c r="KLP54" s="187"/>
      <c r="KLQ54" s="187"/>
      <c r="KLR54" s="187"/>
      <c r="KLS54" s="187"/>
      <c r="KLT54" s="187"/>
      <c r="KLU54" s="187"/>
      <c r="KLV54" s="187"/>
      <c r="KLW54" s="187"/>
      <c r="KLX54" s="187"/>
      <c r="KLY54" s="187"/>
      <c r="KLZ54" s="187"/>
      <c r="KMA54" s="187"/>
      <c r="KMB54" s="187"/>
      <c r="KMC54" s="187"/>
      <c r="KMD54" s="187"/>
      <c r="KME54" s="187"/>
      <c r="KMF54" s="187"/>
      <c r="KMG54" s="187"/>
      <c r="KMH54" s="187"/>
      <c r="KMI54" s="187"/>
      <c r="KMJ54" s="187"/>
      <c r="KMK54" s="187"/>
      <c r="KML54" s="187"/>
      <c r="KMM54" s="187"/>
      <c r="KMN54" s="187"/>
      <c r="KMO54" s="187"/>
      <c r="KMP54" s="187"/>
      <c r="KMQ54" s="187"/>
      <c r="KMR54" s="187"/>
      <c r="KMS54" s="187"/>
      <c r="KMT54" s="187"/>
      <c r="KMU54" s="187"/>
      <c r="KMV54" s="187"/>
      <c r="KMW54" s="187"/>
      <c r="KMX54" s="187"/>
      <c r="KMY54" s="187"/>
      <c r="KMZ54" s="187"/>
      <c r="KNA54" s="187"/>
      <c r="KNB54" s="187"/>
      <c r="KNC54" s="187"/>
      <c r="KND54" s="187"/>
      <c r="KNE54" s="187"/>
      <c r="KNF54" s="187"/>
      <c r="KNG54" s="187"/>
      <c r="KNH54" s="187"/>
      <c r="KNI54" s="187"/>
      <c r="KNJ54" s="187"/>
      <c r="KNK54" s="187"/>
      <c r="KNL54" s="187"/>
      <c r="KNM54" s="187"/>
      <c r="KNN54" s="187"/>
      <c r="KNO54" s="187"/>
      <c r="KNP54" s="187"/>
      <c r="KNQ54" s="187"/>
      <c r="KNR54" s="187"/>
      <c r="KNS54" s="187"/>
      <c r="KNT54" s="187"/>
      <c r="KNU54" s="187"/>
      <c r="KNV54" s="187"/>
      <c r="KNW54" s="187"/>
      <c r="KNX54" s="187"/>
      <c r="KNY54" s="187"/>
      <c r="KNZ54" s="187"/>
      <c r="KOA54" s="187"/>
      <c r="KOB54" s="187"/>
      <c r="KOC54" s="187"/>
      <c r="KOD54" s="187"/>
      <c r="KOE54" s="187"/>
      <c r="KOF54" s="187"/>
      <c r="KOG54" s="187"/>
      <c r="KOH54" s="187"/>
      <c r="KOI54" s="187"/>
      <c r="KOJ54" s="187"/>
      <c r="KOK54" s="187"/>
      <c r="KOL54" s="187"/>
      <c r="KOM54" s="187"/>
      <c r="KON54" s="187"/>
      <c r="KOO54" s="187"/>
      <c r="KOP54" s="187"/>
      <c r="KOQ54" s="187"/>
      <c r="KOR54" s="187"/>
      <c r="KOS54" s="187"/>
      <c r="KOT54" s="187"/>
      <c r="KOU54" s="187"/>
      <c r="KOV54" s="187"/>
      <c r="KOW54" s="187"/>
      <c r="KOX54" s="187"/>
      <c r="KOY54" s="187"/>
      <c r="KOZ54" s="187"/>
      <c r="KPA54" s="187"/>
      <c r="KPB54" s="187"/>
      <c r="KPC54" s="187"/>
      <c r="KPD54" s="187"/>
      <c r="KPE54" s="187"/>
      <c r="KPF54" s="187"/>
      <c r="KPG54" s="187"/>
      <c r="KPH54" s="187"/>
      <c r="KPI54" s="187"/>
      <c r="KPJ54" s="187"/>
      <c r="KPK54" s="187"/>
      <c r="KPL54" s="187"/>
      <c r="KPM54" s="187"/>
      <c r="KPN54" s="187"/>
      <c r="KPO54" s="187"/>
      <c r="KPP54" s="187"/>
      <c r="KPQ54" s="187"/>
      <c r="KPR54" s="187"/>
      <c r="KPS54" s="187"/>
      <c r="KPT54" s="187"/>
      <c r="KPU54" s="187"/>
      <c r="KPV54" s="187"/>
      <c r="KPW54" s="187"/>
      <c r="KPX54" s="187"/>
      <c r="KPY54" s="187"/>
      <c r="KPZ54" s="187"/>
      <c r="KQA54" s="187"/>
      <c r="KQB54" s="187"/>
      <c r="KQC54" s="187"/>
      <c r="KQD54" s="187"/>
      <c r="KQE54" s="187"/>
      <c r="KQF54" s="187"/>
      <c r="KQG54" s="187"/>
      <c r="KQH54" s="187"/>
      <c r="KQI54" s="187"/>
      <c r="KQJ54" s="187"/>
      <c r="KQK54" s="187"/>
      <c r="KQL54" s="187"/>
      <c r="KQM54" s="187"/>
      <c r="KQN54" s="187"/>
      <c r="KQO54" s="187"/>
      <c r="KQP54" s="187"/>
      <c r="KQQ54" s="187"/>
      <c r="KQR54" s="187"/>
      <c r="KQS54" s="187"/>
      <c r="KQT54" s="187"/>
      <c r="KQU54" s="187"/>
      <c r="KQV54" s="187"/>
      <c r="KQW54" s="187"/>
      <c r="KQX54" s="187"/>
      <c r="KQY54" s="187"/>
      <c r="KQZ54" s="187"/>
      <c r="KRA54" s="187"/>
      <c r="KRB54" s="187"/>
      <c r="KRC54" s="187"/>
      <c r="KRD54" s="187"/>
      <c r="KRE54" s="187"/>
      <c r="KRF54" s="187"/>
      <c r="KRG54" s="187"/>
      <c r="KRH54" s="187"/>
      <c r="KRI54" s="187"/>
      <c r="KRJ54" s="187"/>
      <c r="KRK54" s="187"/>
      <c r="KRL54" s="187"/>
      <c r="KRM54" s="187"/>
      <c r="KRN54" s="187"/>
      <c r="KRO54" s="187"/>
      <c r="KRP54" s="187"/>
      <c r="KRQ54" s="187"/>
      <c r="KRR54" s="187"/>
      <c r="KRS54" s="187"/>
      <c r="KRT54" s="187"/>
      <c r="KRU54" s="187"/>
      <c r="KRV54" s="187"/>
      <c r="KRW54" s="187"/>
      <c r="KRX54" s="187"/>
      <c r="KRY54" s="187"/>
      <c r="KRZ54" s="187"/>
      <c r="KSA54" s="187"/>
      <c r="KSB54" s="187"/>
      <c r="KSC54" s="187"/>
      <c r="KSD54" s="187"/>
      <c r="KSE54" s="187"/>
      <c r="KSF54" s="187"/>
      <c r="KSG54" s="187"/>
      <c r="KSH54" s="187"/>
      <c r="KSI54" s="187"/>
      <c r="KSJ54" s="187"/>
      <c r="KSK54" s="187"/>
      <c r="KSL54" s="187"/>
      <c r="KSM54" s="187"/>
      <c r="KSN54" s="187"/>
      <c r="KSO54" s="187"/>
      <c r="KSP54" s="187"/>
      <c r="KSQ54" s="187"/>
      <c r="KSR54" s="187"/>
      <c r="KSS54" s="187"/>
      <c r="KST54" s="187"/>
      <c r="KSU54" s="187"/>
      <c r="KSV54" s="187"/>
      <c r="KSW54" s="187"/>
      <c r="KSX54" s="187"/>
      <c r="KSY54" s="187"/>
      <c r="KSZ54" s="187"/>
      <c r="KTA54" s="187"/>
      <c r="KTB54" s="187"/>
      <c r="KTC54" s="187"/>
      <c r="KTD54" s="187"/>
      <c r="KTE54" s="187"/>
      <c r="KTF54" s="187"/>
      <c r="KTG54" s="187"/>
      <c r="KTH54" s="187"/>
      <c r="KTI54" s="187"/>
      <c r="KTJ54" s="187"/>
      <c r="KTK54" s="187"/>
      <c r="KTL54" s="187"/>
      <c r="KTM54" s="187"/>
      <c r="KTN54" s="187"/>
      <c r="KTO54" s="187"/>
      <c r="KTP54" s="187"/>
      <c r="KTQ54" s="187"/>
      <c r="KTR54" s="187"/>
      <c r="KTS54" s="187"/>
      <c r="KTT54" s="187"/>
      <c r="KTU54" s="187"/>
      <c r="KTV54" s="187"/>
      <c r="KTW54" s="187"/>
      <c r="KTX54" s="187"/>
      <c r="KTY54" s="187"/>
      <c r="KTZ54" s="187"/>
      <c r="KUA54" s="187"/>
      <c r="KUB54" s="187"/>
      <c r="KUC54" s="187"/>
      <c r="KUD54" s="187"/>
      <c r="KUE54" s="187"/>
      <c r="KUF54" s="187"/>
      <c r="KUG54" s="187"/>
      <c r="KUH54" s="187"/>
      <c r="KUI54" s="187"/>
      <c r="KUJ54" s="187"/>
      <c r="KUK54" s="187"/>
      <c r="KUL54" s="187"/>
      <c r="KUM54" s="187"/>
      <c r="KUN54" s="187"/>
      <c r="KUO54" s="187"/>
      <c r="KUP54" s="187"/>
      <c r="KUQ54" s="187"/>
      <c r="KUR54" s="187"/>
      <c r="KUS54" s="187"/>
      <c r="KUT54" s="187"/>
      <c r="KUU54" s="187"/>
      <c r="KUV54" s="187"/>
      <c r="KUW54" s="187"/>
      <c r="KUX54" s="187"/>
      <c r="KUY54" s="187"/>
      <c r="KUZ54" s="187"/>
      <c r="KVA54" s="187"/>
      <c r="KVB54" s="187"/>
      <c r="KVC54" s="187"/>
      <c r="KVD54" s="187"/>
      <c r="KVE54" s="187"/>
      <c r="KVF54" s="187"/>
      <c r="KVG54" s="187"/>
      <c r="KVH54" s="187"/>
      <c r="KVI54" s="187"/>
      <c r="KVJ54" s="187"/>
      <c r="KVK54" s="187"/>
      <c r="KVL54" s="187"/>
      <c r="KVM54" s="187"/>
      <c r="KVN54" s="187"/>
      <c r="KVO54" s="187"/>
      <c r="KVP54" s="187"/>
      <c r="KVQ54" s="187"/>
      <c r="KVR54" s="187"/>
      <c r="KVS54" s="187"/>
      <c r="KVT54" s="187"/>
      <c r="KVU54" s="187"/>
      <c r="KVV54" s="187"/>
      <c r="KVW54" s="187"/>
      <c r="KVX54" s="187"/>
      <c r="KVY54" s="187"/>
      <c r="KVZ54" s="187"/>
      <c r="KWA54" s="187"/>
      <c r="KWB54" s="187"/>
      <c r="KWC54" s="187"/>
      <c r="KWD54" s="187"/>
      <c r="KWE54" s="187"/>
      <c r="KWF54" s="187"/>
      <c r="KWG54" s="187"/>
      <c r="KWH54" s="187"/>
      <c r="KWI54" s="187"/>
      <c r="KWJ54" s="187"/>
      <c r="KWK54" s="187"/>
      <c r="KWL54" s="187"/>
      <c r="KWM54" s="187"/>
      <c r="KWN54" s="187"/>
      <c r="KWO54" s="187"/>
      <c r="KWP54" s="187"/>
      <c r="KWQ54" s="187"/>
      <c r="KWR54" s="187"/>
      <c r="KWS54" s="187"/>
      <c r="KWT54" s="187"/>
      <c r="KWU54" s="187"/>
      <c r="KWV54" s="187"/>
      <c r="KWW54" s="187"/>
      <c r="KWX54" s="187"/>
      <c r="KWY54" s="187"/>
      <c r="KWZ54" s="187"/>
      <c r="KXA54" s="187"/>
      <c r="KXB54" s="187"/>
      <c r="KXC54" s="187"/>
      <c r="KXD54" s="187"/>
      <c r="KXE54" s="187"/>
      <c r="KXF54" s="187"/>
      <c r="KXG54" s="187"/>
      <c r="KXH54" s="187"/>
      <c r="KXI54" s="187"/>
      <c r="KXJ54" s="187"/>
      <c r="KXK54" s="187"/>
      <c r="KXL54" s="187"/>
      <c r="KXM54" s="187"/>
      <c r="KXN54" s="187"/>
      <c r="KXO54" s="187"/>
      <c r="KXP54" s="187"/>
      <c r="KXQ54" s="187"/>
      <c r="KXR54" s="187"/>
      <c r="KXS54" s="187"/>
      <c r="KXT54" s="187"/>
      <c r="KXU54" s="187"/>
      <c r="KXV54" s="187"/>
      <c r="KXW54" s="187"/>
      <c r="KXX54" s="187"/>
      <c r="KXY54" s="187"/>
      <c r="KXZ54" s="187"/>
      <c r="KYA54" s="187"/>
      <c r="KYB54" s="187"/>
      <c r="KYC54" s="187"/>
      <c r="KYD54" s="187"/>
      <c r="KYE54" s="187"/>
      <c r="KYF54" s="187"/>
      <c r="KYG54" s="187"/>
      <c r="KYH54" s="187"/>
      <c r="KYI54" s="187"/>
      <c r="KYJ54" s="187"/>
      <c r="KYK54" s="187"/>
      <c r="KYL54" s="187"/>
      <c r="KYM54" s="187"/>
      <c r="KYN54" s="187"/>
      <c r="KYO54" s="187"/>
      <c r="KYP54" s="187"/>
      <c r="KYQ54" s="187"/>
      <c r="KYR54" s="187"/>
      <c r="KYS54" s="187"/>
      <c r="KYT54" s="187"/>
      <c r="KYU54" s="187"/>
      <c r="KYV54" s="187"/>
      <c r="KYW54" s="187"/>
      <c r="KYX54" s="187"/>
      <c r="KYY54" s="187"/>
      <c r="KYZ54" s="187"/>
      <c r="KZA54" s="187"/>
      <c r="KZB54" s="187"/>
      <c r="KZC54" s="187"/>
      <c r="KZD54" s="187"/>
      <c r="KZE54" s="187"/>
      <c r="KZF54" s="187"/>
      <c r="KZG54" s="187"/>
      <c r="KZH54" s="187"/>
      <c r="KZI54" s="187"/>
      <c r="KZJ54" s="187"/>
      <c r="KZK54" s="187"/>
      <c r="KZL54" s="187"/>
      <c r="KZM54" s="187"/>
      <c r="KZN54" s="187"/>
      <c r="KZO54" s="187"/>
      <c r="KZP54" s="187"/>
      <c r="KZQ54" s="187"/>
      <c r="KZR54" s="187"/>
      <c r="KZS54" s="187"/>
      <c r="KZT54" s="187"/>
      <c r="KZU54" s="187"/>
      <c r="KZV54" s="187"/>
      <c r="KZW54" s="187"/>
      <c r="KZX54" s="187"/>
      <c r="KZY54" s="187"/>
      <c r="KZZ54" s="187"/>
      <c r="LAA54" s="187"/>
      <c r="LAB54" s="187"/>
      <c r="LAC54" s="187"/>
      <c r="LAD54" s="187"/>
      <c r="LAE54" s="187"/>
      <c r="LAF54" s="187"/>
      <c r="LAG54" s="187"/>
      <c r="LAH54" s="187"/>
      <c r="LAI54" s="187"/>
      <c r="LAJ54" s="187"/>
      <c r="LAK54" s="187"/>
      <c r="LAL54" s="187"/>
      <c r="LAM54" s="187"/>
      <c r="LAN54" s="187"/>
      <c r="LAO54" s="187"/>
      <c r="LAP54" s="187"/>
      <c r="LAQ54" s="187"/>
      <c r="LAR54" s="187"/>
      <c r="LAS54" s="187"/>
      <c r="LAT54" s="187"/>
      <c r="LAU54" s="187"/>
      <c r="LAV54" s="187"/>
      <c r="LAW54" s="187"/>
      <c r="LAX54" s="187"/>
      <c r="LAY54" s="187"/>
      <c r="LAZ54" s="187"/>
      <c r="LBA54" s="187"/>
      <c r="LBB54" s="187"/>
      <c r="LBC54" s="187"/>
      <c r="LBD54" s="187"/>
      <c r="LBE54" s="187"/>
      <c r="LBF54" s="187"/>
      <c r="LBG54" s="187"/>
      <c r="LBH54" s="187"/>
      <c r="LBI54" s="187"/>
      <c r="LBJ54" s="187"/>
      <c r="LBK54" s="187"/>
      <c r="LBL54" s="187"/>
      <c r="LBM54" s="187"/>
      <c r="LBN54" s="187"/>
      <c r="LBO54" s="187"/>
      <c r="LBP54" s="187"/>
      <c r="LBQ54" s="187"/>
      <c r="LBR54" s="187"/>
      <c r="LBS54" s="187"/>
      <c r="LBT54" s="187"/>
      <c r="LBU54" s="187"/>
      <c r="LBV54" s="187"/>
      <c r="LBW54" s="187"/>
      <c r="LBX54" s="187"/>
      <c r="LBY54" s="187"/>
      <c r="LBZ54" s="187"/>
      <c r="LCA54" s="187"/>
      <c r="LCB54" s="187"/>
      <c r="LCC54" s="187"/>
      <c r="LCD54" s="187"/>
      <c r="LCE54" s="187"/>
      <c r="LCF54" s="187"/>
      <c r="LCG54" s="187"/>
      <c r="LCH54" s="187"/>
      <c r="LCI54" s="187"/>
      <c r="LCJ54" s="187"/>
      <c r="LCK54" s="187"/>
      <c r="LCL54" s="187"/>
      <c r="LCM54" s="187"/>
      <c r="LCN54" s="187"/>
      <c r="LCO54" s="187"/>
      <c r="LCP54" s="187"/>
      <c r="LCQ54" s="187"/>
      <c r="LCR54" s="187"/>
      <c r="LCS54" s="187"/>
      <c r="LCT54" s="187"/>
      <c r="LCU54" s="187"/>
      <c r="LCV54" s="187"/>
      <c r="LCW54" s="187"/>
      <c r="LCX54" s="187"/>
      <c r="LCY54" s="187"/>
      <c r="LCZ54" s="187"/>
      <c r="LDA54" s="187"/>
      <c r="LDB54" s="187"/>
      <c r="LDC54" s="187"/>
      <c r="LDD54" s="187"/>
      <c r="LDE54" s="187"/>
      <c r="LDF54" s="187"/>
      <c r="LDG54" s="187"/>
      <c r="LDH54" s="187"/>
      <c r="LDI54" s="187"/>
      <c r="LDJ54" s="187"/>
      <c r="LDK54" s="187"/>
      <c r="LDL54" s="187"/>
      <c r="LDM54" s="187"/>
      <c r="LDN54" s="187"/>
      <c r="LDO54" s="187"/>
      <c r="LDP54" s="187"/>
      <c r="LDQ54" s="187"/>
      <c r="LDR54" s="187"/>
      <c r="LDS54" s="187"/>
      <c r="LDT54" s="187"/>
      <c r="LDU54" s="187"/>
      <c r="LDV54" s="187"/>
      <c r="LDW54" s="187"/>
      <c r="LDX54" s="187"/>
      <c r="LDY54" s="187"/>
      <c r="LDZ54" s="187"/>
      <c r="LEA54" s="187"/>
      <c r="LEB54" s="187"/>
      <c r="LEC54" s="187"/>
      <c r="LED54" s="187"/>
      <c r="LEE54" s="187"/>
      <c r="LEF54" s="187"/>
      <c r="LEG54" s="187"/>
      <c r="LEH54" s="187"/>
      <c r="LEI54" s="187"/>
      <c r="LEJ54" s="187"/>
      <c r="LEK54" s="187"/>
      <c r="LEL54" s="187"/>
      <c r="LEM54" s="187"/>
      <c r="LEN54" s="187"/>
      <c r="LEO54" s="187"/>
      <c r="LEP54" s="187"/>
      <c r="LEQ54" s="187"/>
      <c r="LER54" s="187"/>
      <c r="LES54" s="187"/>
      <c r="LET54" s="187"/>
      <c r="LEU54" s="187"/>
      <c r="LEV54" s="187"/>
      <c r="LEW54" s="187"/>
      <c r="LEX54" s="187"/>
      <c r="LEY54" s="187"/>
      <c r="LEZ54" s="187"/>
      <c r="LFA54" s="187"/>
      <c r="LFB54" s="187"/>
      <c r="LFC54" s="187"/>
      <c r="LFD54" s="187"/>
      <c r="LFE54" s="187"/>
      <c r="LFF54" s="187"/>
      <c r="LFG54" s="187"/>
      <c r="LFH54" s="187"/>
      <c r="LFI54" s="187"/>
      <c r="LFJ54" s="187"/>
      <c r="LFK54" s="187"/>
      <c r="LFL54" s="187"/>
      <c r="LFM54" s="187"/>
      <c r="LFN54" s="187"/>
      <c r="LFO54" s="187"/>
      <c r="LFP54" s="187"/>
      <c r="LFQ54" s="187"/>
      <c r="LFR54" s="187"/>
      <c r="LFS54" s="187"/>
      <c r="LFT54" s="187"/>
      <c r="LFU54" s="187"/>
      <c r="LFV54" s="187"/>
      <c r="LFW54" s="187"/>
      <c r="LFX54" s="187"/>
      <c r="LFY54" s="187"/>
      <c r="LFZ54" s="187"/>
      <c r="LGA54" s="187"/>
      <c r="LGB54" s="187"/>
      <c r="LGC54" s="187"/>
      <c r="LGD54" s="187"/>
      <c r="LGE54" s="187"/>
      <c r="LGF54" s="187"/>
      <c r="LGG54" s="187"/>
      <c r="LGH54" s="187"/>
      <c r="LGI54" s="187"/>
      <c r="LGJ54" s="187"/>
      <c r="LGK54" s="187"/>
      <c r="LGL54" s="187"/>
      <c r="LGM54" s="187"/>
      <c r="LGN54" s="187"/>
      <c r="LGO54" s="187"/>
      <c r="LGP54" s="187"/>
      <c r="LGQ54" s="187"/>
      <c r="LGR54" s="187"/>
      <c r="LGS54" s="187"/>
      <c r="LGT54" s="187"/>
      <c r="LGU54" s="187"/>
      <c r="LGV54" s="187"/>
      <c r="LGW54" s="187"/>
      <c r="LGX54" s="187"/>
      <c r="LGY54" s="187"/>
      <c r="LGZ54" s="187"/>
      <c r="LHA54" s="187"/>
      <c r="LHB54" s="187"/>
      <c r="LHC54" s="187"/>
      <c r="LHD54" s="187"/>
      <c r="LHE54" s="187"/>
      <c r="LHF54" s="187"/>
      <c r="LHG54" s="187"/>
      <c r="LHH54" s="187"/>
      <c r="LHI54" s="187"/>
      <c r="LHJ54" s="187"/>
      <c r="LHK54" s="187"/>
      <c r="LHL54" s="187"/>
      <c r="LHM54" s="187"/>
      <c r="LHN54" s="187"/>
      <c r="LHO54" s="187"/>
      <c r="LHP54" s="187"/>
      <c r="LHQ54" s="187"/>
      <c r="LHR54" s="187"/>
      <c r="LHS54" s="187"/>
      <c r="LHT54" s="187"/>
      <c r="LHU54" s="187"/>
      <c r="LHV54" s="187"/>
      <c r="LHW54" s="187"/>
      <c r="LHX54" s="187"/>
      <c r="LHY54" s="187"/>
      <c r="LHZ54" s="187"/>
      <c r="LIA54" s="187"/>
      <c r="LIB54" s="187"/>
      <c r="LIC54" s="187"/>
      <c r="LID54" s="187"/>
      <c r="LIE54" s="187"/>
      <c r="LIF54" s="187"/>
      <c r="LIG54" s="187"/>
      <c r="LIH54" s="187"/>
      <c r="LII54" s="187"/>
      <c r="LIJ54" s="187"/>
      <c r="LIK54" s="187"/>
      <c r="LIL54" s="187"/>
      <c r="LIM54" s="187"/>
      <c r="LIN54" s="187"/>
      <c r="LIO54" s="187"/>
      <c r="LIP54" s="187"/>
      <c r="LIQ54" s="187"/>
      <c r="LIR54" s="187"/>
      <c r="LIS54" s="187"/>
      <c r="LIT54" s="187"/>
      <c r="LIU54" s="187"/>
      <c r="LIV54" s="187"/>
      <c r="LIW54" s="187"/>
      <c r="LIX54" s="187"/>
      <c r="LIY54" s="187"/>
      <c r="LIZ54" s="187"/>
      <c r="LJA54" s="187"/>
      <c r="LJB54" s="187"/>
      <c r="LJC54" s="187"/>
      <c r="LJD54" s="187"/>
      <c r="LJE54" s="187"/>
      <c r="LJF54" s="187"/>
      <c r="LJG54" s="187"/>
      <c r="LJH54" s="187"/>
      <c r="LJI54" s="187"/>
      <c r="LJJ54" s="187"/>
      <c r="LJK54" s="187"/>
      <c r="LJL54" s="187"/>
      <c r="LJM54" s="187"/>
      <c r="LJN54" s="187"/>
      <c r="LJO54" s="187"/>
      <c r="LJP54" s="187"/>
      <c r="LJQ54" s="187"/>
      <c r="LJR54" s="187"/>
      <c r="LJS54" s="187"/>
      <c r="LJT54" s="187"/>
      <c r="LJU54" s="187"/>
      <c r="LJV54" s="187"/>
      <c r="LJW54" s="187"/>
      <c r="LJX54" s="187"/>
      <c r="LJY54" s="187"/>
      <c r="LJZ54" s="187"/>
      <c r="LKA54" s="187"/>
      <c r="LKB54" s="187"/>
      <c r="LKC54" s="187"/>
      <c r="LKD54" s="187"/>
      <c r="LKE54" s="187"/>
      <c r="LKF54" s="187"/>
      <c r="LKG54" s="187"/>
      <c r="LKH54" s="187"/>
      <c r="LKI54" s="187"/>
      <c r="LKJ54" s="187"/>
      <c r="LKK54" s="187"/>
      <c r="LKL54" s="187"/>
      <c r="LKM54" s="187"/>
      <c r="LKN54" s="187"/>
      <c r="LKO54" s="187"/>
      <c r="LKP54" s="187"/>
      <c r="LKQ54" s="187"/>
      <c r="LKR54" s="187"/>
      <c r="LKS54" s="187"/>
      <c r="LKT54" s="187"/>
      <c r="LKU54" s="187"/>
      <c r="LKV54" s="187"/>
      <c r="LKW54" s="187"/>
      <c r="LKX54" s="187"/>
      <c r="LKY54" s="187"/>
      <c r="LKZ54" s="187"/>
      <c r="LLA54" s="187"/>
      <c r="LLB54" s="187"/>
      <c r="LLC54" s="187"/>
      <c r="LLD54" s="187"/>
      <c r="LLE54" s="187"/>
      <c r="LLF54" s="187"/>
      <c r="LLG54" s="187"/>
      <c r="LLH54" s="187"/>
      <c r="LLI54" s="187"/>
      <c r="LLJ54" s="187"/>
      <c r="LLK54" s="187"/>
      <c r="LLL54" s="187"/>
      <c r="LLM54" s="187"/>
      <c r="LLN54" s="187"/>
      <c r="LLO54" s="187"/>
      <c r="LLP54" s="187"/>
      <c r="LLQ54" s="187"/>
      <c r="LLR54" s="187"/>
      <c r="LLS54" s="187"/>
      <c r="LLT54" s="187"/>
      <c r="LLU54" s="187"/>
      <c r="LLV54" s="187"/>
      <c r="LLW54" s="187"/>
      <c r="LLX54" s="187"/>
      <c r="LLY54" s="187"/>
      <c r="LLZ54" s="187"/>
      <c r="LMA54" s="187"/>
      <c r="LMB54" s="187"/>
      <c r="LMC54" s="187"/>
      <c r="LMD54" s="187"/>
      <c r="LME54" s="187"/>
      <c r="LMF54" s="187"/>
      <c r="LMG54" s="187"/>
      <c r="LMH54" s="187"/>
      <c r="LMI54" s="187"/>
      <c r="LMJ54" s="187"/>
      <c r="LMK54" s="187"/>
      <c r="LML54" s="187"/>
      <c r="LMM54" s="187"/>
      <c r="LMN54" s="187"/>
      <c r="LMO54" s="187"/>
      <c r="LMP54" s="187"/>
      <c r="LMQ54" s="187"/>
      <c r="LMR54" s="187"/>
      <c r="LMS54" s="187"/>
      <c r="LMT54" s="187"/>
      <c r="LMU54" s="187"/>
      <c r="LMV54" s="187"/>
      <c r="LMW54" s="187"/>
      <c r="LMX54" s="187"/>
      <c r="LMY54" s="187"/>
      <c r="LMZ54" s="187"/>
      <c r="LNA54" s="187"/>
      <c r="LNB54" s="187"/>
      <c r="LNC54" s="187"/>
      <c r="LND54" s="187"/>
      <c r="LNE54" s="187"/>
      <c r="LNF54" s="187"/>
      <c r="LNG54" s="187"/>
      <c r="LNH54" s="187"/>
      <c r="LNI54" s="187"/>
      <c r="LNJ54" s="187"/>
      <c r="LNK54" s="187"/>
      <c r="LNL54" s="187"/>
      <c r="LNM54" s="187"/>
      <c r="LNN54" s="187"/>
      <c r="LNO54" s="187"/>
      <c r="LNP54" s="187"/>
      <c r="LNQ54" s="187"/>
      <c r="LNR54" s="187"/>
      <c r="LNS54" s="187"/>
      <c r="LNT54" s="187"/>
      <c r="LNU54" s="187"/>
      <c r="LNV54" s="187"/>
      <c r="LNW54" s="187"/>
      <c r="LNX54" s="187"/>
      <c r="LNY54" s="187"/>
      <c r="LNZ54" s="187"/>
      <c r="LOA54" s="187"/>
      <c r="LOB54" s="187"/>
      <c r="LOC54" s="187"/>
      <c r="LOD54" s="187"/>
      <c r="LOE54" s="187"/>
      <c r="LOF54" s="187"/>
      <c r="LOG54" s="187"/>
      <c r="LOH54" s="187"/>
      <c r="LOI54" s="187"/>
      <c r="LOJ54" s="187"/>
      <c r="LOK54" s="187"/>
      <c r="LOL54" s="187"/>
      <c r="LOM54" s="187"/>
      <c r="LON54" s="187"/>
      <c r="LOO54" s="187"/>
      <c r="LOP54" s="187"/>
      <c r="LOQ54" s="187"/>
      <c r="LOR54" s="187"/>
      <c r="LOS54" s="187"/>
      <c r="LOT54" s="187"/>
      <c r="LOU54" s="187"/>
      <c r="LOV54" s="187"/>
      <c r="LOW54" s="187"/>
      <c r="LOX54" s="187"/>
      <c r="LOY54" s="187"/>
      <c r="LOZ54" s="187"/>
      <c r="LPA54" s="187"/>
      <c r="LPB54" s="187"/>
      <c r="LPC54" s="187"/>
      <c r="LPD54" s="187"/>
      <c r="LPE54" s="187"/>
      <c r="LPF54" s="187"/>
      <c r="LPG54" s="187"/>
      <c r="LPH54" s="187"/>
      <c r="LPI54" s="187"/>
      <c r="LPJ54" s="187"/>
      <c r="LPK54" s="187"/>
      <c r="LPL54" s="187"/>
      <c r="LPM54" s="187"/>
      <c r="LPN54" s="187"/>
      <c r="LPO54" s="187"/>
      <c r="LPP54" s="187"/>
      <c r="LPQ54" s="187"/>
      <c r="LPR54" s="187"/>
      <c r="LPS54" s="187"/>
      <c r="LPT54" s="187"/>
      <c r="LPU54" s="187"/>
      <c r="LPV54" s="187"/>
      <c r="LPW54" s="187"/>
      <c r="LPX54" s="187"/>
      <c r="LPY54" s="187"/>
      <c r="LPZ54" s="187"/>
      <c r="LQA54" s="187"/>
      <c r="LQB54" s="187"/>
      <c r="LQC54" s="187"/>
      <c r="LQD54" s="187"/>
      <c r="LQE54" s="187"/>
      <c r="LQF54" s="187"/>
      <c r="LQG54" s="187"/>
      <c r="LQH54" s="187"/>
      <c r="LQI54" s="187"/>
      <c r="LQJ54" s="187"/>
      <c r="LQK54" s="187"/>
      <c r="LQL54" s="187"/>
      <c r="LQM54" s="187"/>
      <c r="LQN54" s="187"/>
      <c r="LQO54" s="187"/>
      <c r="LQP54" s="187"/>
      <c r="LQQ54" s="187"/>
      <c r="LQR54" s="187"/>
      <c r="LQS54" s="187"/>
      <c r="LQT54" s="187"/>
      <c r="LQU54" s="187"/>
      <c r="LQV54" s="187"/>
      <c r="LQW54" s="187"/>
      <c r="LQX54" s="187"/>
      <c r="LQY54" s="187"/>
      <c r="LQZ54" s="187"/>
      <c r="LRA54" s="187"/>
      <c r="LRB54" s="187"/>
      <c r="LRC54" s="187"/>
      <c r="LRD54" s="187"/>
      <c r="LRE54" s="187"/>
      <c r="LRF54" s="187"/>
      <c r="LRG54" s="187"/>
      <c r="LRH54" s="187"/>
      <c r="LRI54" s="187"/>
      <c r="LRJ54" s="187"/>
      <c r="LRK54" s="187"/>
      <c r="LRL54" s="187"/>
      <c r="LRM54" s="187"/>
      <c r="LRN54" s="187"/>
      <c r="LRO54" s="187"/>
      <c r="LRP54" s="187"/>
      <c r="LRQ54" s="187"/>
      <c r="LRR54" s="187"/>
      <c r="LRS54" s="187"/>
      <c r="LRT54" s="187"/>
      <c r="LRU54" s="187"/>
      <c r="LRV54" s="187"/>
      <c r="LRW54" s="187"/>
      <c r="LRX54" s="187"/>
      <c r="LRY54" s="187"/>
      <c r="LRZ54" s="187"/>
      <c r="LSA54" s="187"/>
      <c r="LSB54" s="187"/>
      <c r="LSC54" s="187"/>
      <c r="LSD54" s="187"/>
      <c r="LSE54" s="187"/>
      <c r="LSF54" s="187"/>
      <c r="LSG54" s="187"/>
      <c r="LSH54" s="187"/>
      <c r="LSI54" s="187"/>
      <c r="LSJ54" s="187"/>
      <c r="LSK54" s="187"/>
      <c r="LSL54" s="187"/>
      <c r="LSM54" s="187"/>
      <c r="LSN54" s="187"/>
      <c r="LSO54" s="187"/>
      <c r="LSP54" s="187"/>
      <c r="LSQ54" s="187"/>
      <c r="LSR54" s="187"/>
      <c r="LSS54" s="187"/>
      <c r="LST54" s="187"/>
      <c r="LSU54" s="187"/>
      <c r="LSV54" s="187"/>
      <c r="LSW54" s="187"/>
      <c r="LSX54" s="187"/>
      <c r="LSY54" s="187"/>
      <c r="LSZ54" s="187"/>
      <c r="LTA54" s="187"/>
      <c r="LTB54" s="187"/>
      <c r="LTC54" s="187"/>
      <c r="LTD54" s="187"/>
      <c r="LTE54" s="187"/>
      <c r="LTF54" s="187"/>
      <c r="LTG54" s="187"/>
      <c r="LTH54" s="187"/>
      <c r="LTI54" s="187"/>
      <c r="LTJ54" s="187"/>
      <c r="LTK54" s="187"/>
      <c r="LTL54" s="187"/>
      <c r="LTM54" s="187"/>
      <c r="LTN54" s="187"/>
      <c r="LTO54" s="187"/>
      <c r="LTP54" s="187"/>
      <c r="LTQ54" s="187"/>
      <c r="LTR54" s="187"/>
      <c r="LTS54" s="187"/>
      <c r="LTT54" s="187"/>
      <c r="LTU54" s="187"/>
      <c r="LTV54" s="187"/>
      <c r="LTW54" s="187"/>
      <c r="LTX54" s="187"/>
      <c r="LTY54" s="187"/>
      <c r="LTZ54" s="187"/>
      <c r="LUA54" s="187"/>
      <c r="LUB54" s="187"/>
      <c r="LUC54" s="187"/>
      <c r="LUD54" s="187"/>
      <c r="LUE54" s="187"/>
      <c r="LUF54" s="187"/>
      <c r="LUG54" s="187"/>
      <c r="LUH54" s="187"/>
      <c r="LUI54" s="187"/>
      <c r="LUJ54" s="187"/>
      <c r="LUK54" s="187"/>
      <c r="LUL54" s="187"/>
      <c r="LUM54" s="187"/>
      <c r="LUN54" s="187"/>
      <c r="LUO54" s="187"/>
      <c r="LUP54" s="187"/>
      <c r="LUQ54" s="187"/>
      <c r="LUR54" s="187"/>
      <c r="LUS54" s="187"/>
      <c r="LUT54" s="187"/>
      <c r="LUU54" s="187"/>
      <c r="LUV54" s="187"/>
      <c r="LUW54" s="187"/>
      <c r="LUX54" s="187"/>
      <c r="LUY54" s="187"/>
      <c r="LUZ54" s="187"/>
      <c r="LVA54" s="187"/>
      <c r="LVB54" s="187"/>
      <c r="LVC54" s="187"/>
      <c r="LVD54" s="187"/>
      <c r="LVE54" s="187"/>
      <c r="LVF54" s="187"/>
      <c r="LVG54" s="187"/>
      <c r="LVH54" s="187"/>
      <c r="LVI54" s="187"/>
      <c r="LVJ54" s="187"/>
      <c r="LVK54" s="187"/>
      <c r="LVL54" s="187"/>
      <c r="LVM54" s="187"/>
      <c r="LVN54" s="187"/>
      <c r="LVO54" s="187"/>
      <c r="LVP54" s="187"/>
      <c r="LVQ54" s="187"/>
      <c r="LVR54" s="187"/>
      <c r="LVS54" s="187"/>
      <c r="LVT54" s="187"/>
      <c r="LVU54" s="187"/>
      <c r="LVV54" s="187"/>
      <c r="LVW54" s="187"/>
      <c r="LVX54" s="187"/>
      <c r="LVY54" s="187"/>
      <c r="LVZ54" s="187"/>
      <c r="LWA54" s="187"/>
      <c r="LWB54" s="187"/>
      <c r="LWC54" s="187"/>
      <c r="LWD54" s="187"/>
      <c r="LWE54" s="187"/>
      <c r="LWF54" s="187"/>
      <c r="LWG54" s="187"/>
      <c r="LWH54" s="187"/>
      <c r="LWI54" s="187"/>
      <c r="LWJ54" s="187"/>
      <c r="LWK54" s="187"/>
      <c r="LWL54" s="187"/>
      <c r="LWM54" s="187"/>
      <c r="LWN54" s="187"/>
      <c r="LWO54" s="187"/>
      <c r="LWP54" s="187"/>
      <c r="LWQ54" s="187"/>
      <c r="LWR54" s="187"/>
      <c r="LWS54" s="187"/>
      <c r="LWT54" s="187"/>
      <c r="LWU54" s="187"/>
      <c r="LWV54" s="187"/>
      <c r="LWW54" s="187"/>
      <c r="LWX54" s="187"/>
      <c r="LWY54" s="187"/>
      <c r="LWZ54" s="187"/>
      <c r="LXA54" s="187"/>
      <c r="LXB54" s="187"/>
      <c r="LXC54" s="187"/>
      <c r="LXD54" s="187"/>
      <c r="LXE54" s="187"/>
      <c r="LXF54" s="187"/>
      <c r="LXG54" s="187"/>
      <c r="LXH54" s="187"/>
      <c r="LXI54" s="187"/>
      <c r="LXJ54" s="187"/>
      <c r="LXK54" s="187"/>
      <c r="LXL54" s="187"/>
      <c r="LXM54" s="187"/>
      <c r="LXN54" s="187"/>
      <c r="LXO54" s="187"/>
      <c r="LXP54" s="187"/>
      <c r="LXQ54" s="187"/>
      <c r="LXR54" s="187"/>
      <c r="LXS54" s="187"/>
      <c r="LXT54" s="187"/>
      <c r="LXU54" s="187"/>
      <c r="LXV54" s="187"/>
      <c r="LXW54" s="187"/>
      <c r="LXX54" s="187"/>
      <c r="LXY54" s="187"/>
      <c r="LXZ54" s="187"/>
      <c r="LYA54" s="187"/>
      <c r="LYB54" s="187"/>
      <c r="LYC54" s="187"/>
      <c r="LYD54" s="187"/>
      <c r="LYE54" s="187"/>
      <c r="LYF54" s="187"/>
      <c r="LYG54" s="187"/>
      <c r="LYH54" s="187"/>
      <c r="LYI54" s="187"/>
      <c r="LYJ54" s="187"/>
      <c r="LYK54" s="187"/>
      <c r="LYL54" s="187"/>
      <c r="LYM54" s="187"/>
      <c r="LYN54" s="187"/>
      <c r="LYO54" s="187"/>
      <c r="LYP54" s="187"/>
      <c r="LYQ54" s="187"/>
      <c r="LYR54" s="187"/>
      <c r="LYS54" s="187"/>
      <c r="LYT54" s="187"/>
      <c r="LYU54" s="187"/>
      <c r="LYV54" s="187"/>
      <c r="LYW54" s="187"/>
      <c r="LYX54" s="187"/>
      <c r="LYY54" s="187"/>
      <c r="LYZ54" s="187"/>
      <c r="LZA54" s="187"/>
      <c r="LZB54" s="187"/>
      <c r="LZC54" s="187"/>
      <c r="LZD54" s="187"/>
      <c r="LZE54" s="187"/>
      <c r="LZF54" s="187"/>
      <c r="LZG54" s="187"/>
      <c r="LZH54" s="187"/>
      <c r="LZI54" s="187"/>
      <c r="LZJ54" s="187"/>
      <c r="LZK54" s="187"/>
      <c r="LZL54" s="187"/>
      <c r="LZM54" s="187"/>
      <c r="LZN54" s="187"/>
      <c r="LZO54" s="187"/>
      <c r="LZP54" s="187"/>
      <c r="LZQ54" s="187"/>
      <c r="LZR54" s="187"/>
      <c r="LZS54" s="187"/>
      <c r="LZT54" s="187"/>
      <c r="LZU54" s="187"/>
      <c r="LZV54" s="187"/>
      <c r="LZW54" s="187"/>
      <c r="LZX54" s="187"/>
      <c r="LZY54" s="187"/>
      <c r="LZZ54" s="187"/>
      <c r="MAA54" s="187"/>
      <c r="MAB54" s="187"/>
      <c r="MAC54" s="187"/>
      <c r="MAD54" s="187"/>
      <c r="MAE54" s="187"/>
      <c r="MAF54" s="187"/>
      <c r="MAG54" s="187"/>
      <c r="MAH54" s="187"/>
      <c r="MAI54" s="187"/>
      <c r="MAJ54" s="187"/>
      <c r="MAK54" s="187"/>
      <c r="MAL54" s="187"/>
      <c r="MAM54" s="187"/>
      <c r="MAN54" s="187"/>
      <c r="MAO54" s="187"/>
      <c r="MAP54" s="187"/>
      <c r="MAQ54" s="187"/>
      <c r="MAR54" s="187"/>
      <c r="MAS54" s="187"/>
      <c r="MAT54" s="187"/>
      <c r="MAU54" s="187"/>
      <c r="MAV54" s="187"/>
      <c r="MAW54" s="187"/>
      <c r="MAX54" s="187"/>
      <c r="MAY54" s="187"/>
      <c r="MAZ54" s="187"/>
      <c r="MBA54" s="187"/>
      <c r="MBB54" s="187"/>
      <c r="MBC54" s="187"/>
      <c r="MBD54" s="187"/>
      <c r="MBE54" s="187"/>
      <c r="MBF54" s="187"/>
      <c r="MBG54" s="187"/>
      <c r="MBH54" s="187"/>
      <c r="MBI54" s="187"/>
      <c r="MBJ54" s="187"/>
      <c r="MBK54" s="187"/>
      <c r="MBL54" s="187"/>
      <c r="MBM54" s="187"/>
      <c r="MBN54" s="187"/>
      <c r="MBO54" s="187"/>
      <c r="MBP54" s="187"/>
      <c r="MBQ54" s="187"/>
      <c r="MBR54" s="187"/>
      <c r="MBS54" s="187"/>
      <c r="MBT54" s="187"/>
      <c r="MBU54" s="187"/>
      <c r="MBV54" s="187"/>
      <c r="MBW54" s="187"/>
      <c r="MBX54" s="187"/>
      <c r="MBY54" s="187"/>
      <c r="MBZ54" s="187"/>
      <c r="MCA54" s="187"/>
      <c r="MCB54" s="187"/>
      <c r="MCC54" s="187"/>
      <c r="MCD54" s="187"/>
      <c r="MCE54" s="187"/>
      <c r="MCF54" s="187"/>
      <c r="MCG54" s="187"/>
      <c r="MCH54" s="187"/>
      <c r="MCI54" s="187"/>
      <c r="MCJ54" s="187"/>
      <c r="MCK54" s="187"/>
      <c r="MCL54" s="187"/>
      <c r="MCM54" s="187"/>
      <c r="MCN54" s="187"/>
      <c r="MCO54" s="187"/>
      <c r="MCP54" s="187"/>
      <c r="MCQ54" s="187"/>
      <c r="MCR54" s="187"/>
      <c r="MCS54" s="187"/>
      <c r="MCT54" s="187"/>
      <c r="MCU54" s="187"/>
      <c r="MCV54" s="187"/>
      <c r="MCW54" s="187"/>
      <c r="MCX54" s="187"/>
      <c r="MCY54" s="187"/>
      <c r="MCZ54" s="187"/>
      <c r="MDA54" s="187"/>
      <c r="MDB54" s="187"/>
      <c r="MDC54" s="187"/>
      <c r="MDD54" s="187"/>
      <c r="MDE54" s="187"/>
      <c r="MDF54" s="187"/>
      <c r="MDG54" s="187"/>
      <c r="MDH54" s="187"/>
      <c r="MDI54" s="187"/>
      <c r="MDJ54" s="187"/>
      <c r="MDK54" s="187"/>
      <c r="MDL54" s="187"/>
      <c r="MDM54" s="187"/>
      <c r="MDN54" s="187"/>
      <c r="MDO54" s="187"/>
      <c r="MDP54" s="187"/>
      <c r="MDQ54" s="187"/>
      <c r="MDR54" s="187"/>
      <c r="MDS54" s="187"/>
      <c r="MDT54" s="187"/>
      <c r="MDU54" s="187"/>
      <c r="MDV54" s="187"/>
      <c r="MDW54" s="187"/>
      <c r="MDX54" s="187"/>
      <c r="MDY54" s="187"/>
      <c r="MDZ54" s="187"/>
      <c r="MEA54" s="187"/>
      <c r="MEB54" s="187"/>
      <c r="MEC54" s="187"/>
      <c r="MED54" s="187"/>
      <c r="MEE54" s="187"/>
      <c r="MEF54" s="187"/>
      <c r="MEG54" s="187"/>
      <c r="MEH54" s="187"/>
      <c r="MEI54" s="187"/>
      <c r="MEJ54" s="187"/>
      <c r="MEK54" s="187"/>
      <c r="MEL54" s="187"/>
      <c r="MEM54" s="187"/>
      <c r="MEN54" s="187"/>
      <c r="MEO54" s="187"/>
      <c r="MEP54" s="187"/>
      <c r="MEQ54" s="187"/>
      <c r="MER54" s="187"/>
      <c r="MES54" s="187"/>
      <c r="MET54" s="187"/>
      <c r="MEU54" s="187"/>
      <c r="MEV54" s="187"/>
      <c r="MEW54" s="187"/>
      <c r="MEX54" s="187"/>
      <c r="MEY54" s="187"/>
      <c r="MEZ54" s="187"/>
      <c r="MFA54" s="187"/>
      <c r="MFB54" s="187"/>
      <c r="MFC54" s="187"/>
      <c r="MFD54" s="187"/>
      <c r="MFE54" s="187"/>
      <c r="MFF54" s="187"/>
      <c r="MFG54" s="187"/>
      <c r="MFH54" s="187"/>
      <c r="MFI54" s="187"/>
      <c r="MFJ54" s="187"/>
      <c r="MFK54" s="187"/>
      <c r="MFL54" s="187"/>
      <c r="MFM54" s="187"/>
      <c r="MFN54" s="187"/>
      <c r="MFO54" s="187"/>
      <c r="MFP54" s="187"/>
      <c r="MFQ54" s="187"/>
      <c r="MFR54" s="187"/>
      <c r="MFS54" s="187"/>
      <c r="MFT54" s="187"/>
      <c r="MFU54" s="187"/>
      <c r="MFV54" s="187"/>
      <c r="MFW54" s="187"/>
      <c r="MFX54" s="187"/>
      <c r="MFY54" s="187"/>
      <c r="MFZ54" s="187"/>
      <c r="MGA54" s="187"/>
      <c r="MGB54" s="187"/>
      <c r="MGC54" s="187"/>
      <c r="MGD54" s="187"/>
      <c r="MGE54" s="187"/>
      <c r="MGF54" s="187"/>
      <c r="MGG54" s="187"/>
      <c r="MGH54" s="187"/>
      <c r="MGI54" s="187"/>
      <c r="MGJ54" s="187"/>
      <c r="MGK54" s="187"/>
      <c r="MGL54" s="187"/>
      <c r="MGM54" s="187"/>
      <c r="MGN54" s="187"/>
      <c r="MGO54" s="187"/>
      <c r="MGP54" s="187"/>
      <c r="MGQ54" s="187"/>
      <c r="MGR54" s="187"/>
      <c r="MGS54" s="187"/>
      <c r="MGT54" s="187"/>
      <c r="MGU54" s="187"/>
      <c r="MGV54" s="187"/>
      <c r="MGW54" s="187"/>
      <c r="MGX54" s="187"/>
      <c r="MGY54" s="187"/>
      <c r="MGZ54" s="187"/>
      <c r="MHA54" s="187"/>
      <c r="MHB54" s="187"/>
      <c r="MHC54" s="187"/>
      <c r="MHD54" s="187"/>
      <c r="MHE54" s="187"/>
      <c r="MHF54" s="187"/>
      <c r="MHG54" s="187"/>
      <c r="MHH54" s="187"/>
      <c r="MHI54" s="187"/>
      <c r="MHJ54" s="187"/>
      <c r="MHK54" s="187"/>
      <c r="MHL54" s="187"/>
      <c r="MHM54" s="187"/>
      <c r="MHN54" s="187"/>
      <c r="MHO54" s="187"/>
      <c r="MHP54" s="187"/>
      <c r="MHQ54" s="187"/>
      <c r="MHR54" s="187"/>
      <c r="MHS54" s="187"/>
      <c r="MHT54" s="187"/>
      <c r="MHU54" s="187"/>
      <c r="MHV54" s="187"/>
      <c r="MHW54" s="187"/>
      <c r="MHX54" s="187"/>
      <c r="MHY54" s="187"/>
      <c r="MHZ54" s="187"/>
      <c r="MIA54" s="187"/>
      <c r="MIB54" s="187"/>
      <c r="MIC54" s="187"/>
      <c r="MID54" s="187"/>
      <c r="MIE54" s="187"/>
      <c r="MIF54" s="187"/>
      <c r="MIG54" s="187"/>
      <c r="MIH54" s="187"/>
      <c r="MII54" s="187"/>
      <c r="MIJ54" s="187"/>
      <c r="MIK54" s="187"/>
      <c r="MIL54" s="187"/>
      <c r="MIM54" s="187"/>
      <c r="MIN54" s="187"/>
      <c r="MIO54" s="187"/>
      <c r="MIP54" s="187"/>
      <c r="MIQ54" s="187"/>
      <c r="MIR54" s="187"/>
      <c r="MIS54" s="187"/>
      <c r="MIT54" s="187"/>
      <c r="MIU54" s="187"/>
      <c r="MIV54" s="187"/>
      <c r="MIW54" s="187"/>
      <c r="MIX54" s="187"/>
      <c r="MIY54" s="187"/>
      <c r="MIZ54" s="187"/>
      <c r="MJA54" s="187"/>
      <c r="MJB54" s="187"/>
      <c r="MJC54" s="187"/>
      <c r="MJD54" s="187"/>
      <c r="MJE54" s="187"/>
      <c r="MJF54" s="187"/>
      <c r="MJG54" s="187"/>
      <c r="MJH54" s="187"/>
      <c r="MJI54" s="187"/>
      <c r="MJJ54" s="187"/>
      <c r="MJK54" s="187"/>
      <c r="MJL54" s="187"/>
      <c r="MJM54" s="187"/>
      <c r="MJN54" s="187"/>
      <c r="MJO54" s="187"/>
      <c r="MJP54" s="187"/>
      <c r="MJQ54" s="187"/>
      <c r="MJR54" s="187"/>
      <c r="MJS54" s="187"/>
      <c r="MJT54" s="187"/>
      <c r="MJU54" s="187"/>
      <c r="MJV54" s="187"/>
      <c r="MJW54" s="187"/>
      <c r="MJX54" s="187"/>
      <c r="MJY54" s="187"/>
      <c r="MJZ54" s="187"/>
      <c r="MKA54" s="187"/>
      <c r="MKB54" s="187"/>
      <c r="MKC54" s="187"/>
      <c r="MKD54" s="187"/>
      <c r="MKE54" s="187"/>
      <c r="MKF54" s="187"/>
      <c r="MKG54" s="187"/>
      <c r="MKH54" s="187"/>
      <c r="MKI54" s="187"/>
      <c r="MKJ54" s="187"/>
      <c r="MKK54" s="187"/>
      <c r="MKL54" s="187"/>
      <c r="MKM54" s="187"/>
      <c r="MKN54" s="187"/>
      <c r="MKO54" s="187"/>
      <c r="MKP54" s="187"/>
      <c r="MKQ54" s="187"/>
      <c r="MKR54" s="187"/>
      <c r="MKS54" s="187"/>
      <c r="MKT54" s="187"/>
      <c r="MKU54" s="187"/>
      <c r="MKV54" s="187"/>
      <c r="MKW54" s="187"/>
      <c r="MKX54" s="187"/>
      <c r="MKY54" s="187"/>
      <c r="MKZ54" s="187"/>
      <c r="MLA54" s="187"/>
      <c r="MLB54" s="187"/>
      <c r="MLC54" s="187"/>
      <c r="MLD54" s="187"/>
      <c r="MLE54" s="187"/>
      <c r="MLF54" s="187"/>
      <c r="MLG54" s="187"/>
      <c r="MLH54" s="187"/>
      <c r="MLI54" s="187"/>
      <c r="MLJ54" s="187"/>
      <c r="MLK54" s="187"/>
      <c r="MLL54" s="187"/>
      <c r="MLM54" s="187"/>
      <c r="MLN54" s="187"/>
      <c r="MLO54" s="187"/>
      <c r="MLP54" s="187"/>
      <c r="MLQ54" s="187"/>
      <c r="MLR54" s="187"/>
      <c r="MLS54" s="187"/>
      <c r="MLT54" s="187"/>
      <c r="MLU54" s="187"/>
      <c r="MLV54" s="187"/>
      <c r="MLW54" s="187"/>
      <c r="MLX54" s="187"/>
      <c r="MLY54" s="187"/>
      <c r="MLZ54" s="187"/>
      <c r="MMA54" s="187"/>
      <c r="MMB54" s="187"/>
      <c r="MMC54" s="187"/>
      <c r="MMD54" s="187"/>
      <c r="MME54" s="187"/>
      <c r="MMF54" s="187"/>
      <c r="MMG54" s="187"/>
      <c r="MMH54" s="187"/>
      <c r="MMI54" s="187"/>
      <c r="MMJ54" s="187"/>
      <c r="MMK54" s="187"/>
      <c r="MML54" s="187"/>
      <c r="MMM54" s="187"/>
      <c r="MMN54" s="187"/>
      <c r="MMO54" s="187"/>
      <c r="MMP54" s="187"/>
      <c r="MMQ54" s="187"/>
      <c r="MMR54" s="187"/>
      <c r="MMS54" s="187"/>
      <c r="MMT54" s="187"/>
      <c r="MMU54" s="187"/>
      <c r="MMV54" s="187"/>
      <c r="MMW54" s="187"/>
      <c r="MMX54" s="187"/>
      <c r="MMY54" s="187"/>
      <c r="MMZ54" s="187"/>
      <c r="MNA54" s="187"/>
      <c r="MNB54" s="187"/>
      <c r="MNC54" s="187"/>
      <c r="MND54" s="187"/>
      <c r="MNE54" s="187"/>
      <c r="MNF54" s="187"/>
      <c r="MNG54" s="187"/>
      <c r="MNH54" s="187"/>
      <c r="MNI54" s="187"/>
      <c r="MNJ54" s="187"/>
      <c r="MNK54" s="187"/>
      <c r="MNL54" s="187"/>
      <c r="MNM54" s="187"/>
      <c r="MNN54" s="187"/>
      <c r="MNO54" s="187"/>
      <c r="MNP54" s="187"/>
      <c r="MNQ54" s="187"/>
      <c r="MNR54" s="187"/>
      <c r="MNS54" s="187"/>
      <c r="MNT54" s="187"/>
      <c r="MNU54" s="187"/>
      <c r="MNV54" s="187"/>
      <c r="MNW54" s="187"/>
      <c r="MNX54" s="187"/>
      <c r="MNY54" s="187"/>
      <c r="MNZ54" s="187"/>
      <c r="MOA54" s="187"/>
      <c r="MOB54" s="187"/>
      <c r="MOC54" s="187"/>
      <c r="MOD54" s="187"/>
      <c r="MOE54" s="187"/>
      <c r="MOF54" s="187"/>
      <c r="MOG54" s="187"/>
      <c r="MOH54" s="187"/>
      <c r="MOI54" s="187"/>
      <c r="MOJ54" s="187"/>
      <c r="MOK54" s="187"/>
      <c r="MOL54" s="187"/>
      <c r="MOM54" s="187"/>
      <c r="MON54" s="187"/>
      <c r="MOO54" s="187"/>
      <c r="MOP54" s="187"/>
      <c r="MOQ54" s="187"/>
      <c r="MOR54" s="187"/>
      <c r="MOS54" s="187"/>
      <c r="MOT54" s="187"/>
      <c r="MOU54" s="187"/>
      <c r="MOV54" s="187"/>
      <c r="MOW54" s="187"/>
      <c r="MOX54" s="187"/>
      <c r="MOY54" s="187"/>
      <c r="MOZ54" s="187"/>
      <c r="MPA54" s="187"/>
      <c r="MPB54" s="187"/>
      <c r="MPC54" s="187"/>
      <c r="MPD54" s="187"/>
      <c r="MPE54" s="187"/>
      <c r="MPF54" s="187"/>
      <c r="MPG54" s="187"/>
      <c r="MPH54" s="187"/>
      <c r="MPI54" s="187"/>
      <c r="MPJ54" s="187"/>
      <c r="MPK54" s="187"/>
      <c r="MPL54" s="187"/>
      <c r="MPM54" s="187"/>
      <c r="MPN54" s="187"/>
      <c r="MPO54" s="187"/>
      <c r="MPP54" s="187"/>
      <c r="MPQ54" s="187"/>
      <c r="MPR54" s="187"/>
      <c r="MPS54" s="187"/>
      <c r="MPT54" s="187"/>
      <c r="MPU54" s="187"/>
      <c r="MPV54" s="187"/>
      <c r="MPW54" s="187"/>
      <c r="MPX54" s="187"/>
      <c r="MPY54" s="187"/>
      <c r="MPZ54" s="187"/>
      <c r="MQA54" s="187"/>
      <c r="MQB54" s="187"/>
      <c r="MQC54" s="187"/>
      <c r="MQD54" s="187"/>
      <c r="MQE54" s="187"/>
      <c r="MQF54" s="187"/>
      <c r="MQG54" s="187"/>
      <c r="MQH54" s="187"/>
      <c r="MQI54" s="187"/>
      <c r="MQJ54" s="187"/>
      <c r="MQK54" s="187"/>
      <c r="MQL54" s="187"/>
      <c r="MQM54" s="187"/>
      <c r="MQN54" s="187"/>
      <c r="MQO54" s="187"/>
      <c r="MQP54" s="187"/>
      <c r="MQQ54" s="187"/>
      <c r="MQR54" s="187"/>
      <c r="MQS54" s="187"/>
      <c r="MQT54" s="187"/>
      <c r="MQU54" s="187"/>
      <c r="MQV54" s="187"/>
      <c r="MQW54" s="187"/>
      <c r="MQX54" s="187"/>
      <c r="MQY54" s="187"/>
      <c r="MQZ54" s="187"/>
      <c r="MRA54" s="187"/>
      <c r="MRB54" s="187"/>
      <c r="MRC54" s="187"/>
      <c r="MRD54" s="187"/>
      <c r="MRE54" s="187"/>
      <c r="MRF54" s="187"/>
      <c r="MRG54" s="187"/>
      <c r="MRH54" s="187"/>
      <c r="MRI54" s="187"/>
      <c r="MRJ54" s="187"/>
      <c r="MRK54" s="187"/>
      <c r="MRL54" s="187"/>
      <c r="MRM54" s="187"/>
      <c r="MRN54" s="187"/>
      <c r="MRO54" s="187"/>
      <c r="MRP54" s="187"/>
      <c r="MRQ54" s="187"/>
      <c r="MRR54" s="187"/>
      <c r="MRS54" s="187"/>
      <c r="MRT54" s="187"/>
      <c r="MRU54" s="187"/>
      <c r="MRV54" s="187"/>
      <c r="MRW54" s="187"/>
      <c r="MRX54" s="187"/>
      <c r="MRY54" s="187"/>
      <c r="MRZ54" s="187"/>
      <c r="MSA54" s="187"/>
      <c r="MSB54" s="187"/>
      <c r="MSC54" s="187"/>
      <c r="MSD54" s="187"/>
      <c r="MSE54" s="187"/>
      <c r="MSF54" s="187"/>
      <c r="MSG54" s="187"/>
      <c r="MSH54" s="187"/>
      <c r="MSI54" s="187"/>
      <c r="MSJ54" s="187"/>
      <c r="MSK54" s="187"/>
      <c r="MSL54" s="187"/>
      <c r="MSM54" s="187"/>
      <c r="MSN54" s="187"/>
      <c r="MSO54" s="187"/>
      <c r="MSP54" s="187"/>
      <c r="MSQ54" s="187"/>
      <c r="MSR54" s="187"/>
      <c r="MSS54" s="187"/>
      <c r="MST54" s="187"/>
      <c r="MSU54" s="187"/>
      <c r="MSV54" s="187"/>
      <c r="MSW54" s="187"/>
      <c r="MSX54" s="187"/>
      <c r="MSY54" s="187"/>
      <c r="MSZ54" s="187"/>
      <c r="MTA54" s="187"/>
      <c r="MTB54" s="187"/>
      <c r="MTC54" s="187"/>
      <c r="MTD54" s="187"/>
      <c r="MTE54" s="187"/>
      <c r="MTF54" s="187"/>
      <c r="MTG54" s="187"/>
      <c r="MTH54" s="187"/>
      <c r="MTI54" s="187"/>
      <c r="MTJ54" s="187"/>
      <c r="MTK54" s="187"/>
      <c r="MTL54" s="187"/>
      <c r="MTM54" s="187"/>
      <c r="MTN54" s="187"/>
      <c r="MTO54" s="187"/>
      <c r="MTP54" s="187"/>
      <c r="MTQ54" s="187"/>
      <c r="MTR54" s="187"/>
      <c r="MTS54" s="187"/>
      <c r="MTT54" s="187"/>
      <c r="MTU54" s="187"/>
      <c r="MTV54" s="187"/>
      <c r="MTW54" s="187"/>
      <c r="MTX54" s="187"/>
      <c r="MTY54" s="187"/>
      <c r="MTZ54" s="187"/>
      <c r="MUA54" s="187"/>
      <c r="MUB54" s="187"/>
      <c r="MUC54" s="187"/>
      <c r="MUD54" s="187"/>
      <c r="MUE54" s="187"/>
      <c r="MUF54" s="187"/>
      <c r="MUG54" s="187"/>
      <c r="MUH54" s="187"/>
      <c r="MUI54" s="187"/>
      <c r="MUJ54" s="187"/>
      <c r="MUK54" s="187"/>
      <c r="MUL54" s="187"/>
      <c r="MUM54" s="187"/>
      <c r="MUN54" s="187"/>
      <c r="MUO54" s="187"/>
      <c r="MUP54" s="187"/>
      <c r="MUQ54" s="187"/>
      <c r="MUR54" s="187"/>
      <c r="MUS54" s="187"/>
      <c r="MUT54" s="187"/>
      <c r="MUU54" s="187"/>
      <c r="MUV54" s="187"/>
      <c r="MUW54" s="187"/>
      <c r="MUX54" s="187"/>
      <c r="MUY54" s="187"/>
      <c r="MUZ54" s="187"/>
      <c r="MVA54" s="187"/>
      <c r="MVB54" s="187"/>
      <c r="MVC54" s="187"/>
      <c r="MVD54" s="187"/>
      <c r="MVE54" s="187"/>
      <c r="MVF54" s="187"/>
      <c r="MVG54" s="187"/>
      <c r="MVH54" s="187"/>
      <c r="MVI54" s="187"/>
      <c r="MVJ54" s="187"/>
      <c r="MVK54" s="187"/>
      <c r="MVL54" s="187"/>
      <c r="MVM54" s="187"/>
      <c r="MVN54" s="187"/>
      <c r="MVO54" s="187"/>
      <c r="MVP54" s="187"/>
      <c r="MVQ54" s="187"/>
      <c r="MVR54" s="187"/>
      <c r="MVS54" s="187"/>
      <c r="MVT54" s="187"/>
      <c r="MVU54" s="187"/>
      <c r="MVV54" s="187"/>
      <c r="MVW54" s="187"/>
      <c r="MVX54" s="187"/>
      <c r="MVY54" s="187"/>
      <c r="MVZ54" s="187"/>
      <c r="MWA54" s="187"/>
      <c r="MWB54" s="187"/>
      <c r="MWC54" s="187"/>
      <c r="MWD54" s="187"/>
      <c r="MWE54" s="187"/>
      <c r="MWF54" s="187"/>
      <c r="MWG54" s="187"/>
      <c r="MWH54" s="187"/>
      <c r="MWI54" s="187"/>
      <c r="MWJ54" s="187"/>
      <c r="MWK54" s="187"/>
      <c r="MWL54" s="187"/>
      <c r="MWM54" s="187"/>
      <c r="MWN54" s="187"/>
      <c r="MWO54" s="187"/>
      <c r="MWP54" s="187"/>
      <c r="MWQ54" s="187"/>
      <c r="MWR54" s="187"/>
      <c r="MWS54" s="187"/>
      <c r="MWT54" s="187"/>
      <c r="MWU54" s="187"/>
      <c r="MWV54" s="187"/>
      <c r="MWW54" s="187"/>
      <c r="MWX54" s="187"/>
      <c r="MWY54" s="187"/>
      <c r="MWZ54" s="187"/>
      <c r="MXA54" s="187"/>
      <c r="MXB54" s="187"/>
      <c r="MXC54" s="187"/>
      <c r="MXD54" s="187"/>
      <c r="MXE54" s="187"/>
      <c r="MXF54" s="187"/>
      <c r="MXG54" s="187"/>
      <c r="MXH54" s="187"/>
      <c r="MXI54" s="187"/>
      <c r="MXJ54" s="187"/>
      <c r="MXK54" s="187"/>
      <c r="MXL54" s="187"/>
      <c r="MXM54" s="187"/>
      <c r="MXN54" s="187"/>
      <c r="MXO54" s="187"/>
      <c r="MXP54" s="187"/>
      <c r="MXQ54" s="187"/>
      <c r="MXR54" s="187"/>
      <c r="MXS54" s="187"/>
      <c r="MXT54" s="187"/>
      <c r="MXU54" s="187"/>
      <c r="MXV54" s="187"/>
      <c r="MXW54" s="187"/>
      <c r="MXX54" s="187"/>
      <c r="MXY54" s="187"/>
      <c r="MXZ54" s="187"/>
      <c r="MYA54" s="187"/>
      <c r="MYB54" s="187"/>
      <c r="MYC54" s="187"/>
      <c r="MYD54" s="187"/>
      <c r="MYE54" s="187"/>
      <c r="MYF54" s="187"/>
      <c r="MYG54" s="187"/>
      <c r="MYH54" s="187"/>
      <c r="MYI54" s="187"/>
      <c r="MYJ54" s="187"/>
      <c r="MYK54" s="187"/>
      <c r="MYL54" s="187"/>
      <c r="MYM54" s="187"/>
      <c r="MYN54" s="187"/>
      <c r="MYO54" s="187"/>
      <c r="MYP54" s="187"/>
      <c r="MYQ54" s="187"/>
      <c r="MYR54" s="187"/>
      <c r="MYS54" s="187"/>
      <c r="MYT54" s="187"/>
      <c r="MYU54" s="187"/>
      <c r="MYV54" s="187"/>
      <c r="MYW54" s="187"/>
      <c r="MYX54" s="187"/>
      <c r="MYY54" s="187"/>
      <c r="MYZ54" s="187"/>
      <c r="MZA54" s="187"/>
      <c r="MZB54" s="187"/>
      <c r="MZC54" s="187"/>
      <c r="MZD54" s="187"/>
      <c r="MZE54" s="187"/>
      <c r="MZF54" s="187"/>
      <c r="MZG54" s="187"/>
      <c r="MZH54" s="187"/>
      <c r="MZI54" s="187"/>
      <c r="MZJ54" s="187"/>
      <c r="MZK54" s="187"/>
      <c r="MZL54" s="187"/>
      <c r="MZM54" s="187"/>
      <c r="MZN54" s="187"/>
      <c r="MZO54" s="187"/>
      <c r="MZP54" s="187"/>
      <c r="MZQ54" s="187"/>
      <c r="MZR54" s="187"/>
      <c r="MZS54" s="187"/>
      <c r="MZT54" s="187"/>
      <c r="MZU54" s="187"/>
      <c r="MZV54" s="187"/>
      <c r="MZW54" s="187"/>
      <c r="MZX54" s="187"/>
      <c r="MZY54" s="187"/>
      <c r="MZZ54" s="187"/>
      <c r="NAA54" s="187"/>
      <c r="NAB54" s="187"/>
      <c r="NAC54" s="187"/>
      <c r="NAD54" s="187"/>
      <c r="NAE54" s="187"/>
      <c r="NAF54" s="187"/>
      <c r="NAG54" s="187"/>
      <c r="NAH54" s="187"/>
      <c r="NAI54" s="187"/>
      <c r="NAJ54" s="187"/>
      <c r="NAK54" s="187"/>
      <c r="NAL54" s="187"/>
      <c r="NAM54" s="187"/>
      <c r="NAN54" s="187"/>
      <c r="NAO54" s="187"/>
      <c r="NAP54" s="187"/>
      <c r="NAQ54" s="187"/>
      <c r="NAR54" s="187"/>
      <c r="NAS54" s="187"/>
      <c r="NAT54" s="187"/>
      <c r="NAU54" s="187"/>
      <c r="NAV54" s="187"/>
      <c r="NAW54" s="187"/>
      <c r="NAX54" s="187"/>
      <c r="NAY54" s="187"/>
      <c r="NAZ54" s="187"/>
      <c r="NBA54" s="187"/>
      <c r="NBB54" s="187"/>
      <c r="NBC54" s="187"/>
      <c r="NBD54" s="187"/>
      <c r="NBE54" s="187"/>
      <c r="NBF54" s="187"/>
      <c r="NBG54" s="187"/>
      <c r="NBH54" s="187"/>
      <c r="NBI54" s="187"/>
      <c r="NBJ54" s="187"/>
      <c r="NBK54" s="187"/>
      <c r="NBL54" s="187"/>
      <c r="NBM54" s="187"/>
      <c r="NBN54" s="187"/>
      <c r="NBO54" s="187"/>
      <c r="NBP54" s="187"/>
      <c r="NBQ54" s="187"/>
      <c r="NBR54" s="187"/>
      <c r="NBS54" s="187"/>
      <c r="NBT54" s="187"/>
      <c r="NBU54" s="187"/>
      <c r="NBV54" s="187"/>
      <c r="NBW54" s="187"/>
      <c r="NBX54" s="187"/>
      <c r="NBY54" s="187"/>
      <c r="NBZ54" s="187"/>
      <c r="NCA54" s="187"/>
      <c r="NCB54" s="187"/>
      <c r="NCC54" s="187"/>
      <c r="NCD54" s="187"/>
      <c r="NCE54" s="187"/>
      <c r="NCF54" s="187"/>
      <c r="NCG54" s="187"/>
      <c r="NCH54" s="187"/>
      <c r="NCI54" s="187"/>
      <c r="NCJ54" s="187"/>
      <c r="NCK54" s="187"/>
      <c r="NCL54" s="187"/>
      <c r="NCM54" s="187"/>
      <c r="NCN54" s="187"/>
      <c r="NCO54" s="187"/>
      <c r="NCP54" s="187"/>
      <c r="NCQ54" s="187"/>
      <c r="NCR54" s="187"/>
      <c r="NCS54" s="187"/>
      <c r="NCT54" s="187"/>
      <c r="NCU54" s="187"/>
      <c r="NCV54" s="187"/>
      <c r="NCW54" s="187"/>
      <c r="NCX54" s="187"/>
      <c r="NCY54" s="187"/>
      <c r="NCZ54" s="187"/>
      <c r="NDA54" s="187"/>
      <c r="NDB54" s="187"/>
      <c r="NDC54" s="187"/>
      <c r="NDD54" s="187"/>
      <c r="NDE54" s="187"/>
      <c r="NDF54" s="187"/>
      <c r="NDG54" s="187"/>
      <c r="NDH54" s="187"/>
      <c r="NDI54" s="187"/>
      <c r="NDJ54" s="187"/>
      <c r="NDK54" s="187"/>
      <c r="NDL54" s="187"/>
      <c r="NDM54" s="187"/>
      <c r="NDN54" s="187"/>
      <c r="NDO54" s="187"/>
      <c r="NDP54" s="187"/>
      <c r="NDQ54" s="187"/>
      <c r="NDR54" s="187"/>
      <c r="NDS54" s="187"/>
      <c r="NDT54" s="187"/>
      <c r="NDU54" s="187"/>
      <c r="NDV54" s="187"/>
      <c r="NDW54" s="187"/>
      <c r="NDX54" s="187"/>
      <c r="NDY54" s="187"/>
      <c r="NDZ54" s="187"/>
      <c r="NEA54" s="187"/>
      <c r="NEB54" s="187"/>
      <c r="NEC54" s="187"/>
      <c r="NED54" s="187"/>
      <c r="NEE54" s="187"/>
      <c r="NEF54" s="187"/>
      <c r="NEG54" s="187"/>
      <c r="NEH54" s="187"/>
      <c r="NEI54" s="187"/>
      <c r="NEJ54" s="187"/>
      <c r="NEK54" s="187"/>
      <c r="NEL54" s="187"/>
      <c r="NEM54" s="187"/>
      <c r="NEN54" s="187"/>
      <c r="NEO54" s="187"/>
      <c r="NEP54" s="187"/>
      <c r="NEQ54" s="187"/>
      <c r="NER54" s="187"/>
      <c r="NES54" s="187"/>
      <c r="NET54" s="187"/>
      <c r="NEU54" s="187"/>
      <c r="NEV54" s="187"/>
      <c r="NEW54" s="187"/>
      <c r="NEX54" s="187"/>
      <c r="NEY54" s="187"/>
      <c r="NEZ54" s="187"/>
      <c r="NFA54" s="187"/>
      <c r="NFB54" s="187"/>
      <c r="NFC54" s="187"/>
      <c r="NFD54" s="187"/>
      <c r="NFE54" s="187"/>
      <c r="NFF54" s="187"/>
      <c r="NFG54" s="187"/>
      <c r="NFH54" s="187"/>
      <c r="NFI54" s="187"/>
      <c r="NFJ54" s="187"/>
      <c r="NFK54" s="187"/>
      <c r="NFL54" s="187"/>
      <c r="NFM54" s="187"/>
      <c r="NFN54" s="187"/>
      <c r="NFO54" s="187"/>
      <c r="NFP54" s="187"/>
      <c r="NFQ54" s="187"/>
      <c r="NFR54" s="187"/>
      <c r="NFS54" s="187"/>
      <c r="NFT54" s="187"/>
      <c r="NFU54" s="187"/>
      <c r="NFV54" s="187"/>
      <c r="NFW54" s="187"/>
      <c r="NFX54" s="187"/>
      <c r="NFY54" s="187"/>
      <c r="NFZ54" s="187"/>
      <c r="NGA54" s="187"/>
      <c r="NGB54" s="187"/>
      <c r="NGC54" s="187"/>
      <c r="NGD54" s="187"/>
      <c r="NGE54" s="187"/>
      <c r="NGF54" s="187"/>
      <c r="NGG54" s="187"/>
      <c r="NGH54" s="187"/>
      <c r="NGI54" s="187"/>
      <c r="NGJ54" s="187"/>
      <c r="NGK54" s="187"/>
      <c r="NGL54" s="187"/>
      <c r="NGM54" s="187"/>
      <c r="NGN54" s="187"/>
      <c r="NGO54" s="187"/>
      <c r="NGP54" s="187"/>
      <c r="NGQ54" s="187"/>
      <c r="NGR54" s="187"/>
      <c r="NGS54" s="187"/>
      <c r="NGT54" s="187"/>
      <c r="NGU54" s="187"/>
      <c r="NGV54" s="187"/>
      <c r="NGW54" s="187"/>
      <c r="NGX54" s="187"/>
      <c r="NGY54" s="187"/>
      <c r="NGZ54" s="187"/>
      <c r="NHA54" s="187"/>
      <c r="NHB54" s="187"/>
      <c r="NHC54" s="187"/>
      <c r="NHD54" s="187"/>
      <c r="NHE54" s="187"/>
      <c r="NHF54" s="187"/>
      <c r="NHG54" s="187"/>
      <c r="NHH54" s="187"/>
      <c r="NHI54" s="187"/>
      <c r="NHJ54" s="187"/>
      <c r="NHK54" s="187"/>
      <c r="NHL54" s="187"/>
      <c r="NHM54" s="187"/>
      <c r="NHN54" s="187"/>
      <c r="NHO54" s="187"/>
      <c r="NHP54" s="187"/>
      <c r="NHQ54" s="187"/>
      <c r="NHR54" s="187"/>
      <c r="NHS54" s="187"/>
      <c r="NHT54" s="187"/>
      <c r="NHU54" s="187"/>
      <c r="NHV54" s="187"/>
      <c r="NHW54" s="187"/>
      <c r="NHX54" s="187"/>
      <c r="NHY54" s="187"/>
      <c r="NHZ54" s="187"/>
      <c r="NIA54" s="187"/>
      <c r="NIB54" s="187"/>
      <c r="NIC54" s="187"/>
      <c r="NID54" s="187"/>
      <c r="NIE54" s="187"/>
      <c r="NIF54" s="187"/>
      <c r="NIG54" s="187"/>
      <c r="NIH54" s="187"/>
      <c r="NII54" s="187"/>
      <c r="NIJ54" s="187"/>
      <c r="NIK54" s="187"/>
      <c r="NIL54" s="187"/>
      <c r="NIM54" s="187"/>
      <c r="NIN54" s="187"/>
      <c r="NIO54" s="187"/>
      <c r="NIP54" s="187"/>
      <c r="NIQ54" s="187"/>
      <c r="NIR54" s="187"/>
      <c r="NIS54" s="187"/>
      <c r="NIT54" s="187"/>
      <c r="NIU54" s="187"/>
      <c r="NIV54" s="187"/>
      <c r="NIW54" s="187"/>
      <c r="NIX54" s="187"/>
      <c r="NIY54" s="187"/>
      <c r="NIZ54" s="187"/>
      <c r="NJA54" s="187"/>
      <c r="NJB54" s="187"/>
      <c r="NJC54" s="187"/>
      <c r="NJD54" s="187"/>
      <c r="NJE54" s="187"/>
      <c r="NJF54" s="187"/>
      <c r="NJG54" s="187"/>
      <c r="NJH54" s="187"/>
      <c r="NJI54" s="187"/>
      <c r="NJJ54" s="187"/>
      <c r="NJK54" s="187"/>
      <c r="NJL54" s="187"/>
      <c r="NJM54" s="187"/>
      <c r="NJN54" s="187"/>
      <c r="NJO54" s="187"/>
      <c r="NJP54" s="187"/>
      <c r="NJQ54" s="187"/>
      <c r="NJR54" s="187"/>
      <c r="NJS54" s="187"/>
      <c r="NJT54" s="187"/>
      <c r="NJU54" s="187"/>
      <c r="NJV54" s="187"/>
      <c r="NJW54" s="187"/>
      <c r="NJX54" s="187"/>
      <c r="NJY54" s="187"/>
      <c r="NJZ54" s="187"/>
      <c r="NKA54" s="187"/>
      <c r="NKB54" s="187"/>
      <c r="NKC54" s="187"/>
      <c r="NKD54" s="187"/>
      <c r="NKE54" s="187"/>
      <c r="NKF54" s="187"/>
      <c r="NKG54" s="187"/>
      <c r="NKH54" s="187"/>
      <c r="NKI54" s="187"/>
      <c r="NKJ54" s="187"/>
      <c r="NKK54" s="187"/>
      <c r="NKL54" s="187"/>
      <c r="NKM54" s="187"/>
      <c r="NKN54" s="187"/>
      <c r="NKO54" s="187"/>
      <c r="NKP54" s="187"/>
      <c r="NKQ54" s="187"/>
      <c r="NKR54" s="187"/>
      <c r="NKS54" s="187"/>
      <c r="NKT54" s="187"/>
      <c r="NKU54" s="187"/>
      <c r="NKV54" s="187"/>
      <c r="NKW54" s="187"/>
      <c r="NKX54" s="187"/>
      <c r="NKY54" s="187"/>
      <c r="NKZ54" s="187"/>
      <c r="NLA54" s="187"/>
      <c r="NLB54" s="187"/>
      <c r="NLC54" s="187"/>
      <c r="NLD54" s="187"/>
      <c r="NLE54" s="187"/>
      <c r="NLF54" s="187"/>
      <c r="NLG54" s="187"/>
      <c r="NLH54" s="187"/>
      <c r="NLI54" s="187"/>
      <c r="NLJ54" s="187"/>
      <c r="NLK54" s="187"/>
      <c r="NLL54" s="187"/>
      <c r="NLM54" s="187"/>
      <c r="NLN54" s="187"/>
      <c r="NLO54" s="187"/>
      <c r="NLP54" s="187"/>
      <c r="NLQ54" s="187"/>
      <c r="NLR54" s="187"/>
      <c r="NLS54" s="187"/>
      <c r="NLT54" s="187"/>
      <c r="NLU54" s="187"/>
      <c r="NLV54" s="187"/>
      <c r="NLW54" s="187"/>
      <c r="NLX54" s="187"/>
      <c r="NLY54" s="187"/>
      <c r="NLZ54" s="187"/>
      <c r="NMA54" s="187"/>
      <c r="NMB54" s="187"/>
      <c r="NMC54" s="187"/>
      <c r="NMD54" s="187"/>
      <c r="NME54" s="187"/>
      <c r="NMF54" s="187"/>
      <c r="NMG54" s="187"/>
      <c r="NMH54" s="187"/>
      <c r="NMI54" s="187"/>
      <c r="NMJ54" s="187"/>
      <c r="NMK54" s="187"/>
      <c r="NML54" s="187"/>
      <c r="NMM54" s="187"/>
      <c r="NMN54" s="187"/>
      <c r="NMO54" s="187"/>
      <c r="NMP54" s="187"/>
      <c r="NMQ54" s="187"/>
      <c r="NMR54" s="187"/>
      <c r="NMS54" s="187"/>
      <c r="NMT54" s="187"/>
      <c r="NMU54" s="187"/>
      <c r="NMV54" s="187"/>
      <c r="NMW54" s="187"/>
      <c r="NMX54" s="187"/>
      <c r="NMY54" s="187"/>
      <c r="NMZ54" s="187"/>
      <c r="NNA54" s="187"/>
      <c r="NNB54" s="187"/>
      <c r="NNC54" s="187"/>
      <c r="NND54" s="187"/>
      <c r="NNE54" s="187"/>
      <c r="NNF54" s="187"/>
      <c r="NNG54" s="187"/>
      <c r="NNH54" s="187"/>
      <c r="NNI54" s="187"/>
      <c r="NNJ54" s="187"/>
      <c r="NNK54" s="187"/>
      <c r="NNL54" s="187"/>
      <c r="NNM54" s="187"/>
      <c r="NNN54" s="187"/>
      <c r="NNO54" s="187"/>
      <c r="NNP54" s="187"/>
      <c r="NNQ54" s="187"/>
      <c r="NNR54" s="187"/>
      <c r="NNS54" s="187"/>
      <c r="NNT54" s="187"/>
      <c r="NNU54" s="187"/>
      <c r="NNV54" s="187"/>
      <c r="NNW54" s="187"/>
      <c r="NNX54" s="187"/>
      <c r="NNY54" s="187"/>
      <c r="NNZ54" s="187"/>
      <c r="NOA54" s="187"/>
      <c r="NOB54" s="187"/>
      <c r="NOC54" s="187"/>
      <c r="NOD54" s="187"/>
      <c r="NOE54" s="187"/>
      <c r="NOF54" s="187"/>
      <c r="NOG54" s="187"/>
      <c r="NOH54" s="187"/>
      <c r="NOI54" s="187"/>
      <c r="NOJ54" s="187"/>
      <c r="NOK54" s="187"/>
      <c r="NOL54" s="187"/>
      <c r="NOM54" s="187"/>
      <c r="NON54" s="187"/>
      <c r="NOO54" s="187"/>
      <c r="NOP54" s="187"/>
      <c r="NOQ54" s="187"/>
      <c r="NOR54" s="187"/>
      <c r="NOS54" s="187"/>
      <c r="NOT54" s="187"/>
      <c r="NOU54" s="187"/>
      <c r="NOV54" s="187"/>
      <c r="NOW54" s="187"/>
      <c r="NOX54" s="187"/>
      <c r="NOY54" s="187"/>
      <c r="NOZ54" s="187"/>
      <c r="NPA54" s="187"/>
      <c r="NPB54" s="187"/>
      <c r="NPC54" s="187"/>
      <c r="NPD54" s="187"/>
      <c r="NPE54" s="187"/>
      <c r="NPF54" s="187"/>
      <c r="NPG54" s="187"/>
      <c r="NPH54" s="187"/>
      <c r="NPI54" s="187"/>
      <c r="NPJ54" s="187"/>
      <c r="NPK54" s="187"/>
      <c r="NPL54" s="187"/>
      <c r="NPM54" s="187"/>
      <c r="NPN54" s="187"/>
      <c r="NPO54" s="187"/>
      <c r="NPP54" s="187"/>
      <c r="NPQ54" s="187"/>
      <c r="NPR54" s="187"/>
      <c r="NPS54" s="187"/>
      <c r="NPT54" s="187"/>
      <c r="NPU54" s="187"/>
      <c r="NPV54" s="187"/>
      <c r="NPW54" s="187"/>
      <c r="NPX54" s="187"/>
      <c r="NPY54" s="187"/>
      <c r="NPZ54" s="187"/>
      <c r="NQA54" s="187"/>
      <c r="NQB54" s="187"/>
      <c r="NQC54" s="187"/>
      <c r="NQD54" s="187"/>
      <c r="NQE54" s="187"/>
      <c r="NQF54" s="187"/>
      <c r="NQG54" s="187"/>
      <c r="NQH54" s="187"/>
      <c r="NQI54" s="187"/>
      <c r="NQJ54" s="187"/>
      <c r="NQK54" s="187"/>
      <c r="NQL54" s="187"/>
      <c r="NQM54" s="187"/>
      <c r="NQN54" s="187"/>
      <c r="NQO54" s="187"/>
      <c r="NQP54" s="187"/>
      <c r="NQQ54" s="187"/>
      <c r="NQR54" s="187"/>
      <c r="NQS54" s="187"/>
      <c r="NQT54" s="187"/>
      <c r="NQU54" s="187"/>
      <c r="NQV54" s="187"/>
      <c r="NQW54" s="187"/>
      <c r="NQX54" s="187"/>
      <c r="NQY54" s="187"/>
      <c r="NQZ54" s="187"/>
      <c r="NRA54" s="187"/>
      <c r="NRB54" s="187"/>
      <c r="NRC54" s="187"/>
      <c r="NRD54" s="187"/>
      <c r="NRE54" s="187"/>
      <c r="NRF54" s="187"/>
      <c r="NRG54" s="187"/>
      <c r="NRH54" s="187"/>
      <c r="NRI54" s="187"/>
      <c r="NRJ54" s="187"/>
      <c r="NRK54" s="187"/>
      <c r="NRL54" s="187"/>
      <c r="NRM54" s="187"/>
      <c r="NRN54" s="187"/>
      <c r="NRO54" s="187"/>
      <c r="NRP54" s="187"/>
      <c r="NRQ54" s="187"/>
      <c r="NRR54" s="187"/>
      <c r="NRS54" s="187"/>
      <c r="NRT54" s="187"/>
      <c r="NRU54" s="187"/>
      <c r="NRV54" s="187"/>
      <c r="NRW54" s="187"/>
      <c r="NRX54" s="187"/>
      <c r="NRY54" s="187"/>
      <c r="NRZ54" s="187"/>
      <c r="NSA54" s="187"/>
      <c r="NSB54" s="187"/>
      <c r="NSC54" s="187"/>
      <c r="NSD54" s="187"/>
      <c r="NSE54" s="187"/>
      <c r="NSF54" s="187"/>
      <c r="NSG54" s="187"/>
      <c r="NSH54" s="187"/>
      <c r="NSI54" s="187"/>
      <c r="NSJ54" s="187"/>
      <c r="NSK54" s="187"/>
      <c r="NSL54" s="187"/>
      <c r="NSM54" s="187"/>
      <c r="NSN54" s="187"/>
      <c r="NSO54" s="187"/>
      <c r="NSP54" s="187"/>
      <c r="NSQ54" s="187"/>
      <c r="NSR54" s="187"/>
      <c r="NSS54" s="187"/>
      <c r="NST54" s="187"/>
      <c r="NSU54" s="187"/>
      <c r="NSV54" s="187"/>
      <c r="NSW54" s="187"/>
      <c r="NSX54" s="187"/>
      <c r="NSY54" s="187"/>
      <c r="NSZ54" s="187"/>
      <c r="NTA54" s="187"/>
      <c r="NTB54" s="187"/>
      <c r="NTC54" s="187"/>
      <c r="NTD54" s="187"/>
      <c r="NTE54" s="187"/>
      <c r="NTF54" s="187"/>
      <c r="NTG54" s="187"/>
      <c r="NTH54" s="187"/>
      <c r="NTI54" s="187"/>
      <c r="NTJ54" s="187"/>
      <c r="NTK54" s="187"/>
      <c r="NTL54" s="187"/>
      <c r="NTM54" s="187"/>
      <c r="NTN54" s="187"/>
      <c r="NTO54" s="187"/>
      <c r="NTP54" s="187"/>
      <c r="NTQ54" s="187"/>
      <c r="NTR54" s="187"/>
      <c r="NTS54" s="187"/>
      <c r="NTT54" s="187"/>
      <c r="NTU54" s="187"/>
      <c r="NTV54" s="187"/>
      <c r="NTW54" s="187"/>
      <c r="NTX54" s="187"/>
      <c r="NTY54" s="187"/>
      <c r="NTZ54" s="187"/>
      <c r="NUA54" s="187"/>
      <c r="NUB54" s="187"/>
      <c r="NUC54" s="187"/>
      <c r="NUD54" s="187"/>
      <c r="NUE54" s="187"/>
      <c r="NUF54" s="187"/>
      <c r="NUG54" s="187"/>
      <c r="NUH54" s="187"/>
      <c r="NUI54" s="187"/>
      <c r="NUJ54" s="187"/>
      <c r="NUK54" s="187"/>
      <c r="NUL54" s="187"/>
      <c r="NUM54" s="187"/>
      <c r="NUN54" s="187"/>
      <c r="NUO54" s="187"/>
      <c r="NUP54" s="187"/>
      <c r="NUQ54" s="187"/>
      <c r="NUR54" s="187"/>
      <c r="NUS54" s="187"/>
      <c r="NUT54" s="187"/>
      <c r="NUU54" s="187"/>
      <c r="NUV54" s="187"/>
      <c r="NUW54" s="187"/>
      <c r="NUX54" s="187"/>
      <c r="NUY54" s="187"/>
      <c r="NUZ54" s="187"/>
      <c r="NVA54" s="187"/>
      <c r="NVB54" s="187"/>
      <c r="NVC54" s="187"/>
      <c r="NVD54" s="187"/>
      <c r="NVE54" s="187"/>
      <c r="NVF54" s="187"/>
      <c r="NVG54" s="187"/>
      <c r="NVH54" s="187"/>
      <c r="NVI54" s="187"/>
      <c r="NVJ54" s="187"/>
      <c r="NVK54" s="187"/>
      <c r="NVL54" s="187"/>
      <c r="NVM54" s="187"/>
      <c r="NVN54" s="187"/>
      <c r="NVO54" s="187"/>
      <c r="NVP54" s="187"/>
      <c r="NVQ54" s="187"/>
      <c r="NVR54" s="187"/>
      <c r="NVS54" s="187"/>
      <c r="NVT54" s="187"/>
      <c r="NVU54" s="187"/>
      <c r="NVV54" s="187"/>
      <c r="NVW54" s="187"/>
      <c r="NVX54" s="187"/>
      <c r="NVY54" s="187"/>
      <c r="NVZ54" s="187"/>
      <c r="NWA54" s="187"/>
      <c r="NWB54" s="187"/>
      <c r="NWC54" s="187"/>
      <c r="NWD54" s="187"/>
      <c r="NWE54" s="187"/>
      <c r="NWF54" s="187"/>
      <c r="NWG54" s="187"/>
      <c r="NWH54" s="187"/>
      <c r="NWI54" s="187"/>
      <c r="NWJ54" s="187"/>
      <c r="NWK54" s="187"/>
      <c r="NWL54" s="187"/>
      <c r="NWM54" s="187"/>
      <c r="NWN54" s="187"/>
      <c r="NWO54" s="187"/>
      <c r="NWP54" s="187"/>
      <c r="NWQ54" s="187"/>
      <c r="NWR54" s="187"/>
      <c r="NWS54" s="187"/>
      <c r="NWT54" s="187"/>
      <c r="NWU54" s="187"/>
      <c r="NWV54" s="187"/>
      <c r="NWW54" s="187"/>
      <c r="NWX54" s="187"/>
      <c r="NWY54" s="187"/>
      <c r="NWZ54" s="187"/>
      <c r="NXA54" s="187"/>
      <c r="NXB54" s="187"/>
      <c r="NXC54" s="187"/>
      <c r="NXD54" s="187"/>
      <c r="NXE54" s="187"/>
      <c r="NXF54" s="187"/>
      <c r="NXG54" s="187"/>
      <c r="NXH54" s="187"/>
      <c r="NXI54" s="187"/>
      <c r="NXJ54" s="187"/>
      <c r="NXK54" s="187"/>
      <c r="NXL54" s="187"/>
      <c r="NXM54" s="187"/>
      <c r="NXN54" s="187"/>
      <c r="NXO54" s="187"/>
      <c r="NXP54" s="187"/>
      <c r="NXQ54" s="187"/>
      <c r="NXR54" s="187"/>
      <c r="NXS54" s="187"/>
      <c r="NXT54" s="187"/>
      <c r="NXU54" s="187"/>
      <c r="NXV54" s="187"/>
      <c r="NXW54" s="187"/>
      <c r="NXX54" s="187"/>
      <c r="NXY54" s="187"/>
      <c r="NXZ54" s="187"/>
      <c r="NYA54" s="187"/>
      <c r="NYB54" s="187"/>
      <c r="NYC54" s="187"/>
      <c r="NYD54" s="187"/>
      <c r="NYE54" s="187"/>
      <c r="NYF54" s="187"/>
      <c r="NYG54" s="187"/>
      <c r="NYH54" s="187"/>
      <c r="NYI54" s="187"/>
      <c r="NYJ54" s="187"/>
      <c r="NYK54" s="187"/>
      <c r="NYL54" s="187"/>
      <c r="NYM54" s="187"/>
      <c r="NYN54" s="187"/>
      <c r="NYO54" s="187"/>
      <c r="NYP54" s="187"/>
      <c r="NYQ54" s="187"/>
      <c r="NYR54" s="187"/>
      <c r="NYS54" s="187"/>
      <c r="NYT54" s="187"/>
      <c r="NYU54" s="187"/>
      <c r="NYV54" s="187"/>
      <c r="NYW54" s="187"/>
      <c r="NYX54" s="187"/>
      <c r="NYY54" s="187"/>
      <c r="NYZ54" s="187"/>
      <c r="NZA54" s="187"/>
      <c r="NZB54" s="187"/>
      <c r="NZC54" s="187"/>
      <c r="NZD54" s="187"/>
      <c r="NZE54" s="187"/>
      <c r="NZF54" s="187"/>
      <c r="NZG54" s="187"/>
      <c r="NZH54" s="187"/>
      <c r="NZI54" s="187"/>
      <c r="NZJ54" s="187"/>
      <c r="NZK54" s="187"/>
      <c r="NZL54" s="187"/>
      <c r="NZM54" s="187"/>
      <c r="NZN54" s="187"/>
      <c r="NZO54" s="187"/>
      <c r="NZP54" s="187"/>
      <c r="NZQ54" s="187"/>
      <c r="NZR54" s="187"/>
      <c r="NZS54" s="187"/>
      <c r="NZT54" s="187"/>
      <c r="NZU54" s="187"/>
      <c r="NZV54" s="187"/>
      <c r="NZW54" s="187"/>
      <c r="NZX54" s="187"/>
      <c r="NZY54" s="187"/>
      <c r="NZZ54" s="187"/>
      <c r="OAA54" s="187"/>
      <c r="OAB54" s="187"/>
      <c r="OAC54" s="187"/>
      <c r="OAD54" s="187"/>
      <c r="OAE54" s="187"/>
      <c r="OAF54" s="187"/>
      <c r="OAG54" s="187"/>
      <c r="OAH54" s="187"/>
      <c r="OAI54" s="187"/>
      <c r="OAJ54" s="187"/>
      <c r="OAK54" s="187"/>
      <c r="OAL54" s="187"/>
      <c r="OAM54" s="187"/>
      <c r="OAN54" s="187"/>
      <c r="OAO54" s="187"/>
      <c r="OAP54" s="187"/>
      <c r="OAQ54" s="187"/>
      <c r="OAR54" s="187"/>
      <c r="OAS54" s="187"/>
      <c r="OAT54" s="187"/>
      <c r="OAU54" s="187"/>
      <c r="OAV54" s="187"/>
      <c r="OAW54" s="187"/>
      <c r="OAX54" s="187"/>
      <c r="OAY54" s="187"/>
      <c r="OAZ54" s="187"/>
      <c r="OBA54" s="187"/>
      <c r="OBB54" s="187"/>
      <c r="OBC54" s="187"/>
      <c r="OBD54" s="187"/>
      <c r="OBE54" s="187"/>
      <c r="OBF54" s="187"/>
      <c r="OBG54" s="187"/>
      <c r="OBH54" s="187"/>
      <c r="OBI54" s="187"/>
      <c r="OBJ54" s="187"/>
      <c r="OBK54" s="187"/>
      <c r="OBL54" s="187"/>
      <c r="OBM54" s="187"/>
      <c r="OBN54" s="187"/>
      <c r="OBO54" s="187"/>
      <c r="OBP54" s="187"/>
      <c r="OBQ54" s="187"/>
      <c r="OBR54" s="187"/>
      <c r="OBS54" s="187"/>
      <c r="OBT54" s="187"/>
      <c r="OBU54" s="187"/>
      <c r="OBV54" s="187"/>
      <c r="OBW54" s="187"/>
      <c r="OBX54" s="187"/>
      <c r="OBY54" s="187"/>
      <c r="OBZ54" s="187"/>
      <c r="OCA54" s="187"/>
      <c r="OCB54" s="187"/>
      <c r="OCC54" s="187"/>
      <c r="OCD54" s="187"/>
      <c r="OCE54" s="187"/>
      <c r="OCF54" s="187"/>
      <c r="OCG54" s="187"/>
      <c r="OCH54" s="187"/>
      <c r="OCI54" s="187"/>
      <c r="OCJ54" s="187"/>
      <c r="OCK54" s="187"/>
      <c r="OCL54" s="187"/>
      <c r="OCM54" s="187"/>
      <c r="OCN54" s="187"/>
      <c r="OCO54" s="187"/>
      <c r="OCP54" s="187"/>
      <c r="OCQ54" s="187"/>
      <c r="OCR54" s="187"/>
      <c r="OCS54" s="187"/>
      <c r="OCT54" s="187"/>
      <c r="OCU54" s="187"/>
      <c r="OCV54" s="187"/>
      <c r="OCW54" s="187"/>
      <c r="OCX54" s="187"/>
      <c r="OCY54" s="187"/>
      <c r="OCZ54" s="187"/>
      <c r="ODA54" s="187"/>
      <c r="ODB54" s="187"/>
      <c r="ODC54" s="187"/>
      <c r="ODD54" s="187"/>
      <c r="ODE54" s="187"/>
      <c r="ODF54" s="187"/>
      <c r="ODG54" s="187"/>
      <c r="ODH54" s="187"/>
      <c r="ODI54" s="187"/>
      <c r="ODJ54" s="187"/>
      <c r="ODK54" s="187"/>
      <c r="ODL54" s="187"/>
      <c r="ODM54" s="187"/>
      <c r="ODN54" s="187"/>
      <c r="ODO54" s="187"/>
      <c r="ODP54" s="187"/>
      <c r="ODQ54" s="187"/>
      <c r="ODR54" s="187"/>
      <c r="ODS54" s="187"/>
      <c r="ODT54" s="187"/>
      <c r="ODU54" s="187"/>
      <c r="ODV54" s="187"/>
      <c r="ODW54" s="187"/>
      <c r="ODX54" s="187"/>
      <c r="ODY54" s="187"/>
      <c r="ODZ54" s="187"/>
      <c r="OEA54" s="187"/>
      <c r="OEB54" s="187"/>
      <c r="OEC54" s="187"/>
      <c r="OED54" s="187"/>
      <c r="OEE54" s="187"/>
      <c r="OEF54" s="187"/>
      <c r="OEG54" s="187"/>
      <c r="OEH54" s="187"/>
      <c r="OEI54" s="187"/>
      <c r="OEJ54" s="187"/>
      <c r="OEK54" s="187"/>
      <c r="OEL54" s="187"/>
      <c r="OEM54" s="187"/>
      <c r="OEN54" s="187"/>
      <c r="OEO54" s="187"/>
      <c r="OEP54" s="187"/>
      <c r="OEQ54" s="187"/>
      <c r="OER54" s="187"/>
      <c r="OES54" s="187"/>
      <c r="OET54" s="187"/>
      <c r="OEU54" s="187"/>
      <c r="OEV54" s="187"/>
      <c r="OEW54" s="187"/>
      <c r="OEX54" s="187"/>
      <c r="OEY54" s="187"/>
      <c r="OEZ54" s="187"/>
      <c r="OFA54" s="187"/>
      <c r="OFB54" s="187"/>
      <c r="OFC54" s="187"/>
      <c r="OFD54" s="187"/>
      <c r="OFE54" s="187"/>
      <c r="OFF54" s="187"/>
      <c r="OFG54" s="187"/>
      <c r="OFH54" s="187"/>
      <c r="OFI54" s="187"/>
      <c r="OFJ54" s="187"/>
      <c r="OFK54" s="187"/>
      <c r="OFL54" s="187"/>
      <c r="OFM54" s="187"/>
      <c r="OFN54" s="187"/>
      <c r="OFO54" s="187"/>
      <c r="OFP54" s="187"/>
      <c r="OFQ54" s="187"/>
      <c r="OFR54" s="187"/>
      <c r="OFS54" s="187"/>
      <c r="OFT54" s="187"/>
      <c r="OFU54" s="187"/>
      <c r="OFV54" s="187"/>
      <c r="OFW54" s="187"/>
      <c r="OFX54" s="187"/>
      <c r="OFY54" s="187"/>
      <c r="OFZ54" s="187"/>
      <c r="OGA54" s="187"/>
      <c r="OGB54" s="187"/>
      <c r="OGC54" s="187"/>
      <c r="OGD54" s="187"/>
      <c r="OGE54" s="187"/>
      <c r="OGF54" s="187"/>
      <c r="OGG54" s="187"/>
      <c r="OGH54" s="187"/>
      <c r="OGI54" s="187"/>
      <c r="OGJ54" s="187"/>
      <c r="OGK54" s="187"/>
      <c r="OGL54" s="187"/>
      <c r="OGM54" s="187"/>
      <c r="OGN54" s="187"/>
      <c r="OGO54" s="187"/>
      <c r="OGP54" s="187"/>
      <c r="OGQ54" s="187"/>
      <c r="OGR54" s="187"/>
      <c r="OGS54" s="187"/>
      <c r="OGT54" s="187"/>
      <c r="OGU54" s="187"/>
      <c r="OGV54" s="187"/>
      <c r="OGW54" s="187"/>
      <c r="OGX54" s="187"/>
      <c r="OGY54" s="187"/>
      <c r="OGZ54" s="187"/>
      <c r="OHA54" s="187"/>
      <c r="OHB54" s="187"/>
      <c r="OHC54" s="187"/>
      <c r="OHD54" s="187"/>
      <c r="OHE54" s="187"/>
      <c r="OHF54" s="187"/>
      <c r="OHG54" s="187"/>
      <c r="OHH54" s="187"/>
      <c r="OHI54" s="187"/>
      <c r="OHJ54" s="187"/>
      <c r="OHK54" s="187"/>
      <c r="OHL54" s="187"/>
      <c r="OHM54" s="187"/>
      <c r="OHN54" s="187"/>
      <c r="OHO54" s="187"/>
      <c r="OHP54" s="187"/>
      <c r="OHQ54" s="187"/>
      <c r="OHR54" s="187"/>
      <c r="OHS54" s="187"/>
      <c r="OHT54" s="187"/>
      <c r="OHU54" s="187"/>
      <c r="OHV54" s="187"/>
      <c r="OHW54" s="187"/>
      <c r="OHX54" s="187"/>
      <c r="OHY54" s="187"/>
      <c r="OHZ54" s="187"/>
      <c r="OIA54" s="187"/>
      <c r="OIB54" s="187"/>
      <c r="OIC54" s="187"/>
      <c r="OID54" s="187"/>
      <c r="OIE54" s="187"/>
      <c r="OIF54" s="187"/>
      <c r="OIG54" s="187"/>
      <c r="OIH54" s="187"/>
      <c r="OII54" s="187"/>
      <c r="OIJ54" s="187"/>
      <c r="OIK54" s="187"/>
      <c r="OIL54" s="187"/>
      <c r="OIM54" s="187"/>
      <c r="OIN54" s="187"/>
      <c r="OIO54" s="187"/>
      <c r="OIP54" s="187"/>
      <c r="OIQ54" s="187"/>
      <c r="OIR54" s="187"/>
      <c r="OIS54" s="187"/>
      <c r="OIT54" s="187"/>
      <c r="OIU54" s="187"/>
      <c r="OIV54" s="187"/>
      <c r="OIW54" s="187"/>
      <c r="OIX54" s="187"/>
      <c r="OIY54" s="187"/>
      <c r="OIZ54" s="187"/>
      <c r="OJA54" s="187"/>
      <c r="OJB54" s="187"/>
      <c r="OJC54" s="187"/>
      <c r="OJD54" s="187"/>
      <c r="OJE54" s="187"/>
      <c r="OJF54" s="187"/>
      <c r="OJG54" s="187"/>
      <c r="OJH54" s="187"/>
      <c r="OJI54" s="187"/>
      <c r="OJJ54" s="187"/>
      <c r="OJK54" s="187"/>
      <c r="OJL54" s="187"/>
      <c r="OJM54" s="187"/>
      <c r="OJN54" s="187"/>
      <c r="OJO54" s="187"/>
      <c r="OJP54" s="187"/>
      <c r="OJQ54" s="187"/>
      <c r="OJR54" s="187"/>
      <c r="OJS54" s="187"/>
      <c r="OJT54" s="187"/>
      <c r="OJU54" s="187"/>
      <c r="OJV54" s="187"/>
      <c r="OJW54" s="187"/>
      <c r="OJX54" s="187"/>
      <c r="OJY54" s="187"/>
      <c r="OJZ54" s="187"/>
      <c r="OKA54" s="187"/>
      <c r="OKB54" s="187"/>
      <c r="OKC54" s="187"/>
      <c r="OKD54" s="187"/>
      <c r="OKE54" s="187"/>
      <c r="OKF54" s="187"/>
      <c r="OKG54" s="187"/>
      <c r="OKH54" s="187"/>
      <c r="OKI54" s="187"/>
      <c r="OKJ54" s="187"/>
      <c r="OKK54" s="187"/>
      <c r="OKL54" s="187"/>
      <c r="OKM54" s="187"/>
      <c r="OKN54" s="187"/>
      <c r="OKO54" s="187"/>
      <c r="OKP54" s="187"/>
      <c r="OKQ54" s="187"/>
      <c r="OKR54" s="187"/>
      <c r="OKS54" s="187"/>
      <c r="OKT54" s="187"/>
      <c r="OKU54" s="187"/>
      <c r="OKV54" s="187"/>
      <c r="OKW54" s="187"/>
      <c r="OKX54" s="187"/>
      <c r="OKY54" s="187"/>
      <c r="OKZ54" s="187"/>
      <c r="OLA54" s="187"/>
      <c r="OLB54" s="187"/>
      <c r="OLC54" s="187"/>
      <c r="OLD54" s="187"/>
      <c r="OLE54" s="187"/>
      <c r="OLF54" s="187"/>
      <c r="OLG54" s="187"/>
      <c r="OLH54" s="187"/>
      <c r="OLI54" s="187"/>
      <c r="OLJ54" s="187"/>
      <c r="OLK54" s="187"/>
      <c r="OLL54" s="187"/>
      <c r="OLM54" s="187"/>
      <c r="OLN54" s="187"/>
      <c r="OLO54" s="187"/>
      <c r="OLP54" s="187"/>
      <c r="OLQ54" s="187"/>
      <c r="OLR54" s="187"/>
      <c r="OLS54" s="187"/>
      <c r="OLT54" s="187"/>
      <c r="OLU54" s="187"/>
      <c r="OLV54" s="187"/>
      <c r="OLW54" s="187"/>
      <c r="OLX54" s="187"/>
      <c r="OLY54" s="187"/>
      <c r="OLZ54" s="187"/>
      <c r="OMA54" s="187"/>
      <c r="OMB54" s="187"/>
      <c r="OMC54" s="187"/>
      <c r="OMD54" s="187"/>
      <c r="OME54" s="187"/>
      <c r="OMF54" s="187"/>
      <c r="OMG54" s="187"/>
      <c r="OMH54" s="187"/>
      <c r="OMI54" s="187"/>
      <c r="OMJ54" s="187"/>
      <c r="OMK54" s="187"/>
      <c r="OML54" s="187"/>
      <c r="OMM54" s="187"/>
      <c r="OMN54" s="187"/>
      <c r="OMO54" s="187"/>
      <c r="OMP54" s="187"/>
      <c r="OMQ54" s="187"/>
      <c r="OMR54" s="187"/>
      <c r="OMS54" s="187"/>
      <c r="OMT54" s="187"/>
      <c r="OMU54" s="187"/>
      <c r="OMV54" s="187"/>
      <c r="OMW54" s="187"/>
      <c r="OMX54" s="187"/>
      <c r="OMY54" s="187"/>
      <c r="OMZ54" s="187"/>
      <c r="ONA54" s="187"/>
      <c r="ONB54" s="187"/>
      <c r="ONC54" s="187"/>
      <c r="OND54" s="187"/>
      <c r="ONE54" s="187"/>
      <c r="ONF54" s="187"/>
      <c r="ONG54" s="187"/>
      <c r="ONH54" s="187"/>
      <c r="ONI54" s="187"/>
      <c r="ONJ54" s="187"/>
      <c r="ONK54" s="187"/>
      <c r="ONL54" s="187"/>
      <c r="ONM54" s="187"/>
      <c r="ONN54" s="187"/>
      <c r="ONO54" s="187"/>
      <c r="ONP54" s="187"/>
      <c r="ONQ54" s="187"/>
      <c r="ONR54" s="187"/>
      <c r="ONS54" s="187"/>
      <c r="ONT54" s="187"/>
      <c r="ONU54" s="187"/>
      <c r="ONV54" s="187"/>
      <c r="ONW54" s="187"/>
      <c r="ONX54" s="187"/>
      <c r="ONY54" s="187"/>
      <c r="ONZ54" s="187"/>
      <c r="OOA54" s="187"/>
      <c r="OOB54" s="187"/>
      <c r="OOC54" s="187"/>
      <c r="OOD54" s="187"/>
      <c r="OOE54" s="187"/>
      <c r="OOF54" s="187"/>
      <c r="OOG54" s="187"/>
      <c r="OOH54" s="187"/>
      <c r="OOI54" s="187"/>
      <c r="OOJ54" s="187"/>
      <c r="OOK54" s="187"/>
      <c r="OOL54" s="187"/>
      <c r="OOM54" s="187"/>
      <c r="OON54" s="187"/>
      <c r="OOO54" s="187"/>
      <c r="OOP54" s="187"/>
      <c r="OOQ54" s="187"/>
      <c r="OOR54" s="187"/>
      <c r="OOS54" s="187"/>
      <c r="OOT54" s="187"/>
      <c r="OOU54" s="187"/>
      <c r="OOV54" s="187"/>
      <c r="OOW54" s="187"/>
      <c r="OOX54" s="187"/>
      <c r="OOY54" s="187"/>
      <c r="OOZ54" s="187"/>
      <c r="OPA54" s="187"/>
      <c r="OPB54" s="187"/>
      <c r="OPC54" s="187"/>
      <c r="OPD54" s="187"/>
      <c r="OPE54" s="187"/>
      <c r="OPF54" s="187"/>
      <c r="OPG54" s="187"/>
      <c r="OPH54" s="187"/>
      <c r="OPI54" s="187"/>
      <c r="OPJ54" s="187"/>
      <c r="OPK54" s="187"/>
      <c r="OPL54" s="187"/>
      <c r="OPM54" s="187"/>
      <c r="OPN54" s="187"/>
      <c r="OPO54" s="187"/>
      <c r="OPP54" s="187"/>
      <c r="OPQ54" s="187"/>
      <c r="OPR54" s="187"/>
      <c r="OPS54" s="187"/>
      <c r="OPT54" s="187"/>
      <c r="OPU54" s="187"/>
      <c r="OPV54" s="187"/>
      <c r="OPW54" s="187"/>
      <c r="OPX54" s="187"/>
      <c r="OPY54" s="187"/>
      <c r="OPZ54" s="187"/>
      <c r="OQA54" s="187"/>
      <c r="OQB54" s="187"/>
      <c r="OQC54" s="187"/>
      <c r="OQD54" s="187"/>
      <c r="OQE54" s="187"/>
      <c r="OQF54" s="187"/>
      <c r="OQG54" s="187"/>
      <c r="OQH54" s="187"/>
      <c r="OQI54" s="187"/>
      <c r="OQJ54" s="187"/>
      <c r="OQK54" s="187"/>
      <c r="OQL54" s="187"/>
      <c r="OQM54" s="187"/>
      <c r="OQN54" s="187"/>
      <c r="OQO54" s="187"/>
      <c r="OQP54" s="187"/>
      <c r="OQQ54" s="187"/>
      <c r="OQR54" s="187"/>
      <c r="OQS54" s="187"/>
      <c r="OQT54" s="187"/>
      <c r="OQU54" s="187"/>
      <c r="OQV54" s="187"/>
      <c r="OQW54" s="187"/>
      <c r="OQX54" s="187"/>
      <c r="OQY54" s="187"/>
      <c r="OQZ54" s="187"/>
      <c r="ORA54" s="187"/>
      <c r="ORB54" s="187"/>
      <c r="ORC54" s="187"/>
      <c r="ORD54" s="187"/>
      <c r="ORE54" s="187"/>
      <c r="ORF54" s="187"/>
      <c r="ORG54" s="187"/>
      <c r="ORH54" s="187"/>
      <c r="ORI54" s="187"/>
      <c r="ORJ54" s="187"/>
      <c r="ORK54" s="187"/>
      <c r="ORL54" s="187"/>
      <c r="ORM54" s="187"/>
      <c r="ORN54" s="187"/>
      <c r="ORO54" s="187"/>
      <c r="ORP54" s="187"/>
      <c r="ORQ54" s="187"/>
      <c r="ORR54" s="187"/>
      <c r="ORS54" s="187"/>
      <c r="ORT54" s="187"/>
      <c r="ORU54" s="187"/>
      <c r="ORV54" s="187"/>
      <c r="ORW54" s="187"/>
      <c r="ORX54" s="187"/>
      <c r="ORY54" s="187"/>
      <c r="ORZ54" s="187"/>
      <c r="OSA54" s="187"/>
      <c r="OSB54" s="187"/>
      <c r="OSC54" s="187"/>
      <c r="OSD54" s="187"/>
      <c r="OSE54" s="187"/>
      <c r="OSF54" s="187"/>
      <c r="OSG54" s="187"/>
      <c r="OSH54" s="187"/>
      <c r="OSI54" s="187"/>
      <c r="OSJ54" s="187"/>
      <c r="OSK54" s="187"/>
      <c r="OSL54" s="187"/>
      <c r="OSM54" s="187"/>
      <c r="OSN54" s="187"/>
      <c r="OSO54" s="187"/>
      <c r="OSP54" s="187"/>
      <c r="OSQ54" s="187"/>
      <c r="OSR54" s="187"/>
      <c r="OSS54" s="187"/>
      <c r="OST54" s="187"/>
      <c r="OSU54" s="187"/>
      <c r="OSV54" s="187"/>
      <c r="OSW54" s="187"/>
      <c r="OSX54" s="187"/>
      <c r="OSY54" s="187"/>
      <c r="OSZ54" s="187"/>
      <c r="OTA54" s="187"/>
      <c r="OTB54" s="187"/>
      <c r="OTC54" s="187"/>
      <c r="OTD54" s="187"/>
      <c r="OTE54" s="187"/>
      <c r="OTF54" s="187"/>
      <c r="OTG54" s="187"/>
      <c r="OTH54" s="187"/>
      <c r="OTI54" s="187"/>
      <c r="OTJ54" s="187"/>
      <c r="OTK54" s="187"/>
      <c r="OTL54" s="187"/>
      <c r="OTM54" s="187"/>
      <c r="OTN54" s="187"/>
      <c r="OTO54" s="187"/>
      <c r="OTP54" s="187"/>
      <c r="OTQ54" s="187"/>
      <c r="OTR54" s="187"/>
      <c r="OTS54" s="187"/>
      <c r="OTT54" s="187"/>
      <c r="OTU54" s="187"/>
      <c r="OTV54" s="187"/>
      <c r="OTW54" s="187"/>
      <c r="OTX54" s="187"/>
      <c r="OTY54" s="187"/>
      <c r="OTZ54" s="187"/>
      <c r="OUA54" s="187"/>
      <c r="OUB54" s="187"/>
      <c r="OUC54" s="187"/>
      <c r="OUD54" s="187"/>
      <c r="OUE54" s="187"/>
      <c r="OUF54" s="187"/>
      <c r="OUG54" s="187"/>
      <c r="OUH54" s="187"/>
      <c r="OUI54" s="187"/>
      <c r="OUJ54" s="187"/>
      <c r="OUK54" s="187"/>
      <c r="OUL54" s="187"/>
      <c r="OUM54" s="187"/>
      <c r="OUN54" s="187"/>
      <c r="OUO54" s="187"/>
      <c r="OUP54" s="187"/>
      <c r="OUQ54" s="187"/>
      <c r="OUR54" s="187"/>
      <c r="OUS54" s="187"/>
      <c r="OUT54" s="187"/>
      <c r="OUU54" s="187"/>
      <c r="OUV54" s="187"/>
      <c r="OUW54" s="187"/>
      <c r="OUX54" s="187"/>
      <c r="OUY54" s="187"/>
      <c r="OUZ54" s="187"/>
      <c r="OVA54" s="187"/>
      <c r="OVB54" s="187"/>
      <c r="OVC54" s="187"/>
      <c r="OVD54" s="187"/>
      <c r="OVE54" s="187"/>
      <c r="OVF54" s="187"/>
      <c r="OVG54" s="187"/>
      <c r="OVH54" s="187"/>
      <c r="OVI54" s="187"/>
      <c r="OVJ54" s="187"/>
      <c r="OVK54" s="187"/>
      <c r="OVL54" s="187"/>
      <c r="OVM54" s="187"/>
      <c r="OVN54" s="187"/>
      <c r="OVO54" s="187"/>
      <c r="OVP54" s="187"/>
      <c r="OVQ54" s="187"/>
      <c r="OVR54" s="187"/>
      <c r="OVS54" s="187"/>
      <c r="OVT54" s="187"/>
      <c r="OVU54" s="187"/>
      <c r="OVV54" s="187"/>
      <c r="OVW54" s="187"/>
      <c r="OVX54" s="187"/>
      <c r="OVY54" s="187"/>
      <c r="OVZ54" s="187"/>
      <c r="OWA54" s="187"/>
      <c r="OWB54" s="187"/>
      <c r="OWC54" s="187"/>
      <c r="OWD54" s="187"/>
      <c r="OWE54" s="187"/>
      <c r="OWF54" s="187"/>
      <c r="OWG54" s="187"/>
      <c r="OWH54" s="187"/>
      <c r="OWI54" s="187"/>
      <c r="OWJ54" s="187"/>
      <c r="OWK54" s="187"/>
      <c r="OWL54" s="187"/>
      <c r="OWM54" s="187"/>
      <c r="OWN54" s="187"/>
      <c r="OWO54" s="187"/>
      <c r="OWP54" s="187"/>
      <c r="OWQ54" s="187"/>
      <c r="OWR54" s="187"/>
      <c r="OWS54" s="187"/>
      <c r="OWT54" s="187"/>
      <c r="OWU54" s="187"/>
      <c r="OWV54" s="187"/>
      <c r="OWW54" s="187"/>
      <c r="OWX54" s="187"/>
      <c r="OWY54" s="187"/>
      <c r="OWZ54" s="187"/>
      <c r="OXA54" s="187"/>
      <c r="OXB54" s="187"/>
      <c r="OXC54" s="187"/>
      <c r="OXD54" s="187"/>
      <c r="OXE54" s="187"/>
      <c r="OXF54" s="187"/>
      <c r="OXG54" s="187"/>
      <c r="OXH54" s="187"/>
      <c r="OXI54" s="187"/>
      <c r="OXJ54" s="187"/>
      <c r="OXK54" s="187"/>
      <c r="OXL54" s="187"/>
      <c r="OXM54" s="187"/>
      <c r="OXN54" s="187"/>
      <c r="OXO54" s="187"/>
      <c r="OXP54" s="187"/>
      <c r="OXQ54" s="187"/>
      <c r="OXR54" s="187"/>
      <c r="OXS54" s="187"/>
      <c r="OXT54" s="187"/>
      <c r="OXU54" s="187"/>
      <c r="OXV54" s="187"/>
      <c r="OXW54" s="187"/>
      <c r="OXX54" s="187"/>
      <c r="OXY54" s="187"/>
      <c r="OXZ54" s="187"/>
      <c r="OYA54" s="187"/>
      <c r="OYB54" s="187"/>
      <c r="OYC54" s="187"/>
      <c r="OYD54" s="187"/>
      <c r="OYE54" s="187"/>
      <c r="OYF54" s="187"/>
      <c r="OYG54" s="187"/>
      <c r="OYH54" s="187"/>
      <c r="OYI54" s="187"/>
      <c r="OYJ54" s="187"/>
      <c r="OYK54" s="187"/>
      <c r="OYL54" s="187"/>
      <c r="OYM54" s="187"/>
      <c r="OYN54" s="187"/>
      <c r="OYO54" s="187"/>
      <c r="OYP54" s="187"/>
      <c r="OYQ54" s="187"/>
      <c r="OYR54" s="187"/>
      <c r="OYS54" s="187"/>
      <c r="OYT54" s="187"/>
      <c r="OYU54" s="187"/>
      <c r="OYV54" s="187"/>
      <c r="OYW54" s="187"/>
      <c r="OYX54" s="187"/>
      <c r="OYY54" s="187"/>
      <c r="OYZ54" s="187"/>
      <c r="OZA54" s="187"/>
      <c r="OZB54" s="187"/>
      <c r="OZC54" s="187"/>
      <c r="OZD54" s="187"/>
      <c r="OZE54" s="187"/>
      <c r="OZF54" s="187"/>
      <c r="OZG54" s="187"/>
      <c r="OZH54" s="187"/>
      <c r="OZI54" s="187"/>
      <c r="OZJ54" s="187"/>
      <c r="OZK54" s="187"/>
      <c r="OZL54" s="187"/>
      <c r="OZM54" s="187"/>
      <c r="OZN54" s="187"/>
      <c r="OZO54" s="187"/>
      <c r="OZP54" s="187"/>
      <c r="OZQ54" s="187"/>
      <c r="OZR54" s="187"/>
      <c r="OZS54" s="187"/>
      <c r="OZT54" s="187"/>
      <c r="OZU54" s="187"/>
      <c r="OZV54" s="187"/>
      <c r="OZW54" s="187"/>
      <c r="OZX54" s="187"/>
      <c r="OZY54" s="187"/>
      <c r="OZZ54" s="187"/>
      <c r="PAA54" s="187"/>
      <c r="PAB54" s="187"/>
      <c r="PAC54" s="187"/>
      <c r="PAD54" s="187"/>
      <c r="PAE54" s="187"/>
      <c r="PAF54" s="187"/>
      <c r="PAG54" s="187"/>
      <c r="PAH54" s="187"/>
      <c r="PAI54" s="187"/>
      <c r="PAJ54" s="187"/>
      <c r="PAK54" s="187"/>
      <c r="PAL54" s="187"/>
      <c r="PAM54" s="187"/>
      <c r="PAN54" s="187"/>
      <c r="PAO54" s="187"/>
      <c r="PAP54" s="187"/>
      <c r="PAQ54" s="187"/>
      <c r="PAR54" s="187"/>
      <c r="PAS54" s="187"/>
      <c r="PAT54" s="187"/>
      <c r="PAU54" s="187"/>
      <c r="PAV54" s="187"/>
      <c r="PAW54" s="187"/>
      <c r="PAX54" s="187"/>
      <c r="PAY54" s="187"/>
      <c r="PAZ54" s="187"/>
      <c r="PBA54" s="187"/>
      <c r="PBB54" s="187"/>
      <c r="PBC54" s="187"/>
      <c r="PBD54" s="187"/>
      <c r="PBE54" s="187"/>
      <c r="PBF54" s="187"/>
      <c r="PBG54" s="187"/>
      <c r="PBH54" s="187"/>
      <c r="PBI54" s="187"/>
      <c r="PBJ54" s="187"/>
      <c r="PBK54" s="187"/>
      <c r="PBL54" s="187"/>
      <c r="PBM54" s="187"/>
      <c r="PBN54" s="187"/>
      <c r="PBO54" s="187"/>
      <c r="PBP54" s="187"/>
      <c r="PBQ54" s="187"/>
      <c r="PBR54" s="187"/>
      <c r="PBS54" s="187"/>
      <c r="PBT54" s="187"/>
      <c r="PBU54" s="187"/>
      <c r="PBV54" s="187"/>
      <c r="PBW54" s="187"/>
      <c r="PBX54" s="187"/>
      <c r="PBY54" s="187"/>
      <c r="PBZ54" s="187"/>
      <c r="PCA54" s="187"/>
      <c r="PCB54" s="187"/>
      <c r="PCC54" s="187"/>
      <c r="PCD54" s="187"/>
      <c r="PCE54" s="187"/>
      <c r="PCF54" s="187"/>
      <c r="PCG54" s="187"/>
      <c r="PCH54" s="187"/>
      <c r="PCI54" s="187"/>
      <c r="PCJ54" s="187"/>
      <c r="PCK54" s="187"/>
      <c r="PCL54" s="187"/>
      <c r="PCM54" s="187"/>
      <c r="PCN54" s="187"/>
      <c r="PCO54" s="187"/>
      <c r="PCP54" s="187"/>
      <c r="PCQ54" s="187"/>
      <c r="PCR54" s="187"/>
      <c r="PCS54" s="187"/>
      <c r="PCT54" s="187"/>
      <c r="PCU54" s="187"/>
      <c r="PCV54" s="187"/>
      <c r="PCW54" s="187"/>
      <c r="PCX54" s="187"/>
      <c r="PCY54" s="187"/>
      <c r="PCZ54" s="187"/>
      <c r="PDA54" s="187"/>
      <c r="PDB54" s="187"/>
      <c r="PDC54" s="187"/>
      <c r="PDD54" s="187"/>
      <c r="PDE54" s="187"/>
      <c r="PDF54" s="187"/>
      <c r="PDG54" s="187"/>
      <c r="PDH54" s="187"/>
      <c r="PDI54" s="187"/>
      <c r="PDJ54" s="187"/>
      <c r="PDK54" s="187"/>
      <c r="PDL54" s="187"/>
      <c r="PDM54" s="187"/>
      <c r="PDN54" s="187"/>
      <c r="PDO54" s="187"/>
      <c r="PDP54" s="187"/>
      <c r="PDQ54" s="187"/>
      <c r="PDR54" s="187"/>
      <c r="PDS54" s="187"/>
      <c r="PDT54" s="187"/>
      <c r="PDU54" s="187"/>
      <c r="PDV54" s="187"/>
      <c r="PDW54" s="187"/>
      <c r="PDX54" s="187"/>
      <c r="PDY54" s="187"/>
      <c r="PDZ54" s="187"/>
      <c r="PEA54" s="187"/>
      <c r="PEB54" s="187"/>
      <c r="PEC54" s="187"/>
      <c r="PED54" s="187"/>
      <c r="PEE54" s="187"/>
      <c r="PEF54" s="187"/>
      <c r="PEG54" s="187"/>
      <c r="PEH54" s="187"/>
      <c r="PEI54" s="187"/>
      <c r="PEJ54" s="187"/>
      <c r="PEK54" s="187"/>
      <c r="PEL54" s="187"/>
      <c r="PEM54" s="187"/>
      <c r="PEN54" s="187"/>
      <c r="PEO54" s="187"/>
      <c r="PEP54" s="187"/>
      <c r="PEQ54" s="187"/>
      <c r="PER54" s="187"/>
      <c r="PES54" s="187"/>
      <c r="PET54" s="187"/>
      <c r="PEU54" s="187"/>
      <c r="PEV54" s="187"/>
      <c r="PEW54" s="187"/>
      <c r="PEX54" s="187"/>
      <c r="PEY54" s="187"/>
      <c r="PEZ54" s="187"/>
      <c r="PFA54" s="187"/>
      <c r="PFB54" s="187"/>
      <c r="PFC54" s="187"/>
      <c r="PFD54" s="187"/>
      <c r="PFE54" s="187"/>
      <c r="PFF54" s="187"/>
      <c r="PFG54" s="187"/>
      <c r="PFH54" s="187"/>
      <c r="PFI54" s="187"/>
      <c r="PFJ54" s="187"/>
      <c r="PFK54" s="187"/>
      <c r="PFL54" s="187"/>
      <c r="PFM54" s="187"/>
      <c r="PFN54" s="187"/>
      <c r="PFO54" s="187"/>
      <c r="PFP54" s="187"/>
      <c r="PFQ54" s="187"/>
      <c r="PFR54" s="187"/>
      <c r="PFS54" s="187"/>
      <c r="PFT54" s="187"/>
      <c r="PFU54" s="187"/>
      <c r="PFV54" s="187"/>
      <c r="PFW54" s="187"/>
      <c r="PFX54" s="187"/>
      <c r="PFY54" s="187"/>
      <c r="PFZ54" s="187"/>
      <c r="PGA54" s="187"/>
      <c r="PGB54" s="187"/>
      <c r="PGC54" s="187"/>
      <c r="PGD54" s="187"/>
      <c r="PGE54" s="187"/>
      <c r="PGF54" s="187"/>
      <c r="PGG54" s="187"/>
      <c r="PGH54" s="187"/>
      <c r="PGI54" s="187"/>
      <c r="PGJ54" s="187"/>
      <c r="PGK54" s="187"/>
      <c r="PGL54" s="187"/>
      <c r="PGM54" s="187"/>
      <c r="PGN54" s="187"/>
      <c r="PGO54" s="187"/>
      <c r="PGP54" s="187"/>
      <c r="PGQ54" s="187"/>
      <c r="PGR54" s="187"/>
      <c r="PGS54" s="187"/>
      <c r="PGT54" s="187"/>
      <c r="PGU54" s="187"/>
      <c r="PGV54" s="187"/>
      <c r="PGW54" s="187"/>
      <c r="PGX54" s="187"/>
      <c r="PGY54" s="187"/>
      <c r="PGZ54" s="187"/>
      <c r="PHA54" s="187"/>
      <c r="PHB54" s="187"/>
      <c r="PHC54" s="187"/>
      <c r="PHD54" s="187"/>
      <c r="PHE54" s="187"/>
      <c r="PHF54" s="187"/>
      <c r="PHG54" s="187"/>
      <c r="PHH54" s="187"/>
      <c r="PHI54" s="187"/>
      <c r="PHJ54" s="187"/>
      <c r="PHK54" s="187"/>
      <c r="PHL54" s="187"/>
      <c r="PHM54" s="187"/>
      <c r="PHN54" s="187"/>
      <c r="PHO54" s="187"/>
      <c r="PHP54" s="187"/>
      <c r="PHQ54" s="187"/>
      <c r="PHR54" s="187"/>
      <c r="PHS54" s="187"/>
      <c r="PHT54" s="187"/>
      <c r="PHU54" s="187"/>
      <c r="PHV54" s="187"/>
      <c r="PHW54" s="187"/>
      <c r="PHX54" s="187"/>
      <c r="PHY54" s="187"/>
      <c r="PHZ54" s="187"/>
      <c r="PIA54" s="187"/>
      <c r="PIB54" s="187"/>
      <c r="PIC54" s="187"/>
      <c r="PID54" s="187"/>
      <c r="PIE54" s="187"/>
      <c r="PIF54" s="187"/>
      <c r="PIG54" s="187"/>
      <c r="PIH54" s="187"/>
      <c r="PII54" s="187"/>
      <c r="PIJ54" s="187"/>
      <c r="PIK54" s="187"/>
      <c r="PIL54" s="187"/>
      <c r="PIM54" s="187"/>
      <c r="PIN54" s="187"/>
      <c r="PIO54" s="187"/>
      <c r="PIP54" s="187"/>
      <c r="PIQ54" s="187"/>
      <c r="PIR54" s="187"/>
      <c r="PIS54" s="187"/>
      <c r="PIT54" s="187"/>
      <c r="PIU54" s="187"/>
      <c r="PIV54" s="187"/>
      <c r="PIW54" s="187"/>
      <c r="PIX54" s="187"/>
      <c r="PIY54" s="187"/>
      <c r="PIZ54" s="187"/>
      <c r="PJA54" s="187"/>
      <c r="PJB54" s="187"/>
      <c r="PJC54" s="187"/>
      <c r="PJD54" s="187"/>
      <c r="PJE54" s="187"/>
      <c r="PJF54" s="187"/>
      <c r="PJG54" s="187"/>
      <c r="PJH54" s="187"/>
      <c r="PJI54" s="187"/>
      <c r="PJJ54" s="187"/>
      <c r="PJK54" s="187"/>
      <c r="PJL54" s="187"/>
      <c r="PJM54" s="187"/>
      <c r="PJN54" s="187"/>
      <c r="PJO54" s="187"/>
      <c r="PJP54" s="187"/>
      <c r="PJQ54" s="187"/>
      <c r="PJR54" s="187"/>
      <c r="PJS54" s="187"/>
      <c r="PJT54" s="187"/>
      <c r="PJU54" s="187"/>
      <c r="PJV54" s="187"/>
      <c r="PJW54" s="187"/>
      <c r="PJX54" s="187"/>
      <c r="PJY54" s="187"/>
      <c r="PJZ54" s="187"/>
      <c r="PKA54" s="187"/>
      <c r="PKB54" s="187"/>
      <c r="PKC54" s="187"/>
      <c r="PKD54" s="187"/>
      <c r="PKE54" s="187"/>
      <c r="PKF54" s="187"/>
      <c r="PKG54" s="187"/>
      <c r="PKH54" s="187"/>
      <c r="PKI54" s="187"/>
      <c r="PKJ54" s="187"/>
      <c r="PKK54" s="187"/>
      <c r="PKL54" s="187"/>
      <c r="PKM54" s="187"/>
      <c r="PKN54" s="187"/>
      <c r="PKO54" s="187"/>
      <c r="PKP54" s="187"/>
      <c r="PKQ54" s="187"/>
      <c r="PKR54" s="187"/>
      <c r="PKS54" s="187"/>
      <c r="PKT54" s="187"/>
      <c r="PKU54" s="187"/>
      <c r="PKV54" s="187"/>
      <c r="PKW54" s="187"/>
      <c r="PKX54" s="187"/>
      <c r="PKY54" s="187"/>
      <c r="PKZ54" s="187"/>
      <c r="PLA54" s="187"/>
      <c r="PLB54" s="187"/>
      <c r="PLC54" s="187"/>
      <c r="PLD54" s="187"/>
      <c r="PLE54" s="187"/>
      <c r="PLF54" s="187"/>
      <c r="PLG54" s="187"/>
      <c r="PLH54" s="187"/>
      <c r="PLI54" s="187"/>
      <c r="PLJ54" s="187"/>
      <c r="PLK54" s="187"/>
      <c r="PLL54" s="187"/>
      <c r="PLM54" s="187"/>
      <c r="PLN54" s="187"/>
      <c r="PLO54" s="187"/>
      <c r="PLP54" s="187"/>
      <c r="PLQ54" s="187"/>
      <c r="PLR54" s="187"/>
      <c r="PLS54" s="187"/>
      <c r="PLT54" s="187"/>
      <c r="PLU54" s="187"/>
      <c r="PLV54" s="187"/>
      <c r="PLW54" s="187"/>
      <c r="PLX54" s="187"/>
      <c r="PLY54" s="187"/>
      <c r="PLZ54" s="187"/>
      <c r="PMA54" s="187"/>
      <c r="PMB54" s="187"/>
      <c r="PMC54" s="187"/>
      <c r="PMD54" s="187"/>
      <c r="PME54" s="187"/>
      <c r="PMF54" s="187"/>
      <c r="PMG54" s="187"/>
      <c r="PMH54" s="187"/>
      <c r="PMI54" s="187"/>
      <c r="PMJ54" s="187"/>
      <c r="PMK54" s="187"/>
      <c r="PML54" s="187"/>
      <c r="PMM54" s="187"/>
      <c r="PMN54" s="187"/>
      <c r="PMO54" s="187"/>
      <c r="PMP54" s="187"/>
      <c r="PMQ54" s="187"/>
      <c r="PMR54" s="187"/>
      <c r="PMS54" s="187"/>
      <c r="PMT54" s="187"/>
      <c r="PMU54" s="187"/>
      <c r="PMV54" s="187"/>
      <c r="PMW54" s="187"/>
      <c r="PMX54" s="187"/>
      <c r="PMY54" s="187"/>
      <c r="PMZ54" s="187"/>
      <c r="PNA54" s="187"/>
      <c r="PNB54" s="187"/>
      <c r="PNC54" s="187"/>
      <c r="PND54" s="187"/>
      <c r="PNE54" s="187"/>
      <c r="PNF54" s="187"/>
      <c r="PNG54" s="187"/>
      <c r="PNH54" s="187"/>
      <c r="PNI54" s="187"/>
      <c r="PNJ54" s="187"/>
      <c r="PNK54" s="187"/>
      <c r="PNL54" s="187"/>
      <c r="PNM54" s="187"/>
      <c r="PNN54" s="187"/>
      <c r="PNO54" s="187"/>
      <c r="PNP54" s="187"/>
      <c r="PNQ54" s="187"/>
      <c r="PNR54" s="187"/>
      <c r="PNS54" s="187"/>
      <c r="PNT54" s="187"/>
      <c r="PNU54" s="187"/>
      <c r="PNV54" s="187"/>
      <c r="PNW54" s="187"/>
      <c r="PNX54" s="187"/>
      <c r="PNY54" s="187"/>
      <c r="PNZ54" s="187"/>
      <c r="POA54" s="187"/>
      <c r="POB54" s="187"/>
      <c r="POC54" s="187"/>
      <c r="POD54" s="187"/>
      <c r="POE54" s="187"/>
      <c r="POF54" s="187"/>
      <c r="POG54" s="187"/>
      <c r="POH54" s="187"/>
      <c r="POI54" s="187"/>
      <c r="POJ54" s="187"/>
      <c r="POK54" s="187"/>
      <c r="POL54" s="187"/>
      <c r="POM54" s="187"/>
      <c r="PON54" s="187"/>
      <c r="POO54" s="187"/>
      <c r="POP54" s="187"/>
      <c r="POQ54" s="187"/>
      <c r="POR54" s="187"/>
      <c r="POS54" s="187"/>
      <c r="POT54" s="187"/>
      <c r="POU54" s="187"/>
      <c r="POV54" s="187"/>
      <c r="POW54" s="187"/>
      <c r="POX54" s="187"/>
      <c r="POY54" s="187"/>
      <c r="POZ54" s="187"/>
      <c r="PPA54" s="187"/>
      <c r="PPB54" s="187"/>
      <c r="PPC54" s="187"/>
      <c r="PPD54" s="187"/>
      <c r="PPE54" s="187"/>
      <c r="PPF54" s="187"/>
      <c r="PPG54" s="187"/>
      <c r="PPH54" s="187"/>
      <c r="PPI54" s="187"/>
      <c r="PPJ54" s="187"/>
      <c r="PPK54" s="187"/>
      <c r="PPL54" s="187"/>
      <c r="PPM54" s="187"/>
      <c r="PPN54" s="187"/>
      <c r="PPO54" s="187"/>
      <c r="PPP54" s="187"/>
      <c r="PPQ54" s="187"/>
      <c r="PPR54" s="187"/>
      <c r="PPS54" s="187"/>
      <c r="PPT54" s="187"/>
      <c r="PPU54" s="187"/>
      <c r="PPV54" s="187"/>
      <c r="PPW54" s="187"/>
      <c r="PPX54" s="187"/>
      <c r="PPY54" s="187"/>
      <c r="PPZ54" s="187"/>
      <c r="PQA54" s="187"/>
      <c r="PQB54" s="187"/>
      <c r="PQC54" s="187"/>
      <c r="PQD54" s="187"/>
      <c r="PQE54" s="187"/>
      <c r="PQF54" s="187"/>
      <c r="PQG54" s="187"/>
      <c r="PQH54" s="187"/>
      <c r="PQI54" s="187"/>
      <c r="PQJ54" s="187"/>
      <c r="PQK54" s="187"/>
      <c r="PQL54" s="187"/>
      <c r="PQM54" s="187"/>
      <c r="PQN54" s="187"/>
      <c r="PQO54" s="187"/>
      <c r="PQP54" s="187"/>
      <c r="PQQ54" s="187"/>
      <c r="PQR54" s="187"/>
      <c r="PQS54" s="187"/>
      <c r="PQT54" s="187"/>
      <c r="PQU54" s="187"/>
      <c r="PQV54" s="187"/>
      <c r="PQW54" s="187"/>
      <c r="PQX54" s="187"/>
      <c r="PQY54" s="187"/>
      <c r="PQZ54" s="187"/>
      <c r="PRA54" s="187"/>
      <c r="PRB54" s="187"/>
      <c r="PRC54" s="187"/>
      <c r="PRD54" s="187"/>
      <c r="PRE54" s="187"/>
      <c r="PRF54" s="187"/>
      <c r="PRG54" s="187"/>
      <c r="PRH54" s="187"/>
      <c r="PRI54" s="187"/>
      <c r="PRJ54" s="187"/>
      <c r="PRK54" s="187"/>
      <c r="PRL54" s="187"/>
      <c r="PRM54" s="187"/>
      <c r="PRN54" s="187"/>
      <c r="PRO54" s="187"/>
      <c r="PRP54" s="187"/>
      <c r="PRQ54" s="187"/>
      <c r="PRR54" s="187"/>
      <c r="PRS54" s="187"/>
      <c r="PRT54" s="187"/>
      <c r="PRU54" s="187"/>
      <c r="PRV54" s="187"/>
      <c r="PRW54" s="187"/>
      <c r="PRX54" s="187"/>
      <c r="PRY54" s="187"/>
      <c r="PRZ54" s="187"/>
      <c r="PSA54" s="187"/>
      <c r="PSB54" s="187"/>
      <c r="PSC54" s="187"/>
      <c r="PSD54" s="187"/>
      <c r="PSE54" s="187"/>
      <c r="PSF54" s="187"/>
      <c r="PSG54" s="187"/>
      <c r="PSH54" s="187"/>
      <c r="PSI54" s="187"/>
      <c r="PSJ54" s="187"/>
      <c r="PSK54" s="187"/>
      <c r="PSL54" s="187"/>
      <c r="PSM54" s="187"/>
      <c r="PSN54" s="187"/>
      <c r="PSO54" s="187"/>
      <c r="PSP54" s="187"/>
      <c r="PSQ54" s="187"/>
      <c r="PSR54" s="187"/>
      <c r="PSS54" s="187"/>
      <c r="PST54" s="187"/>
      <c r="PSU54" s="187"/>
      <c r="PSV54" s="187"/>
      <c r="PSW54" s="187"/>
      <c r="PSX54" s="187"/>
      <c r="PSY54" s="187"/>
      <c r="PSZ54" s="187"/>
      <c r="PTA54" s="187"/>
      <c r="PTB54" s="187"/>
      <c r="PTC54" s="187"/>
      <c r="PTD54" s="187"/>
      <c r="PTE54" s="187"/>
      <c r="PTF54" s="187"/>
      <c r="PTG54" s="187"/>
      <c r="PTH54" s="187"/>
      <c r="PTI54" s="187"/>
      <c r="PTJ54" s="187"/>
      <c r="PTK54" s="187"/>
      <c r="PTL54" s="187"/>
      <c r="PTM54" s="187"/>
      <c r="PTN54" s="187"/>
      <c r="PTO54" s="187"/>
      <c r="PTP54" s="187"/>
      <c r="PTQ54" s="187"/>
      <c r="PTR54" s="187"/>
      <c r="PTS54" s="187"/>
      <c r="PTT54" s="187"/>
      <c r="PTU54" s="187"/>
      <c r="PTV54" s="187"/>
      <c r="PTW54" s="187"/>
      <c r="PTX54" s="187"/>
      <c r="PTY54" s="187"/>
      <c r="PTZ54" s="187"/>
      <c r="PUA54" s="187"/>
      <c r="PUB54" s="187"/>
      <c r="PUC54" s="187"/>
      <c r="PUD54" s="187"/>
      <c r="PUE54" s="187"/>
      <c r="PUF54" s="187"/>
      <c r="PUG54" s="187"/>
      <c r="PUH54" s="187"/>
      <c r="PUI54" s="187"/>
      <c r="PUJ54" s="187"/>
      <c r="PUK54" s="187"/>
      <c r="PUL54" s="187"/>
      <c r="PUM54" s="187"/>
      <c r="PUN54" s="187"/>
      <c r="PUO54" s="187"/>
      <c r="PUP54" s="187"/>
      <c r="PUQ54" s="187"/>
      <c r="PUR54" s="187"/>
      <c r="PUS54" s="187"/>
      <c r="PUT54" s="187"/>
      <c r="PUU54" s="187"/>
      <c r="PUV54" s="187"/>
      <c r="PUW54" s="187"/>
      <c r="PUX54" s="187"/>
      <c r="PUY54" s="187"/>
      <c r="PUZ54" s="187"/>
      <c r="PVA54" s="187"/>
      <c r="PVB54" s="187"/>
      <c r="PVC54" s="187"/>
      <c r="PVD54" s="187"/>
      <c r="PVE54" s="187"/>
      <c r="PVF54" s="187"/>
      <c r="PVG54" s="187"/>
      <c r="PVH54" s="187"/>
      <c r="PVI54" s="187"/>
      <c r="PVJ54" s="187"/>
      <c r="PVK54" s="187"/>
      <c r="PVL54" s="187"/>
      <c r="PVM54" s="187"/>
      <c r="PVN54" s="187"/>
      <c r="PVO54" s="187"/>
      <c r="PVP54" s="187"/>
      <c r="PVQ54" s="187"/>
      <c r="PVR54" s="187"/>
      <c r="PVS54" s="187"/>
      <c r="PVT54" s="187"/>
      <c r="PVU54" s="187"/>
      <c r="PVV54" s="187"/>
      <c r="PVW54" s="187"/>
      <c r="PVX54" s="187"/>
      <c r="PVY54" s="187"/>
      <c r="PVZ54" s="187"/>
      <c r="PWA54" s="187"/>
      <c r="PWB54" s="187"/>
      <c r="PWC54" s="187"/>
      <c r="PWD54" s="187"/>
      <c r="PWE54" s="187"/>
      <c r="PWF54" s="187"/>
      <c r="PWG54" s="187"/>
      <c r="PWH54" s="187"/>
      <c r="PWI54" s="187"/>
      <c r="PWJ54" s="187"/>
      <c r="PWK54" s="187"/>
      <c r="PWL54" s="187"/>
      <c r="PWM54" s="187"/>
      <c r="PWN54" s="187"/>
      <c r="PWO54" s="187"/>
      <c r="PWP54" s="187"/>
      <c r="PWQ54" s="187"/>
      <c r="PWR54" s="187"/>
      <c r="PWS54" s="187"/>
      <c r="PWT54" s="187"/>
      <c r="PWU54" s="187"/>
      <c r="PWV54" s="187"/>
      <c r="PWW54" s="187"/>
      <c r="PWX54" s="187"/>
      <c r="PWY54" s="187"/>
      <c r="PWZ54" s="187"/>
      <c r="PXA54" s="187"/>
      <c r="PXB54" s="187"/>
      <c r="PXC54" s="187"/>
      <c r="PXD54" s="187"/>
      <c r="PXE54" s="187"/>
      <c r="PXF54" s="187"/>
      <c r="PXG54" s="187"/>
      <c r="PXH54" s="187"/>
      <c r="PXI54" s="187"/>
      <c r="PXJ54" s="187"/>
      <c r="PXK54" s="187"/>
      <c r="PXL54" s="187"/>
      <c r="PXM54" s="187"/>
      <c r="PXN54" s="187"/>
      <c r="PXO54" s="187"/>
      <c r="PXP54" s="187"/>
      <c r="PXQ54" s="187"/>
      <c r="PXR54" s="187"/>
      <c r="PXS54" s="187"/>
      <c r="PXT54" s="187"/>
      <c r="PXU54" s="187"/>
      <c r="PXV54" s="187"/>
      <c r="PXW54" s="187"/>
      <c r="PXX54" s="187"/>
      <c r="PXY54" s="187"/>
      <c r="PXZ54" s="187"/>
      <c r="PYA54" s="187"/>
      <c r="PYB54" s="187"/>
      <c r="PYC54" s="187"/>
      <c r="PYD54" s="187"/>
      <c r="PYE54" s="187"/>
      <c r="PYF54" s="187"/>
      <c r="PYG54" s="187"/>
      <c r="PYH54" s="187"/>
      <c r="PYI54" s="187"/>
      <c r="PYJ54" s="187"/>
      <c r="PYK54" s="187"/>
      <c r="PYL54" s="187"/>
      <c r="PYM54" s="187"/>
      <c r="PYN54" s="187"/>
      <c r="PYO54" s="187"/>
      <c r="PYP54" s="187"/>
      <c r="PYQ54" s="187"/>
      <c r="PYR54" s="187"/>
      <c r="PYS54" s="187"/>
      <c r="PYT54" s="187"/>
      <c r="PYU54" s="187"/>
      <c r="PYV54" s="187"/>
      <c r="PYW54" s="187"/>
      <c r="PYX54" s="187"/>
      <c r="PYY54" s="187"/>
      <c r="PYZ54" s="187"/>
      <c r="PZA54" s="187"/>
      <c r="PZB54" s="187"/>
      <c r="PZC54" s="187"/>
      <c r="PZD54" s="187"/>
      <c r="PZE54" s="187"/>
      <c r="PZF54" s="187"/>
      <c r="PZG54" s="187"/>
      <c r="PZH54" s="187"/>
      <c r="PZI54" s="187"/>
      <c r="PZJ54" s="187"/>
      <c r="PZK54" s="187"/>
      <c r="PZL54" s="187"/>
      <c r="PZM54" s="187"/>
      <c r="PZN54" s="187"/>
      <c r="PZO54" s="187"/>
      <c r="PZP54" s="187"/>
      <c r="PZQ54" s="187"/>
      <c r="PZR54" s="187"/>
      <c r="PZS54" s="187"/>
      <c r="PZT54" s="187"/>
      <c r="PZU54" s="187"/>
      <c r="PZV54" s="187"/>
      <c r="PZW54" s="187"/>
      <c r="PZX54" s="187"/>
      <c r="PZY54" s="187"/>
      <c r="PZZ54" s="187"/>
      <c r="QAA54" s="187"/>
      <c r="QAB54" s="187"/>
      <c r="QAC54" s="187"/>
      <c r="QAD54" s="187"/>
      <c r="QAE54" s="187"/>
      <c r="QAF54" s="187"/>
      <c r="QAG54" s="187"/>
      <c r="QAH54" s="187"/>
      <c r="QAI54" s="187"/>
      <c r="QAJ54" s="187"/>
      <c r="QAK54" s="187"/>
      <c r="QAL54" s="187"/>
      <c r="QAM54" s="187"/>
      <c r="QAN54" s="187"/>
      <c r="QAO54" s="187"/>
      <c r="QAP54" s="187"/>
      <c r="QAQ54" s="187"/>
      <c r="QAR54" s="187"/>
      <c r="QAS54" s="187"/>
      <c r="QAT54" s="187"/>
      <c r="QAU54" s="187"/>
      <c r="QAV54" s="187"/>
      <c r="QAW54" s="187"/>
      <c r="QAX54" s="187"/>
      <c r="QAY54" s="187"/>
      <c r="QAZ54" s="187"/>
      <c r="QBA54" s="187"/>
      <c r="QBB54" s="187"/>
      <c r="QBC54" s="187"/>
      <c r="QBD54" s="187"/>
      <c r="QBE54" s="187"/>
      <c r="QBF54" s="187"/>
      <c r="QBG54" s="187"/>
      <c r="QBH54" s="187"/>
      <c r="QBI54" s="187"/>
      <c r="QBJ54" s="187"/>
      <c r="QBK54" s="187"/>
      <c r="QBL54" s="187"/>
      <c r="QBM54" s="187"/>
      <c r="QBN54" s="187"/>
      <c r="QBO54" s="187"/>
      <c r="QBP54" s="187"/>
      <c r="QBQ54" s="187"/>
      <c r="QBR54" s="187"/>
      <c r="QBS54" s="187"/>
      <c r="QBT54" s="187"/>
      <c r="QBU54" s="187"/>
      <c r="QBV54" s="187"/>
      <c r="QBW54" s="187"/>
      <c r="QBX54" s="187"/>
      <c r="QBY54" s="187"/>
      <c r="QBZ54" s="187"/>
      <c r="QCA54" s="187"/>
      <c r="QCB54" s="187"/>
      <c r="QCC54" s="187"/>
      <c r="QCD54" s="187"/>
      <c r="QCE54" s="187"/>
      <c r="QCF54" s="187"/>
      <c r="QCG54" s="187"/>
      <c r="QCH54" s="187"/>
      <c r="QCI54" s="187"/>
      <c r="QCJ54" s="187"/>
      <c r="QCK54" s="187"/>
      <c r="QCL54" s="187"/>
      <c r="QCM54" s="187"/>
      <c r="QCN54" s="187"/>
      <c r="QCO54" s="187"/>
      <c r="QCP54" s="187"/>
      <c r="QCQ54" s="187"/>
      <c r="QCR54" s="187"/>
      <c r="QCS54" s="187"/>
      <c r="QCT54" s="187"/>
      <c r="QCU54" s="187"/>
      <c r="QCV54" s="187"/>
      <c r="QCW54" s="187"/>
      <c r="QCX54" s="187"/>
      <c r="QCY54" s="187"/>
      <c r="QCZ54" s="187"/>
      <c r="QDA54" s="187"/>
      <c r="QDB54" s="187"/>
      <c r="QDC54" s="187"/>
      <c r="QDD54" s="187"/>
      <c r="QDE54" s="187"/>
      <c r="QDF54" s="187"/>
      <c r="QDG54" s="187"/>
      <c r="QDH54" s="187"/>
      <c r="QDI54" s="187"/>
      <c r="QDJ54" s="187"/>
      <c r="QDK54" s="187"/>
      <c r="QDL54" s="187"/>
      <c r="QDM54" s="187"/>
      <c r="QDN54" s="187"/>
      <c r="QDO54" s="187"/>
      <c r="QDP54" s="187"/>
      <c r="QDQ54" s="187"/>
      <c r="QDR54" s="187"/>
      <c r="QDS54" s="187"/>
      <c r="QDT54" s="187"/>
      <c r="QDU54" s="187"/>
      <c r="QDV54" s="187"/>
      <c r="QDW54" s="187"/>
      <c r="QDX54" s="187"/>
      <c r="QDY54" s="187"/>
      <c r="QDZ54" s="187"/>
      <c r="QEA54" s="187"/>
      <c r="QEB54" s="187"/>
      <c r="QEC54" s="187"/>
      <c r="QED54" s="187"/>
      <c r="QEE54" s="187"/>
      <c r="QEF54" s="187"/>
      <c r="QEG54" s="187"/>
      <c r="QEH54" s="187"/>
      <c r="QEI54" s="187"/>
      <c r="QEJ54" s="187"/>
      <c r="QEK54" s="187"/>
      <c r="QEL54" s="187"/>
      <c r="QEM54" s="187"/>
      <c r="QEN54" s="187"/>
      <c r="QEO54" s="187"/>
      <c r="QEP54" s="187"/>
      <c r="QEQ54" s="187"/>
      <c r="QER54" s="187"/>
      <c r="QES54" s="187"/>
      <c r="QET54" s="187"/>
      <c r="QEU54" s="187"/>
      <c r="QEV54" s="187"/>
      <c r="QEW54" s="187"/>
      <c r="QEX54" s="187"/>
      <c r="QEY54" s="187"/>
      <c r="QEZ54" s="187"/>
      <c r="QFA54" s="187"/>
      <c r="QFB54" s="187"/>
      <c r="QFC54" s="187"/>
      <c r="QFD54" s="187"/>
      <c r="QFE54" s="187"/>
      <c r="QFF54" s="187"/>
      <c r="QFG54" s="187"/>
      <c r="QFH54" s="187"/>
      <c r="QFI54" s="187"/>
      <c r="QFJ54" s="187"/>
      <c r="QFK54" s="187"/>
      <c r="QFL54" s="187"/>
      <c r="QFM54" s="187"/>
      <c r="QFN54" s="187"/>
      <c r="QFO54" s="187"/>
      <c r="QFP54" s="187"/>
      <c r="QFQ54" s="187"/>
      <c r="QFR54" s="187"/>
      <c r="QFS54" s="187"/>
      <c r="QFT54" s="187"/>
      <c r="QFU54" s="187"/>
      <c r="QFV54" s="187"/>
      <c r="QFW54" s="187"/>
      <c r="QFX54" s="187"/>
      <c r="QFY54" s="187"/>
      <c r="QFZ54" s="187"/>
      <c r="QGA54" s="187"/>
      <c r="QGB54" s="187"/>
      <c r="QGC54" s="187"/>
      <c r="QGD54" s="187"/>
      <c r="QGE54" s="187"/>
      <c r="QGF54" s="187"/>
      <c r="QGG54" s="187"/>
      <c r="QGH54" s="187"/>
      <c r="QGI54" s="187"/>
      <c r="QGJ54" s="187"/>
      <c r="QGK54" s="187"/>
      <c r="QGL54" s="187"/>
      <c r="QGM54" s="187"/>
      <c r="QGN54" s="187"/>
      <c r="QGO54" s="187"/>
      <c r="QGP54" s="187"/>
      <c r="QGQ54" s="187"/>
      <c r="QGR54" s="187"/>
      <c r="QGS54" s="187"/>
      <c r="QGT54" s="187"/>
      <c r="QGU54" s="187"/>
      <c r="QGV54" s="187"/>
      <c r="QGW54" s="187"/>
      <c r="QGX54" s="187"/>
      <c r="QGY54" s="187"/>
      <c r="QGZ54" s="187"/>
      <c r="QHA54" s="187"/>
      <c r="QHB54" s="187"/>
      <c r="QHC54" s="187"/>
      <c r="QHD54" s="187"/>
      <c r="QHE54" s="187"/>
      <c r="QHF54" s="187"/>
      <c r="QHG54" s="187"/>
      <c r="QHH54" s="187"/>
      <c r="QHI54" s="187"/>
      <c r="QHJ54" s="187"/>
      <c r="QHK54" s="187"/>
      <c r="QHL54" s="187"/>
      <c r="QHM54" s="187"/>
      <c r="QHN54" s="187"/>
      <c r="QHO54" s="187"/>
      <c r="QHP54" s="187"/>
      <c r="QHQ54" s="187"/>
      <c r="QHR54" s="187"/>
      <c r="QHS54" s="187"/>
      <c r="QHT54" s="187"/>
      <c r="QHU54" s="187"/>
      <c r="QHV54" s="187"/>
      <c r="QHW54" s="187"/>
      <c r="QHX54" s="187"/>
      <c r="QHY54" s="187"/>
      <c r="QHZ54" s="187"/>
      <c r="QIA54" s="187"/>
      <c r="QIB54" s="187"/>
      <c r="QIC54" s="187"/>
      <c r="QID54" s="187"/>
      <c r="QIE54" s="187"/>
      <c r="QIF54" s="187"/>
      <c r="QIG54" s="187"/>
      <c r="QIH54" s="187"/>
      <c r="QII54" s="187"/>
      <c r="QIJ54" s="187"/>
      <c r="QIK54" s="187"/>
      <c r="QIL54" s="187"/>
      <c r="QIM54" s="187"/>
      <c r="QIN54" s="187"/>
      <c r="QIO54" s="187"/>
      <c r="QIP54" s="187"/>
      <c r="QIQ54" s="187"/>
      <c r="QIR54" s="187"/>
      <c r="QIS54" s="187"/>
      <c r="QIT54" s="187"/>
      <c r="QIU54" s="187"/>
      <c r="QIV54" s="187"/>
      <c r="QIW54" s="187"/>
      <c r="QIX54" s="187"/>
      <c r="QIY54" s="187"/>
      <c r="QIZ54" s="187"/>
      <c r="QJA54" s="187"/>
      <c r="QJB54" s="187"/>
      <c r="QJC54" s="187"/>
      <c r="QJD54" s="187"/>
      <c r="QJE54" s="187"/>
      <c r="QJF54" s="187"/>
      <c r="QJG54" s="187"/>
      <c r="QJH54" s="187"/>
      <c r="QJI54" s="187"/>
      <c r="QJJ54" s="187"/>
      <c r="QJK54" s="187"/>
      <c r="QJL54" s="187"/>
      <c r="QJM54" s="187"/>
      <c r="QJN54" s="187"/>
      <c r="QJO54" s="187"/>
      <c r="QJP54" s="187"/>
      <c r="QJQ54" s="187"/>
      <c r="QJR54" s="187"/>
      <c r="QJS54" s="187"/>
      <c r="QJT54" s="187"/>
      <c r="QJU54" s="187"/>
      <c r="QJV54" s="187"/>
      <c r="QJW54" s="187"/>
      <c r="QJX54" s="187"/>
      <c r="QJY54" s="187"/>
      <c r="QJZ54" s="187"/>
      <c r="QKA54" s="187"/>
      <c r="QKB54" s="187"/>
      <c r="QKC54" s="187"/>
      <c r="QKD54" s="187"/>
      <c r="QKE54" s="187"/>
      <c r="QKF54" s="187"/>
      <c r="QKG54" s="187"/>
      <c r="QKH54" s="187"/>
      <c r="QKI54" s="187"/>
      <c r="QKJ54" s="187"/>
      <c r="QKK54" s="187"/>
      <c r="QKL54" s="187"/>
      <c r="QKM54" s="187"/>
      <c r="QKN54" s="187"/>
      <c r="QKO54" s="187"/>
      <c r="QKP54" s="187"/>
      <c r="QKQ54" s="187"/>
      <c r="QKR54" s="187"/>
      <c r="QKS54" s="187"/>
      <c r="QKT54" s="187"/>
      <c r="QKU54" s="187"/>
      <c r="QKV54" s="187"/>
      <c r="QKW54" s="187"/>
      <c r="QKX54" s="187"/>
      <c r="QKY54" s="187"/>
      <c r="QKZ54" s="187"/>
      <c r="QLA54" s="187"/>
      <c r="QLB54" s="187"/>
      <c r="QLC54" s="187"/>
      <c r="QLD54" s="187"/>
      <c r="QLE54" s="187"/>
      <c r="QLF54" s="187"/>
      <c r="QLG54" s="187"/>
      <c r="QLH54" s="187"/>
      <c r="QLI54" s="187"/>
      <c r="QLJ54" s="187"/>
      <c r="QLK54" s="187"/>
      <c r="QLL54" s="187"/>
      <c r="QLM54" s="187"/>
      <c r="QLN54" s="187"/>
      <c r="QLO54" s="187"/>
      <c r="QLP54" s="187"/>
      <c r="QLQ54" s="187"/>
      <c r="QLR54" s="187"/>
      <c r="QLS54" s="187"/>
      <c r="QLT54" s="187"/>
      <c r="QLU54" s="187"/>
      <c r="QLV54" s="187"/>
      <c r="QLW54" s="187"/>
      <c r="QLX54" s="187"/>
      <c r="QLY54" s="187"/>
      <c r="QLZ54" s="187"/>
      <c r="QMA54" s="187"/>
      <c r="QMB54" s="187"/>
      <c r="QMC54" s="187"/>
      <c r="QMD54" s="187"/>
      <c r="QME54" s="187"/>
      <c r="QMF54" s="187"/>
      <c r="QMG54" s="187"/>
      <c r="QMH54" s="187"/>
      <c r="QMI54" s="187"/>
      <c r="QMJ54" s="187"/>
      <c r="QMK54" s="187"/>
      <c r="QML54" s="187"/>
      <c r="QMM54" s="187"/>
      <c r="QMN54" s="187"/>
      <c r="QMO54" s="187"/>
      <c r="QMP54" s="187"/>
      <c r="QMQ54" s="187"/>
      <c r="QMR54" s="187"/>
      <c r="QMS54" s="187"/>
      <c r="QMT54" s="187"/>
      <c r="QMU54" s="187"/>
      <c r="QMV54" s="187"/>
      <c r="QMW54" s="187"/>
      <c r="QMX54" s="187"/>
      <c r="QMY54" s="187"/>
      <c r="QMZ54" s="187"/>
      <c r="QNA54" s="187"/>
      <c r="QNB54" s="187"/>
      <c r="QNC54" s="187"/>
      <c r="QND54" s="187"/>
      <c r="QNE54" s="187"/>
      <c r="QNF54" s="187"/>
      <c r="QNG54" s="187"/>
      <c r="QNH54" s="187"/>
      <c r="QNI54" s="187"/>
      <c r="QNJ54" s="187"/>
      <c r="QNK54" s="187"/>
      <c r="QNL54" s="187"/>
      <c r="QNM54" s="187"/>
      <c r="QNN54" s="187"/>
      <c r="QNO54" s="187"/>
      <c r="QNP54" s="187"/>
      <c r="QNQ54" s="187"/>
      <c r="QNR54" s="187"/>
      <c r="QNS54" s="187"/>
      <c r="QNT54" s="187"/>
      <c r="QNU54" s="187"/>
      <c r="QNV54" s="187"/>
      <c r="QNW54" s="187"/>
      <c r="QNX54" s="187"/>
      <c r="QNY54" s="187"/>
      <c r="QNZ54" s="187"/>
      <c r="QOA54" s="187"/>
      <c r="QOB54" s="187"/>
      <c r="QOC54" s="187"/>
      <c r="QOD54" s="187"/>
      <c r="QOE54" s="187"/>
      <c r="QOF54" s="187"/>
      <c r="QOG54" s="187"/>
      <c r="QOH54" s="187"/>
      <c r="QOI54" s="187"/>
      <c r="QOJ54" s="187"/>
      <c r="QOK54" s="187"/>
      <c r="QOL54" s="187"/>
      <c r="QOM54" s="187"/>
      <c r="QON54" s="187"/>
      <c r="QOO54" s="187"/>
      <c r="QOP54" s="187"/>
      <c r="QOQ54" s="187"/>
      <c r="QOR54" s="187"/>
      <c r="QOS54" s="187"/>
      <c r="QOT54" s="187"/>
      <c r="QOU54" s="187"/>
      <c r="QOV54" s="187"/>
      <c r="QOW54" s="187"/>
      <c r="QOX54" s="187"/>
      <c r="QOY54" s="187"/>
      <c r="QOZ54" s="187"/>
      <c r="QPA54" s="187"/>
      <c r="QPB54" s="187"/>
      <c r="QPC54" s="187"/>
      <c r="QPD54" s="187"/>
      <c r="QPE54" s="187"/>
      <c r="QPF54" s="187"/>
      <c r="QPG54" s="187"/>
      <c r="QPH54" s="187"/>
      <c r="QPI54" s="187"/>
      <c r="QPJ54" s="187"/>
      <c r="QPK54" s="187"/>
      <c r="QPL54" s="187"/>
      <c r="QPM54" s="187"/>
      <c r="QPN54" s="187"/>
      <c r="QPO54" s="187"/>
      <c r="QPP54" s="187"/>
      <c r="QPQ54" s="187"/>
      <c r="QPR54" s="187"/>
      <c r="QPS54" s="187"/>
      <c r="QPT54" s="187"/>
      <c r="QPU54" s="187"/>
      <c r="QPV54" s="187"/>
      <c r="QPW54" s="187"/>
      <c r="QPX54" s="187"/>
      <c r="QPY54" s="187"/>
      <c r="QPZ54" s="187"/>
      <c r="QQA54" s="187"/>
      <c r="QQB54" s="187"/>
      <c r="QQC54" s="187"/>
      <c r="QQD54" s="187"/>
      <c r="QQE54" s="187"/>
      <c r="QQF54" s="187"/>
      <c r="QQG54" s="187"/>
      <c r="QQH54" s="187"/>
      <c r="QQI54" s="187"/>
      <c r="QQJ54" s="187"/>
      <c r="QQK54" s="187"/>
      <c r="QQL54" s="187"/>
      <c r="QQM54" s="187"/>
      <c r="QQN54" s="187"/>
      <c r="QQO54" s="187"/>
      <c r="QQP54" s="187"/>
      <c r="QQQ54" s="187"/>
      <c r="QQR54" s="187"/>
      <c r="QQS54" s="187"/>
      <c r="QQT54" s="187"/>
      <c r="QQU54" s="187"/>
      <c r="QQV54" s="187"/>
      <c r="QQW54" s="187"/>
      <c r="QQX54" s="187"/>
      <c r="QQY54" s="187"/>
      <c r="QQZ54" s="187"/>
      <c r="QRA54" s="187"/>
      <c r="QRB54" s="187"/>
      <c r="QRC54" s="187"/>
      <c r="QRD54" s="187"/>
      <c r="QRE54" s="187"/>
      <c r="QRF54" s="187"/>
      <c r="QRG54" s="187"/>
      <c r="QRH54" s="187"/>
      <c r="QRI54" s="187"/>
      <c r="QRJ54" s="187"/>
      <c r="QRK54" s="187"/>
      <c r="QRL54" s="187"/>
      <c r="QRM54" s="187"/>
      <c r="QRN54" s="187"/>
      <c r="QRO54" s="187"/>
      <c r="QRP54" s="187"/>
      <c r="QRQ54" s="187"/>
      <c r="QRR54" s="187"/>
      <c r="QRS54" s="187"/>
      <c r="QRT54" s="187"/>
      <c r="QRU54" s="187"/>
      <c r="QRV54" s="187"/>
      <c r="QRW54" s="187"/>
      <c r="QRX54" s="187"/>
      <c r="QRY54" s="187"/>
      <c r="QRZ54" s="187"/>
      <c r="QSA54" s="187"/>
      <c r="QSB54" s="187"/>
      <c r="QSC54" s="187"/>
      <c r="QSD54" s="187"/>
      <c r="QSE54" s="187"/>
      <c r="QSF54" s="187"/>
      <c r="QSG54" s="187"/>
      <c r="QSH54" s="187"/>
      <c r="QSI54" s="187"/>
      <c r="QSJ54" s="187"/>
      <c r="QSK54" s="187"/>
      <c r="QSL54" s="187"/>
      <c r="QSM54" s="187"/>
      <c r="QSN54" s="187"/>
      <c r="QSO54" s="187"/>
      <c r="QSP54" s="187"/>
      <c r="QSQ54" s="187"/>
      <c r="QSR54" s="187"/>
      <c r="QSS54" s="187"/>
      <c r="QST54" s="187"/>
      <c r="QSU54" s="187"/>
      <c r="QSV54" s="187"/>
      <c r="QSW54" s="187"/>
      <c r="QSX54" s="187"/>
      <c r="QSY54" s="187"/>
      <c r="QSZ54" s="187"/>
      <c r="QTA54" s="187"/>
      <c r="QTB54" s="187"/>
      <c r="QTC54" s="187"/>
      <c r="QTD54" s="187"/>
      <c r="QTE54" s="187"/>
      <c r="QTF54" s="187"/>
      <c r="QTG54" s="187"/>
      <c r="QTH54" s="187"/>
      <c r="QTI54" s="187"/>
      <c r="QTJ54" s="187"/>
      <c r="QTK54" s="187"/>
      <c r="QTL54" s="187"/>
      <c r="QTM54" s="187"/>
      <c r="QTN54" s="187"/>
      <c r="QTO54" s="187"/>
      <c r="QTP54" s="187"/>
      <c r="QTQ54" s="187"/>
      <c r="QTR54" s="187"/>
      <c r="QTS54" s="187"/>
      <c r="QTT54" s="187"/>
      <c r="QTU54" s="187"/>
      <c r="QTV54" s="187"/>
      <c r="QTW54" s="187"/>
      <c r="QTX54" s="187"/>
      <c r="QTY54" s="187"/>
      <c r="QTZ54" s="187"/>
      <c r="QUA54" s="187"/>
      <c r="QUB54" s="187"/>
      <c r="QUC54" s="187"/>
      <c r="QUD54" s="187"/>
      <c r="QUE54" s="187"/>
      <c r="QUF54" s="187"/>
      <c r="QUG54" s="187"/>
      <c r="QUH54" s="187"/>
      <c r="QUI54" s="187"/>
      <c r="QUJ54" s="187"/>
      <c r="QUK54" s="187"/>
      <c r="QUL54" s="187"/>
      <c r="QUM54" s="187"/>
      <c r="QUN54" s="187"/>
      <c r="QUO54" s="187"/>
      <c r="QUP54" s="187"/>
      <c r="QUQ54" s="187"/>
      <c r="QUR54" s="187"/>
      <c r="QUS54" s="187"/>
      <c r="QUT54" s="187"/>
      <c r="QUU54" s="187"/>
      <c r="QUV54" s="187"/>
      <c r="QUW54" s="187"/>
      <c r="QUX54" s="187"/>
      <c r="QUY54" s="187"/>
      <c r="QUZ54" s="187"/>
      <c r="QVA54" s="187"/>
      <c r="QVB54" s="187"/>
      <c r="QVC54" s="187"/>
      <c r="QVD54" s="187"/>
      <c r="QVE54" s="187"/>
      <c r="QVF54" s="187"/>
      <c r="QVG54" s="187"/>
      <c r="QVH54" s="187"/>
      <c r="QVI54" s="187"/>
      <c r="QVJ54" s="187"/>
      <c r="QVK54" s="187"/>
      <c r="QVL54" s="187"/>
      <c r="QVM54" s="187"/>
      <c r="QVN54" s="187"/>
      <c r="QVO54" s="187"/>
      <c r="QVP54" s="187"/>
      <c r="QVQ54" s="187"/>
      <c r="QVR54" s="187"/>
      <c r="QVS54" s="187"/>
      <c r="QVT54" s="187"/>
      <c r="QVU54" s="187"/>
      <c r="QVV54" s="187"/>
      <c r="QVW54" s="187"/>
      <c r="QVX54" s="187"/>
      <c r="QVY54" s="187"/>
      <c r="QVZ54" s="187"/>
      <c r="QWA54" s="187"/>
      <c r="QWB54" s="187"/>
      <c r="QWC54" s="187"/>
      <c r="QWD54" s="187"/>
      <c r="QWE54" s="187"/>
      <c r="QWF54" s="187"/>
      <c r="QWG54" s="187"/>
      <c r="QWH54" s="187"/>
      <c r="QWI54" s="187"/>
      <c r="QWJ54" s="187"/>
      <c r="QWK54" s="187"/>
      <c r="QWL54" s="187"/>
      <c r="QWM54" s="187"/>
      <c r="QWN54" s="187"/>
      <c r="QWO54" s="187"/>
      <c r="QWP54" s="187"/>
      <c r="QWQ54" s="187"/>
      <c r="QWR54" s="187"/>
      <c r="QWS54" s="187"/>
      <c r="QWT54" s="187"/>
      <c r="QWU54" s="187"/>
      <c r="QWV54" s="187"/>
      <c r="QWW54" s="187"/>
      <c r="QWX54" s="187"/>
      <c r="QWY54" s="187"/>
      <c r="QWZ54" s="187"/>
      <c r="QXA54" s="187"/>
      <c r="QXB54" s="187"/>
      <c r="QXC54" s="187"/>
      <c r="QXD54" s="187"/>
      <c r="QXE54" s="187"/>
      <c r="QXF54" s="187"/>
      <c r="QXG54" s="187"/>
      <c r="QXH54" s="187"/>
      <c r="QXI54" s="187"/>
      <c r="QXJ54" s="187"/>
      <c r="QXK54" s="187"/>
      <c r="QXL54" s="187"/>
      <c r="QXM54" s="187"/>
      <c r="QXN54" s="187"/>
      <c r="QXO54" s="187"/>
      <c r="QXP54" s="187"/>
      <c r="QXQ54" s="187"/>
      <c r="QXR54" s="187"/>
      <c r="QXS54" s="187"/>
      <c r="QXT54" s="187"/>
      <c r="QXU54" s="187"/>
      <c r="QXV54" s="187"/>
      <c r="QXW54" s="187"/>
      <c r="QXX54" s="187"/>
      <c r="QXY54" s="187"/>
      <c r="QXZ54" s="187"/>
      <c r="QYA54" s="187"/>
      <c r="QYB54" s="187"/>
      <c r="QYC54" s="187"/>
      <c r="QYD54" s="187"/>
      <c r="QYE54" s="187"/>
      <c r="QYF54" s="187"/>
      <c r="QYG54" s="187"/>
      <c r="QYH54" s="187"/>
      <c r="QYI54" s="187"/>
      <c r="QYJ54" s="187"/>
      <c r="QYK54" s="187"/>
      <c r="QYL54" s="187"/>
      <c r="QYM54" s="187"/>
      <c r="QYN54" s="187"/>
      <c r="QYO54" s="187"/>
      <c r="QYP54" s="187"/>
      <c r="QYQ54" s="187"/>
      <c r="QYR54" s="187"/>
      <c r="QYS54" s="187"/>
      <c r="QYT54" s="187"/>
      <c r="QYU54" s="187"/>
      <c r="QYV54" s="187"/>
      <c r="QYW54" s="187"/>
      <c r="QYX54" s="187"/>
      <c r="QYY54" s="187"/>
      <c r="QYZ54" s="187"/>
      <c r="QZA54" s="187"/>
      <c r="QZB54" s="187"/>
      <c r="QZC54" s="187"/>
      <c r="QZD54" s="187"/>
      <c r="QZE54" s="187"/>
      <c r="QZF54" s="187"/>
      <c r="QZG54" s="187"/>
      <c r="QZH54" s="187"/>
      <c r="QZI54" s="187"/>
      <c r="QZJ54" s="187"/>
      <c r="QZK54" s="187"/>
      <c r="QZL54" s="187"/>
      <c r="QZM54" s="187"/>
      <c r="QZN54" s="187"/>
      <c r="QZO54" s="187"/>
      <c r="QZP54" s="187"/>
      <c r="QZQ54" s="187"/>
      <c r="QZR54" s="187"/>
      <c r="QZS54" s="187"/>
      <c r="QZT54" s="187"/>
      <c r="QZU54" s="187"/>
      <c r="QZV54" s="187"/>
      <c r="QZW54" s="187"/>
      <c r="QZX54" s="187"/>
      <c r="QZY54" s="187"/>
      <c r="QZZ54" s="187"/>
      <c r="RAA54" s="187"/>
      <c r="RAB54" s="187"/>
      <c r="RAC54" s="187"/>
      <c r="RAD54" s="187"/>
      <c r="RAE54" s="187"/>
      <c r="RAF54" s="187"/>
      <c r="RAG54" s="187"/>
      <c r="RAH54" s="187"/>
      <c r="RAI54" s="187"/>
      <c r="RAJ54" s="187"/>
      <c r="RAK54" s="187"/>
      <c r="RAL54" s="187"/>
      <c r="RAM54" s="187"/>
      <c r="RAN54" s="187"/>
      <c r="RAO54" s="187"/>
      <c r="RAP54" s="187"/>
      <c r="RAQ54" s="187"/>
      <c r="RAR54" s="187"/>
      <c r="RAS54" s="187"/>
      <c r="RAT54" s="187"/>
      <c r="RAU54" s="187"/>
      <c r="RAV54" s="187"/>
      <c r="RAW54" s="187"/>
      <c r="RAX54" s="187"/>
      <c r="RAY54" s="187"/>
      <c r="RAZ54" s="187"/>
      <c r="RBA54" s="187"/>
      <c r="RBB54" s="187"/>
      <c r="RBC54" s="187"/>
      <c r="RBD54" s="187"/>
      <c r="RBE54" s="187"/>
      <c r="RBF54" s="187"/>
      <c r="RBG54" s="187"/>
      <c r="RBH54" s="187"/>
      <c r="RBI54" s="187"/>
      <c r="RBJ54" s="187"/>
      <c r="RBK54" s="187"/>
      <c r="RBL54" s="187"/>
      <c r="RBM54" s="187"/>
      <c r="RBN54" s="187"/>
      <c r="RBO54" s="187"/>
      <c r="RBP54" s="187"/>
      <c r="RBQ54" s="187"/>
      <c r="RBR54" s="187"/>
      <c r="RBS54" s="187"/>
      <c r="RBT54" s="187"/>
      <c r="RBU54" s="187"/>
      <c r="RBV54" s="187"/>
      <c r="RBW54" s="187"/>
      <c r="RBX54" s="187"/>
      <c r="RBY54" s="187"/>
      <c r="RBZ54" s="187"/>
      <c r="RCA54" s="187"/>
      <c r="RCB54" s="187"/>
      <c r="RCC54" s="187"/>
      <c r="RCD54" s="187"/>
      <c r="RCE54" s="187"/>
      <c r="RCF54" s="187"/>
      <c r="RCG54" s="187"/>
      <c r="RCH54" s="187"/>
      <c r="RCI54" s="187"/>
      <c r="RCJ54" s="187"/>
      <c r="RCK54" s="187"/>
      <c r="RCL54" s="187"/>
      <c r="RCM54" s="187"/>
      <c r="RCN54" s="187"/>
      <c r="RCO54" s="187"/>
      <c r="RCP54" s="187"/>
      <c r="RCQ54" s="187"/>
      <c r="RCR54" s="187"/>
      <c r="RCS54" s="187"/>
      <c r="RCT54" s="187"/>
      <c r="RCU54" s="187"/>
      <c r="RCV54" s="187"/>
      <c r="RCW54" s="187"/>
      <c r="RCX54" s="187"/>
      <c r="RCY54" s="187"/>
      <c r="RCZ54" s="187"/>
      <c r="RDA54" s="187"/>
      <c r="RDB54" s="187"/>
      <c r="RDC54" s="187"/>
      <c r="RDD54" s="187"/>
      <c r="RDE54" s="187"/>
      <c r="RDF54" s="187"/>
      <c r="RDG54" s="187"/>
      <c r="RDH54" s="187"/>
      <c r="RDI54" s="187"/>
      <c r="RDJ54" s="187"/>
      <c r="RDK54" s="187"/>
      <c r="RDL54" s="187"/>
      <c r="RDM54" s="187"/>
      <c r="RDN54" s="187"/>
      <c r="RDO54" s="187"/>
      <c r="RDP54" s="187"/>
      <c r="RDQ54" s="187"/>
      <c r="RDR54" s="187"/>
      <c r="RDS54" s="187"/>
      <c r="RDT54" s="187"/>
      <c r="RDU54" s="187"/>
      <c r="RDV54" s="187"/>
      <c r="RDW54" s="187"/>
      <c r="RDX54" s="187"/>
      <c r="RDY54" s="187"/>
      <c r="RDZ54" s="187"/>
      <c r="REA54" s="187"/>
      <c r="REB54" s="187"/>
      <c r="REC54" s="187"/>
      <c r="RED54" s="187"/>
      <c r="REE54" s="187"/>
      <c r="REF54" s="187"/>
      <c r="REG54" s="187"/>
      <c r="REH54" s="187"/>
      <c r="REI54" s="187"/>
      <c r="REJ54" s="187"/>
      <c r="REK54" s="187"/>
      <c r="REL54" s="187"/>
      <c r="REM54" s="187"/>
      <c r="REN54" s="187"/>
      <c r="REO54" s="187"/>
      <c r="REP54" s="187"/>
      <c r="REQ54" s="187"/>
      <c r="RER54" s="187"/>
      <c r="RES54" s="187"/>
      <c r="RET54" s="187"/>
      <c r="REU54" s="187"/>
      <c r="REV54" s="187"/>
      <c r="REW54" s="187"/>
      <c r="REX54" s="187"/>
      <c r="REY54" s="187"/>
      <c r="REZ54" s="187"/>
      <c r="RFA54" s="187"/>
      <c r="RFB54" s="187"/>
      <c r="RFC54" s="187"/>
      <c r="RFD54" s="187"/>
      <c r="RFE54" s="187"/>
      <c r="RFF54" s="187"/>
      <c r="RFG54" s="187"/>
      <c r="RFH54" s="187"/>
      <c r="RFI54" s="187"/>
      <c r="RFJ54" s="187"/>
      <c r="RFK54" s="187"/>
      <c r="RFL54" s="187"/>
      <c r="RFM54" s="187"/>
      <c r="RFN54" s="187"/>
      <c r="RFO54" s="187"/>
      <c r="RFP54" s="187"/>
      <c r="RFQ54" s="187"/>
      <c r="RFR54" s="187"/>
      <c r="RFS54" s="187"/>
      <c r="RFT54" s="187"/>
      <c r="RFU54" s="187"/>
      <c r="RFV54" s="187"/>
      <c r="RFW54" s="187"/>
      <c r="RFX54" s="187"/>
      <c r="RFY54" s="187"/>
      <c r="RFZ54" s="187"/>
      <c r="RGA54" s="187"/>
      <c r="RGB54" s="187"/>
      <c r="RGC54" s="187"/>
      <c r="RGD54" s="187"/>
      <c r="RGE54" s="187"/>
      <c r="RGF54" s="187"/>
      <c r="RGG54" s="187"/>
      <c r="RGH54" s="187"/>
      <c r="RGI54" s="187"/>
      <c r="RGJ54" s="187"/>
      <c r="RGK54" s="187"/>
      <c r="RGL54" s="187"/>
      <c r="RGM54" s="187"/>
      <c r="RGN54" s="187"/>
      <c r="RGO54" s="187"/>
      <c r="RGP54" s="187"/>
      <c r="RGQ54" s="187"/>
      <c r="RGR54" s="187"/>
      <c r="RGS54" s="187"/>
      <c r="RGT54" s="187"/>
      <c r="RGU54" s="187"/>
      <c r="RGV54" s="187"/>
      <c r="RGW54" s="187"/>
      <c r="RGX54" s="187"/>
      <c r="RGY54" s="187"/>
      <c r="RGZ54" s="187"/>
      <c r="RHA54" s="187"/>
      <c r="RHB54" s="187"/>
      <c r="RHC54" s="187"/>
      <c r="RHD54" s="187"/>
      <c r="RHE54" s="187"/>
      <c r="RHF54" s="187"/>
      <c r="RHG54" s="187"/>
      <c r="RHH54" s="187"/>
      <c r="RHI54" s="187"/>
      <c r="RHJ54" s="187"/>
      <c r="RHK54" s="187"/>
      <c r="RHL54" s="187"/>
      <c r="RHM54" s="187"/>
      <c r="RHN54" s="187"/>
      <c r="RHO54" s="187"/>
      <c r="RHP54" s="187"/>
      <c r="RHQ54" s="187"/>
      <c r="RHR54" s="187"/>
      <c r="RHS54" s="187"/>
      <c r="RHT54" s="187"/>
      <c r="RHU54" s="187"/>
      <c r="RHV54" s="187"/>
      <c r="RHW54" s="187"/>
      <c r="RHX54" s="187"/>
      <c r="RHY54" s="187"/>
      <c r="RHZ54" s="187"/>
      <c r="RIA54" s="187"/>
      <c r="RIB54" s="187"/>
      <c r="RIC54" s="187"/>
      <c r="RID54" s="187"/>
      <c r="RIE54" s="187"/>
      <c r="RIF54" s="187"/>
      <c r="RIG54" s="187"/>
      <c r="RIH54" s="187"/>
      <c r="RII54" s="187"/>
      <c r="RIJ54" s="187"/>
      <c r="RIK54" s="187"/>
      <c r="RIL54" s="187"/>
      <c r="RIM54" s="187"/>
      <c r="RIN54" s="187"/>
      <c r="RIO54" s="187"/>
      <c r="RIP54" s="187"/>
      <c r="RIQ54" s="187"/>
      <c r="RIR54" s="187"/>
      <c r="RIS54" s="187"/>
      <c r="RIT54" s="187"/>
      <c r="RIU54" s="187"/>
      <c r="RIV54" s="187"/>
      <c r="RIW54" s="187"/>
      <c r="RIX54" s="187"/>
      <c r="RIY54" s="187"/>
      <c r="RIZ54" s="187"/>
      <c r="RJA54" s="187"/>
      <c r="RJB54" s="187"/>
      <c r="RJC54" s="187"/>
      <c r="RJD54" s="187"/>
      <c r="RJE54" s="187"/>
      <c r="RJF54" s="187"/>
      <c r="RJG54" s="187"/>
      <c r="RJH54" s="187"/>
      <c r="RJI54" s="187"/>
      <c r="RJJ54" s="187"/>
      <c r="RJK54" s="187"/>
      <c r="RJL54" s="187"/>
      <c r="RJM54" s="187"/>
      <c r="RJN54" s="187"/>
      <c r="RJO54" s="187"/>
      <c r="RJP54" s="187"/>
      <c r="RJQ54" s="187"/>
      <c r="RJR54" s="187"/>
      <c r="RJS54" s="187"/>
      <c r="RJT54" s="187"/>
      <c r="RJU54" s="187"/>
      <c r="RJV54" s="187"/>
      <c r="RJW54" s="187"/>
      <c r="RJX54" s="187"/>
      <c r="RJY54" s="187"/>
      <c r="RJZ54" s="187"/>
      <c r="RKA54" s="187"/>
      <c r="RKB54" s="187"/>
      <c r="RKC54" s="187"/>
      <c r="RKD54" s="187"/>
      <c r="RKE54" s="187"/>
      <c r="RKF54" s="187"/>
      <c r="RKG54" s="187"/>
      <c r="RKH54" s="187"/>
      <c r="RKI54" s="187"/>
      <c r="RKJ54" s="187"/>
      <c r="RKK54" s="187"/>
      <c r="RKL54" s="187"/>
      <c r="RKM54" s="187"/>
      <c r="RKN54" s="187"/>
      <c r="RKO54" s="187"/>
      <c r="RKP54" s="187"/>
      <c r="RKQ54" s="187"/>
      <c r="RKR54" s="187"/>
      <c r="RKS54" s="187"/>
      <c r="RKT54" s="187"/>
      <c r="RKU54" s="187"/>
      <c r="RKV54" s="187"/>
      <c r="RKW54" s="187"/>
      <c r="RKX54" s="187"/>
      <c r="RKY54" s="187"/>
      <c r="RKZ54" s="187"/>
      <c r="RLA54" s="187"/>
      <c r="RLB54" s="187"/>
      <c r="RLC54" s="187"/>
      <c r="RLD54" s="187"/>
      <c r="RLE54" s="187"/>
      <c r="RLF54" s="187"/>
      <c r="RLG54" s="187"/>
      <c r="RLH54" s="187"/>
      <c r="RLI54" s="187"/>
      <c r="RLJ54" s="187"/>
      <c r="RLK54" s="187"/>
      <c r="RLL54" s="187"/>
      <c r="RLM54" s="187"/>
      <c r="RLN54" s="187"/>
      <c r="RLO54" s="187"/>
      <c r="RLP54" s="187"/>
      <c r="RLQ54" s="187"/>
      <c r="RLR54" s="187"/>
      <c r="RLS54" s="187"/>
      <c r="RLT54" s="187"/>
      <c r="RLU54" s="187"/>
      <c r="RLV54" s="187"/>
      <c r="RLW54" s="187"/>
      <c r="RLX54" s="187"/>
      <c r="RLY54" s="187"/>
      <c r="RLZ54" s="187"/>
      <c r="RMA54" s="187"/>
      <c r="RMB54" s="187"/>
      <c r="RMC54" s="187"/>
      <c r="RMD54" s="187"/>
      <c r="RME54" s="187"/>
      <c r="RMF54" s="187"/>
      <c r="RMG54" s="187"/>
      <c r="RMH54" s="187"/>
      <c r="RMI54" s="187"/>
      <c r="RMJ54" s="187"/>
      <c r="RMK54" s="187"/>
      <c r="RML54" s="187"/>
      <c r="RMM54" s="187"/>
      <c r="RMN54" s="187"/>
      <c r="RMO54" s="187"/>
      <c r="RMP54" s="187"/>
      <c r="RMQ54" s="187"/>
      <c r="RMR54" s="187"/>
      <c r="RMS54" s="187"/>
      <c r="RMT54" s="187"/>
      <c r="RMU54" s="187"/>
      <c r="RMV54" s="187"/>
      <c r="RMW54" s="187"/>
      <c r="RMX54" s="187"/>
      <c r="RMY54" s="187"/>
      <c r="RMZ54" s="187"/>
      <c r="RNA54" s="187"/>
      <c r="RNB54" s="187"/>
      <c r="RNC54" s="187"/>
      <c r="RND54" s="187"/>
      <c r="RNE54" s="187"/>
      <c r="RNF54" s="187"/>
      <c r="RNG54" s="187"/>
      <c r="RNH54" s="187"/>
      <c r="RNI54" s="187"/>
      <c r="RNJ54" s="187"/>
      <c r="RNK54" s="187"/>
      <c r="RNL54" s="187"/>
      <c r="RNM54" s="187"/>
      <c r="RNN54" s="187"/>
      <c r="RNO54" s="187"/>
      <c r="RNP54" s="187"/>
      <c r="RNQ54" s="187"/>
      <c r="RNR54" s="187"/>
      <c r="RNS54" s="187"/>
      <c r="RNT54" s="187"/>
      <c r="RNU54" s="187"/>
      <c r="RNV54" s="187"/>
      <c r="RNW54" s="187"/>
      <c r="RNX54" s="187"/>
      <c r="RNY54" s="187"/>
      <c r="RNZ54" s="187"/>
      <c r="ROA54" s="187"/>
      <c r="ROB54" s="187"/>
      <c r="ROC54" s="187"/>
      <c r="ROD54" s="187"/>
      <c r="ROE54" s="187"/>
      <c r="ROF54" s="187"/>
      <c r="ROG54" s="187"/>
      <c r="ROH54" s="187"/>
      <c r="ROI54" s="187"/>
      <c r="ROJ54" s="187"/>
      <c r="ROK54" s="187"/>
      <c r="ROL54" s="187"/>
      <c r="ROM54" s="187"/>
      <c r="RON54" s="187"/>
      <c r="ROO54" s="187"/>
      <c r="ROP54" s="187"/>
      <c r="ROQ54" s="187"/>
      <c r="ROR54" s="187"/>
      <c r="ROS54" s="187"/>
      <c r="ROT54" s="187"/>
      <c r="ROU54" s="187"/>
      <c r="ROV54" s="187"/>
      <c r="ROW54" s="187"/>
      <c r="ROX54" s="187"/>
      <c r="ROY54" s="187"/>
      <c r="ROZ54" s="187"/>
      <c r="RPA54" s="187"/>
      <c r="RPB54" s="187"/>
      <c r="RPC54" s="187"/>
      <c r="RPD54" s="187"/>
      <c r="RPE54" s="187"/>
      <c r="RPF54" s="187"/>
      <c r="RPG54" s="187"/>
      <c r="RPH54" s="187"/>
      <c r="RPI54" s="187"/>
      <c r="RPJ54" s="187"/>
      <c r="RPK54" s="187"/>
      <c r="RPL54" s="187"/>
      <c r="RPM54" s="187"/>
      <c r="RPN54" s="187"/>
      <c r="RPO54" s="187"/>
      <c r="RPP54" s="187"/>
      <c r="RPQ54" s="187"/>
      <c r="RPR54" s="187"/>
      <c r="RPS54" s="187"/>
      <c r="RPT54" s="187"/>
      <c r="RPU54" s="187"/>
      <c r="RPV54" s="187"/>
      <c r="RPW54" s="187"/>
      <c r="RPX54" s="187"/>
      <c r="RPY54" s="187"/>
      <c r="RPZ54" s="187"/>
      <c r="RQA54" s="187"/>
      <c r="RQB54" s="187"/>
      <c r="RQC54" s="187"/>
      <c r="RQD54" s="187"/>
      <c r="RQE54" s="187"/>
      <c r="RQF54" s="187"/>
      <c r="RQG54" s="187"/>
      <c r="RQH54" s="187"/>
      <c r="RQI54" s="187"/>
      <c r="RQJ54" s="187"/>
      <c r="RQK54" s="187"/>
      <c r="RQL54" s="187"/>
      <c r="RQM54" s="187"/>
      <c r="RQN54" s="187"/>
      <c r="RQO54" s="187"/>
      <c r="RQP54" s="187"/>
      <c r="RQQ54" s="187"/>
      <c r="RQR54" s="187"/>
      <c r="RQS54" s="187"/>
      <c r="RQT54" s="187"/>
      <c r="RQU54" s="187"/>
      <c r="RQV54" s="187"/>
      <c r="RQW54" s="187"/>
      <c r="RQX54" s="187"/>
      <c r="RQY54" s="187"/>
      <c r="RQZ54" s="187"/>
      <c r="RRA54" s="187"/>
      <c r="RRB54" s="187"/>
      <c r="RRC54" s="187"/>
      <c r="RRD54" s="187"/>
      <c r="RRE54" s="187"/>
      <c r="RRF54" s="187"/>
      <c r="RRG54" s="187"/>
      <c r="RRH54" s="187"/>
      <c r="RRI54" s="187"/>
      <c r="RRJ54" s="187"/>
      <c r="RRK54" s="187"/>
      <c r="RRL54" s="187"/>
      <c r="RRM54" s="187"/>
      <c r="RRN54" s="187"/>
      <c r="RRO54" s="187"/>
      <c r="RRP54" s="187"/>
      <c r="RRQ54" s="187"/>
      <c r="RRR54" s="187"/>
      <c r="RRS54" s="187"/>
      <c r="RRT54" s="187"/>
      <c r="RRU54" s="187"/>
      <c r="RRV54" s="187"/>
      <c r="RRW54" s="187"/>
      <c r="RRX54" s="187"/>
      <c r="RRY54" s="187"/>
      <c r="RRZ54" s="187"/>
      <c r="RSA54" s="187"/>
      <c r="RSB54" s="187"/>
      <c r="RSC54" s="187"/>
      <c r="RSD54" s="187"/>
      <c r="RSE54" s="187"/>
      <c r="RSF54" s="187"/>
      <c r="RSG54" s="187"/>
      <c r="RSH54" s="187"/>
      <c r="RSI54" s="187"/>
      <c r="RSJ54" s="187"/>
      <c r="RSK54" s="187"/>
      <c r="RSL54" s="187"/>
      <c r="RSM54" s="187"/>
      <c r="RSN54" s="187"/>
      <c r="RSO54" s="187"/>
      <c r="RSP54" s="187"/>
      <c r="RSQ54" s="187"/>
      <c r="RSR54" s="187"/>
      <c r="RSS54" s="187"/>
      <c r="RST54" s="187"/>
      <c r="RSU54" s="187"/>
      <c r="RSV54" s="187"/>
      <c r="RSW54" s="187"/>
      <c r="RSX54" s="187"/>
      <c r="RSY54" s="187"/>
      <c r="RSZ54" s="187"/>
      <c r="RTA54" s="187"/>
      <c r="RTB54" s="187"/>
      <c r="RTC54" s="187"/>
      <c r="RTD54" s="187"/>
      <c r="RTE54" s="187"/>
      <c r="RTF54" s="187"/>
      <c r="RTG54" s="187"/>
      <c r="RTH54" s="187"/>
      <c r="RTI54" s="187"/>
      <c r="RTJ54" s="187"/>
      <c r="RTK54" s="187"/>
      <c r="RTL54" s="187"/>
      <c r="RTM54" s="187"/>
      <c r="RTN54" s="187"/>
      <c r="RTO54" s="187"/>
      <c r="RTP54" s="187"/>
      <c r="RTQ54" s="187"/>
      <c r="RTR54" s="187"/>
      <c r="RTS54" s="187"/>
      <c r="RTT54" s="187"/>
      <c r="RTU54" s="187"/>
      <c r="RTV54" s="187"/>
      <c r="RTW54" s="187"/>
      <c r="RTX54" s="187"/>
      <c r="RTY54" s="187"/>
      <c r="RTZ54" s="187"/>
      <c r="RUA54" s="187"/>
      <c r="RUB54" s="187"/>
      <c r="RUC54" s="187"/>
      <c r="RUD54" s="187"/>
      <c r="RUE54" s="187"/>
      <c r="RUF54" s="187"/>
      <c r="RUG54" s="187"/>
      <c r="RUH54" s="187"/>
      <c r="RUI54" s="187"/>
      <c r="RUJ54" s="187"/>
      <c r="RUK54" s="187"/>
      <c r="RUL54" s="187"/>
      <c r="RUM54" s="187"/>
      <c r="RUN54" s="187"/>
      <c r="RUO54" s="187"/>
      <c r="RUP54" s="187"/>
      <c r="RUQ54" s="187"/>
      <c r="RUR54" s="187"/>
      <c r="RUS54" s="187"/>
      <c r="RUT54" s="187"/>
      <c r="RUU54" s="187"/>
      <c r="RUV54" s="187"/>
      <c r="RUW54" s="187"/>
      <c r="RUX54" s="187"/>
      <c r="RUY54" s="187"/>
      <c r="RUZ54" s="187"/>
      <c r="RVA54" s="187"/>
      <c r="RVB54" s="187"/>
      <c r="RVC54" s="187"/>
      <c r="RVD54" s="187"/>
      <c r="RVE54" s="187"/>
      <c r="RVF54" s="187"/>
      <c r="RVG54" s="187"/>
      <c r="RVH54" s="187"/>
      <c r="RVI54" s="187"/>
      <c r="RVJ54" s="187"/>
      <c r="RVK54" s="187"/>
      <c r="RVL54" s="187"/>
      <c r="RVM54" s="187"/>
      <c r="RVN54" s="187"/>
      <c r="RVO54" s="187"/>
      <c r="RVP54" s="187"/>
      <c r="RVQ54" s="187"/>
      <c r="RVR54" s="187"/>
      <c r="RVS54" s="187"/>
      <c r="RVT54" s="187"/>
      <c r="RVU54" s="187"/>
      <c r="RVV54" s="187"/>
      <c r="RVW54" s="187"/>
      <c r="RVX54" s="187"/>
      <c r="RVY54" s="187"/>
      <c r="RVZ54" s="187"/>
      <c r="RWA54" s="187"/>
      <c r="RWB54" s="187"/>
      <c r="RWC54" s="187"/>
      <c r="RWD54" s="187"/>
      <c r="RWE54" s="187"/>
      <c r="RWF54" s="187"/>
      <c r="RWG54" s="187"/>
      <c r="RWH54" s="187"/>
      <c r="RWI54" s="187"/>
      <c r="RWJ54" s="187"/>
      <c r="RWK54" s="187"/>
      <c r="RWL54" s="187"/>
      <c r="RWM54" s="187"/>
      <c r="RWN54" s="187"/>
      <c r="RWO54" s="187"/>
      <c r="RWP54" s="187"/>
      <c r="RWQ54" s="187"/>
      <c r="RWR54" s="187"/>
      <c r="RWS54" s="187"/>
      <c r="RWT54" s="187"/>
      <c r="RWU54" s="187"/>
      <c r="RWV54" s="187"/>
      <c r="RWW54" s="187"/>
      <c r="RWX54" s="187"/>
      <c r="RWY54" s="187"/>
      <c r="RWZ54" s="187"/>
      <c r="RXA54" s="187"/>
      <c r="RXB54" s="187"/>
      <c r="RXC54" s="187"/>
      <c r="RXD54" s="187"/>
      <c r="RXE54" s="187"/>
      <c r="RXF54" s="187"/>
      <c r="RXG54" s="187"/>
      <c r="RXH54" s="187"/>
      <c r="RXI54" s="187"/>
      <c r="RXJ54" s="187"/>
      <c r="RXK54" s="187"/>
      <c r="RXL54" s="187"/>
      <c r="RXM54" s="187"/>
      <c r="RXN54" s="187"/>
      <c r="RXO54" s="187"/>
      <c r="RXP54" s="187"/>
      <c r="RXQ54" s="187"/>
      <c r="RXR54" s="187"/>
      <c r="RXS54" s="187"/>
      <c r="RXT54" s="187"/>
      <c r="RXU54" s="187"/>
      <c r="RXV54" s="187"/>
      <c r="RXW54" s="187"/>
      <c r="RXX54" s="187"/>
      <c r="RXY54" s="187"/>
      <c r="RXZ54" s="187"/>
      <c r="RYA54" s="187"/>
      <c r="RYB54" s="187"/>
      <c r="RYC54" s="187"/>
      <c r="RYD54" s="187"/>
      <c r="RYE54" s="187"/>
      <c r="RYF54" s="187"/>
      <c r="RYG54" s="187"/>
      <c r="RYH54" s="187"/>
      <c r="RYI54" s="187"/>
      <c r="RYJ54" s="187"/>
      <c r="RYK54" s="187"/>
      <c r="RYL54" s="187"/>
      <c r="RYM54" s="187"/>
      <c r="RYN54" s="187"/>
      <c r="RYO54" s="187"/>
      <c r="RYP54" s="187"/>
      <c r="RYQ54" s="187"/>
      <c r="RYR54" s="187"/>
      <c r="RYS54" s="187"/>
      <c r="RYT54" s="187"/>
      <c r="RYU54" s="187"/>
      <c r="RYV54" s="187"/>
      <c r="RYW54" s="187"/>
      <c r="RYX54" s="187"/>
      <c r="RYY54" s="187"/>
      <c r="RYZ54" s="187"/>
      <c r="RZA54" s="187"/>
      <c r="RZB54" s="187"/>
      <c r="RZC54" s="187"/>
      <c r="RZD54" s="187"/>
      <c r="RZE54" s="187"/>
      <c r="RZF54" s="187"/>
      <c r="RZG54" s="187"/>
      <c r="RZH54" s="187"/>
      <c r="RZI54" s="187"/>
      <c r="RZJ54" s="187"/>
      <c r="RZK54" s="187"/>
      <c r="RZL54" s="187"/>
      <c r="RZM54" s="187"/>
      <c r="RZN54" s="187"/>
      <c r="RZO54" s="187"/>
      <c r="RZP54" s="187"/>
      <c r="RZQ54" s="187"/>
      <c r="RZR54" s="187"/>
      <c r="RZS54" s="187"/>
      <c r="RZT54" s="187"/>
      <c r="RZU54" s="187"/>
      <c r="RZV54" s="187"/>
      <c r="RZW54" s="187"/>
      <c r="RZX54" s="187"/>
      <c r="RZY54" s="187"/>
      <c r="RZZ54" s="187"/>
      <c r="SAA54" s="187"/>
      <c r="SAB54" s="187"/>
      <c r="SAC54" s="187"/>
      <c r="SAD54" s="187"/>
      <c r="SAE54" s="187"/>
      <c r="SAF54" s="187"/>
      <c r="SAG54" s="187"/>
      <c r="SAH54" s="187"/>
      <c r="SAI54" s="187"/>
      <c r="SAJ54" s="187"/>
      <c r="SAK54" s="187"/>
      <c r="SAL54" s="187"/>
      <c r="SAM54" s="187"/>
      <c r="SAN54" s="187"/>
      <c r="SAO54" s="187"/>
      <c r="SAP54" s="187"/>
      <c r="SAQ54" s="187"/>
      <c r="SAR54" s="187"/>
      <c r="SAS54" s="187"/>
      <c r="SAT54" s="187"/>
      <c r="SAU54" s="187"/>
      <c r="SAV54" s="187"/>
      <c r="SAW54" s="187"/>
      <c r="SAX54" s="187"/>
      <c r="SAY54" s="187"/>
      <c r="SAZ54" s="187"/>
      <c r="SBA54" s="187"/>
      <c r="SBB54" s="187"/>
      <c r="SBC54" s="187"/>
      <c r="SBD54" s="187"/>
      <c r="SBE54" s="187"/>
      <c r="SBF54" s="187"/>
      <c r="SBG54" s="187"/>
      <c r="SBH54" s="187"/>
      <c r="SBI54" s="187"/>
      <c r="SBJ54" s="187"/>
      <c r="SBK54" s="187"/>
      <c r="SBL54" s="187"/>
      <c r="SBM54" s="187"/>
      <c r="SBN54" s="187"/>
      <c r="SBO54" s="187"/>
      <c r="SBP54" s="187"/>
      <c r="SBQ54" s="187"/>
      <c r="SBR54" s="187"/>
      <c r="SBS54" s="187"/>
      <c r="SBT54" s="187"/>
      <c r="SBU54" s="187"/>
      <c r="SBV54" s="187"/>
      <c r="SBW54" s="187"/>
      <c r="SBX54" s="187"/>
      <c r="SBY54" s="187"/>
      <c r="SBZ54" s="187"/>
      <c r="SCA54" s="187"/>
      <c r="SCB54" s="187"/>
      <c r="SCC54" s="187"/>
      <c r="SCD54" s="187"/>
      <c r="SCE54" s="187"/>
      <c r="SCF54" s="187"/>
      <c r="SCG54" s="187"/>
      <c r="SCH54" s="187"/>
      <c r="SCI54" s="187"/>
      <c r="SCJ54" s="187"/>
      <c r="SCK54" s="187"/>
      <c r="SCL54" s="187"/>
      <c r="SCM54" s="187"/>
      <c r="SCN54" s="187"/>
      <c r="SCO54" s="187"/>
      <c r="SCP54" s="187"/>
      <c r="SCQ54" s="187"/>
      <c r="SCR54" s="187"/>
      <c r="SCS54" s="187"/>
      <c r="SCT54" s="187"/>
      <c r="SCU54" s="187"/>
      <c r="SCV54" s="187"/>
      <c r="SCW54" s="187"/>
      <c r="SCX54" s="187"/>
      <c r="SCY54" s="187"/>
      <c r="SCZ54" s="187"/>
      <c r="SDA54" s="187"/>
      <c r="SDB54" s="187"/>
      <c r="SDC54" s="187"/>
      <c r="SDD54" s="187"/>
      <c r="SDE54" s="187"/>
      <c r="SDF54" s="187"/>
      <c r="SDG54" s="187"/>
      <c r="SDH54" s="187"/>
      <c r="SDI54" s="187"/>
      <c r="SDJ54" s="187"/>
      <c r="SDK54" s="187"/>
      <c r="SDL54" s="187"/>
      <c r="SDM54" s="187"/>
      <c r="SDN54" s="187"/>
      <c r="SDO54" s="187"/>
      <c r="SDP54" s="187"/>
      <c r="SDQ54" s="187"/>
      <c r="SDR54" s="187"/>
      <c r="SDS54" s="187"/>
      <c r="SDT54" s="187"/>
      <c r="SDU54" s="187"/>
      <c r="SDV54" s="187"/>
      <c r="SDW54" s="187"/>
      <c r="SDX54" s="187"/>
      <c r="SDY54" s="187"/>
      <c r="SDZ54" s="187"/>
      <c r="SEA54" s="187"/>
      <c r="SEB54" s="187"/>
      <c r="SEC54" s="187"/>
      <c r="SED54" s="187"/>
      <c r="SEE54" s="187"/>
      <c r="SEF54" s="187"/>
      <c r="SEG54" s="187"/>
      <c r="SEH54" s="187"/>
      <c r="SEI54" s="187"/>
      <c r="SEJ54" s="187"/>
      <c r="SEK54" s="187"/>
      <c r="SEL54" s="187"/>
      <c r="SEM54" s="187"/>
      <c r="SEN54" s="187"/>
      <c r="SEO54" s="187"/>
      <c r="SEP54" s="187"/>
      <c r="SEQ54" s="187"/>
      <c r="SER54" s="187"/>
      <c r="SES54" s="187"/>
      <c r="SET54" s="187"/>
      <c r="SEU54" s="187"/>
      <c r="SEV54" s="187"/>
      <c r="SEW54" s="187"/>
      <c r="SEX54" s="187"/>
      <c r="SEY54" s="187"/>
      <c r="SEZ54" s="187"/>
      <c r="SFA54" s="187"/>
      <c r="SFB54" s="187"/>
      <c r="SFC54" s="187"/>
      <c r="SFD54" s="187"/>
      <c r="SFE54" s="187"/>
      <c r="SFF54" s="187"/>
      <c r="SFG54" s="187"/>
      <c r="SFH54" s="187"/>
      <c r="SFI54" s="187"/>
      <c r="SFJ54" s="187"/>
      <c r="SFK54" s="187"/>
      <c r="SFL54" s="187"/>
      <c r="SFM54" s="187"/>
      <c r="SFN54" s="187"/>
      <c r="SFO54" s="187"/>
      <c r="SFP54" s="187"/>
      <c r="SFQ54" s="187"/>
      <c r="SFR54" s="187"/>
      <c r="SFS54" s="187"/>
      <c r="SFT54" s="187"/>
      <c r="SFU54" s="187"/>
      <c r="SFV54" s="187"/>
      <c r="SFW54" s="187"/>
      <c r="SFX54" s="187"/>
      <c r="SFY54" s="187"/>
      <c r="SFZ54" s="187"/>
      <c r="SGA54" s="187"/>
      <c r="SGB54" s="187"/>
      <c r="SGC54" s="187"/>
      <c r="SGD54" s="187"/>
      <c r="SGE54" s="187"/>
      <c r="SGF54" s="187"/>
      <c r="SGG54" s="187"/>
      <c r="SGH54" s="187"/>
      <c r="SGI54" s="187"/>
      <c r="SGJ54" s="187"/>
      <c r="SGK54" s="187"/>
      <c r="SGL54" s="187"/>
      <c r="SGM54" s="187"/>
      <c r="SGN54" s="187"/>
      <c r="SGO54" s="187"/>
      <c r="SGP54" s="187"/>
      <c r="SGQ54" s="187"/>
      <c r="SGR54" s="187"/>
      <c r="SGS54" s="187"/>
      <c r="SGT54" s="187"/>
      <c r="SGU54" s="187"/>
      <c r="SGV54" s="187"/>
      <c r="SGW54" s="187"/>
      <c r="SGX54" s="187"/>
      <c r="SGY54" s="187"/>
      <c r="SGZ54" s="187"/>
      <c r="SHA54" s="187"/>
      <c r="SHB54" s="187"/>
      <c r="SHC54" s="187"/>
      <c r="SHD54" s="187"/>
      <c r="SHE54" s="187"/>
      <c r="SHF54" s="187"/>
      <c r="SHG54" s="187"/>
      <c r="SHH54" s="187"/>
      <c r="SHI54" s="187"/>
      <c r="SHJ54" s="187"/>
      <c r="SHK54" s="187"/>
      <c r="SHL54" s="187"/>
      <c r="SHM54" s="187"/>
      <c r="SHN54" s="187"/>
      <c r="SHO54" s="187"/>
      <c r="SHP54" s="187"/>
      <c r="SHQ54" s="187"/>
      <c r="SHR54" s="187"/>
      <c r="SHS54" s="187"/>
      <c r="SHT54" s="187"/>
      <c r="SHU54" s="187"/>
      <c r="SHV54" s="187"/>
      <c r="SHW54" s="187"/>
      <c r="SHX54" s="187"/>
      <c r="SHY54" s="187"/>
      <c r="SHZ54" s="187"/>
      <c r="SIA54" s="187"/>
      <c r="SIB54" s="187"/>
      <c r="SIC54" s="187"/>
      <c r="SID54" s="187"/>
      <c r="SIE54" s="187"/>
      <c r="SIF54" s="187"/>
      <c r="SIG54" s="187"/>
      <c r="SIH54" s="187"/>
      <c r="SII54" s="187"/>
      <c r="SIJ54" s="187"/>
      <c r="SIK54" s="187"/>
      <c r="SIL54" s="187"/>
      <c r="SIM54" s="187"/>
      <c r="SIN54" s="187"/>
      <c r="SIO54" s="187"/>
      <c r="SIP54" s="187"/>
      <c r="SIQ54" s="187"/>
      <c r="SIR54" s="187"/>
      <c r="SIS54" s="187"/>
      <c r="SIT54" s="187"/>
      <c r="SIU54" s="187"/>
      <c r="SIV54" s="187"/>
      <c r="SIW54" s="187"/>
      <c r="SIX54" s="187"/>
      <c r="SIY54" s="187"/>
      <c r="SIZ54" s="187"/>
      <c r="SJA54" s="187"/>
      <c r="SJB54" s="187"/>
      <c r="SJC54" s="187"/>
      <c r="SJD54" s="187"/>
      <c r="SJE54" s="187"/>
      <c r="SJF54" s="187"/>
      <c r="SJG54" s="187"/>
      <c r="SJH54" s="187"/>
      <c r="SJI54" s="187"/>
      <c r="SJJ54" s="187"/>
      <c r="SJK54" s="187"/>
      <c r="SJL54" s="187"/>
      <c r="SJM54" s="187"/>
      <c r="SJN54" s="187"/>
      <c r="SJO54" s="187"/>
      <c r="SJP54" s="187"/>
      <c r="SJQ54" s="187"/>
      <c r="SJR54" s="187"/>
      <c r="SJS54" s="187"/>
      <c r="SJT54" s="187"/>
      <c r="SJU54" s="187"/>
      <c r="SJV54" s="187"/>
      <c r="SJW54" s="187"/>
      <c r="SJX54" s="187"/>
      <c r="SJY54" s="187"/>
      <c r="SJZ54" s="187"/>
      <c r="SKA54" s="187"/>
      <c r="SKB54" s="187"/>
      <c r="SKC54" s="187"/>
      <c r="SKD54" s="187"/>
      <c r="SKE54" s="187"/>
      <c r="SKF54" s="187"/>
      <c r="SKG54" s="187"/>
      <c r="SKH54" s="187"/>
      <c r="SKI54" s="187"/>
      <c r="SKJ54" s="187"/>
      <c r="SKK54" s="187"/>
      <c r="SKL54" s="187"/>
      <c r="SKM54" s="187"/>
      <c r="SKN54" s="187"/>
      <c r="SKO54" s="187"/>
      <c r="SKP54" s="187"/>
      <c r="SKQ54" s="187"/>
      <c r="SKR54" s="187"/>
      <c r="SKS54" s="187"/>
      <c r="SKT54" s="187"/>
      <c r="SKU54" s="187"/>
      <c r="SKV54" s="187"/>
      <c r="SKW54" s="187"/>
      <c r="SKX54" s="187"/>
      <c r="SKY54" s="187"/>
      <c r="SKZ54" s="187"/>
      <c r="SLA54" s="187"/>
      <c r="SLB54" s="187"/>
      <c r="SLC54" s="187"/>
      <c r="SLD54" s="187"/>
      <c r="SLE54" s="187"/>
      <c r="SLF54" s="187"/>
      <c r="SLG54" s="187"/>
      <c r="SLH54" s="187"/>
      <c r="SLI54" s="187"/>
      <c r="SLJ54" s="187"/>
      <c r="SLK54" s="187"/>
      <c r="SLL54" s="187"/>
      <c r="SLM54" s="187"/>
      <c r="SLN54" s="187"/>
      <c r="SLO54" s="187"/>
      <c r="SLP54" s="187"/>
      <c r="SLQ54" s="187"/>
      <c r="SLR54" s="187"/>
      <c r="SLS54" s="187"/>
      <c r="SLT54" s="187"/>
      <c r="SLU54" s="187"/>
      <c r="SLV54" s="187"/>
      <c r="SLW54" s="187"/>
      <c r="SLX54" s="187"/>
      <c r="SLY54" s="187"/>
      <c r="SLZ54" s="187"/>
      <c r="SMA54" s="187"/>
      <c r="SMB54" s="187"/>
      <c r="SMC54" s="187"/>
      <c r="SMD54" s="187"/>
      <c r="SME54" s="187"/>
      <c r="SMF54" s="187"/>
      <c r="SMG54" s="187"/>
      <c r="SMH54" s="187"/>
      <c r="SMI54" s="187"/>
      <c r="SMJ54" s="187"/>
      <c r="SMK54" s="187"/>
      <c r="SML54" s="187"/>
      <c r="SMM54" s="187"/>
      <c r="SMN54" s="187"/>
      <c r="SMO54" s="187"/>
      <c r="SMP54" s="187"/>
      <c r="SMQ54" s="187"/>
      <c r="SMR54" s="187"/>
      <c r="SMS54" s="187"/>
      <c r="SMT54" s="187"/>
      <c r="SMU54" s="187"/>
      <c r="SMV54" s="187"/>
      <c r="SMW54" s="187"/>
      <c r="SMX54" s="187"/>
      <c r="SMY54" s="187"/>
      <c r="SMZ54" s="187"/>
      <c r="SNA54" s="187"/>
      <c r="SNB54" s="187"/>
      <c r="SNC54" s="187"/>
      <c r="SND54" s="187"/>
      <c r="SNE54" s="187"/>
      <c r="SNF54" s="187"/>
      <c r="SNG54" s="187"/>
      <c r="SNH54" s="187"/>
      <c r="SNI54" s="187"/>
      <c r="SNJ54" s="187"/>
      <c r="SNK54" s="187"/>
      <c r="SNL54" s="187"/>
      <c r="SNM54" s="187"/>
      <c r="SNN54" s="187"/>
      <c r="SNO54" s="187"/>
      <c r="SNP54" s="187"/>
      <c r="SNQ54" s="187"/>
      <c r="SNR54" s="187"/>
      <c r="SNS54" s="187"/>
      <c r="SNT54" s="187"/>
      <c r="SNU54" s="187"/>
      <c r="SNV54" s="187"/>
      <c r="SNW54" s="187"/>
      <c r="SNX54" s="187"/>
      <c r="SNY54" s="187"/>
      <c r="SNZ54" s="187"/>
      <c r="SOA54" s="187"/>
      <c r="SOB54" s="187"/>
      <c r="SOC54" s="187"/>
      <c r="SOD54" s="187"/>
      <c r="SOE54" s="187"/>
      <c r="SOF54" s="187"/>
      <c r="SOG54" s="187"/>
      <c r="SOH54" s="187"/>
      <c r="SOI54" s="187"/>
      <c r="SOJ54" s="187"/>
      <c r="SOK54" s="187"/>
      <c r="SOL54" s="187"/>
      <c r="SOM54" s="187"/>
      <c r="SON54" s="187"/>
      <c r="SOO54" s="187"/>
      <c r="SOP54" s="187"/>
      <c r="SOQ54" s="187"/>
      <c r="SOR54" s="187"/>
      <c r="SOS54" s="187"/>
      <c r="SOT54" s="187"/>
      <c r="SOU54" s="187"/>
      <c r="SOV54" s="187"/>
      <c r="SOW54" s="187"/>
      <c r="SOX54" s="187"/>
      <c r="SOY54" s="187"/>
      <c r="SOZ54" s="187"/>
      <c r="SPA54" s="187"/>
      <c r="SPB54" s="187"/>
      <c r="SPC54" s="187"/>
      <c r="SPD54" s="187"/>
      <c r="SPE54" s="187"/>
      <c r="SPF54" s="187"/>
      <c r="SPG54" s="187"/>
      <c r="SPH54" s="187"/>
      <c r="SPI54" s="187"/>
      <c r="SPJ54" s="187"/>
      <c r="SPK54" s="187"/>
      <c r="SPL54" s="187"/>
      <c r="SPM54" s="187"/>
      <c r="SPN54" s="187"/>
      <c r="SPO54" s="187"/>
      <c r="SPP54" s="187"/>
      <c r="SPQ54" s="187"/>
      <c r="SPR54" s="187"/>
      <c r="SPS54" s="187"/>
      <c r="SPT54" s="187"/>
      <c r="SPU54" s="187"/>
      <c r="SPV54" s="187"/>
      <c r="SPW54" s="187"/>
      <c r="SPX54" s="187"/>
      <c r="SPY54" s="187"/>
      <c r="SPZ54" s="187"/>
      <c r="SQA54" s="187"/>
      <c r="SQB54" s="187"/>
      <c r="SQC54" s="187"/>
      <c r="SQD54" s="187"/>
      <c r="SQE54" s="187"/>
      <c r="SQF54" s="187"/>
      <c r="SQG54" s="187"/>
      <c r="SQH54" s="187"/>
      <c r="SQI54" s="187"/>
      <c r="SQJ54" s="187"/>
      <c r="SQK54" s="187"/>
      <c r="SQL54" s="187"/>
      <c r="SQM54" s="187"/>
      <c r="SQN54" s="187"/>
      <c r="SQO54" s="187"/>
      <c r="SQP54" s="187"/>
      <c r="SQQ54" s="187"/>
      <c r="SQR54" s="187"/>
      <c r="SQS54" s="187"/>
      <c r="SQT54" s="187"/>
      <c r="SQU54" s="187"/>
      <c r="SQV54" s="187"/>
      <c r="SQW54" s="187"/>
      <c r="SQX54" s="187"/>
      <c r="SQY54" s="187"/>
      <c r="SQZ54" s="187"/>
      <c r="SRA54" s="187"/>
      <c r="SRB54" s="187"/>
      <c r="SRC54" s="187"/>
      <c r="SRD54" s="187"/>
      <c r="SRE54" s="187"/>
      <c r="SRF54" s="187"/>
      <c r="SRG54" s="187"/>
      <c r="SRH54" s="187"/>
      <c r="SRI54" s="187"/>
      <c r="SRJ54" s="187"/>
      <c r="SRK54" s="187"/>
      <c r="SRL54" s="187"/>
      <c r="SRM54" s="187"/>
      <c r="SRN54" s="187"/>
      <c r="SRO54" s="187"/>
      <c r="SRP54" s="187"/>
      <c r="SRQ54" s="187"/>
      <c r="SRR54" s="187"/>
      <c r="SRS54" s="187"/>
      <c r="SRT54" s="187"/>
      <c r="SRU54" s="187"/>
      <c r="SRV54" s="187"/>
      <c r="SRW54" s="187"/>
      <c r="SRX54" s="187"/>
      <c r="SRY54" s="187"/>
      <c r="SRZ54" s="187"/>
      <c r="SSA54" s="187"/>
      <c r="SSB54" s="187"/>
      <c r="SSC54" s="187"/>
      <c r="SSD54" s="187"/>
      <c r="SSE54" s="187"/>
      <c r="SSF54" s="187"/>
      <c r="SSG54" s="187"/>
      <c r="SSH54" s="187"/>
      <c r="SSI54" s="187"/>
      <c r="SSJ54" s="187"/>
      <c r="SSK54" s="187"/>
      <c r="SSL54" s="187"/>
      <c r="SSM54" s="187"/>
      <c r="SSN54" s="187"/>
      <c r="SSO54" s="187"/>
      <c r="SSP54" s="187"/>
      <c r="SSQ54" s="187"/>
      <c r="SSR54" s="187"/>
      <c r="SSS54" s="187"/>
      <c r="SST54" s="187"/>
      <c r="SSU54" s="187"/>
      <c r="SSV54" s="187"/>
      <c r="SSW54" s="187"/>
      <c r="SSX54" s="187"/>
      <c r="SSY54" s="187"/>
      <c r="SSZ54" s="187"/>
      <c r="STA54" s="187"/>
      <c r="STB54" s="187"/>
      <c r="STC54" s="187"/>
      <c r="STD54" s="187"/>
      <c r="STE54" s="187"/>
      <c r="STF54" s="187"/>
      <c r="STG54" s="187"/>
      <c r="STH54" s="187"/>
      <c r="STI54" s="187"/>
      <c r="STJ54" s="187"/>
      <c r="STK54" s="187"/>
      <c r="STL54" s="187"/>
      <c r="STM54" s="187"/>
      <c r="STN54" s="187"/>
      <c r="STO54" s="187"/>
      <c r="STP54" s="187"/>
      <c r="STQ54" s="187"/>
      <c r="STR54" s="187"/>
      <c r="STS54" s="187"/>
      <c r="STT54" s="187"/>
      <c r="STU54" s="187"/>
      <c r="STV54" s="187"/>
      <c r="STW54" s="187"/>
      <c r="STX54" s="187"/>
      <c r="STY54" s="187"/>
      <c r="STZ54" s="187"/>
      <c r="SUA54" s="187"/>
      <c r="SUB54" s="187"/>
      <c r="SUC54" s="187"/>
      <c r="SUD54" s="187"/>
      <c r="SUE54" s="187"/>
      <c r="SUF54" s="187"/>
      <c r="SUG54" s="187"/>
      <c r="SUH54" s="187"/>
      <c r="SUI54" s="187"/>
      <c r="SUJ54" s="187"/>
      <c r="SUK54" s="187"/>
      <c r="SUL54" s="187"/>
      <c r="SUM54" s="187"/>
      <c r="SUN54" s="187"/>
      <c r="SUO54" s="187"/>
      <c r="SUP54" s="187"/>
      <c r="SUQ54" s="187"/>
      <c r="SUR54" s="187"/>
      <c r="SUS54" s="187"/>
      <c r="SUT54" s="187"/>
      <c r="SUU54" s="187"/>
      <c r="SUV54" s="187"/>
      <c r="SUW54" s="187"/>
      <c r="SUX54" s="187"/>
      <c r="SUY54" s="187"/>
      <c r="SUZ54" s="187"/>
      <c r="SVA54" s="187"/>
      <c r="SVB54" s="187"/>
      <c r="SVC54" s="187"/>
      <c r="SVD54" s="187"/>
      <c r="SVE54" s="187"/>
      <c r="SVF54" s="187"/>
      <c r="SVG54" s="187"/>
      <c r="SVH54" s="187"/>
      <c r="SVI54" s="187"/>
      <c r="SVJ54" s="187"/>
      <c r="SVK54" s="187"/>
      <c r="SVL54" s="187"/>
      <c r="SVM54" s="187"/>
      <c r="SVN54" s="187"/>
      <c r="SVO54" s="187"/>
      <c r="SVP54" s="187"/>
      <c r="SVQ54" s="187"/>
      <c r="SVR54" s="187"/>
      <c r="SVS54" s="187"/>
      <c r="SVT54" s="187"/>
      <c r="SVU54" s="187"/>
      <c r="SVV54" s="187"/>
      <c r="SVW54" s="187"/>
      <c r="SVX54" s="187"/>
      <c r="SVY54" s="187"/>
      <c r="SVZ54" s="187"/>
      <c r="SWA54" s="187"/>
      <c r="SWB54" s="187"/>
      <c r="SWC54" s="187"/>
      <c r="SWD54" s="187"/>
      <c r="SWE54" s="187"/>
      <c r="SWF54" s="187"/>
      <c r="SWG54" s="187"/>
      <c r="SWH54" s="187"/>
      <c r="SWI54" s="187"/>
      <c r="SWJ54" s="187"/>
      <c r="SWK54" s="187"/>
      <c r="SWL54" s="187"/>
      <c r="SWM54" s="187"/>
      <c r="SWN54" s="187"/>
      <c r="SWO54" s="187"/>
      <c r="SWP54" s="187"/>
      <c r="SWQ54" s="187"/>
      <c r="SWR54" s="187"/>
      <c r="SWS54" s="187"/>
      <c r="SWT54" s="187"/>
      <c r="SWU54" s="187"/>
      <c r="SWV54" s="187"/>
      <c r="SWW54" s="187"/>
      <c r="SWX54" s="187"/>
      <c r="SWY54" s="187"/>
      <c r="SWZ54" s="187"/>
      <c r="SXA54" s="187"/>
      <c r="SXB54" s="187"/>
      <c r="SXC54" s="187"/>
      <c r="SXD54" s="187"/>
      <c r="SXE54" s="187"/>
      <c r="SXF54" s="187"/>
      <c r="SXG54" s="187"/>
      <c r="SXH54" s="187"/>
      <c r="SXI54" s="187"/>
      <c r="SXJ54" s="187"/>
      <c r="SXK54" s="187"/>
      <c r="SXL54" s="187"/>
      <c r="SXM54" s="187"/>
      <c r="SXN54" s="187"/>
      <c r="SXO54" s="187"/>
      <c r="SXP54" s="187"/>
      <c r="SXQ54" s="187"/>
      <c r="SXR54" s="187"/>
      <c r="SXS54" s="187"/>
      <c r="SXT54" s="187"/>
      <c r="SXU54" s="187"/>
      <c r="SXV54" s="187"/>
      <c r="SXW54" s="187"/>
      <c r="SXX54" s="187"/>
      <c r="SXY54" s="187"/>
      <c r="SXZ54" s="187"/>
      <c r="SYA54" s="187"/>
      <c r="SYB54" s="187"/>
      <c r="SYC54" s="187"/>
      <c r="SYD54" s="187"/>
      <c r="SYE54" s="187"/>
      <c r="SYF54" s="187"/>
      <c r="SYG54" s="187"/>
      <c r="SYH54" s="187"/>
      <c r="SYI54" s="187"/>
      <c r="SYJ54" s="187"/>
      <c r="SYK54" s="187"/>
      <c r="SYL54" s="187"/>
      <c r="SYM54" s="187"/>
      <c r="SYN54" s="187"/>
      <c r="SYO54" s="187"/>
      <c r="SYP54" s="187"/>
      <c r="SYQ54" s="187"/>
      <c r="SYR54" s="187"/>
      <c r="SYS54" s="187"/>
      <c r="SYT54" s="187"/>
      <c r="SYU54" s="187"/>
      <c r="SYV54" s="187"/>
      <c r="SYW54" s="187"/>
      <c r="SYX54" s="187"/>
      <c r="SYY54" s="187"/>
      <c r="SYZ54" s="187"/>
      <c r="SZA54" s="187"/>
      <c r="SZB54" s="187"/>
      <c r="SZC54" s="187"/>
      <c r="SZD54" s="187"/>
      <c r="SZE54" s="187"/>
      <c r="SZF54" s="187"/>
      <c r="SZG54" s="187"/>
      <c r="SZH54" s="187"/>
      <c r="SZI54" s="187"/>
      <c r="SZJ54" s="187"/>
      <c r="SZK54" s="187"/>
      <c r="SZL54" s="187"/>
      <c r="SZM54" s="187"/>
      <c r="SZN54" s="187"/>
      <c r="SZO54" s="187"/>
      <c r="SZP54" s="187"/>
      <c r="SZQ54" s="187"/>
      <c r="SZR54" s="187"/>
      <c r="SZS54" s="187"/>
      <c r="SZT54" s="187"/>
      <c r="SZU54" s="187"/>
      <c r="SZV54" s="187"/>
      <c r="SZW54" s="187"/>
      <c r="SZX54" s="187"/>
      <c r="SZY54" s="187"/>
      <c r="SZZ54" s="187"/>
      <c r="TAA54" s="187"/>
      <c r="TAB54" s="187"/>
      <c r="TAC54" s="187"/>
      <c r="TAD54" s="187"/>
      <c r="TAE54" s="187"/>
      <c r="TAF54" s="187"/>
      <c r="TAG54" s="187"/>
      <c r="TAH54" s="187"/>
      <c r="TAI54" s="187"/>
      <c r="TAJ54" s="187"/>
      <c r="TAK54" s="187"/>
      <c r="TAL54" s="187"/>
      <c r="TAM54" s="187"/>
      <c r="TAN54" s="187"/>
      <c r="TAO54" s="187"/>
      <c r="TAP54" s="187"/>
      <c r="TAQ54" s="187"/>
      <c r="TAR54" s="187"/>
      <c r="TAS54" s="187"/>
      <c r="TAT54" s="187"/>
      <c r="TAU54" s="187"/>
      <c r="TAV54" s="187"/>
      <c r="TAW54" s="187"/>
      <c r="TAX54" s="187"/>
      <c r="TAY54" s="187"/>
      <c r="TAZ54" s="187"/>
      <c r="TBA54" s="187"/>
      <c r="TBB54" s="187"/>
      <c r="TBC54" s="187"/>
      <c r="TBD54" s="187"/>
      <c r="TBE54" s="187"/>
      <c r="TBF54" s="187"/>
      <c r="TBG54" s="187"/>
      <c r="TBH54" s="187"/>
      <c r="TBI54" s="187"/>
      <c r="TBJ54" s="187"/>
      <c r="TBK54" s="187"/>
      <c r="TBL54" s="187"/>
      <c r="TBM54" s="187"/>
      <c r="TBN54" s="187"/>
      <c r="TBO54" s="187"/>
      <c r="TBP54" s="187"/>
      <c r="TBQ54" s="187"/>
      <c r="TBR54" s="187"/>
      <c r="TBS54" s="187"/>
      <c r="TBT54" s="187"/>
      <c r="TBU54" s="187"/>
      <c r="TBV54" s="187"/>
      <c r="TBW54" s="187"/>
      <c r="TBX54" s="187"/>
      <c r="TBY54" s="187"/>
      <c r="TBZ54" s="187"/>
      <c r="TCA54" s="187"/>
      <c r="TCB54" s="187"/>
      <c r="TCC54" s="187"/>
      <c r="TCD54" s="187"/>
      <c r="TCE54" s="187"/>
      <c r="TCF54" s="187"/>
      <c r="TCG54" s="187"/>
      <c r="TCH54" s="187"/>
      <c r="TCI54" s="187"/>
      <c r="TCJ54" s="187"/>
      <c r="TCK54" s="187"/>
      <c r="TCL54" s="187"/>
      <c r="TCM54" s="187"/>
      <c r="TCN54" s="187"/>
      <c r="TCO54" s="187"/>
      <c r="TCP54" s="187"/>
      <c r="TCQ54" s="187"/>
      <c r="TCR54" s="187"/>
      <c r="TCS54" s="187"/>
      <c r="TCT54" s="187"/>
      <c r="TCU54" s="187"/>
      <c r="TCV54" s="187"/>
      <c r="TCW54" s="187"/>
      <c r="TCX54" s="187"/>
      <c r="TCY54" s="187"/>
      <c r="TCZ54" s="187"/>
      <c r="TDA54" s="187"/>
      <c r="TDB54" s="187"/>
      <c r="TDC54" s="187"/>
      <c r="TDD54" s="187"/>
      <c r="TDE54" s="187"/>
      <c r="TDF54" s="187"/>
      <c r="TDG54" s="187"/>
      <c r="TDH54" s="187"/>
      <c r="TDI54" s="187"/>
      <c r="TDJ54" s="187"/>
      <c r="TDK54" s="187"/>
      <c r="TDL54" s="187"/>
      <c r="TDM54" s="187"/>
      <c r="TDN54" s="187"/>
      <c r="TDO54" s="187"/>
      <c r="TDP54" s="187"/>
      <c r="TDQ54" s="187"/>
      <c r="TDR54" s="187"/>
      <c r="TDS54" s="187"/>
      <c r="TDT54" s="187"/>
      <c r="TDU54" s="187"/>
      <c r="TDV54" s="187"/>
      <c r="TDW54" s="187"/>
      <c r="TDX54" s="187"/>
      <c r="TDY54" s="187"/>
      <c r="TDZ54" s="187"/>
      <c r="TEA54" s="187"/>
      <c r="TEB54" s="187"/>
      <c r="TEC54" s="187"/>
      <c r="TED54" s="187"/>
      <c r="TEE54" s="187"/>
      <c r="TEF54" s="187"/>
      <c r="TEG54" s="187"/>
      <c r="TEH54" s="187"/>
      <c r="TEI54" s="187"/>
      <c r="TEJ54" s="187"/>
      <c r="TEK54" s="187"/>
      <c r="TEL54" s="187"/>
      <c r="TEM54" s="187"/>
      <c r="TEN54" s="187"/>
      <c r="TEO54" s="187"/>
      <c r="TEP54" s="187"/>
      <c r="TEQ54" s="187"/>
      <c r="TER54" s="187"/>
      <c r="TES54" s="187"/>
      <c r="TET54" s="187"/>
      <c r="TEU54" s="187"/>
      <c r="TEV54" s="187"/>
      <c r="TEW54" s="187"/>
      <c r="TEX54" s="187"/>
      <c r="TEY54" s="187"/>
      <c r="TEZ54" s="187"/>
      <c r="TFA54" s="187"/>
      <c r="TFB54" s="187"/>
      <c r="TFC54" s="187"/>
      <c r="TFD54" s="187"/>
      <c r="TFE54" s="187"/>
      <c r="TFF54" s="187"/>
      <c r="TFG54" s="187"/>
      <c r="TFH54" s="187"/>
      <c r="TFI54" s="187"/>
      <c r="TFJ54" s="187"/>
      <c r="TFK54" s="187"/>
      <c r="TFL54" s="187"/>
      <c r="TFM54" s="187"/>
      <c r="TFN54" s="187"/>
      <c r="TFO54" s="187"/>
      <c r="TFP54" s="187"/>
      <c r="TFQ54" s="187"/>
      <c r="TFR54" s="187"/>
      <c r="TFS54" s="187"/>
      <c r="TFT54" s="187"/>
      <c r="TFU54" s="187"/>
      <c r="TFV54" s="187"/>
      <c r="TFW54" s="187"/>
      <c r="TFX54" s="187"/>
      <c r="TFY54" s="187"/>
      <c r="TFZ54" s="187"/>
      <c r="TGA54" s="187"/>
      <c r="TGB54" s="187"/>
      <c r="TGC54" s="187"/>
      <c r="TGD54" s="187"/>
      <c r="TGE54" s="187"/>
      <c r="TGF54" s="187"/>
      <c r="TGG54" s="187"/>
      <c r="TGH54" s="187"/>
      <c r="TGI54" s="187"/>
      <c r="TGJ54" s="187"/>
      <c r="TGK54" s="187"/>
      <c r="TGL54" s="187"/>
      <c r="TGM54" s="187"/>
      <c r="TGN54" s="187"/>
      <c r="TGO54" s="187"/>
      <c r="TGP54" s="187"/>
      <c r="TGQ54" s="187"/>
      <c r="TGR54" s="187"/>
      <c r="TGS54" s="187"/>
      <c r="TGT54" s="187"/>
      <c r="TGU54" s="187"/>
      <c r="TGV54" s="187"/>
      <c r="TGW54" s="187"/>
      <c r="TGX54" s="187"/>
      <c r="TGY54" s="187"/>
      <c r="TGZ54" s="187"/>
      <c r="THA54" s="187"/>
      <c r="THB54" s="187"/>
      <c r="THC54" s="187"/>
      <c r="THD54" s="187"/>
      <c r="THE54" s="187"/>
      <c r="THF54" s="187"/>
      <c r="THG54" s="187"/>
      <c r="THH54" s="187"/>
      <c r="THI54" s="187"/>
      <c r="THJ54" s="187"/>
      <c r="THK54" s="187"/>
      <c r="THL54" s="187"/>
      <c r="THM54" s="187"/>
      <c r="THN54" s="187"/>
      <c r="THO54" s="187"/>
      <c r="THP54" s="187"/>
      <c r="THQ54" s="187"/>
      <c r="THR54" s="187"/>
      <c r="THS54" s="187"/>
      <c r="THT54" s="187"/>
      <c r="THU54" s="187"/>
      <c r="THV54" s="187"/>
      <c r="THW54" s="187"/>
      <c r="THX54" s="187"/>
      <c r="THY54" s="187"/>
      <c r="THZ54" s="187"/>
      <c r="TIA54" s="187"/>
      <c r="TIB54" s="187"/>
      <c r="TIC54" s="187"/>
      <c r="TID54" s="187"/>
      <c r="TIE54" s="187"/>
      <c r="TIF54" s="187"/>
      <c r="TIG54" s="187"/>
      <c r="TIH54" s="187"/>
      <c r="TII54" s="187"/>
      <c r="TIJ54" s="187"/>
      <c r="TIK54" s="187"/>
      <c r="TIL54" s="187"/>
      <c r="TIM54" s="187"/>
      <c r="TIN54" s="187"/>
      <c r="TIO54" s="187"/>
      <c r="TIP54" s="187"/>
      <c r="TIQ54" s="187"/>
      <c r="TIR54" s="187"/>
      <c r="TIS54" s="187"/>
      <c r="TIT54" s="187"/>
      <c r="TIU54" s="187"/>
      <c r="TIV54" s="187"/>
      <c r="TIW54" s="187"/>
      <c r="TIX54" s="187"/>
      <c r="TIY54" s="187"/>
      <c r="TIZ54" s="187"/>
      <c r="TJA54" s="187"/>
      <c r="TJB54" s="187"/>
      <c r="TJC54" s="187"/>
      <c r="TJD54" s="187"/>
      <c r="TJE54" s="187"/>
      <c r="TJF54" s="187"/>
      <c r="TJG54" s="187"/>
      <c r="TJH54" s="187"/>
      <c r="TJI54" s="187"/>
      <c r="TJJ54" s="187"/>
      <c r="TJK54" s="187"/>
      <c r="TJL54" s="187"/>
      <c r="TJM54" s="187"/>
      <c r="TJN54" s="187"/>
      <c r="TJO54" s="187"/>
      <c r="TJP54" s="187"/>
      <c r="TJQ54" s="187"/>
      <c r="TJR54" s="187"/>
      <c r="TJS54" s="187"/>
      <c r="TJT54" s="187"/>
      <c r="TJU54" s="187"/>
      <c r="TJV54" s="187"/>
      <c r="TJW54" s="187"/>
      <c r="TJX54" s="187"/>
      <c r="TJY54" s="187"/>
      <c r="TJZ54" s="187"/>
      <c r="TKA54" s="187"/>
      <c r="TKB54" s="187"/>
      <c r="TKC54" s="187"/>
      <c r="TKD54" s="187"/>
      <c r="TKE54" s="187"/>
      <c r="TKF54" s="187"/>
      <c r="TKG54" s="187"/>
      <c r="TKH54" s="187"/>
      <c r="TKI54" s="187"/>
      <c r="TKJ54" s="187"/>
      <c r="TKK54" s="187"/>
      <c r="TKL54" s="187"/>
      <c r="TKM54" s="187"/>
      <c r="TKN54" s="187"/>
      <c r="TKO54" s="187"/>
      <c r="TKP54" s="187"/>
      <c r="TKQ54" s="187"/>
      <c r="TKR54" s="187"/>
      <c r="TKS54" s="187"/>
      <c r="TKT54" s="187"/>
      <c r="TKU54" s="187"/>
      <c r="TKV54" s="187"/>
      <c r="TKW54" s="187"/>
      <c r="TKX54" s="187"/>
      <c r="TKY54" s="187"/>
      <c r="TKZ54" s="187"/>
      <c r="TLA54" s="187"/>
      <c r="TLB54" s="187"/>
      <c r="TLC54" s="187"/>
      <c r="TLD54" s="187"/>
      <c r="TLE54" s="187"/>
      <c r="TLF54" s="187"/>
      <c r="TLG54" s="187"/>
      <c r="TLH54" s="187"/>
      <c r="TLI54" s="187"/>
      <c r="TLJ54" s="187"/>
      <c r="TLK54" s="187"/>
      <c r="TLL54" s="187"/>
      <c r="TLM54" s="187"/>
      <c r="TLN54" s="187"/>
      <c r="TLO54" s="187"/>
      <c r="TLP54" s="187"/>
      <c r="TLQ54" s="187"/>
      <c r="TLR54" s="187"/>
      <c r="TLS54" s="187"/>
      <c r="TLT54" s="187"/>
      <c r="TLU54" s="187"/>
      <c r="TLV54" s="187"/>
      <c r="TLW54" s="187"/>
      <c r="TLX54" s="187"/>
      <c r="TLY54" s="187"/>
      <c r="TLZ54" s="187"/>
      <c r="TMA54" s="187"/>
      <c r="TMB54" s="187"/>
      <c r="TMC54" s="187"/>
      <c r="TMD54" s="187"/>
      <c r="TME54" s="187"/>
      <c r="TMF54" s="187"/>
      <c r="TMG54" s="187"/>
      <c r="TMH54" s="187"/>
      <c r="TMI54" s="187"/>
      <c r="TMJ54" s="187"/>
      <c r="TMK54" s="187"/>
      <c r="TML54" s="187"/>
      <c r="TMM54" s="187"/>
      <c r="TMN54" s="187"/>
      <c r="TMO54" s="187"/>
      <c r="TMP54" s="187"/>
      <c r="TMQ54" s="187"/>
      <c r="TMR54" s="187"/>
      <c r="TMS54" s="187"/>
      <c r="TMT54" s="187"/>
      <c r="TMU54" s="187"/>
      <c r="TMV54" s="187"/>
      <c r="TMW54" s="187"/>
      <c r="TMX54" s="187"/>
      <c r="TMY54" s="187"/>
      <c r="TMZ54" s="187"/>
      <c r="TNA54" s="187"/>
      <c r="TNB54" s="187"/>
      <c r="TNC54" s="187"/>
      <c r="TND54" s="187"/>
      <c r="TNE54" s="187"/>
      <c r="TNF54" s="187"/>
      <c r="TNG54" s="187"/>
      <c r="TNH54" s="187"/>
      <c r="TNI54" s="187"/>
      <c r="TNJ54" s="187"/>
      <c r="TNK54" s="187"/>
      <c r="TNL54" s="187"/>
      <c r="TNM54" s="187"/>
      <c r="TNN54" s="187"/>
      <c r="TNO54" s="187"/>
      <c r="TNP54" s="187"/>
      <c r="TNQ54" s="187"/>
      <c r="TNR54" s="187"/>
      <c r="TNS54" s="187"/>
      <c r="TNT54" s="187"/>
      <c r="TNU54" s="187"/>
      <c r="TNV54" s="187"/>
      <c r="TNW54" s="187"/>
      <c r="TNX54" s="187"/>
      <c r="TNY54" s="187"/>
      <c r="TNZ54" s="187"/>
      <c r="TOA54" s="187"/>
      <c r="TOB54" s="187"/>
      <c r="TOC54" s="187"/>
      <c r="TOD54" s="187"/>
      <c r="TOE54" s="187"/>
      <c r="TOF54" s="187"/>
      <c r="TOG54" s="187"/>
      <c r="TOH54" s="187"/>
      <c r="TOI54" s="187"/>
      <c r="TOJ54" s="187"/>
      <c r="TOK54" s="187"/>
      <c r="TOL54" s="187"/>
      <c r="TOM54" s="187"/>
      <c r="TON54" s="187"/>
      <c r="TOO54" s="187"/>
      <c r="TOP54" s="187"/>
      <c r="TOQ54" s="187"/>
      <c r="TOR54" s="187"/>
      <c r="TOS54" s="187"/>
      <c r="TOT54" s="187"/>
      <c r="TOU54" s="187"/>
      <c r="TOV54" s="187"/>
      <c r="TOW54" s="187"/>
      <c r="TOX54" s="187"/>
      <c r="TOY54" s="187"/>
      <c r="TOZ54" s="187"/>
      <c r="TPA54" s="187"/>
      <c r="TPB54" s="187"/>
      <c r="TPC54" s="187"/>
      <c r="TPD54" s="187"/>
      <c r="TPE54" s="187"/>
      <c r="TPF54" s="187"/>
      <c r="TPG54" s="187"/>
      <c r="TPH54" s="187"/>
      <c r="TPI54" s="187"/>
      <c r="TPJ54" s="187"/>
      <c r="TPK54" s="187"/>
      <c r="TPL54" s="187"/>
      <c r="TPM54" s="187"/>
      <c r="TPN54" s="187"/>
      <c r="TPO54" s="187"/>
      <c r="TPP54" s="187"/>
      <c r="TPQ54" s="187"/>
      <c r="TPR54" s="187"/>
      <c r="TPS54" s="187"/>
      <c r="TPT54" s="187"/>
      <c r="TPU54" s="187"/>
      <c r="TPV54" s="187"/>
      <c r="TPW54" s="187"/>
      <c r="TPX54" s="187"/>
      <c r="TPY54" s="187"/>
      <c r="TPZ54" s="187"/>
      <c r="TQA54" s="187"/>
      <c r="TQB54" s="187"/>
      <c r="TQC54" s="187"/>
      <c r="TQD54" s="187"/>
      <c r="TQE54" s="187"/>
      <c r="TQF54" s="187"/>
      <c r="TQG54" s="187"/>
      <c r="TQH54" s="187"/>
      <c r="TQI54" s="187"/>
      <c r="TQJ54" s="187"/>
      <c r="TQK54" s="187"/>
      <c r="TQL54" s="187"/>
      <c r="TQM54" s="187"/>
      <c r="TQN54" s="187"/>
      <c r="TQO54" s="187"/>
      <c r="TQP54" s="187"/>
      <c r="TQQ54" s="187"/>
      <c r="TQR54" s="187"/>
      <c r="TQS54" s="187"/>
      <c r="TQT54" s="187"/>
      <c r="TQU54" s="187"/>
      <c r="TQV54" s="187"/>
      <c r="TQW54" s="187"/>
      <c r="TQX54" s="187"/>
      <c r="TQY54" s="187"/>
      <c r="TQZ54" s="187"/>
      <c r="TRA54" s="187"/>
      <c r="TRB54" s="187"/>
      <c r="TRC54" s="187"/>
      <c r="TRD54" s="187"/>
      <c r="TRE54" s="187"/>
      <c r="TRF54" s="187"/>
      <c r="TRG54" s="187"/>
      <c r="TRH54" s="187"/>
      <c r="TRI54" s="187"/>
      <c r="TRJ54" s="187"/>
      <c r="TRK54" s="187"/>
      <c r="TRL54" s="187"/>
      <c r="TRM54" s="187"/>
      <c r="TRN54" s="187"/>
      <c r="TRO54" s="187"/>
      <c r="TRP54" s="187"/>
      <c r="TRQ54" s="187"/>
      <c r="TRR54" s="187"/>
      <c r="TRS54" s="187"/>
      <c r="TRT54" s="187"/>
      <c r="TRU54" s="187"/>
      <c r="TRV54" s="187"/>
      <c r="TRW54" s="187"/>
      <c r="TRX54" s="187"/>
      <c r="TRY54" s="187"/>
      <c r="TRZ54" s="187"/>
      <c r="TSA54" s="187"/>
      <c r="TSB54" s="187"/>
      <c r="TSC54" s="187"/>
      <c r="TSD54" s="187"/>
      <c r="TSE54" s="187"/>
      <c r="TSF54" s="187"/>
      <c r="TSG54" s="187"/>
      <c r="TSH54" s="187"/>
      <c r="TSI54" s="187"/>
      <c r="TSJ54" s="187"/>
      <c r="TSK54" s="187"/>
      <c r="TSL54" s="187"/>
      <c r="TSM54" s="187"/>
      <c r="TSN54" s="187"/>
      <c r="TSO54" s="187"/>
      <c r="TSP54" s="187"/>
      <c r="TSQ54" s="187"/>
      <c r="TSR54" s="187"/>
      <c r="TSS54" s="187"/>
      <c r="TST54" s="187"/>
      <c r="TSU54" s="187"/>
      <c r="TSV54" s="187"/>
      <c r="TSW54" s="187"/>
      <c r="TSX54" s="187"/>
      <c r="TSY54" s="187"/>
      <c r="TSZ54" s="187"/>
      <c r="TTA54" s="187"/>
      <c r="TTB54" s="187"/>
      <c r="TTC54" s="187"/>
      <c r="TTD54" s="187"/>
      <c r="TTE54" s="187"/>
      <c r="TTF54" s="187"/>
      <c r="TTG54" s="187"/>
      <c r="TTH54" s="187"/>
      <c r="TTI54" s="187"/>
      <c r="TTJ54" s="187"/>
      <c r="TTK54" s="187"/>
      <c r="TTL54" s="187"/>
      <c r="TTM54" s="187"/>
      <c r="TTN54" s="187"/>
      <c r="TTO54" s="187"/>
      <c r="TTP54" s="187"/>
      <c r="TTQ54" s="187"/>
      <c r="TTR54" s="187"/>
      <c r="TTS54" s="187"/>
      <c r="TTT54" s="187"/>
      <c r="TTU54" s="187"/>
      <c r="TTV54" s="187"/>
      <c r="TTW54" s="187"/>
      <c r="TTX54" s="187"/>
      <c r="TTY54" s="187"/>
      <c r="TTZ54" s="187"/>
      <c r="TUA54" s="187"/>
      <c r="TUB54" s="187"/>
      <c r="TUC54" s="187"/>
      <c r="TUD54" s="187"/>
      <c r="TUE54" s="187"/>
      <c r="TUF54" s="187"/>
      <c r="TUG54" s="187"/>
      <c r="TUH54" s="187"/>
      <c r="TUI54" s="187"/>
      <c r="TUJ54" s="187"/>
      <c r="TUK54" s="187"/>
      <c r="TUL54" s="187"/>
      <c r="TUM54" s="187"/>
      <c r="TUN54" s="187"/>
      <c r="TUO54" s="187"/>
      <c r="TUP54" s="187"/>
      <c r="TUQ54" s="187"/>
      <c r="TUR54" s="187"/>
      <c r="TUS54" s="187"/>
      <c r="TUT54" s="187"/>
      <c r="TUU54" s="187"/>
      <c r="TUV54" s="187"/>
      <c r="TUW54" s="187"/>
      <c r="TUX54" s="187"/>
      <c r="TUY54" s="187"/>
      <c r="TUZ54" s="187"/>
      <c r="TVA54" s="187"/>
      <c r="TVB54" s="187"/>
      <c r="TVC54" s="187"/>
      <c r="TVD54" s="187"/>
      <c r="TVE54" s="187"/>
      <c r="TVF54" s="187"/>
      <c r="TVG54" s="187"/>
      <c r="TVH54" s="187"/>
      <c r="TVI54" s="187"/>
      <c r="TVJ54" s="187"/>
      <c r="TVK54" s="187"/>
      <c r="TVL54" s="187"/>
      <c r="TVM54" s="187"/>
      <c r="TVN54" s="187"/>
      <c r="TVO54" s="187"/>
      <c r="TVP54" s="187"/>
      <c r="TVQ54" s="187"/>
      <c r="TVR54" s="187"/>
      <c r="TVS54" s="187"/>
      <c r="TVT54" s="187"/>
      <c r="TVU54" s="187"/>
      <c r="TVV54" s="187"/>
      <c r="TVW54" s="187"/>
      <c r="TVX54" s="187"/>
      <c r="TVY54" s="187"/>
      <c r="TVZ54" s="187"/>
      <c r="TWA54" s="187"/>
      <c r="TWB54" s="187"/>
      <c r="TWC54" s="187"/>
      <c r="TWD54" s="187"/>
      <c r="TWE54" s="187"/>
      <c r="TWF54" s="187"/>
      <c r="TWG54" s="187"/>
      <c r="TWH54" s="187"/>
      <c r="TWI54" s="187"/>
      <c r="TWJ54" s="187"/>
      <c r="TWK54" s="187"/>
      <c r="TWL54" s="187"/>
      <c r="TWM54" s="187"/>
      <c r="TWN54" s="187"/>
      <c r="TWO54" s="187"/>
      <c r="TWP54" s="187"/>
      <c r="TWQ54" s="187"/>
      <c r="TWR54" s="187"/>
      <c r="TWS54" s="187"/>
      <c r="TWT54" s="187"/>
      <c r="TWU54" s="187"/>
      <c r="TWV54" s="187"/>
      <c r="TWW54" s="187"/>
      <c r="TWX54" s="187"/>
      <c r="TWY54" s="187"/>
      <c r="TWZ54" s="187"/>
      <c r="TXA54" s="187"/>
      <c r="TXB54" s="187"/>
      <c r="TXC54" s="187"/>
      <c r="TXD54" s="187"/>
      <c r="TXE54" s="187"/>
      <c r="TXF54" s="187"/>
      <c r="TXG54" s="187"/>
      <c r="TXH54" s="187"/>
      <c r="TXI54" s="187"/>
      <c r="TXJ54" s="187"/>
      <c r="TXK54" s="187"/>
      <c r="TXL54" s="187"/>
      <c r="TXM54" s="187"/>
      <c r="TXN54" s="187"/>
      <c r="TXO54" s="187"/>
      <c r="TXP54" s="187"/>
      <c r="TXQ54" s="187"/>
      <c r="TXR54" s="187"/>
      <c r="TXS54" s="187"/>
      <c r="TXT54" s="187"/>
      <c r="TXU54" s="187"/>
      <c r="TXV54" s="187"/>
      <c r="TXW54" s="187"/>
      <c r="TXX54" s="187"/>
      <c r="TXY54" s="187"/>
      <c r="TXZ54" s="187"/>
      <c r="TYA54" s="187"/>
      <c r="TYB54" s="187"/>
      <c r="TYC54" s="187"/>
      <c r="TYD54" s="187"/>
      <c r="TYE54" s="187"/>
      <c r="TYF54" s="187"/>
      <c r="TYG54" s="187"/>
      <c r="TYH54" s="187"/>
      <c r="TYI54" s="187"/>
      <c r="TYJ54" s="187"/>
      <c r="TYK54" s="187"/>
      <c r="TYL54" s="187"/>
      <c r="TYM54" s="187"/>
      <c r="TYN54" s="187"/>
      <c r="TYO54" s="187"/>
      <c r="TYP54" s="187"/>
      <c r="TYQ54" s="187"/>
      <c r="TYR54" s="187"/>
      <c r="TYS54" s="187"/>
      <c r="TYT54" s="187"/>
      <c r="TYU54" s="187"/>
      <c r="TYV54" s="187"/>
      <c r="TYW54" s="187"/>
      <c r="TYX54" s="187"/>
      <c r="TYY54" s="187"/>
      <c r="TYZ54" s="187"/>
      <c r="TZA54" s="187"/>
      <c r="TZB54" s="187"/>
      <c r="TZC54" s="187"/>
      <c r="TZD54" s="187"/>
      <c r="TZE54" s="187"/>
      <c r="TZF54" s="187"/>
      <c r="TZG54" s="187"/>
      <c r="TZH54" s="187"/>
      <c r="TZI54" s="187"/>
      <c r="TZJ54" s="187"/>
      <c r="TZK54" s="187"/>
      <c r="TZL54" s="187"/>
      <c r="TZM54" s="187"/>
      <c r="TZN54" s="187"/>
      <c r="TZO54" s="187"/>
      <c r="TZP54" s="187"/>
      <c r="TZQ54" s="187"/>
      <c r="TZR54" s="187"/>
      <c r="TZS54" s="187"/>
      <c r="TZT54" s="187"/>
      <c r="TZU54" s="187"/>
      <c r="TZV54" s="187"/>
      <c r="TZW54" s="187"/>
      <c r="TZX54" s="187"/>
      <c r="TZY54" s="187"/>
      <c r="TZZ54" s="187"/>
      <c r="UAA54" s="187"/>
      <c r="UAB54" s="187"/>
      <c r="UAC54" s="187"/>
      <c r="UAD54" s="187"/>
      <c r="UAE54" s="187"/>
      <c r="UAF54" s="187"/>
      <c r="UAG54" s="187"/>
      <c r="UAH54" s="187"/>
      <c r="UAI54" s="187"/>
      <c r="UAJ54" s="187"/>
      <c r="UAK54" s="187"/>
      <c r="UAL54" s="187"/>
      <c r="UAM54" s="187"/>
      <c r="UAN54" s="187"/>
      <c r="UAO54" s="187"/>
      <c r="UAP54" s="187"/>
      <c r="UAQ54" s="187"/>
      <c r="UAR54" s="187"/>
      <c r="UAS54" s="187"/>
      <c r="UAT54" s="187"/>
      <c r="UAU54" s="187"/>
      <c r="UAV54" s="187"/>
      <c r="UAW54" s="187"/>
      <c r="UAX54" s="187"/>
      <c r="UAY54" s="187"/>
      <c r="UAZ54" s="187"/>
      <c r="UBA54" s="187"/>
      <c r="UBB54" s="187"/>
      <c r="UBC54" s="187"/>
      <c r="UBD54" s="187"/>
      <c r="UBE54" s="187"/>
      <c r="UBF54" s="187"/>
      <c r="UBG54" s="187"/>
      <c r="UBH54" s="187"/>
      <c r="UBI54" s="187"/>
      <c r="UBJ54" s="187"/>
      <c r="UBK54" s="187"/>
      <c r="UBL54" s="187"/>
      <c r="UBM54" s="187"/>
      <c r="UBN54" s="187"/>
      <c r="UBO54" s="187"/>
      <c r="UBP54" s="187"/>
      <c r="UBQ54" s="187"/>
      <c r="UBR54" s="187"/>
      <c r="UBS54" s="187"/>
      <c r="UBT54" s="187"/>
      <c r="UBU54" s="187"/>
      <c r="UBV54" s="187"/>
      <c r="UBW54" s="187"/>
      <c r="UBX54" s="187"/>
      <c r="UBY54" s="187"/>
      <c r="UBZ54" s="187"/>
      <c r="UCA54" s="187"/>
      <c r="UCB54" s="187"/>
      <c r="UCC54" s="187"/>
      <c r="UCD54" s="187"/>
      <c r="UCE54" s="187"/>
      <c r="UCF54" s="187"/>
      <c r="UCG54" s="187"/>
      <c r="UCH54" s="187"/>
      <c r="UCI54" s="187"/>
      <c r="UCJ54" s="187"/>
      <c r="UCK54" s="187"/>
      <c r="UCL54" s="187"/>
      <c r="UCM54" s="187"/>
      <c r="UCN54" s="187"/>
      <c r="UCO54" s="187"/>
      <c r="UCP54" s="187"/>
      <c r="UCQ54" s="187"/>
      <c r="UCR54" s="187"/>
      <c r="UCS54" s="187"/>
      <c r="UCT54" s="187"/>
      <c r="UCU54" s="187"/>
      <c r="UCV54" s="187"/>
      <c r="UCW54" s="187"/>
      <c r="UCX54" s="187"/>
      <c r="UCY54" s="187"/>
      <c r="UCZ54" s="187"/>
      <c r="UDA54" s="187"/>
      <c r="UDB54" s="187"/>
      <c r="UDC54" s="187"/>
      <c r="UDD54" s="187"/>
      <c r="UDE54" s="187"/>
      <c r="UDF54" s="187"/>
      <c r="UDG54" s="187"/>
      <c r="UDH54" s="187"/>
      <c r="UDI54" s="187"/>
      <c r="UDJ54" s="187"/>
      <c r="UDK54" s="187"/>
      <c r="UDL54" s="187"/>
      <c r="UDM54" s="187"/>
      <c r="UDN54" s="187"/>
      <c r="UDO54" s="187"/>
      <c r="UDP54" s="187"/>
      <c r="UDQ54" s="187"/>
      <c r="UDR54" s="187"/>
      <c r="UDS54" s="187"/>
      <c r="UDT54" s="187"/>
      <c r="UDU54" s="187"/>
      <c r="UDV54" s="187"/>
      <c r="UDW54" s="187"/>
      <c r="UDX54" s="187"/>
      <c r="UDY54" s="187"/>
      <c r="UDZ54" s="187"/>
      <c r="UEA54" s="187"/>
      <c r="UEB54" s="187"/>
      <c r="UEC54" s="187"/>
      <c r="UED54" s="187"/>
      <c r="UEE54" s="187"/>
      <c r="UEF54" s="187"/>
      <c r="UEG54" s="187"/>
      <c r="UEH54" s="187"/>
      <c r="UEI54" s="187"/>
      <c r="UEJ54" s="187"/>
      <c r="UEK54" s="187"/>
      <c r="UEL54" s="187"/>
      <c r="UEM54" s="187"/>
      <c r="UEN54" s="187"/>
      <c r="UEO54" s="187"/>
      <c r="UEP54" s="187"/>
      <c r="UEQ54" s="187"/>
      <c r="UER54" s="187"/>
      <c r="UES54" s="187"/>
      <c r="UET54" s="187"/>
      <c r="UEU54" s="187"/>
      <c r="UEV54" s="187"/>
      <c r="UEW54" s="187"/>
      <c r="UEX54" s="187"/>
      <c r="UEY54" s="187"/>
      <c r="UEZ54" s="187"/>
      <c r="UFA54" s="187"/>
      <c r="UFB54" s="187"/>
      <c r="UFC54" s="187"/>
      <c r="UFD54" s="187"/>
      <c r="UFE54" s="187"/>
      <c r="UFF54" s="187"/>
      <c r="UFG54" s="187"/>
      <c r="UFH54" s="187"/>
      <c r="UFI54" s="187"/>
      <c r="UFJ54" s="187"/>
      <c r="UFK54" s="187"/>
      <c r="UFL54" s="187"/>
      <c r="UFM54" s="187"/>
      <c r="UFN54" s="187"/>
      <c r="UFO54" s="187"/>
      <c r="UFP54" s="187"/>
      <c r="UFQ54" s="187"/>
      <c r="UFR54" s="187"/>
      <c r="UFS54" s="187"/>
      <c r="UFT54" s="187"/>
      <c r="UFU54" s="187"/>
      <c r="UFV54" s="187"/>
      <c r="UFW54" s="187"/>
      <c r="UFX54" s="187"/>
      <c r="UFY54" s="187"/>
      <c r="UFZ54" s="187"/>
      <c r="UGA54" s="187"/>
      <c r="UGB54" s="187"/>
      <c r="UGC54" s="187"/>
      <c r="UGD54" s="187"/>
      <c r="UGE54" s="187"/>
      <c r="UGF54" s="187"/>
      <c r="UGG54" s="187"/>
      <c r="UGH54" s="187"/>
      <c r="UGI54" s="187"/>
      <c r="UGJ54" s="187"/>
      <c r="UGK54" s="187"/>
      <c r="UGL54" s="187"/>
      <c r="UGM54" s="187"/>
      <c r="UGN54" s="187"/>
      <c r="UGO54" s="187"/>
      <c r="UGP54" s="187"/>
      <c r="UGQ54" s="187"/>
      <c r="UGR54" s="187"/>
      <c r="UGS54" s="187"/>
      <c r="UGT54" s="187"/>
      <c r="UGU54" s="187"/>
      <c r="UGV54" s="187"/>
      <c r="UGW54" s="187"/>
      <c r="UGX54" s="187"/>
      <c r="UGY54" s="187"/>
      <c r="UGZ54" s="187"/>
      <c r="UHA54" s="187"/>
      <c r="UHB54" s="187"/>
      <c r="UHC54" s="187"/>
      <c r="UHD54" s="187"/>
      <c r="UHE54" s="187"/>
      <c r="UHF54" s="187"/>
      <c r="UHG54" s="187"/>
      <c r="UHH54" s="187"/>
      <c r="UHI54" s="187"/>
      <c r="UHJ54" s="187"/>
      <c r="UHK54" s="187"/>
      <c r="UHL54" s="187"/>
      <c r="UHM54" s="187"/>
      <c r="UHN54" s="187"/>
      <c r="UHO54" s="187"/>
      <c r="UHP54" s="187"/>
      <c r="UHQ54" s="187"/>
      <c r="UHR54" s="187"/>
      <c r="UHS54" s="187"/>
      <c r="UHT54" s="187"/>
      <c r="UHU54" s="187"/>
      <c r="UHV54" s="187"/>
      <c r="UHW54" s="187"/>
      <c r="UHX54" s="187"/>
      <c r="UHY54" s="187"/>
      <c r="UHZ54" s="187"/>
      <c r="UIA54" s="187"/>
      <c r="UIB54" s="187"/>
      <c r="UIC54" s="187"/>
      <c r="UID54" s="187"/>
      <c r="UIE54" s="187"/>
      <c r="UIF54" s="187"/>
      <c r="UIG54" s="187"/>
      <c r="UIH54" s="187"/>
      <c r="UII54" s="187"/>
      <c r="UIJ54" s="187"/>
      <c r="UIK54" s="187"/>
      <c r="UIL54" s="187"/>
      <c r="UIM54" s="187"/>
      <c r="UIN54" s="187"/>
      <c r="UIO54" s="187"/>
      <c r="UIP54" s="187"/>
      <c r="UIQ54" s="187"/>
      <c r="UIR54" s="187"/>
      <c r="UIS54" s="187"/>
      <c r="UIT54" s="187"/>
      <c r="UIU54" s="187"/>
      <c r="UIV54" s="187"/>
      <c r="UIW54" s="187"/>
      <c r="UIX54" s="187"/>
      <c r="UIY54" s="187"/>
      <c r="UIZ54" s="187"/>
      <c r="UJA54" s="187"/>
      <c r="UJB54" s="187"/>
      <c r="UJC54" s="187"/>
      <c r="UJD54" s="187"/>
      <c r="UJE54" s="187"/>
      <c r="UJF54" s="187"/>
      <c r="UJG54" s="187"/>
      <c r="UJH54" s="187"/>
      <c r="UJI54" s="187"/>
      <c r="UJJ54" s="187"/>
      <c r="UJK54" s="187"/>
      <c r="UJL54" s="187"/>
      <c r="UJM54" s="187"/>
      <c r="UJN54" s="187"/>
      <c r="UJO54" s="187"/>
      <c r="UJP54" s="187"/>
      <c r="UJQ54" s="187"/>
      <c r="UJR54" s="187"/>
      <c r="UJS54" s="187"/>
      <c r="UJT54" s="187"/>
      <c r="UJU54" s="187"/>
      <c r="UJV54" s="187"/>
      <c r="UJW54" s="187"/>
      <c r="UJX54" s="187"/>
      <c r="UJY54" s="187"/>
      <c r="UJZ54" s="187"/>
      <c r="UKA54" s="187"/>
      <c r="UKB54" s="187"/>
      <c r="UKC54" s="187"/>
      <c r="UKD54" s="187"/>
      <c r="UKE54" s="187"/>
      <c r="UKF54" s="187"/>
      <c r="UKG54" s="187"/>
      <c r="UKH54" s="187"/>
      <c r="UKI54" s="187"/>
      <c r="UKJ54" s="187"/>
      <c r="UKK54" s="187"/>
      <c r="UKL54" s="187"/>
      <c r="UKM54" s="187"/>
      <c r="UKN54" s="187"/>
      <c r="UKO54" s="187"/>
      <c r="UKP54" s="187"/>
      <c r="UKQ54" s="187"/>
      <c r="UKR54" s="187"/>
      <c r="UKS54" s="187"/>
      <c r="UKT54" s="187"/>
      <c r="UKU54" s="187"/>
      <c r="UKV54" s="187"/>
      <c r="UKW54" s="187"/>
      <c r="UKX54" s="187"/>
      <c r="UKY54" s="187"/>
      <c r="UKZ54" s="187"/>
      <c r="ULA54" s="187"/>
      <c r="ULB54" s="187"/>
      <c r="ULC54" s="187"/>
      <c r="ULD54" s="187"/>
      <c r="ULE54" s="187"/>
      <c r="ULF54" s="187"/>
      <c r="ULG54" s="187"/>
      <c r="ULH54" s="187"/>
      <c r="ULI54" s="187"/>
      <c r="ULJ54" s="187"/>
      <c r="ULK54" s="187"/>
      <c r="ULL54" s="187"/>
      <c r="ULM54" s="187"/>
      <c r="ULN54" s="187"/>
      <c r="ULO54" s="187"/>
      <c r="ULP54" s="187"/>
      <c r="ULQ54" s="187"/>
      <c r="ULR54" s="187"/>
      <c r="ULS54" s="187"/>
      <c r="ULT54" s="187"/>
      <c r="ULU54" s="187"/>
      <c r="ULV54" s="187"/>
      <c r="ULW54" s="187"/>
      <c r="ULX54" s="187"/>
      <c r="ULY54" s="187"/>
      <c r="ULZ54" s="187"/>
      <c r="UMA54" s="187"/>
      <c r="UMB54" s="187"/>
      <c r="UMC54" s="187"/>
      <c r="UMD54" s="187"/>
      <c r="UME54" s="187"/>
      <c r="UMF54" s="187"/>
      <c r="UMG54" s="187"/>
      <c r="UMH54" s="187"/>
      <c r="UMI54" s="187"/>
      <c r="UMJ54" s="187"/>
      <c r="UMK54" s="187"/>
      <c r="UML54" s="187"/>
      <c r="UMM54" s="187"/>
      <c r="UMN54" s="187"/>
      <c r="UMO54" s="187"/>
      <c r="UMP54" s="187"/>
      <c r="UMQ54" s="187"/>
      <c r="UMR54" s="187"/>
      <c r="UMS54" s="187"/>
      <c r="UMT54" s="187"/>
      <c r="UMU54" s="187"/>
      <c r="UMV54" s="187"/>
      <c r="UMW54" s="187"/>
      <c r="UMX54" s="187"/>
      <c r="UMY54" s="187"/>
      <c r="UMZ54" s="187"/>
      <c r="UNA54" s="187"/>
      <c r="UNB54" s="187"/>
      <c r="UNC54" s="187"/>
      <c r="UND54" s="187"/>
      <c r="UNE54" s="187"/>
      <c r="UNF54" s="187"/>
      <c r="UNG54" s="187"/>
      <c r="UNH54" s="187"/>
      <c r="UNI54" s="187"/>
      <c r="UNJ54" s="187"/>
      <c r="UNK54" s="187"/>
      <c r="UNL54" s="187"/>
      <c r="UNM54" s="187"/>
      <c r="UNN54" s="187"/>
      <c r="UNO54" s="187"/>
      <c r="UNP54" s="187"/>
      <c r="UNQ54" s="187"/>
      <c r="UNR54" s="187"/>
      <c r="UNS54" s="187"/>
      <c r="UNT54" s="187"/>
      <c r="UNU54" s="187"/>
      <c r="UNV54" s="187"/>
      <c r="UNW54" s="187"/>
      <c r="UNX54" s="187"/>
      <c r="UNY54" s="187"/>
      <c r="UNZ54" s="187"/>
      <c r="UOA54" s="187"/>
      <c r="UOB54" s="187"/>
      <c r="UOC54" s="187"/>
      <c r="UOD54" s="187"/>
      <c r="UOE54" s="187"/>
      <c r="UOF54" s="187"/>
      <c r="UOG54" s="187"/>
      <c r="UOH54" s="187"/>
      <c r="UOI54" s="187"/>
      <c r="UOJ54" s="187"/>
      <c r="UOK54" s="187"/>
      <c r="UOL54" s="187"/>
      <c r="UOM54" s="187"/>
      <c r="UON54" s="187"/>
      <c r="UOO54" s="187"/>
      <c r="UOP54" s="187"/>
      <c r="UOQ54" s="187"/>
      <c r="UOR54" s="187"/>
      <c r="UOS54" s="187"/>
      <c r="UOT54" s="187"/>
      <c r="UOU54" s="187"/>
      <c r="UOV54" s="187"/>
      <c r="UOW54" s="187"/>
      <c r="UOX54" s="187"/>
      <c r="UOY54" s="187"/>
      <c r="UOZ54" s="187"/>
      <c r="UPA54" s="187"/>
      <c r="UPB54" s="187"/>
      <c r="UPC54" s="187"/>
      <c r="UPD54" s="187"/>
      <c r="UPE54" s="187"/>
      <c r="UPF54" s="187"/>
      <c r="UPG54" s="187"/>
      <c r="UPH54" s="187"/>
      <c r="UPI54" s="187"/>
      <c r="UPJ54" s="187"/>
      <c r="UPK54" s="187"/>
      <c r="UPL54" s="187"/>
      <c r="UPM54" s="187"/>
      <c r="UPN54" s="187"/>
      <c r="UPO54" s="187"/>
      <c r="UPP54" s="187"/>
      <c r="UPQ54" s="187"/>
      <c r="UPR54" s="187"/>
      <c r="UPS54" s="187"/>
      <c r="UPT54" s="187"/>
      <c r="UPU54" s="187"/>
      <c r="UPV54" s="187"/>
      <c r="UPW54" s="187"/>
      <c r="UPX54" s="187"/>
      <c r="UPY54" s="187"/>
      <c r="UPZ54" s="187"/>
      <c r="UQA54" s="187"/>
      <c r="UQB54" s="187"/>
      <c r="UQC54" s="187"/>
      <c r="UQD54" s="187"/>
      <c r="UQE54" s="187"/>
      <c r="UQF54" s="187"/>
      <c r="UQG54" s="187"/>
      <c r="UQH54" s="187"/>
      <c r="UQI54" s="187"/>
      <c r="UQJ54" s="187"/>
      <c r="UQK54" s="187"/>
      <c r="UQL54" s="187"/>
      <c r="UQM54" s="187"/>
      <c r="UQN54" s="187"/>
      <c r="UQO54" s="187"/>
      <c r="UQP54" s="187"/>
      <c r="UQQ54" s="187"/>
      <c r="UQR54" s="187"/>
      <c r="UQS54" s="187"/>
      <c r="UQT54" s="187"/>
      <c r="UQU54" s="187"/>
      <c r="UQV54" s="187"/>
      <c r="UQW54" s="187"/>
      <c r="UQX54" s="187"/>
      <c r="UQY54" s="187"/>
      <c r="UQZ54" s="187"/>
      <c r="URA54" s="187"/>
      <c r="URB54" s="187"/>
      <c r="URC54" s="187"/>
      <c r="URD54" s="187"/>
      <c r="URE54" s="187"/>
      <c r="URF54" s="187"/>
      <c r="URG54" s="187"/>
      <c r="URH54" s="187"/>
      <c r="URI54" s="187"/>
      <c r="URJ54" s="187"/>
      <c r="URK54" s="187"/>
      <c r="URL54" s="187"/>
      <c r="URM54" s="187"/>
      <c r="URN54" s="187"/>
      <c r="URO54" s="187"/>
      <c r="URP54" s="187"/>
      <c r="URQ54" s="187"/>
      <c r="URR54" s="187"/>
      <c r="URS54" s="187"/>
      <c r="URT54" s="187"/>
      <c r="URU54" s="187"/>
      <c r="URV54" s="187"/>
      <c r="URW54" s="187"/>
      <c r="URX54" s="187"/>
      <c r="URY54" s="187"/>
      <c r="URZ54" s="187"/>
      <c r="USA54" s="187"/>
      <c r="USB54" s="187"/>
      <c r="USC54" s="187"/>
      <c r="USD54" s="187"/>
      <c r="USE54" s="187"/>
      <c r="USF54" s="187"/>
      <c r="USG54" s="187"/>
      <c r="USH54" s="187"/>
      <c r="USI54" s="187"/>
      <c r="USJ54" s="187"/>
      <c r="USK54" s="187"/>
      <c r="USL54" s="187"/>
      <c r="USM54" s="187"/>
      <c r="USN54" s="187"/>
      <c r="USO54" s="187"/>
      <c r="USP54" s="187"/>
      <c r="USQ54" s="187"/>
      <c r="USR54" s="187"/>
      <c r="USS54" s="187"/>
      <c r="UST54" s="187"/>
      <c r="USU54" s="187"/>
      <c r="USV54" s="187"/>
      <c r="USW54" s="187"/>
      <c r="USX54" s="187"/>
      <c r="USY54" s="187"/>
      <c r="USZ54" s="187"/>
      <c r="UTA54" s="187"/>
      <c r="UTB54" s="187"/>
      <c r="UTC54" s="187"/>
      <c r="UTD54" s="187"/>
      <c r="UTE54" s="187"/>
      <c r="UTF54" s="187"/>
      <c r="UTG54" s="187"/>
      <c r="UTH54" s="187"/>
      <c r="UTI54" s="187"/>
      <c r="UTJ54" s="187"/>
      <c r="UTK54" s="187"/>
      <c r="UTL54" s="187"/>
      <c r="UTM54" s="187"/>
      <c r="UTN54" s="187"/>
      <c r="UTO54" s="187"/>
      <c r="UTP54" s="187"/>
      <c r="UTQ54" s="187"/>
      <c r="UTR54" s="187"/>
      <c r="UTS54" s="187"/>
      <c r="UTT54" s="187"/>
      <c r="UTU54" s="187"/>
      <c r="UTV54" s="187"/>
      <c r="UTW54" s="187"/>
      <c r="UTX54" s="187"/>
      <c r="UTY54" s="187"/>
      <c r="UTZ54" s="187"/>
      <c r="UUA54" s="187"/>
      <c r="UUB54" s="187"/>
      <c r="UUC54" s="187"/>
      <c r="UUD54" s="187"/>
      <c r="UUE54" s="187"/>
      <c r="UUF54" s="187"/>
      <c r="UUG54" s="187"/>
      <c r="UUH54" s="187"/>
      <c r="UUI54" s="187"/>
      <c r="UUJ54" s="187"/>
      <c r="UUK54" s="187"/>
      <c r="UUL54" s="187"/>
      <c r="UUM54" s="187"/>
      <c r="UUN54" s="187"/>
      <c r="UUO54" s="187"/>
      <c r="UUP54" s="187"/>
      <c r="UUQ54" s="187"/>
      <c r="UUR54" s="187"/>
      <c r="UUS54" s="187"/>
      <c r="UUT54" s="187"/>
      <c r="UUU54" s="187"/>
      <c r="UUV54" s="187"/>
      <c r="UUW54" s="187"/>
      <c r="UUX54" s="187"/>
      <c r="UUY54" s="187"/>
      <c r="UUZ54" s="187"/>
      <c r="UVA54" s="187"/>
      <c r="UVB54" s="187"/>
      <c r="UVC54" s="187"/>
      <c r="UVD54" s="187"/>
      <c r="UVE54" s="187"/>
      <c r="UVF54" s="187"/>
      <c r="UVG54" s="187"/>
      <c r="UVH54" s="187"/>
      <c r="UVI54" s="187"/>
      <c r="UVJ54" s="187"/>
      <c r="UVK54" s="187"/>
      <c r="UVL54" s="187"/>
      <c r="UVM54" s="187"/>
      <c r="UVN54" s="187"/>
      <c r="UVO54" s="187"/>
      <c r="UVP54" s="187"/>
      <c r="UVQ54" s="187"/>
      <c r="UVR54" s="187"/>
      <c r="UVS54" s="187"/>
      <c r="UVT54" s="187"/>
      <c r="UVU54" s="187"/>
      <c r="UVV54" s="187"/>
      <c r="UVW54" s="187"/>
      <c r="UVX54" s="187"/>
      <c r="UVY54" s="187"/>
      <c r="UVZ54" s="187"/>
      <c r="UWA54" s="187"/>
      <c r="UWB54" s="187"/>
      <c r="UWC54" s="187"/>
      <c r="UWD54" s="187"/>
      <c r="UWE54" s="187"/>
      <c r="UWF54" s="187"/>
      <c r="UWG54" s="187"/>
      <c r="UWH54" s="187"/>
      <c r="UWI54" s="187"/>
      <c r="UWJ54" s="187"/>
      <c r="UWK54" s="187"/>
      <c r="UWL54" s="187"/>
      <c r="UWM54" s="187"/>
      <c r="UWN54" s="187"/>
      <c r="UWO54" s="187"/>
      <c r="UWP54" s="187"/>
      <c r="UWQ54" s="187"/>
      <c r="UWR54" s="187"/>
      <c r="UWS54" s="187"/>
      <c r="UWT54" s="187"/>
      <c r="UWU54" s="187"/>
      <c r="UWV54" s="187"/>
      <c r="UWW54" s="187"/>
      <c r="UWX54" s="187"/>
      <c r="UWY54" s="187"/>
      <c r="UWZ54" s="187"/>
      <c r="UXA54" s="187"/>
      <c r="UXB54" s="187"/>
      <c r="UXC54" s="187"/>
      <c r="UXD54" s="187"/>
      <c r="UXE54" s="187"/>
      <c r="UXF54" s="187"/>
      <c r="UXG54" s="187"/>
      <c r="UXH54" s="187"/>
      <c r="UXI54" s="187"/>
      <c r="UXJ54" s="187"/>
      <c r="UXK54" s="187"/>
      <c r="UXL54" s="187"/>
      <c r="UXM54" s="187"/>
      <c r="UXN54" s="187"/>
      <c r="UXO54" s="187"/>
      <c r="UXP54" s="187"/>
      <c r="UXQ54" s="187"/>
      <c r="UXR54" s="187"/>
      <c r="UXS54" s="187"/>
      <c r="UXT54" s="187"/>
      <c r="UXU54" s="187"/>
      <c r="UXV54" s="187"/>
      <c r="UXW54" s="187"/>
      <c r="UXX54" s="187"/>
      <c r="UXY54" s="187"/>
      <c r="UXZ54" s="187"/>
      <c r="UYA54" s="187"/>
      <c r="UYB54" s="187"/>
      <c r="UYC54" s="187"/>
      <c r="UYD54" s="187"/>
      <c r="UYE54" s="187"/>
      <c r="UYF54" s="187"/>
      <c r="UYG54" s="187"/>
      <c r="UYH54" s="187"/>
      <c r="UYI54" s="187"/>
      <c r="UYJ54" s="187"/>
      <c r="UYK54" s="187"/>
      <c r="UYL54" s="187"/>
      <c r="UYM54" s="187"/>
      <c r="UYN54" s="187"/>
      <c r="UYO54" s="187"/>
      <c r="UYP54" s="187"/>
      <c r="UYQ54" s="187"/>
      <c r="UYR54" s="187"/>
      <c r="UYS54" s="187"/>
      <c r="UYT54" s="187"/>
      <c r="UYU54" s="187"/>
      <c r="UYV54" s="187"/>
      <c r="UYW54" s="187"/>
      <c r="UYX54" s="187"/>
      <c r="UYY54" s="187"/>
      <c r="UYZ54" s="187"/>
      <c r="UZA54" s="187"/>
      <c r="UZB54" s="187"/>
      <c r="UZC54" s="187"/>
      <c r="UZD54" s="187"/>
      <c r="UZE54" s="187"/>
      <c r="UZF54" s="187"/>
      <c r="UZG54" s="187"/>
      <c r="UZH54" s="187"/>
      <c r="UZI54" s="187"/>
      <c r="UZJ54" s="187"/>
      <c r="UZK54" s="187"/>
      <c r="UZL54" s="187"/>
      <c r="UZM54" s="187"/>
      <c r="UZN54" s="187"/>
      <c r="UZO54" s="187"/>
      <c r="UZP54" s="187"/>
      <c r="UZQ54" s="187"/>
      <c r="UZR54" s="187"/>
      <c r="UZS54" s="187"/>
      <c r="UZT54" s="187"/>
      <c r="UZU54" s="187"/>
      <c r="UZV54" s="187"/>
      <c r="UZW54" s="187"/>
      <c r="UZX54" s="187"/>
      <c r="UZY54" s="187"/>
      <c r="UZZ54" s="187"/>
      <c r="VAA54" s="187"/>
      <c r="VAB54" s="187"/>
      <c r="VAC54" s="187"/>
      <c r="VAD54" s="187"/>
      <c r="VAE54" s="187"/>
      <c r="VAF54" s="187"/>
      <c r="VAG54" s="187"/>
      <c r="VAH54" s="187"/>
      <c r="VAI54" s="187"/>
      <c r="VAJ54" s="187"/>
      <c r="VAK54" s="187"/>
      <c r="VAL54" s="187"/>
      <c r="VAM54" s="187"/>
      <c r="VAN54" s="187"/>
      <c r="VAO54" s="187"/>
      <c r="VAP54" s="187"/>
      <c r="VAQ54" s="187"/>
      <c r="VAR54" s="187"/>
      <c r="VAS54" s="187"/>
      <c r="VAT54" s="187"/>
      <c r="VAU54" s="187"/>
      <c r="VAV54" s="187"/>
      <c r="VAW54" s="187"/>
      <c r="VAX54" s="187"/>
      <c r="VAY54" s="187"/>
      <c r="VAZ54" s="187"/>
      <c r="VBA54" s="187"/>
      <c r="VBB54" s="187"/>
      <c r="VBC54" s="187"/>
      <c r="VBD54" s="187"/>
      <c r="VBE54" s="187"/>
      <c r="VBF54" s="187"/>
      <c r="VBG54" s="187"/>
      <c r="VBH54" s="187"/>
      <c r="VBI54" s="187"/>
      <c r="VBJ54" s="187"/>
      <c r="VBK54" s="187"/>
      <c r="VBL54" s="187"/>
      <c r="VBM54" s="187"/>
      <c r="VBN54" s="187"/>
      <c r="VBO54" s="187"/>
      <c r="VBP54" s="187"/>
      <c r="VBQ54" s="187"/>
      <c r="VBR54" s="187"/>
      <c r="VBS54" s="187"/>
      <c r="VBT54" s="187"/>
      <c r="VBU54" s="187"/>
      <c r="VBV54" s="187"/>
      <c r="VBW54" s="187"/>
      <c r="VBX54" s="187"/>
      <c r="VBY54" s="187"/>
      <c r="VBZ54" s="187"/>
      <c r="VCA54" s="187"/>
      <c r="VCB54" s="187"/>
      <c r="VCC54" s="187"/>
      <c r="VCD54" s="187"/>
      <c r="VCE54" s="187"/>
      <c r="VCF54" s="187"/>
      <c r="VCG54" s="187"/>
      <c r="VCH54" s="187"/>
      <c r="VCI54" s="187"/>
      <c r="VCJ54" s="187"/>
      <c r="VCK54" s="187"/>
      <c r="VCL54" s="187"/>
      <c r="VCM54" s="187"/>
      <c r="VCN54" s="187"/>
      <c r="VCO54" s="187"/>
      <c r="VCP54" s="187"/>
      <c r="VCQ54" s="187"/>
      <c r="VCR54" s="187"/>
      <c r="VCS54" s="187"/>
      <c r="VCT54" s="187"/>
      <c r="VCU54" s="187"/>
      <c r="VCV54" s="187"/>
      <c r="VCW54" s="187"/>
      <c r="VCX54" s="187"/>
      <c r="VCY54" s="187"/>
      <c r="VCZ54" s="187"/>
      <c r="VDA54" s="187"/>
      <c r="VDB54" s="187"/>
      <c r="VDC54" s="187"/>
      <c r="VDD54" s="187"/>
      <c r="VDE54" s="187"/>
      <c r="VDF54" s="187"/>
      <c r="VDG54" s="187"/>
      <c r="VDH54" s="187"/>
      <c r="VDI54" s="187"/>
      <c r="VDJ54" s="187"/>
      <c r="VDK54" s="187"/>
      <c r="VDL54" s="187"/>
      <c r="VDM54" s="187"/>
      <c r="VDN54" s="187"/>
      <c r="VDO54" s="187"/>
      <c r="VDP54" s="187"/>
      <c r="VDQ54" s="187"/>
      <c r="VDR54" s="187"/>
      <c r="VDS54" s="187"/>
      <c r="VDT54" s="187"/>
      <c r="VDU54" s="187"/>
      <c r="VDV54" s="187"/>
      <c r="VDW54" s="187"/>
      <c r="VDX54" s="187"/>
      <c r="VDY54" s="187"/>
      <c r="VDZ54" s="187"/>
      <c r="VEA54" s="187"/>
      <c r="VEB54" s="187"/>
      <c r="VEC54" s="187"/>
      <c r="VED54" s="187"/>
      <c r="VEE54" s="187"/>
      <c r="VEF54" s="187"/>
      <c r="VEG54" s="187"/>
      <c r="VEH54" s="187"/>
      <c r="VEI54" s="187"/>
      <c r="VEJ54" s="187"/>
      <c r="VEK54" s="187"/>
      <c r="VEL54" s="187"/>
      <c r="VEM54" s="187"/>
      <c r="VEN54" s="187"/>
      <c r="VEO54" s="187"/>
      <c r="VEP54" s="187"/>
      <c r="VEQ54" s="187"/>
      <c r="VER54" s="187"/>
      <c r="VES54" s="187"/>
      <c r="VET54" s="187"/>
      <c r="VEU54" s="187"/>
      <c r="VEV54" s="187"/>
      <c r="VEW54" s="187"/>
      <c r="VEX54" s="187"/>
      <c r="VEY54" s="187"/>
      <c r="VEZ54" s="187"/>
      <c r="VFA54" s="187"/>
      <c r="VFB54" s="187"/>
      <c r="VFC54" s="187"/>
      <c r="VFD54" s="187"/>
      <c r="VFE54" s="187"/>
      <c r="VFF54" s="187"/>
      <c r="VFG54" s="187"/>
      <c r="VFH54" s="187"/>
      <c r="VFI54" s="187"/>
      <c r="VFJ54" s="187"/>
      <c r="VFK54" s="187"/>
      <c r="VFL54" s="187"/>
      <c r="VFM54" s="187"/>
      <c r="VFN54" s="187"/>
      <c r="VFO54" s="187"/>
      <c r="VFP54" s="187"/>
      <c r="VFQ54" s="187"/>
      <c r="VFR54" s="187"/>
      <c r="VFS54" s="187"/>
      <c r="VFT54" s="187"/>
      <c r="VFU54" s="187"/>
      <c r="VFV54" s="187"/>
      <c r="VFW54" s="187"/>
      <c r="VFX54" s="187"/>
      <c r="VFY54" s="187"/>
      <c r="VFZ54" s="187"/>
      <c r="VGA54" s="187"/>
      <c r="VGB54" s="187"/>
      <c r="VGC54" s="187"/>
      <c r="VGD54" s="187"/>
      <c r="VGE54" s="187"/>
      <c r="VGF54" s="187"/>
      <c r="VGG54" s="187"/>
      <c r="VGH54" s="187"/>
      <c r="VGI54" s="187"/>
      <c r="VGJ54" s="187"/>
      <c r="VGK54" s="187"/>
      <c r="VGL54" s="187"/>
      <c r="VGM54" s="187"/>
      <c r="VGN54" s="187"/>
      <c r="VGO54" s="187"/>
      <c r="VGP54" s="187"/>
      <c r="VGQ54" s="187"/>
      <c r="VGR54" s="187"/>
      <c r="VGS54" s="187"/>
      <c r="VGT54" s="187"/>
      <c r="VGU54" s="187"/>
      <c r="VGV54" s="187"/>
      <c r="VGW54" s="187"/>
      <c r="VGX54" s="187"/>
      <c r="VGY54" s="187"/>
      <c r="VGZ54" s="187"/>
      <c r="VHA54" s="187"/>
      <c r="VHB54" s="187"/>
      <c r="VHC54" s="187"/>
      <c r="VHD54" s="187"/>
      <c r="VHE54" s="187"/>
      <c r="VHF54" s="187"/>
      <c r="VHG54" s="187"/>
      <c r="VHH54" s="187"/>
      <c r="VHI54" s="187"/>
      <c r="VHJ54" s="187"/>
      <c r="VHK54" s="187"/>
      <c r="VHL54" s="187"/>
      <c r="VHM54" s="187"/>
      <c r="VHN54" s="187"/>
      <c r="VHO54" s="187"/>
      <c r="VHP54" s="187"/>
      <c r="VHQ54" s="187"/>
      <c r="VHR54" s="187"/>
      <c r="VHS54" s="187"/>
      <c r="VHT54" s="187"/>
      <c r="VHU54" s="187"/>
      <c r="VHV54" s="187"/>
      <c r="VHW54" s="187"/>
      <c r="VHX54" s="187"/>
      <c r="VHY54" s="187"/>
      <c r="VHZ54" s="187"/>
      <c r="VIA54" s="187"/>
      <c r="VIB54" s="187"/>
      <c r="VIC54" s="187"/>
      <c r="VID54" s="187"/>
      <c r="VIE54" s="187"/>
      <c r="VIF54" s="187"/>
      <c r="VIG54" s="187"/>
      <c r="VIH54" s="187"/>
      <c r="VII54" s="187"/>
      <c r="VIJ54" s="187"/>
      <c r="VIK54" s="187"/>
      <c r="VIL54" s="187"/>
      <c r="VIM54" s="187"/>
      <c r="VIN54" s="187"/>
      <c r="VIO54" s="187"/>
      <c r="VIP54" s="187"/>
      <c r="VIQ54" s="187"/>
      <c r="VIR54" s="187"/>
      <c r="VIS54" s="187"/>
      <c r="VIT54" s="187"/>
      <c r="VIU54" s="187"/>
      <c r="VIV54" s="187"/>
      <c r="VIW54" s="187"/>
      <c r="VIX54" s="187"/>
      <c r="VIY54" s="187"/>
      <c r="VIZ54" s="187"/>
      <c r="VJA54" s="187"/>
      <c r="VJB54" s="187"/>
      <c r="VJC54" s="187"/>
      <c r="VJD54" s="187"/>
      <c r="VJE54" s="187"/>
      <c r="VJF54" s="187"/>
      <c r="VJG54" s="187"/>
      <c r="VJH54" s="187"/>
      <c r="VJI54" s="187"/>
      <c r="VJJ54" s="187"/>
      <c r="VJK54" s="187"/>
      <c r="VJL54" s="187"/>
      <c r="VJM54" s="187"/>
      <c r="VJN54" s="187"/>
      <c r="VJO54" s="187"/>
      <c r="VJP54" s="187"/>
      <c r="VJQ54" s="187"/>
      <c r="VJR54" s="187"/>
      <c r="VJS54" s="187"/>
      <c r="VJT54" s="187"/>
      <c r="VJU54" s="187"/>
      <c r="VJV54" s="187"/>
      <c r="VJW54" s="187"/>
      <c r="VJX54" s="187"/>
      <c r="VJY54" s="187"/>
      <c r="VJZ54" s="187"/>
      <c r="VKA54" s="187"/>
      <c r="VKB54" s="187"/>
      <c r="VKC54" s="187"/>
      <c r="VKD54" s="187"/>
      <c r="VKE54" s="187"/>
      <c r="VKF54" s="187"/>
      <c r="VKG54" s="187"/>
      <c r="VKH54" s="187"/>
      <c r="VKI54" s="187"/>
      <c r="VKJ54" s="187"/>
      <c r="VKK54" s="187"/>
      <c r="VKL54" s="187"/>
      <c r="VKM54" s="187"/>
      <c r="VKN54" s="187"/>
      <c r="VKO54" s="187"/>
      <c r="VKP54" s="187"/>
      <c r="VKQ54" s="187"/>
      <c r="VKR54" s="187"/>
      <c r="VKS54" s="187"/>
      <c r="VKT54" s="187"/>
      <c r="VKU54" s="187"/>
      <c r="VKV54" s="187"/>
      <c r="VKW54" s="187"/>
      <c r="VKX54" s="187"/>
      <c r="VKY54" s="187"/>
      <c r="VKZ54" s="187"/>
      <c r="VLA54" s="187"/>
      <c r="VLB54" s="187"/>
      <c r="VLC54" s="187"/>
      <c r="VLD54" s="187"/>
      <c r="VLE54" s="187"/>
      <c r="VLF54" s="187"/>
      <c r="VLG54" s="187"/>
      <c r="VLH54" s="187"/>
      <c r="VLI54" s="187"/>
      <c r="VLJ54" s="187"/>
      <c r="VLK54" s="187"/>
      <c r="VLL54" s="187"/>
      <c r="VLM54" s="187"/>
      <c r="VLN54" s="187"/>
      <c r="VLO54" s="187"/>
      <c r="VLP54" s="187"/>
      <c r="VLQ54" s="187"/>
      <c r="VLR54" s="187"/>
      <c r="VLS54" s="187"/>
      <c r="VLT54" s="187"/>
      <c r="VLU54" s="187"/>
      <c r="VLV54" s="187"/>
      <c r="VLW54" s="187"/>
      <c r="VLX54" s="187"/>
      <c r="VLY54" s="187"/>
      <c r="VLZ54" s="187"/>
      <c r="VMA54" s="187"/>
      <c r="VMB54" s="187"/>
      <c r="VMC54" s="187"/>
      <c r="VMD54" s="187"/>
      <c r="VME54" s="187"/>
      <c r="VMF54" s="187"/>
      <c r="VMG54" s="187"/>
      <c r="VMH54" s="187"/>
      <c r="VMI54" s="187"/>
      <c r="VMJ54" s="187"/>
      <c r="VMK54" s="187"/>
      <c r="VML54" s="187"/>
      <c r="VMM54" s="187"/>
      <c r="VMN54" s="187"/>
      <c r="VMO54" s="187"/>
      <c r="VMP54" s="187"/>
      <c r="VMQ54" s="187"/>
      <c r="VMR54" s="187"/>
      <c r="VMS54" s="187"/>
      <c r="VMT54" s="187"/>
      <c r="VMU54" s="187"/>
      <c r="VMV54" s="187"/>
      <c r="VMW54" s="187"/>
      <c r="VMX54" s="187"/>
      <c r="VMY54" s="187"/>
      <c r="VMZ54" s="187"/>
      <c r="VNA54" s="187"/>
      <c r="VNB54" s="187"/>
      <c r="VNC54" s="187"/>
      <c r="VND54" s="187"/>
      <c r="VNE54" s="187"/>
      <c r="VNF54" s="187"/>
      <c r="VNG54" s="187"/>
      <c r="VNH54" s="187"/>
      <c r="VNI54" s="187"/>
      <c r="VNJ54" s="187"/>
      <c r="VNK54" s="187"/>
      <c r="VNL54" s="187"/>
      <c r="VNM54" s="187"/>
      <c r="VNN54" s="187"/>
      <c r="VNO54" s="187"/>
      <c r="VNP54" s="187"/>
      <c r="VNQ54" s="187"/>
      <c r="VNR54" s="187"/>
      <c r="VNS54" s="187"/>
      <c r="VNT54" s="187"/>
      <c r="VNU54" s="187"/>
      <c r="VNV54" s="187"/>
      <c r="VNW54" s="187"/>
      <c r="VNX54" s="187"/>
      <c r="VNY54" s="187"/>
      <c r="VNZ54" s="187"/>
      <c r="VOA54" s="187"/>
      <c r="VOB54" s="187"/>
      <c r="VOC54" s="187"/>
      <c r="VOD54" s="187"/>
      <c r="VOE54" s="187"/>
      <c r="VOF54" s="187"/>
      <c r="VOG54" s="187"/>
      <c r="VOH54" s="187"/>
      <c r="VOI54" s="187"/>
      <c r="VOJ54" s="187"/>
      <c r="VOK54" s="187"/>
      <c r="VOL54" s="187"/>
      <c r="VOM54" s="187"/>
      <c r="VON54" s="187"/>
      <c r="VOO54" s="187"/>
      <c r="VOP54" s="187"/>
      <c r="VOQ54" s="187"/>
      <c r="VOR54" s="187"/>
      <c r="VOS54" s="187"/>
      <c r="VOT54" s="187"/>
      <c r="VOU54" s="187"/>
      <c r="VOV54" s="187"/>
      <c r="VOW54" s="187"/>
      <c r="VOX54" s="187"/>
      <c r="VOY54" s="187"/>
      <c r="VOZ54" s="187"/>
      <c r="VPA54" s="187"/>
      <c r="VPB54" s="187"/>
      <c r="VPC54" s="187"/>
      <c r="VPD54" s="187"/>
      <c r="VPE54" s="187"/>
      <c r="VPF54" s="187"/>
      <c r="VPG54" s="187"/>
      <c r="VPH54" s="187"/>
      <c r="VPI54" s="187"/>
      <c r="VPJ54" s="187"/>
      <c r="VPK54" s="187"/>
      <c r="VPL54" s="187"/>
      <c r="VPM54" s="187"/>
      <c r="VPN54" s="187"/>
      <c r="VPO54" s="187"/>
      <c r="VPP54" s="187"/>
      <c r="VPQ54" s="187"/>
      <c r="VPR54" s="187"/>
      <c r="VPS54" s="187"/>
      <c r="VPT54" s="187"/>
      <c r="VPU54" s="187"/>
      <c r="VPV54" s="187"/>
      <c r="VPW54" s="187"/>
      <c r="VPX54" s="187"/>
      <c r="VPY54" s="187"/>
      <c r="VPZ54" s="187"/>
      <c r="VQA54" s="187"/>
      <c r="VQB54" s="187"/>
      <c r="VQC54" s="187"/>
      <c r="VQD54" s="187"/>
      <c r="VQE54" s="187"/>
      <c r="VQF54" s="187"/>
      <c r="VQG54" s="187"/>
      <c r="VQH54" s="187"/>
      <c r="VQI54" s="187"/>
      <c r="VQJ54" s="187"/>
      <c r="VQK54" s="187"/>
      <c r="VQL54" s="187"/>
      <c r="VQM54" s="187"/>
      <c r="VQN54" s="187"/>
      <c r="VQO54" s="187"/>
      <c r="VQP54" s="187"/>
      <c r="VQQ54" s="187"/>
      <c r="VQR54" s="187"/>
      <c r="VQS54" s="187"/>
      <c r="VQT54" s="187"/>
      <c r="VQU54" s="187"/>
      <c r="VQV54" s="187"/>
      <c r="VQW54" s="187"/>
      <c r="VQX54" s="187"/>
      <c r="VQY54" s="187"/>
      <c r="VQZ54" s="187"/>
      <c r="VRA54" s="187"/>
      <c r="VRB54" s="187"/>
      <c r="VRC54" s="187"/>
      <c r="VRD54" s="187"/>
      <c r="VRE54" s="187"/>
      <c r="VRF54" s="187"/>
      <c r="VRG54" s="187"/>
      <c r="VRH54" s="187"/>
      <c r="VRI54" s="187"/>
      <c r="VRJ54" s="187"/>
      <c r="VRK54" s="187"/>
      <c r="VRL54" s="187"/>
      <c r="VRM54" s="187"/>
      <c r="VRN54" s="187"/>
      <c r="VRO54" s="187"/>
      <c r="VRP54" s="187"/>
      <c r="VRQ54" s="187"/>
      <c r="VRR54" s="187"/>
      <c r="VRS54" s="187"/>
      <c r="VRT54" s="187"/>
      <c r="VRU54" s="187"/>
      <c r="VRV54" s="187"/>
      <c r="VRW54" s="187"/>
      <c r="VRX54" s="187"/>
      <c r="VRY54" s="187"/>
      <c r="VRZ54" s="187"/>
      <c r="VSA54" s="187"/>
      <c r="VSB54" s="187"/>
      <c r="VSC54" s="187"/>
      <c r="VSD54" s="187"/>
      <c r="VSE54" s="187"/>
      <c r="VSF54" s="187"/>
      <c r="VSG54" s="187"/>
      <c r="VSH54" s="187"/>
      <c r="VSI54" s="187"/>
      <c r="VSJ54" s="187"/>
      <c r="VSK54" s="187"/>
      <c r="VSL54" s="187"/>
      <c r="VSM54" s="187"/>
      <c r="VSN54" s="187"/>
      <c r="VSO54" s="187"/>
      <c r="VSP54" s="187"/>
      <c r="VSQ54" s="187"/>
      <c r="VSR54" s="187"/>
      <c r="VSS54" s="187"/>
      <c r="VST54" s="187"/>
      <c r="VSU54" s="187"/>
      <c r="VSV54" s="187"/>
      <c r="VSW54" s="187"/>
      <c r="VSX54" s="187"/>
      <c r="VSY54" s="187"/>
      <c r="VSZ54" s="187"/>
      <c r="VTA54" s="187"/>
      <c r="VTB54" s="187"/>
      <c r="VTC54" s="187"/>
      <c r="VTD54" s="187"/>
      <c r="VTE54" s="187"/>
      <c r="VTF54" s="187"/>
      <c r="VTG54" s="187"/>
      <c r="VTH54" s="187"/>
      <c r="VTI54" s="187"/>
      <c r="VTJ54" s="187"/>
      <c r="VTK54" s="187"/>
      <c r="VTL54" s="187"/>
      <c r="VTM54" s="187"/>
      <c r="VTN54" s="187"/>
      <c r="VTO54" s="187"/>
      <c r="VTP54" s="187"/>
      <c r="VTQ54" s="187"/>
      <c r="VTR54" s="187"/>
      <c r="VTS54" s="187"/>
      <c r="VTT54" s="187"/>
      <c r="VTU54" s="187"/>
      <c r="VTV54" s="187"/>
      <c r="VTW54" s="187"/>
      <c r="VTX54" s="187"/>
      <c r="VTY54" s="187"/>
      <c r="VTZ54" s="187"/>
      <c r="VUA54" s="187"/>
      <c r="VUB54" s="187"/>
      <c r="VUC54" s="187"/>
      <c r="VUD54" s="187"/>
      <c r="VUE54" s="187"/>
      <c r="VUF54" s="187"/>
      <c r="VUG54" s="187"/>
      <c r="VUH54" s="187"/>
      <c r="VUI54" s="187"/>
      <c r="VUJ54" s="187"/>
      <c r="VUK54" s="187"/>
      <c r="VUL54" s="187"/>
      <c r="VUM54" s="187"/>
      <c r="VUN54" s="187"/>
      <c r="VUO54" s="187"/>
      <c r="VUP54" s="187"/>
      <c r="VUQ54" s="187"/>
      <c r="VUR54" s="187"/>
      <c r="VUS54" s="187"/>
      <c r="VUT54" s="187"/>
      <c r="VUU54" s="187"/>
      <c r="VUV54" s="187"/>
      <c r="VUW54" s="187"/>
      <c r="VUX54" s="187"/>
      <c r="VUY54" s="187"/>
      <c r="VUZ54" s="187"/>
      <c r="VVA54" s="187"/>
      <c r="VVB54" s="187"/>
      <c r="VVC54" s="187"/>
      <c r="VVD54" s="187"/>
      <c r="VVE54" s="187"/>
      <c r="VVF54" s="187"/>
      <c r="VVG54" s="187"/>
      <c r="VVH54" s="187"/>
      <c r="VVI54" s="187"/>
      <c r="VVJ54" s="187"/>
      <c r="VVK54" s="187"/>
      <c r="VVL54" s="187"/>
      <c r="VVM54" s="187"/>
      <c r="VVN54" s="187"/>
      <c r="VVO54" s="187"/>
      <c r="VVP54" s="187"/>
      <c r="VVQ54" s="187"/>
      <c r="VVR54" s="187"/>
      <c r="VVS54" s="187"/>
      <c r="VVT54" s="187"/>
      <c r="VVU54" s="187"/>
      <c r="VVV54" s="187"/>
      <c r="VVW54" s="187"/>
      <c r="VVX54" s="187"/>
      <c r="VVY54" s="187"/>
      <c r="VVZ54" s="187"/>
      <c r="VWA54" s="187"/>
      <c r="VWB54" s="187"/>
      <c r="VWC54" s="187"/>
      <c r="VWD54" s="187"/>
      <c r="VWE54" s="187"/>
      <c r="VWF54" s="187"/>
      <c r="VWG54" s="187"/>
      <c r="VWH54" s="187"/>
      <c r="VWI54" s="187"/>
      <c r="VWJ54" s="187"/>
      <c r="VWK54" s="187"/>
      <c r="VWL54" s="187"/>
      <c r="VWM54" s="187"/>
      <c r="VWN54" s="187"/>
      <c r="VWO54" s="187"/>
      <c r="VWP54" s="187"/>
      <c r="VWQ54" s="187"/>
      <c r="VWR54" s="187"/>
      <c r="VWS54" s="187"/>
      <c r="VWT54" s="187"/>
      <c r="VWU54" s="187"/>
      <c r="VWV54" s="187"/>
      <c r="VWW54" s="187"/>
      <c r="VWX54" s="187"/>
      <c r="VWY54" s="187"/>
      <c r="VWZ54" s="187"/>
      <c r="VXA54" s="187"/>
      <c r="VXB54" s="187"/>
      <c r="VXC54" s="187"/>
      <c r="VXD54" s="187"/>
      <c r="VXE54" s="187"/>
      <c r="VXF54" s="187"/>
      <c r="VXG54" s="187"/>
      <c r="VXH54" s="187"/>
      <c r="VXI54" s="187"/>
      <c r="VXJ54" s="187"/>
      <c r="VXK54" s="187"/>
      <c r="VXL54" s="187"/>
      <c r="VXM54" s="187"/>
      <c r="VXN54" s="187"/>
      <c r="VXO54" s="187"/>
      <c r="VXP54" s="187"/>
      <c r="VXQ54" s="187"/>
      <c r="VXR54" s="187"/>
      <c r="VXS54" s="187"/>
      <c r="VXT54" s="187"/>
      <c r="VXU54" s="187"/>
      <c r="VXV54" s="187"/>
      <c r="VXW54" s="187"/>
      <c r="VXX54" s="187"/>
      <c r="VXY54" s="187"/>
      <c r="VXZ54" s="187"/>
      <c r="VYA54" s="187"/>
      <c r="VYB54" s="187"/>
      <c r="VYC54" s="187"/>
      <c r="VYD54" s="187"/>
      <c r="VYE54" s="187"/>
      <c r="VYF54" s="187"/>
      <c r="VYG54" s="187"/>
      <c r="VYH54" s="187"/>
      <c r="VYI54" s="187"/>
      <c r="VYJ54" s="187"/>
      <c r="VYK54" s="187"/>
      <c r="VYL54" s="187"/>
      <c r="VYM54" s="187"/>
      <c r="VYN54" s="187"/>
      <c r="VYO54" s="187"/>
      <c r="VYP54" s="187"/>
      <c r="VYQ54" s="187"/>
      <c r="VYR54" s="187"/>
      <c r="VYS54" s="187"/>
      <c r="VYT54" s="187"/>
      <c r="VYU54" s="187"/>
      <c r="VYV54" s="187"/>
      <c r="VYW54" s="187"/>
      <c r="VYX54" s="187"/>
      <c r="VYY54" s="187"/>
      <c r="VYZ54" s="187"/>
      <c r="VZA54" s="187"/>
      <c r="VZB54" s="187"/>
      <c r="VZC54" s="187"/>
      <c r="VZD54" s="187"/>
      <c r="VZE54" s="187"/>
      <c r="VZF54" s="187"/>
      <c r="VZG54" s="187"/>
      <c r="VZH54" s="187"/>
      <c r="VZI54" s="187"/>
      <c r="VZJ54" s="187"/>
      <c r="VZK54" s="187"/>
      <c r="VZL54" s="187"/>
      <c r="VZM54" s="187"/>
      <c r="VZN54" s="187"/>
      <c r="VZO54" s="187"/>
      <c r="VZP54" s="187"/>
      <c r="VZQ54" s="187"/>
      <c r="VZR54" s="187"/>
      <c r="VZS54" s="187"/>
      <c r="VZT54" s="187"/>
      <c r="VZU54" s="187"/>
      <c r="VZV54" s="187"/>
      <c r="VZW54" s="187"/>
      <c r="VZX54" s="187"/>
      <c r="VZY54" s="187"/>
      <c r="VZZ54" s="187"/>
      <c r="WAA54" s="187"/>
      <c r="WAB54" s="187"/>
      <c r="WAC54" s="187"/>
      <c r="WAD54" s="187"/>
      <c r="WAE54" s="187"/>
      <c r="WAF54" s="187"/>
      <c r="WAG54" s="187"/>
      <c r="WAH54" s="187"/>
      <c r="WAI54" s="187"/>
      <c r="WAJ54" s="187"/>
      <c r="WAK54" s="187"/>
      <c r="WAL54" s="187"/>
      <c r="WAM54" s="187"/>
      <c r="WAN54" s="187"/>
      <c r="WAO54" s="187"/>
      <c r="WAP54" s="187"/>
      <c r="WAQ54" s="187"/>
      <c r="WAR54" s="187"/>
      <c r="WAS54" s="187"/>
      <c r="WAT54" s="187"/>
      <c r="WAU54" s="187"/>
      <c r="WAV54" s="187"/>
      <c r="WAW54" s="187"/>
      <c r="WAX54" s="187"/>
      <c r="WAY54" s="187"/>
      <c r="WAZ54" s="187"/>
      <c r="WBA54" s="187"/>
      <c r="WBB54" s="187"/>
      <c r="WBC54" s="187"/>
      <c r="WBD54" s="187"/>
      <c r="WBE54" s="187"/>
      <c r="WBF54" s="187"/>
      <c r="WBG54" s="187"/>
      <c r="WBH54" s="187"/>
      <c r="WBI54" s="187"/>
      <c r="WBJ54" s="187"/>
      <c r="WBK54" s="187"/>
      <c r="WBL54" s="187"/>
      <c r="WBM54" s="187"/>
      <c r="WBN54" s="187"/>
      <c r="WBO54" s="187"/>
      <c r="WBP54" s="187"/>
      <c r="WBQ54" s="187"/>
      <c r="WBR54" s="187"/>
      <c r="WBS54" s="187"/>
      <c r="WBT54" s="187"/>
      <c r="WBU54" s="187"/>
      <c r="WBV54" s="187"/>
      <c r="WBW54" s="187"/>
      <c r="WBX54" s="187"/>
      <c r="WBY54" s="187"/>
      <c r="WBZ54" s="187"/>
      <c r="WCA54" s="187"/>
      <c r="WCB54" s="187"/>
      <c r="WCC54" s="187"/>
      <c r="WCD54" s="187"/>
      <c r="WCE54" s="187"/>
      <c r="WCF54" s="187"/>
      <c r="WCG54" s="187"/>
      <c r="WCH54" s="187"/>
      <c r="WCI54" s="187"/>
      <c r="WCJ54" s="187"/>
      <c r="WCK54" s="187"/>
      <c r="WCL54" s="187"/>
      <c r="WCM54" s="187"/>
      <c r="WCN54" s="187"/>
      <c r="WCO54" s="187"/>
      <c r="WCP54" s="187"/>
      <c r="WCQ54" s="187"/>
      <c r="WCR54" s="187"/>
      <c r="WCS54" s="187"/>
      <c r="WCT54" s="187"/>
      <c r="WCU54" s="187"/>
      <c r="WCV54" s="187"/>
      <c r="WCW54" s="187"/>
      <c r="WCX54" s="187"/>
      <c r="WCY54" s="187"/>
      <c r="WCZ54" s="187"/>
      <c r="WDA54" s="187"/>
      <c r="WDB54" s="187"/>
      <c r="WDC54" s="187"/>
      <c r="WDD54" s="187"/>
      <c r="WDE54" s="187"/>
      <c r="WDF54" s="187"/>
      <c r="WDG54" s="187"/>
      <c r="WDH54" s="187"/>
      <c r="WDI54" s="187"/>
      <c r="WDJ54" s="187"/>
      <c r="WDK54" s="187"/>
      <c r="WDL54" s="187"/>
      <c r="WDM54" s="187"/>
      <c r="WDN54" s="187"/>
      <c r="WDO54" s="187"/>
      <c r="WDP54" s="187"/>
      <c r="WDQ54" s="187"/>
      <c r="WDR54" s="187"/>
      <c r="WDS54" s="187"/>
      <c r="WDT54" s="187"/>
      <c r="WDU54" s="187"/>
      <c r="WDV54" s="187"/>
      <c r="WDW54" s="187"/>
      <c r="WDX54" s="187"/>
      <c r="WDY54" s="187"/>
      <c r="WDZ54" s="187"/>
      <c r="WEA54" s="187"/>
      <c r="WEB54" s="187"/>
      <c r="WEC54" s="187"/>
      <c r="WED54" s="187"/>
      <c r="WEE54" s="187"/>
      <c r="WEF54" s="187"/>
      <c r="WEG54" s="187"/>
      <c r="WEH54" s="187"/>
      <c r="WEI54" s="187"/>
      <c r="WEJ54" s="187"/>
      <c r="WEK54" s="187"/>
      <c r="WEL54" s="187"/>
      <c r="WEM54" s="187"/>
      <c r="WEN54" s="187"/>
      <c r="WEO54" s="187"/>
      <c r="WEP54" s="187"/>
      <c r="WEQ54" s="187"/>
      <c r="WER54" s="187"/>
      <c r="WES54" s="187"/>
      <c r="WET54" s="187"/>
      <c r="WEU54" s="187"/>
      <c r="WEV54" s="187"/>
      <c r="WEW54" s="187"/>
      <c r="WEX54" s="187"/>
      <c r="WEY54" s="187"/>
      <c r="WEZ54" s="187"/>
      <c r="WFA54" s="187"/>
      <c r="WFB54" s="187"/>
      <c r="WFC54" s="187"/>
      <c r="WFD54" s="187"/>
      <c r="WFE54" s="187"/>
      <c r="WFF54" s="187"/>
      <c r="WFG54" s="187"/>
      <c r="WFH54" s="187"/>
      <c r="WFI54" s="187"/>
      <c r="WFJ54" s="187"/>
      <c r="WFK54" s="187"/>
      <c r="WFL54" s="187"/>
      <c r="WFM54" s="187"/>
      <c r="WFN54" s="187"/>
      <c r="WFO54" s="187"/>
      <c r="WFP54" s="187"/>
      <c r="WFQ54" s="187"/>
      <c r="WFR54" s="187"/>
      <c r="WFS54" s="187"/>
      <c r="WFT54" s="187"/>
      <c r="WFU54" s="187"/>
      <c r="WFV54" s="187"/>
      <c r="WFW54" s="187"/>
      <c r="WFX54" s="187"/>
      <c r="WFY54" s="187"/>
      <c r="WFZ54" s="187"/>
      <c r="WGA54" s="187"/>
      <c r="WGB54" s="187"/>
      <c r="WGC54" s="187"/>
      <c r="WGD54" s="187"/>
      <c r="WGE54" s="187"/>
      <c r="WGF54" s="187"/>
      <c r="WGG54" s="187"/>
      <c r="WGH54" s="187"/>
      <c r="WGI54" s="187"/>
      <c r="WGJ54" s="187"/>
      <c r="WGK54" s="187"/>
      <c r="WGL54" s="187"/>
      <c r="WGM54" s="187"/>
      <c r="WGN54" s="187"/>
      <c r="WGO54" s="187"/>
      <c r="WGP54" s="187"/>
      <c r="WGQ54" s="187"/>
      <c r="WGR54" s="187"/>
      <c r="WGS54" s="187"/>
      <c r="WGT54" s="187"/>
      <c r="WGU54" s="187"/>
      <c r="WGV54" s="187"/>
      <c r="WGW54" s="187"/>
      <c r="WGX54" s="187"/>
      <c r="WGY54" s="187"/>
      <c r="WGZ54" s="187"/>
      <c r="WHA54" s="187"/>
      <c r="WHB54" s="187"/>
      <c r="WHC54" s="187"/>
      <c r="WHD54" s="187"/>
      <c r="WHE54" s="187"/>
      <c r="WHF54" s="187"/>
      <c r="WHG54" s="187"/>
      <c r="WHH54" s="187"/>
      <c r="WHI54" s="187"/>
      <c r="WHJ54" s="187"/>
      <c r="WHK54" s="187"/>
      <c r="WHL54" s="187"/>
      <c r="WHM54" s="187"/>
      <c r="WHN54" s="187"/>
      <c r="WHO54" s="187"/>
      <c r="WHP54" s="187"/>
      <c r="WHQ54" s="187"/>
      <c r="WHR54" s="187"/>
      <c r="WHS54" s="187"/>
      <c r="WHT54" s="187"/>
      <c r="WHU54" s="187"/>
      <c r="WHV54" s="187"/>
      <c r="WHW54" s="187"/>
      <c r="WHX54" s="187"/>
      <c r="WHY54" s="187"/>
      <c r="WHZ54" s="187"/>
      <c r="WIA54" s="187"/>
      <c r="WIB54" s="187"/>
      <c r="WIC54" s="187"/>
      <c r="WID54" s="187"/>
      <c r="WIE54" s="187"/>
      <c r="WIF54" s="187"/>
      <c r="WIG54" s="187"/>
      <c r="WIH54" s="187"/>
      <c r="WII54" s="187"/>
      <c r="WIJ54" s="187"/>
      <c r="WIK54" s="187"/>
      <c r="WIL54" s="187"/>
      <c r="WIM54" s="187"/>
      <c r="WIN54" s="187"/>
      <c r="WIO54" s="187"/>
      <c r="WIP54" s="187"/>
      <c r="WIQ54" s="187"/>
      <c r="WIR54" s="187"/>
      <c r="WIS54" s="187"/>
      <c r="WIT54" s="187"/>
      <c r="WIU54" s="187"/>
      <c r="WIV54" s="187"/>
      <c r="WIW54" s="187"/>
      <c r="WIX54" s="187"/>
      <c r="WIY54" s="187"/>
      <c r="WIZ54" s="187"/>
      <c r="WJA54" s="187"/>
      <c r="WJB54" s="187"/>
      <c r="WJC54" s="187"/>
      <c r="WJD54" s="187"/>
      <c r="WJE54" s="187"/>
      <c r="WJF54" s="187"/>
      <c r="WJG54" s="187"/>
      <c r="WJH54" s="187"/>
      <c r="WJI54" s="187"/>
      <c r="WJJ54" s="187"/>
      <c r="WJK54" s="187"/>
      <c r="WJL54" s="187"/>
      <c r="WJM54" s="187"/>
      <c r="WJN54" s="187"/>
      <c r="WJO54" s="187"/>
      <c r="WJP54" s="187"/>
      <c r="WJQ54" s="187"/>
      <c r="WJR54" s="187"/>
      <c r="WJS54" s="187"/>
      <c r="WJT54" s="187"/>
      <c r="WJU54" s="187"/>
      <c r="WJV54" s="187"/>
      <c r="WJW54" s="187"/>
      <c r="WJX54" s="187"/>
      <c r="WJY54" s="187"/>
      <c r="WJZ54" s="187"/>
      <c r="WKA54" s="187"/>
      <c r="WKB54" s="187"/>
      <c r="WKC54" s="187"/>
      <c r="WKD54" s="187"/>
      <c r="WKE54" s="187"/>
      <c r="WKF54" s="187"/>
      <c r="WKG54" s="187"/>
      <c r="WKH54" s="187"/>
      <c r="WKI54" s="187"/>
      <c r="WKJ54" s="187"/>
      <c r="WKK54" s="187"/>
      <c r="WKL54" s="187"/>
      <c r="WKM54" s="187"/>
      <c r="WKN54" s="187"/>
      <c r="WKO54" s="187"/>
      <c r="WKP54" s="187"/>
      <c r="WKQ54" s="187"/>
      <c r="WKR54" s="187"/>
      <c r="WKS54" s="187"/>
      <c r="WKT54" s="187"/>
      <c r="WKU54" s="187"/>
      <c r="WKV54" s="187"/>
      <c r="WKW54" s="187"/>
      <c r="WKX54" s="187"/>
      <c r="WKY54" s="187"/>
      <c r="WKZ54" s="187"/>
      <c r="WLA54" s="187"/>
      <c r="WLB54" s="187"/>
      <c r="WLC54" s="187"/>
      <c r="WLD54" s="187"/>
      <c r="WLE54" s="187"/>
      <c r="WLF54" s="187"/>
      <c r="WLG54" s="187"/>
      <c r="WLH54" s="187"/>
      <c r="WLI54" s="187"/>
      <c r="WLJ54" s="187"/>
      <c r="WLK54" s="187"/>
      <c r="WLL54" s="187"/>
      <c r="WLM54" s="187"/>
      <c r="WLN54" s="187"/>
      <c r="WLO54" s="187"/>
      <c r="WLP54" s="187"/>
      <c r="WLQ54" s="187"/>
      <c r="WLR54" s="187"/>
      <c r="WLS54" s="187"/>
      <c r="WLT54" s="187"/>
      <c r="WLU54" s="187"/>
      <c r="WLV54" s="187"/>
      <c r="WLW54" s="187"/>
      <c r="WLX54" s="187"/>
      <c r="WLY54" s="187"/>
      <c r="WLZ54" s="187"/>
      <c r="WMA54" s="187"/>
      <c r="WMB54" s="187"/>
      <c r="WMC54" s="187"/>
      <c r="WMD54" s="187"/>
      <c r="WME54" s="187"/>
      <c r="WMF54" s="187"/>
      <c r="WMG54" s="187"/>
      <c r="WMH54" s="187"/>
      <c r="WMI54" s="187"/>
      <c r="WMJ54" s="187"/>
      <c r="WMK54" s="187"/>
      <c r="WML54" s="187"/>
      <c r="WMM54" s="187"/>
      <c r="WMN54" s="187"/>
      <c r="WMO54" s="187"/>
      <c r="WMP54" s="187"/>
      <c r="WMQ54" s="187"/>
      <c r="WMR54" s="187"/>
      <c r="WMS54" s="187"/>
      <c r="WMT54" s="187"/>
      <c r="WMU54" s="187"/>
      <c r="WMV54" s="187"/>
      <c r="WMW54" s="187"/>
      <c r="WMX54" s="187"/>
      <c r="WMY54" s="187"/>
      <c r="WMZ54" s="187"/>
      <c r="WNA54" s="187"/>
      <c r="WNB54" s="187"/>
      <c r="WNC54" s="187"/>
      <c r="WND54" s="187"/>
      <c r="WNE54" s="187"/>
      <c r="WNF54" s="187"/>
      <c r="WNG54" s="187"/>
      <c r="WNH54" s="187"/>
      <c r="WNI54" s="187"/>
      <c r="WNJ54" s="187"/>
      <c r="WNK54" s="187"/>
      <c r="WNL54" s="187"/>
      <c r="WNM54" s="187"/>
      <c r="WNN54" s="187"/>
      <c r="WNO54" s="187"/>
      <c r="WNP54" s="187"/>
      <c r="WNQ54" s="187"/>
      <c r="WNR54" s="187"/>
      <c r="WNS54" s="187"/>
      <c r="WNT54" s="187"/>
      <c r="WNU54" s="187"/>
      <c r="WNV54" s="187"/>
      <c r="WNW54" s="187"/>
      <c r="WNX54" s="187"/>
      <c r="WNY54" s="187"/>
      <c r="WNZ54" s="187"/>
      <c r="WOA54" s="187"/>
      <c r="WOB54" s="187"/>
      <c r="WOC54" s="187"/>
      <c r="WOD54" s="187"/>
      <c r="WOE54" s="187"/>
      <c r="WOF54" s="187"/>
      <c r="WOG54" s="187"/>
      <c r="WOH54" s="187"/>
      <c r="WOI54" s="187"/>
      <c r="WOJ54" s="187"/>
      <c r="WOK54" s="187"/>
      <c r="WOL54" s="187"/>
      <c r="WOM54" s="187"/>
      <c r="WON54" s="187"/>
      <c r="WOO54" s="187"/>
      <c r="WOP54" s="187"/>
      <c r="WOQ54" s="187"/>
      <c r="WOR54" s="187"/>
      <c r="WOS54" s="187"/>
      <c r="WOT54" s="187"/>
      <c r="WOU54" s="187"/>
      <c r="WOV54" s="187"/>
      <c r="WOW54" s="187"/>
      <c r="WOX54" s="187"/>
      <c r="WOY54" s="187"/>
      <c r="WOZ54" s="187"/>
      <c r="WPA54" s="187"/>
      <c r="WPB54" s="187"/>
      <c r="WPC54" s="187"/>
      <c r="WPD54" s="187"/>
      <c r="WPE54" s="187"/>
      <c r="WPF54" s="187"/>
      <c r="WPG54" s="187"/>
      <c r="WPH54" s="187"/>
      <c r="WPI54" s="187"/>
      <c r="WPJ54" s="187"/>
      <c r="WPK54" s="187"/>
      <c r="WPL54" s="187"/>
      <c r="WPM54" s="187"/>
      <c r="WPN54" s="187"/>
      <c r="WPO54" s="187"/>
      <c r="WPP54" s="187"/>
      <c r="WPQ54" s="187"/>
      <c r="WPR54" s="187"/>
      <c r="WPS54" s="187"/>
      <c r="WPT54" s="187"/>
      <c r="WPU54" s="187"/>
      <c r="WPV54" s="187"/>
      <c r="WPW54" s="187"/>
      <c r="WPX54" s="187"/>
      <c r="WPY54" s="187"/>
      <c r="WPZ54" s="187"/>
      <c r="WQA54" s="187"/>
      <c r="WQB54" s="187"/>
      <c r="WQC54" s="187"/>
      <c r="WQD54" s="187"/>
      <c r="WQE54" s="187"/>
      <c r="WQF54" s="187"/>
      <c r="WQG54" s="187"/>
      <c r="WQH54" s="187"/>
      <c r="WQI54" s="187"/>
      <c r="WQJ54" s="187"/>
      <c r="WQK54" s="187"/>
      <c r="WQL54" s="187"/>
      <c r="WQM54" s="187"/>
      <c r="WQN54" s="187"/>
      <c r="WQO54" s="187"/>
      <c r="WQP54" s="187"/>
      <c r="WQQ54" s="187"/>
      <c r="WQR54" s="187"/>
      <c r="WQS54" s="187"/>
      <c r="WQT54" s="187"/>
      <c r="WQU54" s="187"/>
      <c r="WQV54" s="187"/>
      <c r="WQW54" s="187"/>
      <c r="WQX54" s="187"/>
      <c r="WQY54" s="187"/>
      <c r="WQZ54" s="187"/>
      <c r="WRA54" s="187"/>
      <c r="WRB54" s="187"/>
      <c r="WRC54" s="187"/>
      <c r="WRD54" s="187"/>
      <c r="WRE54" s="187"/>
      <c r="WRF54" s="187"/>
      <c r="WRG54" s="187"/>
      <c r="WRH54" s="187"/>
      <c r="WRI54" s="187"/>
      <c r="WRJ54" s="187"/>
      <c r="WRK54" s="187"/>
      <c r="WRL54" s="187"/>
      <c r="WRM54" s="187"/>
      <c r="WRN54" s="187"/>
      <c r="WRO54" s="187"/>
      <c r="WRP54" s="187"/>
      <c r="WRQ54" s="187"/>
      <c r="WRR54" s="187"/>
      <c r="WRS54" s="187"/>
      <c r="WRT54" s="187"/>
      <c r="WRU54" s="187"/>
      <c r="WRV54" s="187"/>
      <c r="WRW54" s="187"/>
      <c r="WRX54" s="187"/>
      <c r="WRY54" s="187"/>
      <c r="WRZ54" s="187"/>
      <c r="WSA54" s="187"/>
      <c r="WSB54" s="187"/>
      <c r="WSC54" s="187"/>
      <c r="WSD54" s="187"/>
      <c r="WSE54" s="187"/>
      <c r="WSF54" s="187"/>
      <c r="WSG54" s="187"/>
      <c r="WSH54" s="187"/>
      <c r="WSI54" s="187"/>
      <c r="WSJ54" s="187"/>
      <c r="WSK54" s="187"/>
      <c r="WSL54" s="187"/>
      <c r="WSM54" s="187"/>
      <c r="WSN54" s="187"/>
      <c r="WSO54" s="187"/>
      <c r="WSP54" s="187"/>
      <c r="WSQ54" s="187"/>
      <c r="WSR54" s="187"/>
      <c r="WSS54" s="187"/>
      <c r="WST54" s="187"/>
      <c r="WSU54" s="187"/>
      <c r="WSV54" s="187"/>
      <c r="WSW54" s="187"/>
      <c r="WSX54" s="187"/>
      <c r="WSY54" s="187"/>
      <c r="WSZ54" s="187"/>
      <c r="WTA54" s="187"/>
      <c r="WTB54" s="187"/>
      <c r="WTC54" s="187"/>
      <c r="WTD54" s="187"/>
      <c r="WTE54" s="187"/>
      <c r="WTF54" s="187"/>
      <c r="WTG54" s="187"/>
      <c r="WTH54" s="187"/>
      <c r="WTI54" s="187"/>
      <c r="WTJ54" s="187"/>
      <c r="WTK54" s="187"/>
      <c r="WTL54" s="187"/>
      <c r="WTM54" s="187"/>
      <c r="WTN54" s="187"/>
      <c r="WTO54" s="187"/>
      <c r="WTP54" s="187"/>
      <c r="WTQ54" s="187"/>
      <c r="WTR54" s="187"/>
      <c r="WTS54" s="187"/>
      <c r="WTT54" s="187"/>
      <c r="WTU54" s="187"/>
      <c r="WTV54" s="187"/>
      <c r="WTW54" s="187"/>
      <c r="WTX54" s="187"/>
      <c r="WTY54" s="187"/>
      <c r="WTZ54" s="187"/>
      <c r="WUA54" s="187"/>
      <c r="WUB54" s="187"/>
      <c r="WUC54" s="187"/>
      <c r="WUD54" s="187"/>
      <c r="WUE54" s="187"/>
      <c r="WUF54" s="187"/>
      <c r="WUG54" s="187"/>
      <c r="WUH54" s="187"/>
      <c r="WUI54" s="187"/>
      <c r="WUJ54" s="187"/>
      <c r="WUK54" s="187"/>
      <c r="WUL54" s="187"/>
      <c r="WUM54" s="187"/>
      <c r="WUN54" s="187"/>
      <c r="WUO54" s="187"/>
      <c r="WUP54" s="187"/>
      <c r="WUQ54" s="187"/>
      <c r="WUR54" s="187"/>
      <c r="WUS54" s="187"/>
      <c r="WUT54" s="187"/>
      <c r="WUU54" s="187"/>
      <c r="WUV54" s="187"/>
      <c r="WUW54" s="187"/>
      <c r="WUX54" s="187"/>
      <c r="WUY54" s="187"/>
      <c r="WUZ54" s="187"/>
      <c r="WVA54" s="187"/>
      <c r="WVB54" s="187"/>
      <c r="WVC54" s="187"/>
      <c r="WVD54" s="187"/>
      <c r="WVE54" s="187"/>
      <c r="WVF54" s="187"/>
      <c r="WVG54" s="187"/>
      <c r="WVH54" s="187"/>
      <c r="WVI54" s="187"/>
      <c r="WVJ54" s="187"/>
      <c r="WVK54" s="187"/>
      <c r="WVL54" s="187"/>
      <c r="WVM54" s="187"/>
      <c r="WVN54" s="187"/>
      <c r="WVO54" s="187"/>
      <c r="WVP54" s="187"/>
      <c r="WVQ54" s="187"/>
      <c r="WVR54" s="187"/>
      <c r="WVS54" s="187"/>
      <c r="WVT54" s="187"/>
      <c r="WVU54" s="187"/>
      <c r="WVV54" s="187"/>
      <c r="WVW54" s="187"/>
      <c r="WVX54" s="187"/>
      <c r="WVY54" s="187"/>
      <c r="WVZ54" s="187"/>
      <c r="WWA54" s="187"/>
      <c r="WWB54" s="187"/>
      <c r="WWC54" s="187"/>
      <c r="WWD54" s="187"/>
      <c r="WWE54" s="187"/>
      <c r="WWF54" s="187"/>
      <c r="WWG54" s="187"/>
      <c r="WWH54" s="187"/>
      <c r="WWI54" s="187"/>
      <c r="WWJ54" s="187"/>
      <c r="WWK54" s="187"/>
      <c r="WWL54" s="187"/>
      <c r="WWM54" s="187"/>
      <c r="WWN54" s="187"/>
      <c r="WWO54" s="187"/>
      <c r="WWP54" s="187"/>
      <c r="WWQ54" s="187"/>
      <c r="WWR54" s="187"/>
      <c r="WWS54" s="187"/>
      <c r="WWT54" s="187"/>
      <c r="WWU54" s="187"/>
      <c r="WWV54" s="187"/>
      <c r="WWW54" s="187"/>
      <c r="WWX54" s="187"/>
      <c r="WWY54" s="187"/>
      <c r="WWZ54" s="187"/>
      <c r="WXA54" s="187"/>
      <c r="WXB54" s="187"/>
      <c r="WXC54" s="187"/>
      <c r="WXD54" s="187"/>
      <c r="WXE54" s="187"/>
      <c r="WXF54" s="187"/>
      <c r="WXG54" s="187"/>
      <c r="WXH54" s="187"/>
      <c r="WXI54" s="187"/>
      <c r="WXJ54" s="187"/>
      <c r="WXK54" s="187"/>
      <c r="WXL54" s="187"/>
      <c r="WXM54" s="187"/>
      <c r="WXN54" s="187"/>
      <c r="WXO54" s="187"/>
      <c r="WXP54" s="187"/>
      <c r="WXQ54" s="187"/>
      <c r="WXR54" s="187"/>
      <c r="WXS54" s="187"/>
      <c r="WXT54" s="187"/>
      <c r="WXU54" s="187"/>
      <c r="WXV54" s="187"/>
      <c r="WXW54" s="187"/>
      <c r="WXX54" s="187"/>
      <c r="WXY54" s="187"/>
      <c r="WXZ54" s="187"/>
      <c r="WYA54" s="187"/>
      <c r="WYB54" s="187"/>
      <c r="WYC54" s="187"/>
      <c r="WYD54" s="187"/>
      <c r="WYE54" s="187"/>
      <c r="WYF54" s="187"/>
      <c r="WYG54" s="187"/>
      <c r="WYH54" s="187"/>
      <c r="WYI54" s="187"/>
      <c r="WYJ54" s="187"/>
      <c r="WYK54" s="187"/>
      <c r="WYL54" s="187"/>
      <c r="WYM54" s="187"/>
      <c r="WYN54" s="187"/>
      <c r="WYO54" s="187"/>
      <c r="WYP54" s="187"/>
      <c r="WYQ54" s="187"/>
      <c r="WYR54" s="187"/>
      <c r="WYS54" s="187"/>
      <c r="WYT54" s="187"/>
      <c r="WYU54" s="187"/>
      <c r="WYV54" s="187"/>
      <c r="WYW54" s="187"/>
      <c r="WYX54" s="187"/>
      <c r="WYY54" s="187"/>
      <c r="WYZ54" s="187"/>
      <c r="WZA54" s="187"/>
      <c r="WZB54" s="187"/>
      <c r="WZC54" s="187"/>
      <c r="WZD54" s="187"/>
      <c r="WZE54" s="187"/>
      <c r="WZF54" s="187"/>
      <c r="WZG54" s="187"/>
      <c r="WZH54" s="187"/>
      <c r="WZI54" s="187"/>
      <c r="WZJ54" s="187"/>
      <c r="WZK54" s="187"/>
      <c r="WZL54" s="187"/>
      <c r="WZM54" s="187"/>
      <c r="WZN54" s="187"/>
      <c r="WZO54" s="187"/>
      <c r="WZP54" s="187"/>
      <c r="WZQ54" s="187"/>
      <c r="WZR54" s="187"/>
      <c r="WZS54" s="187"/>
      <c r="WZT54" s="187"/>
      <c r="WZU54" s="187"/>
      <c r="WZV54" s="187"/>
      <c r="WZW54" s="187"/>
      <c r="WZX54" s="187"/>
      <c r="WZY54" s="187"/>
      <c r="WZZ54" s="187"/>
      <c r="XAA54" s="187"/>
      <c r="XAB54" s="187"/>
      <c r="XAC54" s="187"/>
      <c r="XAD54" s="187"/>
      <c r="XAE54" s="187"/>
      <c r="XAF54" s="187"/>
      <c r="XAG54" s="187"/>
      <c r="XAH54" s="187"/>
      <c r="XAI54" s="187"/>
      <c r="XAJ54" s="187"/>
      <c r="XAK54" s="187"/>
      <c r="XAL54" s="187"/>
      <c r="XAM54" s="187"/>
      <c r="XAN54" s="187"/>
      <c r="XAO54" s="187"/>
      <c r="XAP54" s="187"/>
      <c r="XAQ54" s="187"/>
      <c r="XAR54" s="187"/>
      <c r="XAS54" s="187"/>
      <c r="XAT54" s="187"/>
      <c r="XAU54" s="187"/>
      <c r="XAV54" s="187"/>
      <c r="XAW54" s="187"/>
      <c r="XAX54" s="187"/>
      <c r="XAY54" s="187"/>
      <c r="XAZ54" s="187"/>
      <c r="XBA54" s="187"/>
      <c r="XBB54" s="187"/>
      <c r="XBC54" s="187"/>
      <c r="XBD54" s="187"/>
      <c r="XBE54" s="187"/>
      <c r="XBF54" s="187"/>
      <c r="XBG54" s="187"/>
      <c r="XBH54" s="187"/>
      <c r="XBI54" s="187"/>
      <c r="XBJ54" s="187"/>
      <c r="XBK54" s="187"/>
      <c r="XBL54" s="187"/>
      <c r="XBM54" s="187"/>
      <c r="XBN54" s="187"/>
      <c r="XBO54" s="187"/>
      <c r="XBP54" s="187"/>
      <c r="XBQ54" s="187"/>
      <c r="XBR54" s="187"/>
      <c r="XBS54" s="187"/>
      <c r="XBT54" s="187"/>
      <c r="XBU54" s="187"/>
      <c r="XBV54" s="187"/>
      <c r="XBW54" s="187"/>
      <c r="XBX54" s="187"/>
      <c r="XBY54" s="187"/>
      <c r="XBZ54" s="187"/>
      <c r="XCA54" s="187"/>
      <c r="XCB54" s="187"/>
      <c r="XCC54" s="187"/>
      <c r="XCD54" s="187"/>
      <c r="XCE54" s="187"/>
      <c r="XCF54" s="187"/>
      <c r="XCG54" s="187"/>
      <c r="XCH54" s="187"/>
      <c r="XCI54" s="187"/>
      <c r="XCJ54" s="187"/>
      <c r="XCK54" s="187"/>
      <c r="XCL54" s="187"/>
      <c r="XCM54" s="187"/>
      <c r="XCN54" s="187"/>
      <c r="XCO54" s="187"/>
      <c r="XCP54" s="187"/>
      <c r="XCQ54" s="187"/>
      <c r="XCR54" s="187"/>
      <c r="XCS54" s="187"/>
      <c r="XCT54" s="187"/>
      <c r="XCU54" s="187"/>
      <c r="XCV54" s="187"/>
      <c r="XCW54" s="187"/>
      <c r="XCX54" s="187"/>
      <c r="XCY54" s="187"/>
      <c r="XCZ54" s="187"/>
      <c r="XDA54" s="187"/>
      <c r="XDB54" s="187"/>
      <c r="XDC54" s="187"/>
      <c r="XDD54" s="187"/>
      <c r="XDE54" s="187"/>
      <c r="XDF54" s="187"/>
      <c r="XDG54" s="187"/>
      <c r="XDH54" s="187"/>
      <c r="XDI54" s="187"/>
      <c r="XDJ54" s="187"/>
      <c r="XDK54" s="187"/>
      <c r="XDL54" s="187"/>
      <c r="XDM54" s="187"/>
      <c r="XDN54" s="187"/>
      <c r="XDO54" s="187"/>
      <c r="XDP54" s="187"/>
      <c r="XDQ54" s="187"/>
      <c r="XDR54" s="187"/>
      <c r="XDS54" s="187"/>
      <c r="XDT54" s="187"/>
      <c r="XDU54" s="187"/>
      <c r="XDV54" s="187"/>
      <c r="XDW54" s="187"/>
      <c r="XDX54" s="187"/>
      <c r="XDY54" s="187"/>
      <c r="XDZ54" s="187"/>
      <c r="XEA54" s="187"/>
      <c r="XEB54" s="187"/>
      <c r="XEC54" s="187"/>
      <c r="XED54" s="187"/>
      <c r="XEE54" s="187"/>
      <c r="XEF54" s="187"/>
      <c r="XEG54" s="187"/>
      <c r="XEH54" s="187"/>
      <c r="XEI54" s="187"/>
      <c r="XEJ54" s="187"/>
      <c r="XEK54" s="187"/>
      <c r="XEL54" s="187"/>
      <c r="XEM54" s="187"/>
      <c r="XEN54" s="187"/>
      <c r="XEO54" s="187"/>
      <c r="XEP54" s="187"/>
      <c r="XEQ54" s="187"/>
      <c r="XER54" s="187"/>
      <c r="XES54" s="187"/>
      <c r="XET54" s="187"/>
      <c r="XEU54" s="187"/>
      <c r="XEV54" s="187"/>
      <c r="XEW54" s="187"/>
      <c r="XEX54" s="187"/>
      <c r="XEY54" s="187"/>
      <c r="XEZ54" s="187"/>
      <c r="XFA54" s="187"/>
      <c r="XFB54" s="187"/>
      <c r="XFC54" s="187"/>
      <c r="XFD54" s="187"/>
    </row>
    <row r="55" spans="1:16384" s="332" customFormat="1" ht="15.75">
      <c r="A55" s="175" t="s">
        <v>1628</v>
      </c>
      <c r="B55" s="176">
        <v>5941.3</v>
      </c>
      <c r="C55" s="177">
        <v>6247</v>
      </c>
      <c r="D55" s="176">
        <v>6323</v>
      </c>
      <c r="E55" s="194">
        <f t="shared" si="1"/>
        <v>1.0514533856226751</v>
      </c>
      <c r="F55" s="194">
        <f t="shared" si="2"/>
        <v>-1.201961094417207E-2</v>
      </c>
      <c r="G55" s="331"/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H55" s="331"/>
      <c r="AI55" s="331"/>
      <c r="AJ55" s="331"/>
      <c r="AK55" s="331"/>
      <c r="AL55" s="331"/>
      <c r="AM55" s="331"/>
      <c r="AN55" s="331"/>
      <c r="AO55" s="331"/>
      <c r="AP55" s="331"/>
      <c r="AQ55" s="331"/>
      <c r="AR55" s="331"/>
      <c r="AS55" s="331"/>
      <c r="AT55" s="331"/>
      <c r="AU55" s="331"/>
      <c r="AV55" s="331"/>
      <c r="AW55" s="331"/>
      <c r="AX55" s="331"/>
      <c r="AY55" s="331"/>
      <c r="AZ55" s="331"/>
      <c r="BA55" s="331"/>
      <c r="BB55" s="331"/>
      <c r="BC55" s="331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331"/>
      <c r="BO55" s="331"/>
      <c r="BP55" s="331"/>
      <c r="BQ55" s="331"/>
      <c r="BR55" s="331"/>
      <c r="BS55" s="331"/>
      <c r="BT55" s="331"/>
      <c r="BU55" s="331"/>
      <c r="BV55" s="331"/>
      <c r="BW55" s="331"/>
      <c r="BX55" s="331"/>
      <c r="BY55" s="331"/>
      <c r="BZ55" s="331"/>
      <c r="CA55" s="331"/>
      <c r="CB55" s="331"/>
      <c r="CC55" s="331"/>
      <c r="CD55" s="331"/>
      <c r="CE55" s="331"/>
      <c r="CF55" s="331"/>
      <c r="CG55" s="331"/>
      <c r="CH55" s="331"/>
      <c r="CI55" s="331"/>
      <c r="CJ55" s="331"/>
      <c r="CK55" s="331"/>
      <c r="CL55" s="331"/>
      <c r="CM55" s="331"/>
      <c r="CN55" s="331"/>
      <c r="CO55" s="331"/>
      <c r="CP55" s="331"/>
      <c r="CQ55" s="331"/>
      <c r="CR55" s="331"/>
      <c r="CS55" s="331"/>
      <c r="CT55" s="331"/>
      <c r="CU55" s="331"/>
      <c r="CV55" s="331"/>
      <c r="CW55" s="331"/>
      <c r="CX55" s="331"/>
      <c r="CY55" s="331"/>
      <c r="CZ55" s="331"/>
      <c r="DA55" s="331"/>
      <c r="DB55" s="331"/>
      <c r="DC55" s="331"/>
      <c r="DD55" s="331"/>
      <c r="DE55" s="331"/>
      <c r="DF55" s="331"/>
      <c r="DG55" s="331"/>
      <c r="DH55" s="331"/>
      <c r="DI55" s="331"/>
      <c r="DJ55" s="331"/>
      <c r="DK55" s="331"/>
      <c r="DL55" s="331"/>
      <c r="DM55" s="331"/>
      <c r="DN55" s="331"/>
      <c r="DO55" s="331"/>
      <c r="DP55" s="331"/>
      <c r="DQ55" s="331"/>
      <c r="DR55" s="331"/>
      <c r="DS55" s="331"/>
      <c r="DT55" s="331"/>
      <c r="DU55" s="331"/>
      <c r="DV55" s="331"/>
      <c r="DW55" s="331"/>
      <c r="DX55" s="331"/>
      <c r="DY55" s="331"/>
      <c r="DZ55" s="331"/>
      <c r="EA55" s="331"/>
      <c r="EB55" s="331"/>
      <c r="EC55" s="331"/>
      <c r="ED55" s="331"/>
      <c r="EE55" s="331"/>
      <c r="EF55" s="331"/>
      <c r="EG55" s="331"/>
      <c r="EH55" s="331"/>
      <c r="EI55" s="331"/>
      <c r="EJ55" s="331"/>
      <c r="EK55" s="331"/>
      <c r="EL55" s="331"/>
      <c r="EM55" s="331"/>
      <c r="EN55" s="331"/>
      <c r="EO55" s="331"/>
      <c r="EP55" s="331"/>
      <c r="EQ55" s="331"/>
      <c r="ER55" s="331"/>
      <c r="ES55" s="331"/>
      <c r="ET55" s="331"/>
      <c r="EU55" s="331"/>
      <c r="EV55" s="331"/>
      <c r="EW55" s="331"/>
      <c r="EX55" s="331"/>
      <c r="EY55" s="331"/>
      <c r="EZ55" s="331"/>
      <c r="FA55" s="331"/>
      <c r="FB55" s="331"/>
      <c r="FC55" s="331"/>
      <c r="FD55" s="331"/>
      <c r="FE55" s="331"/>
      <c r="FF55" s="331"/>
      <c r="FG55" s="331"/>
      <c r="FH55" s="331"/>
      <c r="FI55" s="331"/>
      <c r="FJ55" s="331"/>
      <c r="FK55" s="331"/>
      <c r="FL55" s="331"/>
      <c r="FM55" s="331"/>
      <c r="FN55" s="331"/>
      <c r="FO55" s="331"/>
      <c r="FP55" s="331"/>
      <c r="FQ55" s="331"/>
      <c r="FR55" s="331"/>
      <c r="FS55" s="331"/>
      <c r="FT55" s="331"/>
      <c r="FU55" s="331"/>
      <c r="FV55" s="331"/>
      <c r="FW55" s="331"/>
      <c r="FX55" s="331"/>
      <c r="FY55" s="331"/>
      <c r="FZ55" s="331"/>
      <c r="GA55" s="331"/>
      <c r="GB55" s="331"/>
      <c r="GC55" s="331"/>
      <c r="GD55" s="331"/>
      <c r="GE55" s="331"/>
      <c r="GF55" s="331"/>
      <c r="GG55" s="331"/>
      <c r="GH55" s="331"/>
      <c r="GI55" s="331"/>
      <c r="GJ55" s="331"/>
      <c r="GK55" s="331"/>
      <c r="GL55" s="331"/>
      <c r="GM55" s="331"/>
      <c r="GN55" s="331"/>
      <c r="GO55" s="331"/>
      <c r="GP55" s="331"/>
      <c r="GQ55" s="331"/>
      <c r="GR55" s="331"/>
      <c r="GS55" s="331"/>
      <c r="GT55" s="331"/>
      <c r="GU55" s="331"/>
      <c r="GV55" s="331"/>
      <c r="GW55" s="331"/>
      <c r="GX55" s="331"/>
      <c r="GY55" s="331"/>
      <c r="GZ55" s="331"/>
      <c r="HA55" s="331"/>
      <c r="HB55" s="331"/>
      <c r="HC55" s="331"/>
      <c r="HD55" s="331"/>
      <c r="HE55" s="331"/>
      <c r="HF55" s="331"/>
      <c r="HG55" s="331"/>
      <c r="HH55" s="331"/>
      <c r="HI55" s="331"/>
      <c r="HJ55" s="331"/>
      <c r="HK55" s="331"/>
      <c r="HL55" s="331"/>
      <c r="HM55" s="331"/>
      <c r="HN55" s="331"/>
      <c r="HO55" s="331"/>
      <c r="HP55" s="331"/>
      <c r="HQ55" s="331"/>
      <c r="HR55" s="331"/>
      <c r="HS55" s="331"/>
      <c r="HT55" s="331"/>
      <c r="HU55" s="331"/>
      <c r="HV55" s="331"/>
      <c r="HW55" s="331"/>
      <c r="HX55" s="331"/>
      <c r="HY55" s="331"/>
      <c r="HZ55" s="331"/>
      <c r="IA55" s="331"/>
      <c r="IB55" s="331"/>
      <c r="IC55" s="331"/>
      <c r="ID55" s="331"/>
      <c r="IE55" s="331"/>
      <c r="IF55" s="331"/>
      <c r="IG55" s="331"/>
      <c r="IH55" s="331"/>
      <c r="II55" s="331"/>
      <c r="IJ55" s="331"/>
      <c r="IK55" s="331"/>
      <c r="IL55" s="331"/>
      <c r="IM55" s="331"/>
      <c r="IN55" s="331"/>
      <c r="IO55" s="331"/>
      <c r="IP55" s="331"/>
      <c r="IQ55" s="331"/>
      <c r="IR55" s="331"/>
      <c r="IS55" s="331"/>
      <c r="IT55" s="331"/>
      <c r="IU55" s="331"/>
      <c r="IV55" s="331"/>
      <c r="IW55" s="331"/>
      <c r="IX55" s="331"/>
      <c r="IY55" s="331"/>
      <c r="IZ55" s="331"/>
      <c r="JA55" s="331"/>
      <c r="JB55" s="331"/>
      <c r="JC55" s="331"/>
      <c r="JD55" s="331"/>
      <c r="JE55" s="331"/>
      <c r="JF55" s="331"/>
      <c r="JG55" s="331"/>
      <c r="JH55" s="331"/>
      <c r="JI55" s="331"/>
      <c r="JJ55" s="331"/>
      <c r="JK55" s="331"/>
      <c r="JL55" s="331"/>
      <c r="JM55" s="331"/>
      <c r="JN55" s="331"/>
      <c r="JO55" s="331"/>
      <c r="JP55" s="331"/>
      <c r="JQ55" s="331"/>
      <c r="JR55" s="331"/>
      <c r="JS55" s="331"/>
      <c r="JT55" s="331"/>
      <c r="JU55" s="331"/>
      <c r="JV55" s="331"/>
      <c r="JW55" s="331"/>
      <c r="JX55" s="331"/>
      <c r="JY55" s="331"/>
      <c r="JZ55" s="331"/>
      <c r="KA55" s="331"/>
      <c r="KB55" s="331"/>
      <c r="KC55" s="331"/>
      <c r="KD55" s="331"/>
      <c r="KE55" s="331"/>
      <c r="KF55" s="331"/>
      <c r="KG55" s="331"/>
      <c r="KH55" s="331"/>
      <c r="KI55" s="331"/>
      <c r="KJ55" s="331"/>
      <c r="KK55" s="331"/>
      <c r="KL55" s="331"/>
      <c r="KM55" s="331"/>
      <c r="KN55" s="331"/>
      <c r="KO55" s="331"/>
      <c r="KP55" s="331"/>
      <c r="KQ55" s="331"/>
      <c r="KR55" s="331"/>
      <c r="KS55" s="331"/>
      <c r="KT55" s="331"/>
      <c r="KU55" s="331"/>
      <c r="KV55" s="331"/>
      <c r="KW55" s="331"/>
      <c r="KX55" s="331"/>
      <c r="KY55" s="331"/>
      <c r="KZ55" s="331"/>
      <c r="LA55" s="331"/>
      <c r="LB55" s="331"/>
      <c r="LC55" s="331"/>
      <c r="LD55" s="331"/>
      <c r="LE55" s="331"/>
      <c r="LF55" s="331"/>
      <c r="LG55" s="331"/>
      <c r="LH55" s="331"/>
      <c r="LI55" s="331"/>
      <c r="LJ55" s="331"/>
      <c r="LK55" s="331"/>
      <c r="LL55" s="331"/>
      <c r="LM55" s="331"/>
      <c r="LN55" s="331"/>
      <c r="LO55" s="331"/>
      <c r="LP55" s="331"/>
      <c r="LQ55" s="331"/>
      <c r="LR55" s="331"/>
      <c r="LS55" s="331"/>
      <c r="LT55" s="331"/>
      <c r="LU55" s="331"/>
      <c r="LV55" s="331"/>
      <c r="LW55" s="331"/>
      <c r="LX55" s="331"/>
      <c r="LY55" s="331"/>
      <c r="LZ55" s="331"/>
      <c r="MA55" s="331"/>
      <c r="MB55" s="331"/>
      <c r="MC55" s="331"/>
      <c r="MD55" s="331"/>
      <c r="ME55" s="331"/>
      <c r="MF55" s="331"/>
      <c r="MG55" s="331"/>
      <c r="MH55" s="331"/>
      <c r="MI55" s="331"/>
      <c r="MJ55" s="331"/>
      <c r="MK55" s="331"/>
      <c r="ML55" s="331"/>
      <c r="MM55" s="331"/>
      <c r="MN55" s="331"/>
      <c r="MO55" s="331"/>
      <c r="MP55" s="331"/>
      <c r="MQ55" s="331"/>
      <c r="MR55" s="331"/>
      <c r="MS55" s="331"/>
      <c r="MT55" s="331"/>
      <c r="MU55" s="331"/>
      <c r="MV55" s="331"/>
      <c r="MW55" s="331"/>
      <c r="MX55" s="331"/>
      <c r="MY55" s="331"/>
      <c r="MZ55" s="331"/>
      <c r="NA55" s="331"/>
      <c r="NB55" s="331"/>
      <c r="NC55" s="331"/>
      <c r="ND55" s="331"/>
      <c r="NE55" s="331"/>
      <c r="NF55" s="331"/>
      <c r="NG55" s="331"/>
      <c r="NH55" s="331"/>
      <c r="NI55" s="331"/>
      <c r="NJ55" s="331"/>
      <c r="NK55" s="331"/>
      <c r="NL55" s="331"/>
      <c r="NM55" s="331"/>
      <c r="NN55" s="331"/>
      <c r="NO55" s="331"/>
      <c r="NP55" s="331"/>
      <c r="NQ55" s="331"/>
      <c r="NR55" s="331"/>
      <c r="NS55" s="331"/>
      <c r="NT55" s="331"/>
      <c r="NU55" s="331"/>
      <c r="NV55" s="331"/>
      <c r="NW55" s="331"/>
      <c r="NX55" s="331"/>
      <c r="NY55" s="331"/>
      <c r="NZ55" s="331"/>
      <c r="OA55" s="331"/>
      <c r="OB55" s="331"/>
      <c r="OC55" s="331"/>
      <c r="OD55" s="331"/>
      <c r="OE55" s="331"/>
      <c r="OF55" s="331"/>
      <c r="OG55" s="331"/>
      <c r="OH55" s="331"/>
      <c r="OI55" s="331"/>
      <c r="OJ55" s="331"/>
      <c r="OK55" s="331"/>
      <c r="OL55" s="331"/>
      <c r="OM55" s="331"/>
      <c r="ON55" s="331"/>
      <c r="OO55" s="331"/>
      <c r="OP55" s="331"/>
      <c r="OQ55" s="331"/>
      <c r="OR55" s="331"/>
      <c r="OS55" s="331"/>
      <c r="OT55" s="331"/>
      <c r="OU55" s="331"/>
      <c r="OV55" s="331"/>
      <c r="OW55" s="331"/>
      <c r="OX55" s="331"/>
      <c r="OY55" s="331"/>
      <c r="OZ55" s="331"/>
      <c r="PA55" s="331"/>
      <c r="PB55" s="331"/>
      <c r="PC55" s="331"/>
      <c r="PD55" s="331"/>
      <c r="PE55" s="331"/>
      <c r="PF55" s="331"/>
      <c r="PG55" s="331"/>
      <c r="PH55" s="331"/>
      <c r="PI55" s="331"/>
      <c r="PJ55" s="331"/>
      <c r="PK55" s="331"/>
      <c r="PL55" s="331"/>
      <c r="PM55" s="331"/>
      <c r="PN55" s="331"/>
      <c r="PO55" s="331"/>
      <c r="PP55" s="331"/>
      <c r="PQ55" s="331"/>
      <c r="PR55" s="331"/>
      <c r="PS55" s="331"/>
      <c r="PT55" s="331"/>
      <c r="PU55" s="331"/>
      <c r="PV55" s="331"/>
      <c r="PW55" s="331"/>
      <c r="PX55" s="331"/>
      <c r="PY55" s="331"/>
      <c r="PZ55" s="331"/>
      <c r="QA55" s="331"/>
      <c r="QB55" s="331"/>
      <c r="QC55" s="331"/>
      <c r="QD55" s="331"/>
      <c r="QE55" s="331"/>
      <c r="QF55" s="331"/>
      <c r="QG55" s="331"/>
      <c r="QH55" s="331"/>
      <c r="QI55" s="331"/>
      <c r="QJ55" s="331"/>
      <c r="QK55" s="331"/>
      <c r="QL55" s="331"/>
      <c r="QM55" s="331"/>
      <c r="QN55" s="331"/>
      <c r="QO55" s="331"/>
      <c r="QP55" s="331"/>
      <c r="QQ55" s="331"/>
      <c r="QR55" s="331"/>
      <c r="QS55" s="331"/>
      <c r="QT55" s="331"/>
      <c r="QU55" s="331"/>
      <c r="QV55" s="331"/>
      <c r="QW55" s="331"/>
      <c r="QX55" s="331"/>
      <c r="QY55" s="331"/>
      <c r="QZ55" s="331"/>
      <c r="RA55" s="331"/>
      <c r="RB55" s="331"/>
      <c r="RC55" s="331"/>
      <c r="RD55" s="331"/>
      <c r="RE55" s="331"/>
      <c r="RF55" s="331"/>
      <c r="RG55" s="331"/>
      <c r="RH55" s="331"/>
      <c r="RI55" s="331"/>
      <c r="RJ55" s="331"/>
      <c r="RK55" s="331"/>
      <c r="RL55" s="331"/>
      <c r="RM55" s="331"/>
      <c r="RN55" s="331"/>
      <c r="RO55" s="331"/>
      <c r="RP55" s="331"/>
      <c r="RQ55" s="331"/>
      <c r="RR55" s="331"/>
      <c r="RS55" s="331"/>
      <c r="RT55" s="331"/>
      <c r="RU55" s="331"/>
      <c r="RV55" s="331"/>
      <c r="RW55" s="331"/>
      <c r="RX55" s="331"/>
      <c r="RY55" s="331"/>
      <c r="RZ55" s="331"/>
      <c r="SA55" s="331"/>
      <c r="SB55" s="331"/>
      <c r="SC55" s="331"/>
      <c r="SD55" s="331"/>
      <c r="SE55" s="331"/>
      <c r="SF55" s="331"/>
      <c r="SG55" s="331"/>
      <c r="SH55" s="331"/>
      <c r="SI55" s="331"/>
      <c r="SJ55" s="331"/>
      <c r="SK55" s="331"/>
      <c r="SL55" s="331"/>
      <c r="SM55" s="331"/>
      <c r="SN55" s="331"/>
      <c r="SO55" s="331"/>
      <c r="SP55" s="331"/>
      <c r="SQ55" s="331"/>
      <c r="SR55" s="331"/>
      <c r="SS55" s="331"/>
      <c r="ST55" s="331"/>
      <c r="SU55" s="331"/>
      <c r="SV55" s="331"/>
      <c r="SW55" s="331"/>
      <c r="SX55" s="331"/>
      <c r="SY55" s="331"/>
      <c r="SZ55" s="331"/>
      <c r="TA55" s="331"/>
      <c r="TB55" s="331"/>
      <c r="TC55" s="331"/>
      <c r="TD55" s="331"/>
      <c r="TE55" s="331"/>
      <c r="TF55" s="331"/>
      <c r="TG55" s="331"/>
      <c r="TH55" s="331"/>
      <c r="TI55" s="331"/>
      <c r="TJ55" s="331"/>
      <c r="TK55" s="331"/>
      <c r="TL55" s="331"/>
      <c r="TM55" s="331"/>
      <c r="TN55" s="331"/>
      <c r="TO55" s="331"/>
      <c r="TP55" s="331"/>
      <c r="TQ55" s="331"/>
      <c r="TR55" s="331"/>
      <c r="TS55" s="331"/>
      <c r="TT55" s="331"/>
      <c r="TU55" s="331"/>
      <c r="TV55" s="331"/>
      <c r="TW55" s="331"/>
      <c r="TX55" s="331"/>
      <c r="TY55" s="331"/>
      <c r="TZ55" s="331"/>
      <c r="UA55" s="331"/>
      <c r="UB55" s="331"/>
      <c r="UC55" s="331"/>
      <c r="UD55" s="331"/>
      <c r="UE55" s="331"/>
      <c r="UF55" s="331"/>
      <c r="UG55" s="331"/>
      <c r="UH55" s="331"/>
      <c r="UI55" s="331"/>
      <c r="UJ55" s="331"/>
      <c r="UK55" s="331"/>
      <c r="UL55" s="331"/>
      <c r="UM55" s="331"/>
      <c r="UN55" s="331"/>
      <c r="UO55" s="331"/>
      <c r="UP55" s="331"/>
      <c r="UQ55" s="331"/>
      <c r="UR55" s="331"/>
      <c r="US55" s="331"/>
      <c r="UT55" s="331"/>
      <c r="UU55" s="331"/>
      <c r="UV55" s="331"/>
      <c r="UW55" s="331"/>
      <c r="UX55" s="331"/>
      <c r="UY55" s="331"/>
      <c r="UZ55" s="331"/>
      <c r="VA55" s="331"/>
      <c r="VB55" s="331"/>
      <c r="VC55" s="331"/>
      <c r="VD55" s="331"/>
      <c r="VE55" s="331"/>
      <c r="VF55" s="331"/>
      <c r="VG55" s="331"/>
      <c r="VH55" s="331"/>
      <c r="VI55" s="331"/>
      <c r="VJ55" s="331"/>
      <c r="VK55" s="331"/>
      <c r="VL55" s="331"/>
      <c r="VM55" s="331"/>
      <c r="VN55" s="331"/>
      <c r="VO55" s="331"/>
      <c r="VP55" s="331"/>
      <c r="VQ55" s="331"/>
      <c r="VR55" s="331"/>
      <c r="VS55" s="331"/>
      <c r="VT55" s="331"/>
      <c r="VU55" s="331"/>
      <c r="VV55" s="331"/>
      <c r="VW55" s="331"/>
      <c r="VX55" s="331"/>
      <c r="VY55" s="331"/>
      <c r="VZ55" s="331"/>
      <c r="WA55" s="331"/>
      <c r="WB55" s="331"/>
      <c r="WC55" s="331"/>
      <c r="WD55" s="331"/>
      <c r="WE55" s="331"/>
      <c r="WF55" s="331"/>
      <c r="WG55" s="331"/>
      <c r="WH55" s="331"/>
      <c r="WI55" s="331"/>
      <c r="WJ55" s="331"/>
      <c r="WK55" s="331"/>
      <c r="WL55" s="331"/>
      <c r="WM55" s="331"/>
      <c r="WN55" s="331"/>
      <c r="WO55" s="331"/>
      <c r="WP55" s="331"/>
      <c r="WQ55" s="331"/>
      <c r="WR55" s="331"/>
      <c r="WS55" s="331"/>
      <c r="WT55" s="331"/>
      <c r="WU55" s="331"/>
      <c r="WV55" s="331"/>
      <c r="WW55" s="331"/>
      <c r="WX55" s="331"/>
      <c r="WY55" s="331"/>
      <c r="WZ55" s="331"/>
      <c r="XA55" s="331"/>
      <c r="XB55" s="331"/>
      <c r="XC55" s="331"/>
      <c r="XD55" s="331"/>
      <c r="XE55" s="331"/>
      <c r="XF55" s="331"/>
      <c r="XG55" s="331"/>
      <c r="XH55" s="331"/>
      <c r="XI55" s="331"/>
      <c r="XJ55" s="331"/>
      <c r="XK55" s="331"/>
      <c r="XL55" s="331"/>
      <c r="XM55" s="331"/>
      <c r="XN55" s="331"/>
      <c r="XO55" s="331"/>
      <c r="XP55" s="331"/>
      <c r="XQ55" s="331"/>
      <c r="XR55" s="331"/>
      <c r="XS55" s="331"/>
      <c r="XT55" s="331"/>
      <c r="XU55" s="331"/>
      <c r="XV55" s="331"/>
      <c r="XW55" s="331"/>
      <c r="XX55" s="331"/>
      <c r="XY55" s="331"/>
      <c r="XZ55" s="331"/>
      <c r="YA55" s="331"/>
      <c r="YB55" s="331"/>
      <c r="YC55" s="331"/>
      <c r="YD55" s="331"/>
      <c r="YE55" s="331"/>
      <c r="YF55" s="331"/>
      <c r="YG55" s="331"/>
      <c r="YH55" s="331"/>
      <c r="YI55" s="331"/>
      <c r="YJ55" s="331"/>
      <c r="YK55" s="331"/>
      <c r="YL55" s="331"/>
      <c r="YM55" s="331"/>
      <c r="YN55" s="331"/>
      <c r="YO55" s="331"/>
      <c r="YP55" s="331"/>
      <c r="YQ55" s="331"/>
      <c r="YR55" s="331"/>
      <c r="YS55" s="331"/>
      <c r="YT55" s="331"/>
      <c r="YU55" s="331"/>
      <c r="YV55" s="331"/>
      <c r="YW55" s="331"/>
      <c r="YX55" s="331"/>
      <c r="YY55" s="331"/>
      <c r="YZ55" s="331"/>
      <c r="ZA55" s="331"/>
      <c r="ZB55" s="331"/>
      <c r="ZC55" s="331"/>
      <c r="ZD55" s="331"/>
      <c r="ZE55" s="331"/>
      <c r="ZF55" s="331"/>
      <c r="ZG55" s="331"/>
      <c r="ZH55" s="331"/>
      <c r="ZI55" s="331"/>
      <c r="ZJ55" s="331"/>
      <c r="ZK55" s="331"/>
      <c r="ZL55" s="331"/>
      <c r="ZM55" s="331"/>
      <c r="ZN55" s="331"/>
      <c r="ZO55" s="331"/>
      <c r="ZP55" s="331"/>
      <c r="ZQ55" s="331"/>
      <c r="ZR55" s="331"/>
      <c r="ZS55" s="331"/>
      <c r="ZT55" s="331"/>
      <c r="ZU55" s="331"/>
      <c r="ZV55" s="331"/>
      <c r="ZW55" s="331"/>
      <c r="ZX55" s="331"/>
      <c r="ZY55" s="331"/>
      <c r="ZZ55" s="331"/>
      <c r="AAA55" s="331"/>
      <c r="AAB55" s="331"/>
      <c r="AAC55" s="331"/>
      <c r="AAD55" s="331"/>
      <c r="AAE55" s="331"/>
      <c r="AAF55" s="331"/>
      <c r="AAG55" s="331"/>
      <c r="AAH55" s="331"/>
      <c r="AAI55" s="331"/>
      <c r="AAJ55" s="331"/>
      <c r="AAK55" s="331"/>
      <c r="AAL55" s="331"/>
      <c r="AAM55" s="331"/>
      <c r="AAN55" s="331"/>
      <c r="AAO55" s="331"/>
      <c r="AAP55" s="331"/>
      <c r="AAQ55" s="331"/>
      <c r="AAR55" s="331"/>
      <c r="AAS55" s="331"/>
      <c r="AAT55" s="331"/>
      <c r="AAU55" s="331"/>
      <c r="AAV55" s="331"/>
      <c r="AAW55" s="331"/>
      <c r="AAX55" s="331"/>
      <c r="AAY55" s="331"/>
      <c r="AAZ55" s="331"/>
      <c r="ABA55" s="331"/>
      <c r="ABB55" s="331"/>
      <c r="ABC55" s="331"/>
      <c r="ABD55" s="331"/>
      <c r="ABE55" s="331"/>
      <c r="ABF55" s="331"/>
      <c r="ABG55" s="331"/>
      <c r="ABH55" s="331"/>
      <c r="ABI55" s="331"/>
      <c r="ABJ55" s="331"/>
      <c r="ABK55" s="331"/>
      <c r="ABL55" s="331"/>
      <c r="ABM55" s="331"/>
      <c r="ABN55" s="331"/>
      <c r="ABO55" s="331"/>
      <c r="ABP55" s="331"/>
      <c r="ABQ55" s="331"/>
      <c r="ABR55" s="331"/>
      <c r="ABS55" s="331"/>
      <c r="ABT55" s="331"/>
      <c r="ABU55" s="331"/>
      <c r="ABV55" s="331"/>
      <c r="ABW55" s="331"/>
      <c r="ABX55" s="331"/>
      <c r="ABY55" s="331"/>
      <c r="ABZ55" s="331"/>
      <c r="ACA55" s="331"/>
      <c r="ACB55" s="331"/>
      <c r="ACC55" s="331"/>
      <c r="ACD55" s="331"/>
      <c r="ACE55" s="331"/>
      <c r="ACF55" s="331"/>
      <c r="ACG55" s="331"/>
      <c r="ACH55" s="331"/>
      <c r="ACI55" s="331"/>
      <c r="ACJ55" s="331"/>
      <c r="ACK55" s="331"/>
      <c r="ACL55" s="331"/>
      <c r="ACM55" s="331"/>
      <c r="ACN55" s="331"/>
      <c r="ACO55" s="331"/>
      <c r="ACP55" s="331"/>
      <c r="ACQ55" s="331"/>
      <c r="ACR55" s="331"/>
      <c r="ACS55" s="331"/>
      <c r="ACT55" s="331"/>
      <c r="ACU55" s="331"/>
      <c r="ACV55" s="331"/>
      <c r="ACW55" s="331"/>
      <c r="ACX55" s="331"/>
      <c r="ACY55" s="331"/>
      <c r="ACZ55" s="331"/>
      <c r="ADA55" s="331"/>
      <c r="ADB55" s="331"/>
      <c r="ADC55" s="331"/>
      <c r="ADD55" s="331"/>
      <c r="ADE55" s="331"/>
      <c r="ADF55" s="331"/>
      <c r="ADG55" s="331"/>
      <c r="ADH55" s="331"/>
      <c r="ADI55" s="331"/>
      <c r="ADJ55" s="331"/>
      <c r="ADK55" s="331"/>
      <c r="ADL55" s="331"/>
      <c r="ADM55" s="331"/>
      <c r="ADN55" s="331"/>
      <c r="ADO55" s="331"/>
      <c r="ADP55" s="331"/>
      <c r="ADQ55" s="331"/>
      <c r="ADR55" s="331"/>
      <c r="ADS55" s="331"/>
      <c r="ADT55" s="331"/>
      <c r="ADU55" s="331"/>
      <c r="ADV55" s="331"/>
      <c r="ADW55" s="331"/>
      <c r="ADX55" s="331"/>
      <c r="ADY55" s="331"/>
      <c r="ADZ55" s="331"/>
      <c r="AEA55" s="331"/>
      <c r="AEB55" s="331"/>
      <c r="AEC55" s="331"/>
      <c r="AED55" s="331"/>
      <c r="AEE55" s="331"/>
      <c r="AEF55" s="331"/>
      <c r="AEG55" s="331"/>
      <c r="AEH55" s="331"/>
      <c r="AEI55" s="331"/>
      <c r="AEJ55" s="331"/>
      <c r="AEK55" s="331"/>
      <c r="AEL55" s="331"/>
      <c r="AEM55" s="331"/>
      <c r="AEN55" s="331"/>
      <c r="AEO55" s="331"/>
      <c r="AEP55" s="331"/>
      <c r="AEQ55" s="331"/>
      <c r="AER55" s="331"/>
      <c r="AES55" s="331"/>
      <c r="AET55" s="331"/>
      <c r="AEU55" s="331"/>
      <c r="AEV55" s="331"/>
      <c r="AEW55" s="331"/>
      <c r="AEX55" s="331"/>
      <c r="AEY55" s="331"/>
      <c r="AEZ55" s="331"/>
      <c r="AFA55" s="331"/>
      <c r="AFB55" s="331"/>
      <c r="AFC55" s="331"/>
      <c r="AFD55" s="331"/>
      <c r="AFE55" s="331"/>
      <c r="AFF55" s="331"/>
      <c r="AFG55" s="331"/>
      <c r="AFH55" s="331"/>
      <c r="AFI55" s="331"/>
      <c r="AFJ55" s="331"/>
      <c r="AFK55" s="331"/>
      <c r="AFL55" s="331"/>
      <c r="AFM55" s="331"/>
      <c r="AFN55" s="331"/>
      <c r="AFO55" s="331"/>
      <c r="AFP55" s="331"/>
      <c r="AFQ55" s="331"/>
      <c r="AFR55" s="331"/>
      <c r="AFS55" s="331"/>
      <c r="AFT55" s="331"/>
      <c r="AFU55" s="331"/>
      <c r="AFV55" s="331"/>
      <c r="AFW55" s="331"/>
      <c r="AFX55" s="331"/>
      <c r="AFY55" s="331"/>
      <c r="AFZ55" s="331"/>
      <c r="AGA55" s="331"/>
      <c r="AGB55" s="331"/>
      <c r="AGC55" s="331"/>
      <c r="AGD55" s="331"/>
      <c r="AGE55" s="331"/>
      <c r="AGF55" s="331"/>
      <c r="AGG55" s="331"/>
      <c r="AGH55" s="331"/>
      <c r="AGI55" s="331"/>
      <c r="AGJ55" s="331"/>
      <c r="AGK55" s="331"/>
      <c r="AGL55" s="331"/>
      <c r="AGM55" s="331"/>
      <c r="AGN55" s="331"/>
      <c r="AGO55" s="331"/>
      <c r="AGP55" s="331"/>
      <c r="AGQ55" s="331"/>
      <c r="AGR55" s="331"/>
      <c r="AGS55" s="331"/>
      <c r="AGT55" s="331"/>
      <c r="AGU55" s="331"/>
      <c r="AGV55" s="331"/>
      <c r="AGW55" s="331"/>
      <c r="AGX55" s="331"/>
      <c r="AGY55" s="331"/>
      <c r="AGZ55" s="331"/>
      <c r="AHA55" s="331"/>
      <c r="AHB55" s="331"/>
      <c r="AHC55" s="331"/>
      <c r="AHD55" s="331"/>
      <c r="AHE55" s="331"/>
      <c r="AHF55" s="331"/>
      <c r="AHG55" s="331"/>
      <c r="AHH55" s="331"/>
      <c r="AHI55" s="331"/>
      <c r="AHJ55" s="331"/>
      <c r="AHK55" s="331"/>
      <c r="AHL55" s="331"/>
      <c r="AHM55" s="331"/>
      <c r="AHN55" s="331"/>
      <c r="AHO55" s="331"/>
      <c r="AHP55" s="331"/>
      <c r="AHQ55" s="331"/>
      <c r="AHR55" s="331"/>
      <c r="AHS55" s="331"/>
      <c r="AHT55" s="331"/>
      <c r="AHU55" s="331"/>
      <c r="AHV55" s="331"/>
      <c r="AHW55" s="331"/>
      <c r="AHX55" s="331"/>
      <c r="AHY55" s="331"/>
      <c r="AHZ55" s="331"/>
      <c r="AIA55" s="331"/>
      <c r="AIB55" s="331"/>
      <c r="AIC55" s="331"/>
      <c r="AID55" s="331"/>
      <c r="AIE55" s="331"/>
      <c r="AIF55" s="331"/>
      <c r="AIG55" s="331"/>
      <c r="AIH55" s="331"/>
      <c r="AII55" s="331"/>
      <c r="AIJ55" s="331"/>
      <c r="AIK55" s="331"/>
      <c r="AIL55" s="331"/>
      <c r="AIM55" s="331"/>
      <c r="AIN55" s="331"/>
      <c r="AIO55" s="331"/>
      <c r="AIP55" s="331"/>
      <c r="AIQ55" s="331"/>
      <c r="AIR55" s="331"/>
      <c r="AIS55" s="331"/>
      <c r="AIT55" s="331"/>
      <c r="AIU55" s="331"/>
      <c r="AIV55" s="331"/>
      <c r="AIW55" s="331"/>
      <c r="AIX55" s="331"/>
      <c r="AIY55" s="331"/>
      <c r="AIZ55" s="331"/>
      <c r="AJA55" s="331"/>
      <c r="AJB55" s="331"/>
      <c r="AJC55" s="331"/>
      <c r="AJD55" s="331"/>
      <c r="AJE55" s="331"/>
      <c r="AJF55" s="331"/>
      <c r="AJG55" s="331"/>
      <c r="AJH55" s="331"/>
      <c r="AJI55" s="331"/>
      <c r="AJJ55" s="331"/>
      <c r="AJK55" s="331"/>
      <c r="AJL55" s="331"/>
      <c r="AJM55" s="331"/>
      <c r="AJN55" s="331"/>
      <c r="AJO55" s="331"/>
      <c r="AJP55" s="331"/>
      <c r="AJQ55" s="331"/>
      <c r="AJR55" s="331"/>
      <c r="AJS55" s="331"/>
      <c r="AJT55" s="331"/>
      <c r="AJU55" s="331"/>
      <c r="AJV55" s="331"/>
      <c r="AJW55" s="331"/>
      <c r="AJX55" s="331"/>
      <c r="AJY55" s="331"/>
      <c r="AJZ55" s="331"/>
      <c r="AKA55" s="331"/>
      <c r="AKB55" s="331"/>
      <c r="AKC55" s="331"/>
      <c r="AKD55" s="331"/>
      <c r="AKE55" s="331"/>
      <c r="AKF55" s="331"/>
      <c r="AKG55" s="331"/>
      <c r="AKH55" s="331"/>
      <c r="AKI55" s="331"/>
      <c r="AKJ55" s="331"/>
      <c r="AKK55" s="331"/>
      <c r="AKL55" s="331"/>
      <c r="AKM55" s="331"/>
      <c r="AKN55" s="331"/>
      <c r="AKO55" s="331"/>
      <c r="AKP55" s="331"/>
      <c r="AKQ55" s="331"/>
      <c r="AKR55" s="331"/>
      <c r="AKS55" s="331"/>
      <c r="AKT55" s="331"/>
      <c r="AKU55" s="331"/>
      <c r="AKV55" s="331"/>
      <c r="AKW55" s="331"/>
      <c r="AKX55" s="331"/>
      <c r="AKY55" s="331"/>
      <c r="AKZ55" s="331"/>
      <c r="ALA55" s="331"/>
      <c r="ALB55" s="331"/>
      <c r="ALC55" s="331"/>
      <c r="ALD55" s="331"/>
      <c r="ALE55" s="331"/>
      <c r="ALF55" s="331"/>
      <c r="ALG55" s="331"/>
      <c r="ALH55" s="331"/>
      <c r="ALI55" s="331"/>
      <c r="ALJ55" s="331"/>
      <c r="ALK55" s="331"/>
      <c r="ALL55" s="331"/>
      <c r="ALM55" s="331"/>
      <c r="ALN55" s="331"/>
      <c r="ALO55" s="331"/>
      <c r="ALP55" s="331"/>
      <c r="ALQ55" s="331"/>
      <c r="ALR55" s="331"/>
      <c r="ALS55" s="331"/>
      <c r="ALT55" s="331"/>
      <c r="ALU55" s="331"/>
      <c r="ALV55" s="331"/>
      <c r="ALW55" s="331"/>
      <c r="ALX55" s="331"/>
      <c r="ALY55" s="331"/>
      <c r="ALZ55" s="331"/>
      <c r="AMA55" s="331"/>
      <c r="AMB55" s="331"/>
      <c r="AMC55" s="331"/>
      <c r="AMD55" s="331"/>
      <c r="AME55" s="331"/>
      <c r="AMF55" s="331"/>
      <c r="AMG55" s="331"/>
      <c r="AMH55" s="331"/>
      <c r="AMI55" s="331"/>
      <c r="AMJ55" s="331"/>
      <c r="AMK55" s="331"/>
      <c r="AML55" s="331"/>
      <c r="AMM55" s="331"/>
      <c r="AMN55" s="331"/>
      <c r="AMO55" s="331"/>
      <c r="AMP55" s="331"/>
      <c r="AMQ55" s="331"/>
      <c r="AMR55" s="331"/>
      <c r="AMS55" s="331"/>
      <c r="AMT55" s="331"/>
      <c r="AMU55" s="331"/>
      <c r="AMV55" s="331"/>
      <c r="AMW55" s="331"/>
      <c r="AMX55" s="331"/>
      <c r="AMY55" s="331"/>
      <c r="AMZ55" s="331"/>
      <c r="ANA55" s="331"/>
      <c r="ANB55" s="331"/>
      <c r="ANC55" s="331"/>
      <c r="AND55" s="331"/>
      <c r="ANE55" s="331"/>
      <c r="ANF55" s="331"/>
      <c r="ANG55" s="331"/>
      <c r="ANH55" s="331"/>
      <c r="ANI55" s="331"/>
      <c r="ANJ55" s="331"/>
      <c r="ANK55" s="331"/>
      <c r="ANL55" s="331"/>
      <c r="ANM55" s="331"/>
      <c r="ANN55" s="331"/>
      <c r="ANO55" s="331"/>
      <c r="ANP55" s="331"/>
      <c r="ANQ55" s="331"/>
      <c r="ANR55" s="331"/>
      <c r="ANS55" s="331"/>
      <c r="ANT55" s="331"/>
      <c r="ANU55" s="331"/>
      <c r="ANV55" s="331"/>
      <c r="ANW55" s="331"/>
      <c r="ANX55" s="331"/>
      <c r="ANY55" s="331"/>
      <c r="ANZ55" s="331"/>
      <c r="AOA55" s="331"/>
      <c r="AOB55" s="331"/>
      <c r="AOC55" s="331"/>
      <c r="AOD55" s="331"/>
      <c r="AOE55" s="331"/>
      <c r="AOF55" s="331"/>
      <c r="AOG55" s="331"/>
      <c r="AOH55" s="331"/>
      <c r="AOI55" s="331"/>
      <c r="AOJ55" s="331"/>
      <c r="AOK55" s="331"/>
      <c r="AOL55" s="331"/>
      <c r="AOM55" s="331"/>
      <c r="AON55" s="331"/>
      <c r="AOO55" s="331"/>
      <c r="AOP55" s="331"/>
      <c r="AOQ55" s="331"/>
      <c r="AOR55" s="331"/>
      <c r="AOS55" s="331"/>
      <c r="AOT55" s="331"/>
      <c r="AOU55" s="331"/>
      <c r="AOV55" s="331"/>
      <c r="AOW55" s="331"/>
      <c r="AOX55" s="331"/>
      <c r="AOY55" s="331"/>
      <c r="AOZ55" s="331"/>
      <c r="APA55" s="331"/>
      <c r="APB55" s="331"/>
      <c r="APC55" s="331"/>
      <c r="APD55" s="331"/>
      <c r="APE55" s="331"/>
      <c r="APF55" s="331"/>
      <c r="APG55" s="331"/>
      <c r="APH55" s="331"/>
      <c r="API55" s="331"/>
      <c r="APJ55" s="331"/>
      <c r="APK55" s="331"/>
      <c r="APL55" s="331"/>
      <c r="APM55" s="331"/>
      <c r="APN55" s="331"/>
      <c r="APO55" s="331"/>
      <c r="APP55" s="331"/>
      <c r="APQ55" s="331"/>
      <c r="APR55" s="331"/>
      <c r="APS55" s="331"/>
      <c r="APT55" s="331"/>
      <c r="APU55" s="331"/>
      <c r="APV55" s="331"/>
      <c r="APW55" s="331"/>
      <c r="APX55" s="331"/>
      <c r="APY55" s="331"/>
      <c r="APZ55" s="331"/>
      <c r="AQA55" s="331"/>
      <c r="AQB55" s="331"/>
      <c r="AQC55" s="331"/>
      <c r="AQD55" s="331"/>
      <c r="AQE55" s="331"/>
      <c r="AQF55" s="331"/>
      <c r="AQG55" s="331"/>
      <c r="AQH55" s="331"/>
      <c r="AQI55" s="331"/>
      <c r="AQJ55" s="331"/>
      <c r="AQK55" s="331"/>
      <c r="AQL55" s="331"/>
      <c r="AQM55" s="331"/>
      <c r="AQN55" s="331"/>
      <c r="AQO55" s="331"/>
      <c r="AQP55" s="331"/>
      <c r="AQQ55" s="331"/>
      <c r="AQR55" s="331"/>
      <c r="AQS55" s="331"/>
      <c r="AQT55" s="331"/>
      <c r="AQU55" s="331"/>
      <c r="AQV55" s="331"/>
      <c r="AQW55" s="331"/>
      <c r="AQX55" s="331"/>
      <c r="AQY55" s="331"/>
      <c r="AQZ55" s="331"/>
      <c r="ARA55" s="331"/>
      <c r="ARB55" s="331"/>
      <c r="ARC55" s="331"/>
      <c r="ARD55" s="331"/>
      <c r="ARE55" s="331"/>
      <c r="ARF55" s="331"/>
      <c r="ARG55" s="331"/>
      <c r="ARH55" s="331"/>
      <c r="ARI55" s="331"/>
      <c r="ARJ55" s="331"/>
      <c r="ARK55" s="331"/>
      <c r="ARL55" s="331"/>
      <c r="ARM55" s="331"/>
      <c r="ARN55" s="331"/>
      <c r="ARO55" s="331"/>
      <c r="ARP55" s="331"/>
      <c r="ARQ55" s="331"/>
      <c r="ARR55" s="331"/>
      <c r="ARS55" s="331"/>
      <c r="ART55" s="331"/>
      <c r="ARU55" s="331"/>
      <c r="ARV55" s="331"/>
      <c r="ARW55" s="331"/>
      <c r="ARX55" s="331"/>
      <c r="ARY55" s="331"/>
      <c r="ARZ55" s="331"/>
      <c r="ASA55" s="331"/>
      <c r="ASB55" s="331"/>
      <c r="ASC55" s="331"/>
      <c r="ASD55" s="331"/>
      <c r="ASE55" s="331"/>
      <c r="ASF55" s="331"/>
      <c r="ASG55" s="331"/>
      <c r="ASH55" s="331"/>
      <c r="ASI55" s="331"/>
      <c r="ASJ55" s="331"/>
      <c r="ASK55" s="331"/>
      <c r="ASL55" s="331"/>
      <c r="ASM55" s="331"/>
      <c r="ASN55" s="331"/>
      <c r="ASO55" s="331"/>
      <c r="ASP55" s="331"/>
      <c r="ASQ55" s="331"/>
      <c r="ASR55" s="331"/>
      <c r="ASS55" s="331"/>
      <c r="AST55" s="331"/>
      <c r="ASU55" s="331"/>
      <c r="ASV55" s="331"/>
      <c r="ASW55" s="331"/>
      <c r="ASX55" s="331"/>
      <c r="ASY55" s="331"/>
      <c r="ASZ55" s="331"/>
      <c r="ATA55" s="331"/>
      <c r="ATB55" s="331"/>
      <c r="ATC55" s="331"/>
      <c r="ATD55" s="331"/>
      <c r="ATE55" s="331"/>
      <c r="ATF55" s="331"/>
      <c r="ATG55" s="331"/>
      <c r="ATH55" s="331"/>
      <c r="ATI55" s="331"/>
      <c r="ATJ55" s="331"/>
      <c r="ATK55" s="331"/>
      <c r="ATL55" s="331"/>
      <c r="ATM55" s="331"/>
      <c r="ATN55" s="331"/>
      <c r="ATO55" s="331"/>
      <c r="ATP55" s="331"/>
      <c r="ATQ55" s="331"/>
      <c r="ATR55" s="331"/>
      <c r="ATS55" s="331"/>
      <c r="ATT55" s="331"/>
      <c r="ATU55" s="331"/>
      <c r="ATV55" s="331"/>
      <c r="ATW55" s="331"/>
      <c r="ATX55" s="331"/>
      <c r="ATY55" s="331"/>
      <c r="ATZ55" s="331"/>
      <c r="AUA55" s="331"/>
      <c r="AUB55" s="331"/>
      <c r="AUC55" s="331"/>
      <c r="AUD55" s="331"/>
      <c r="AUE55" s="331"/>
      <c r="AUF55" s="331"/>
      <c r="AUG55" s="331"/>
      <c r="AUH55" s="331"/>
      <c r="AUI55" s="331"/>
      <c r="AUJ55" s="331"/>
      <c r="AUK55" s="331"/>
      <c r="AUL55" s="331"/>
      <c r="AUM55" s="331"/>
      <c r="AUN55" s="331"/>
      <c r="AUO55" s="331"/>
      <c r="AUP55" s="331"/>
      <c r="AUQ55" s="331"/>
      <c r="AUR55" s="331"/>
      <c r="AUS55" s="331"/>
      <c r="AUT55" s="331"/>
      <c r="AUU55" s="331"/>
      <c r="AUV55" s="331"/>
      <c r="AUW55" s="331"/>
      <c r="AUX55" s="331"/>
      <c r="AUY55" s="331"/>
      <c r="AUZ55" s="331"/>
      <c r="AVA55" s="331"/>
      <c r="AVB55" s="331"/>
      <c r="AVC55" s="331"/>
      <c r="AVD55" s="331"/>
      <c r="AVE55" s="331"/>
      <c r="AVF55" s="331"/>
      <c r="AVG55" s="331"/>
      <c r="AVH55" s="331"/>
      <c r="AVI55" s="331"/>
      <c r="AVJ55" s="331"/>
      <c r="AVK55" s="331"/>
      <c r="AVL55" s="331"/>
      <c r="AVM55" s="331"/>
      <c r="AVN55" s="331"/>
      <c r="AVO55" s="331"/>
      <c r="AVP55" s="331"/>
      <c r="AVQ55" s="331"/>
      <c r="AVR55" s="331"/>
      <c r="AVS55" s="331"/>
      <c r="AVT55" s="331"/>
      <c r="AVU55" s="331"/>
      <c r="AVV55" s="331"/>
      <c r="AVW55" s="331"/>
      <c r="AVX55" s="331"/>
      <c r="AVY55" s="331"/>
      <c r="AVZ55" s="331"/>
      <c r="AWA55" s="331"/>
      <c r="AWB55" s="331"/>
      <c r="AWC55" s="331"/>
      <c r="AWD55" s="331"/>
      <c r="AWE55" s="331"/>
      <c r="AWF55" s="331"/>
      <c r="AWG55" s="331"/>
      <c r="AWH55" s="331"/>
      <c r="AWI55" s="331"/>
      <c r="AWJ55" s="331"/>
      <c r="AWK55" s="331"/>
      <c r="AWL55" s="331"/>
      <c r="AWM55" s="331"/>
      <c r="AWN55" s="331"/>
      <c r="AWO55" s="331"/>
      <c r="AWP55" s="331"/>
      <c r="AWQ55" s="331"/>
      <c r="AWR55" s="331"/>
      <c r="AWS55" s="331"/>
      <c r="AWT55" s="331"/>
      <c r="AWU55" s="331"/>
      <c r="AWV55" s="331"/>
      <c r="AWW55" s="331"/>
      <c r="AWX55" s="331"/>
      <c r="AWY55" s="331"/>
      <c r="AWZ55" s="331"/>
      <c r="AXA55" s="331"/>
      <c r="AXB55" s="331"/>
      <c r="AXC55" s="331"/>
      <c r="AXD55" s="331"/>
      <c r="AXE55" s="331"/>
      <c r="AXF55" s="331"/>
      <c r="AXG55" s="331"/>
      <c r="AXH55" s="331"/>
      <c r="AXI55" s="331"/>
      <c r="AXJ55" s="331"/>
      <c r="AXK55" s="331"/>
      <c r="AXL55" s="331"/>
      <c r="AXM55" s="331"/>
      <c r="AXN55" s="331"/>
      <c r="AXO55" s="331"/>
      <c r="AXP55" s="331"/>
      <c r="AXQ55" s="331"/>
      <c r="AXR55" s="331"/>
      <c r="AXS55" s="331"/>
      <c r="AXT55" s="331"/>
      <c r="AXU55" s="331"/>
      <c r="AXV55" s="331"/>
      <c r="AXW55" s="331"/>
      <c r="AXX55" s="331"/>
      <c r="AXY55" s="331"/>
      <c r="AXZ55" s="331"/>
      <c r="AYA55" s="331"/>
      <c r="AYB55" s="331"/>
      <c r="AYC55" s="331"/>
      <c r="AYD55" s="331"/>
      <c r="AYE55" s="331"/>
      <c r="AYF55" s="331"/>
      <c r="AYG55" s="331"/>
      <c r="AYH55" s="331"/>
      <c r="AYI55" s="331"/>
      <c r="AYJ55" s="331"/>
      <c r="AYK55" s="331"/>
      <c r="AYL55" s="331"/>
      <c r="AYM55" s="331"/>
      <c r="AYN55" s="331"/>
      <c r="AYO55" s="331"/>
      <c r="AYP55" s="331"/>
      <c r="AYQ55" s="331"/>
      <c r="AYR55" s="331"/>
      <c r="AYS55" s="331"/>
      <c r="AYT55" s="331"/>
      <c r="AYU55" s="331"/>
      <c r="AYV55" s="331"/>
      <c r="AYW55" s="331"/>
      <c r="AYX55" s="331"/>
      <c r="AYY55" s="331"/>
      <c r="AYZ55" s="331"/>
      <c r="AZA55" s="331"/>
      <c r="AZB55" s="331"/>
      <c r="AZC55" s="331"/>
      <c r="AZD55" s="331"/>
      <c r="AZE55" s="331"/>
      <c r="AZF55" s="331"/>
      <c r="AZG55" s="331"/>
      <c r="AZH55" s="331"/>
      <c r="AZI55" s="331"/>
      <c r="AZJ55" s="331"/>
      <c r="AZK55" s="331"/>
      <c r="AZL55" s="331"/>
      <c r="AZM55" s="331"/>
      <c r="AZN55" s="331"/>
      <c r="AZO55" s="331"/>
      <c r="AZP55" s="331"/>
      <c r="AZQ55" s="331"/>
      <c r="AZR55" s="331"/>
      <c r="AZS55" s="331"/>
      <c r="AZT55" s="331"/>
      <c r="AZU55" s="331"/>
      <c r="AZV55" s="331"/>
      <c r="AZW55" s="331"/>
      <c r="AZX55" s="331"/>
      <c r="AZY55" s="331"/>
      <c r="AZZ55" s="331"/>
      <c r="BAA55" s="331"/>
      <c r="BAB55" s="331"/>
      <c r="BAC55" s="331"/>
      <c r="BAD55" s="331"/>
      <c r="BAE55" s="331"/>
      <c r="BAF55" s="331"/>
      <c r="BAG55" s="331"/>
      <c r="BAH55" s="331"/>
      <c r="BAI55" s="331"/>
      <c r="BAJ55" s="331"/>
      <c r="BAK55" s="331"/>
      <c r="BAL55" s="331"/>
      <c r="BAM55" s="331"/>
      <c r="BAN55" s="331"/>
      <c r="BAO55" s="331"/>
      <c r="BAP55" s="331"/>
      <c r="BAQ55" s="331"/>
      <c r="BAR55" s="331"/>
      <c r="BAS55" s="331"/>
      <c r="BAT55" s="331"/>
      <c r="BAU55" s="331"/>
      <c r="BAV55" s="331"/>
      <c r="BAW55" s="331"/>
      <c r="BAX55" s="331"/>
      <c r="BAY55" s="331"/>
      <c r="BAZ55" s="331"/>
      <c r="BBA55" s="331"/>
      <c r="BBB55" s="331"/>
      <c r="BBC55" s="331"/>
      <c r="BBD55" s="331"/>
      <c r="BBE55" s="331"/>
      <c r="BBF55" s="331"/>
      <c r="BBG55" s="331"/>
      <c r="BBH55" s="331"/>
      <c r="BBI55" s="331"/>
      <c r="BBJ55" s="331"/>
      <c r="BBK55" s="331"/>
      <c r="BBL55" s="331"/>
      <c r="BBM55" s="331"/>
      <c r="BBN55" s="331"/>
      <c r="BBO55" s="331"/>
      <c r="BBP55" s="331"/>
      <c r="BBQ55" s="331"/>
      <c r="BBR55" s="331"/>
      <c r="BBS55" s="331"/>
      <c r="BBT55" s="331"/>
      <c r="BBU55" s="331"/>
      <c r="BBV55" s="331"/>
      <c r="BBW55" s="331"/>
      <c r="BBX55" s="331"/>
      <c r="BBY55" s="331"/>
      <c r="BBZ55" s="331"/>
      <c r="BCA55" s="331"/>
      <c r="BCB55" s="331"/>
      <c r="BCC55" s="331"/>
      <c r="BCD55" s="331"/>
      <c r="BCE55" s="331"/>
      <c r="BCF55" s="331"/>
      <c r="BCG55" s="331"/>
      <c r="BCH55" s="331"/>
      <c r="BCI55" s="331"/>
      <c r="BCJ55" s="331"/>
      <c r="BCK55" s="331"/>
      <c r="BCL55" s="331"/>
      <c r="BCM55" s="331"/>
      <c r="BCN55" s="331"/>
      <c r="BCO55" s="331"/>
      <c r="BCP55" s="331"/>
      <c r="BCQ55" s="331"/>
      <c r="BCR55" s="331"/>
      <c r="BCS55" s="331"/>
      <c r="BCT55" s="331"/>
      <c r="BCU55" s="331"/>
      <c r="BCV55" s="331"/>
      <c r="BCW55" s="331"/>
      <c r="BCX55" s="331"/>
      <c r="BCY55" s="331"/>
      <c r="BCZ55" s="331"/>
      <c r="BDA55" s="331"/>
      <c r="BDB55" s="331"/>
      <c r="BDC55" s="331"/>
      <c r="BDD55" s="331"/>
      <c r="BDE55" s="331"/>
      <c r="BDF55" s="331"/>
      <c r="BDG55" s="331"/>
      <c r="BDH55" s="331"/>
      <c r="BDI55" s="331"/>
      <c r="BDJ55" s="331"/>
      <c r="BDK55" s="331"/>
      <c r="BDL55" s="331"/>
      <c r="BDM55" s="331"/>
      <c r="BDN55" s="331"/>
      <c r="BDO55" s="331"/>
      <c r="BDP55" s="331"/>
      <c r="BDQ55" s="331"/>
      <c r="BDR55" s="331"/>
      <c r="BDS55" s="331"/>
      <c r="BDT55" s="331"/>
      <c r="BDU55" s="331"/>
      <c r="BDV55" s="331"/>
      <c r="BDW55" s="331"/>
      <c r="BDX55" s="331"/>
      <c r="BDY55" s="331"/>
      <c r="BDZ55" s="331"/>
      <c r="BEA55" s="331"/>
      <c r="BEB55" s="331"/>
      <c r="BEC55" s="331"/>
      <c r="BED55" s="331"/>
      <c r="BEE55" s="331"/>
      <c r="BEF55" s="331"/>
      <c r="BEG55" s="331"/>
      <c r="BEH55" s="331"/>
      <c r="BEI55" s="331"/>
      <c r="BEJ55" s="331"/>
      <c r="BEK55" s="331"/>
      <c r="BEL55" s="331"/>
      <c r="BEM55" s="331"/>
      <c r="BEN55" s="331"/>
      <c r="BEO55" s="331"/>
      <c r="BEP55" s="331"/>
      <c r="BEQ55" s="331"/>
      <c r="BER55" s="331"/>
      <c r="BES55" s="331"/>
      <c r="BET55" s="331"/>
      <c r="BEU55" s="331"/>
      <c r="BEV55" s="331"/>
      <c r="BEW55" s="331"/>
      <c r="BEX55" s="331"/>
      <c r="BEY55" s="331"/>
      <c r="BEZ55" s="331"/>
      <c r="BFA55" s="331"/>
      <c r="BFB55" s="331"/>
      <c r="BFC55" s="331"/>
      <c r="BFD55" s="331"/>
      <c r="BFE55" s="331"/>
      <c r="BFF55" s="331"/>
      <c r="BFG55" s="331"/>
      <c r="BFH55" s="331"/>
      <c r="BFI55" s="331"/>
      <c r="BFJ55" s="331"/>
      <c r="BFK55" s="331"/>
      <c r="BFL55" s="331"/>
      <c r="BFM55" s="331"/>
      <c r="BFN55" s="331"/>
      <c r="BFO55" s="331"/>
      <c r="BFP55" s="331"/>
      <c r="BFQ55" s="331"/>
      <c r="BFR55" s="331"/>
      <c r="BFS55" s="331"/>
      <c r="BFT55" s="331"/>
      <c r="BFU55" s="331"/>
      <c r="BFV55" s="331"/>
      <c r="BFW55" s="331"/>
      <c r="BFX55" s="331"/>
      <c r="BFY55" s="331"/>
      <c r="BFZ55" s="331"/>
      <c r="BGA55" s="331"/>
      <c r="BGB55" s="331"/>
      <c r="BGC55" s="331"/>
      <c r="BGD55" s="331"/>
      <c r="BGE55" s="331"/>
      <c r="BGF55" s="331"/>
      <c r="BGG55" s="331"/>
      <c r="BGH55" s="331"/>
      <c r="BGI55" s="331"/>
      <c r="BGJ55" s="331"/>
      <c r="BGK55" s="331"/>
      <c r="BGL55" s="331"/>
      <c r="BGM55" s="331"/>
      <c r="BGN55" s="331"/>
      <c r="BGO55" s="331"/>
      <c r="BGP55" s="331"/>
      <c r="BGQ55" s="331"/>
      <c r="BGR55" s="331"/>
      <c r="BGS55" s="331"/>
      <c r="BGT55" s="331"/>
      <c r="BGU55" s="331"/>
      <c r="BGV55" s="331"/>
      <c r="BGW55" s="331"/>
      <c r="BGX55" s="331"/>
      <c r="BGY55" s="331"/>
      <c r="BGZ55" s="331"/>
      <c r="BHA55" s="331"/>
      <c r="BHB55" s="331"/>
      <c r="BHC55" s="331"/>
      <c r="BHD55" s="331"/>
      <c r="BHE55" s="331"/>
      <c r="BHF55" s="331"/>
      <c r="BHG55" s="331"/>
      <c r="BHH55" s="331"/>
      <c r="BHI55" s="331"/>
      <c r="BHJ55" s="331"/>
      <c r="BHK55" s="331"/>
      <c r="BHL55" s="331"/>
      <c r="BHM55" s="331"/>
      <c r="BHN55" s="331"/>
      <c r="BHO55" s="331"/>
      <c r="BHP55" s="331"/>
      <c r="BHQ55" s="331"/>
      <c r="BHR55" s="331"/>
      <c r="BHS55" s="331"/>
      <c r="BHT55" s="331"/>
      <c r="BHU55" s="331"/>
      <c r="BHV55" s="331"/>
      <c r="BHW55" s="331"/>
      <c r="BHX55" s="331"/>
      <c r="BHY55" s="331"/>
      <c r="BHZ55" s="331"/>
      <c r="BIA55" s="331"/>
      <c r="BIB55" s="331"/>
      <c r="BIC55" s="331"/>
      <c r="BID55" s="331"/>
      <c r="BIE55" s="331"/>
      <c r="BIF55" s="331"/>
      <c r="BIG55" s="331"/>
      <c r="BIH55" s="331"/>
      <c r="BII55" s="331"/>
      <c r="BIJ55" s="331"/>
      <c r="BIK55" s="331"/>
      <c r="BIL55" s="331"/>
      <c r="BIM55" s="331"/>
      <c r="BIN55" s="331"/>
      <c r="BIO55" s="331"/>
      <c r="BIP55" s="331"/>
      <c r="BIQ55" s="331"/>
      <c r="BIR55" s="331"/>
      <c r="BIS55" s="331"/>
      <c r="BIT55" s="331"/>
      <c r="BIU55" s="331"/>
      <c r="BIV55" s="331"/>
      <c r="BIW55" s="331"/>
      <c r="BIX55" s="331"/>
      <c r="BIY55" s="331"/>
      <c r="BIZ55" s="331"/>
      <c r="BJA55" s="331"/>
      <c r="BJB55" s="331"/>
      <c r="BJC55" s="331"/>
      <c r="BJD55" s="331"/>
      <c r="BJE55" s="331"/>
      <c r="BJF55" s="331"/>
      <c r="BJG55" s="331"/>
      <c r="BJH55" s="331"/>
      <c r="BJI55" s="331"/>
      <c r="BJJ55" s="331"/>
      <c r="BJK55" s="331"/>
      <c r="BJL55" s="331"/>
      <c r="BJM55" s="331"/>
      <c r="BJN55" s="331"/>
      <c r="BJO55" s="331"/>
      <c r="BJP55" s="331"/>
      <c r="BJQ55" s="331"/>
      <c r="BJR55" s="331"/>
      <c r="BJS55" s="331"/>
      <c r="BJT55" s="331"/>
      <c r="BJU55" s="331"/>
      <c r="BJV55" s="331"/>
      <c r="BJW55" s="331"/>
      <c r="BJX55" s="331"/>
      <c r="BJY55" s="331"/>
      <c r="BJZ55" s="331"/>
      <c r="BKA55" s="331"/>
      <c r="BKB55" s="331"/>
      <c r="BKC55" s="331"/>
      <c r="BKD55" s="331"/>
      <c r="BKE55" s="331"/>
      <c r="BKF55" s="331"/>
      <c r="BKG55" s="331"/>
      <c r="BKH55" s="331"/>
      <c r="BKI55" s="331"/>
      <c r="BKJ55" s="331"/>
      <c r="BKK55" s="331"/>
      <c r="BKL55" s="331"/>
      <c r="BKM55" s="331"/>
      <c r="BKN55" s="331"/>
      <c r="BKO55" s="331"/>
      <c r="BKP55" s="331"/>
      <c r="BKQ55" s="331"/>
      <c r="BKR55" s="331"/>
      <c r="BKS55" s="331"/>
      <c r="BKT55" s="331"/>
      <c r="BKU55" s="331"/>
      <c r="BKV55" s="331"/>
      <c r="BKW55" s="331"/>
      <c r="BKX55" s="331"/>
      <c r="BKY55" s="331"/>
      <c r="BKZ55" s="331"/>
      <c r="BLA55" s="331"/>
      <c r="BLB55" s="331"/>
      <c r="BLC55" s="331"/>
      <c r="BLD55" s="331"/>
      <c r="BLE55" s="331"/>
      <c r="BLF55" s="331"/>
      <c r="BLG55" s="331"/>
      <c r="BLH55" s="331"/>
      <c r="BLI55" s="331"/>
      <c r="BLJ55" s="331"/>
      <c r="BLK55" s="331"/>
      <c r="BLL55" s="331"/>
      <c r="BLM55" s="331"/>
      <c r="BLN55" s="331"/>
      <c r="BLO55" s="331"/>
      <c r="BLP55" s="331"/>
      <c r="BLQ55" s="331"/>
      <c r="BLR55" s="331"/>
      <c r="BLS55" s="331"/>
      <c r="BLT55" s="331"/>
      <c r="BLU55" s="331"/>
      <c r="BLV55" s="331"/>
      <c r="BLW55" s="331"/>
      <c r="BLX55" s="331"/>
      <c r="BLY55" s="331"/>
      <c r="BLZ55" s="331"/>
      <c r="BMA55" s="331"/>
      <c r="BMB55" s="331"/>
      <c r="BMC55" s="331"/>
      <c r="BMD55" s="331"/>
      <c r="BME55" s="331"/>
      <c r="BMF55" s="331"/>
      <c r="BMG55" s="331"/>
      <c r="BMH55" s="331"/>
      <c r="BMI55" s="331"/>
      <c r="BMJ55" s="331"/>
      <c r="BMK55" s="331"/>
      <c r="BML55" s="331"/>
      <c r="BMM55" s="331"/>
      <c r="BMN55" s="331"/>
      <c r="BMO55" s="331"/>
      <c r="BMP55" s="331"/>
      <c r="BMQ55" s="331"/>
      <c r="BMR55" s="331"/>
      <c r="BMS55" s="331"/>
      <c r="BMT55" s="331"/>
      <c r="BMU55" s="331"/>
      <c r="BMV55" s="331"/>
      <c r="BMW55" s="331"/>
      <c r="BMX55" s="331"/>
      <c r="BMY55" s="331"/>
      <c r="BMZ55" s="331"/>
      <c r="BNA55" s="331"/>
      <c r="BNB55" s="331"/>
      <c r="BNC55" s="331"/>
      <c r="BND55" s="331"/>
      <c r="BNE55" s="331"/>
      <c r="BNF55" s="331"/>
      <c r="BNG55" s="331"/>
      <c r="BNH55" s="331"/>
      <c r="BNI55" s="331"/>
      <c r="BNJ55" s="331"/>
      <c r="BNK55" s="331"/>
      <c r="BNL55" s="331"/>
      <c r="BNM55" s="331"/>
      <c r="BNN55" s="331"/>
      <c r="BNO55" s="331"/>
      <c r="BNP55" s="331"/>
      <c r="BNQ55" s="331"/>
      <c r="BNR55" s="331"/>
      <c r="BNS55" s="331"/>
      <c r="BNT55" s="331"/>
      <c r="BNU55" s="331"/>
      <c r="BNV55" s="331"/>
      <c r="BNW55" s="331"/>
      <c r="BNX55" s="331"/>
      <c r="BNY55" s="331"/>
      <c r="BNZ55" s="331"/>
      <c r="BOA55" s="331"/>
      <c r="BOB55" s="331"/>
      <c r="BOC55" s="331"/>
      <c r="BOD55" s="331"/>
      <c r="BOE55" s="331"/>
      <c r="BOF55" s="331"/>
      <c r="BOG55" s="331"/>
      <c r="BOH55" s="331"/>
      <c r="BOI55" s="331"/>
      <c r="BOJ55" s="331"/>
      <c r="BOK55" s="331"/>
      <c r="BOL55" s="331"/>
      <c r="BOM55" s="331"/>
      <c r="BON55" s="331"/>
      <c r="BOO55" s="331"/>
      <c r="BOP55" s="331"/>
      <c r="BOQ55" s="331"/>
      <c r="BOR55" s="331"/>
      <c r="BOS55" s="331"/>
      <c r="BOT55" s="331"/>
      <c r="BOU55" s="331"/>
      <c r="BOV55" s="331"/>
      <c r="BOW55" s="331"/>
      <c r="BOX55" s="331"/>
      <c r="BOY55" s="331"/>
      <c r="BOZ55" s="331"/>
      <c r="BPA55" s="331"/>
      <c r="BPB55" s="331"/>
      <c r="BPC55" s="331"/>
      <c r="BPD55" s="331"/>
      <c r="BPE55" s="331"/>
      <c r="BPF55" s="331"/>
      <c r="BPG55" s="331"/>
      <c r="BPH55" s="331"/>
      <c r="BPI55" s="331"/>
      <c r="BPJ55" s="331"/>
      <c r="BPK55" s="331"/>
      <c r="BPL55" s="331"/>
      <c r="BPM55" s="331"/>
      <c r="BPN55" s="331"/>
      <c r="BPO55" s="331"/>
      <c r="BPP55" s="331"/>
      <c r="BPQ55" s="331"/>
      <c r="BPR55" s="331"/>
      <c r="BPS55" s="331"/>
      <c r="BPT55" s="331"/>
      <c r="BPU55" s="331"/>
      <c r="BPV55" s="331"/>
      <c r="BPW55" s="331"/>
      <c r="BPX55" s="331"/>
      <c r="BPY55" s="331"/>
      <c r="BPZ55" s="331"/>
      <c r="BQA55" s="331"/>
      <c r="BQB55" s="331"/>
      <c r="BQC55" s="331"/>
      <c r="BQD55" s="331"/>
      <c r="BQE55" s="331"/>
      <c r="BQF55" s="331"/>
      <c r="BQG55" s="331"/>
      <c r="BQH55" s="331"/>
      <c r="BQI55" s="331"/>
      <c r="BQJ55" s="331"/>
      <c r="BQK55" s="331"/>
      <c r="BQL55" s="331"/>
      <c r="BQM55" s="331"/>
      <c r="BQN55" s="331"/>
      <c r="BQO55" s="331"/>
      <c r="BQP55" s="331"/>
      <c r="BQQ55" s="331"/>
      <c r="BQR55" s="331"/>
      <c r="BQS55" s="331"/>
      <c r="BQT55" s="331"/>
      <c r="BQU55" s="331"/>
      <c r="BQV55" s="331"/>
      <c r="BQW55" s="331"/>
      <c r="BQX55" s="331"/>
      <c r="BQY55" s="331"/>
      <c r="BQZ55" s="331"/>
      <c r="BRA55" s="331"/>
      <c r="BRB55" s="331"/>
      <c r="BRC55" s="331"/>
      <c r="BRD55" s="331"/>
      <c r="BRE55" s="331"/>
      <c r="BRF55" s="331"/>
      <c r="BRG55" s="331"/>
      <c r="BRH55" s="331"/>
      <c r="BRI55" s="331"/>
      <c r="BRJ55" s="331"/>
      <c r="BRK55" s="331"/>
      <c r="BRL55" s="331"/>
      <c r="BRM55" s="331"/>
      <c r="BRN55" s="331"/>
      <c r="BRO55" s="331"/>
      <c r="BRP55" s="331"/>
      <c r="BRQ55" s="331"/>
      <c r="BRR55" s="331"/>
      <c r="BRS55" s="331"/>
      <c r="BRT55" s="331"/>
      <c r="BRU55" s="331"/>
      <c r="BRV55" s="331"/>
      <c r="BRW55" s="331"/>
      <c r="BRX55" s="331"/>
      <c r="BRY55" s="331"/>
      <c r="BRZ55" s="331"/>
      <c r="BSA55" s="331"/>
      <c r="BSB55" s="331"/>
      <c r="BSC55" s="331"/>
      <c r="BSD55" s="331"/>
      <c r="BSE55" s="331"/>
      <c r="BSF55" s="331"/>
      <c r="BSG55" s="331"/>
      <c r="BSH55" s="331"/>
      <c r="BSI55" s="331"/>
      <c r="BSJ55" s="331"/>
      <c r="BSK55" s="331"/>
      <c r="BSL55" s="331"/>
      <c r="BSM55" s="331"/>
      <c r="BSN55" s="331"/>
      <c r="BSO55" s="331"/>
      <c r="BSP55" s="331"/>
      <c r="BSQ55" s="331"/>
      <c r="BSR55" s="331"/>
      <c r="BSS55" s="331"/>
      <c r="BST55" s="331"/>
      <c r="BSU55" s="331"/>
      <c r="BSV55" s="331"/>
      <c r="BSW55" s="331"/>
      <c r="BSX55" s="331"/>
      <c r="BSY55" s="331"/>
      <c r="BSZ55" s="331"/>
      <c r="BTA55" s="331"/>
      <c r="BTB55" s="331"/>
      <c r="BTC55" s="331"/>
      <c r="BTD55" s="331"/>
      <c r="BTE55" s="331"/>
      <c r="BTF55" s="331"/>
      <c r="BTG55" s="331"/>
      <c r="BTH55" s="331"/>
      <c r="BTI55" s="331"/>
      <c r="BTJ55" s="331"/>
      <c r="BTK55" s="331"/>
      <c r="BTL55" s="331"/>
      <c r="BTM55" s="331"/>
      <c r="BTN55" s="331"/>
      <c r="BTO55" s="331"/>
      <c r="BTP55" s="331"/>
      <c r="BTQ55" s="331"/>
      <c r="BTR55" s="331"/>
      <c r="BTS55" s="331"/>
      <c r="BTT55" s="331"/>
      <c r="BTU55" s="331"/>
      <c r="BTV55" s="331"/>
      <c r="BTW55" s="331"/>
      <c r="BTX55" s="331"/>
      <c r="BTY55" s="331"/>
      <c r="BTZ55" s="331"/>
      <c r="BUA55" s="331"/>
      <c r="BUB55" s="331"/>
      <c r="BUC55" s="331"/>
      <c r="BUD55" s="331"/>
      <c r="BUE55" s="331"/>
      <c r="BUF55" s="331"/>
      <c r="BUG55" s="331"/>
      <c r="BUH55" s="331"/>
      <c r="BUI55" s="331"/>
      <c r="BUJ55" s="331"/>
      <c r="BUK55" s="331"/>
      <c r="BUL55" s="331"/>
      <c r="BUM55" s="331"/>
      <c r="BUN55" s="331"/>
      <c r="BUO55" s="331"/>
      <c r="BUP55" s="331"/>
      <c r="BUQ55" s="331"/>
      <c r="BUR55" s="331"/>
      <c r="BUS55" s="331"/>
      <c r="BUT55" s="331"/>
      <c r="BUU55" s="331"/>
      <c r="BUV55" s="331"/>
      <c r="BUW55" s="331"/>
      <c r="BUX55" s="331"/>
      <c r="BUY55" s="331"/>
      <c r="BUZ55" s="331"/>
      <c r="BVA55" s="331"/>
      <c r="BVB55" s="331"/>
      <c r="BVC55" s="331"/>
      <c r="BVD55" s="331"/>
      <c r="BVE55" s="331"/>
      <c r="BVF55" s="331"/>
      <c r="BVG55" s="331"/>
      <c r="BVH55" s="331"/>
      <c r="BVI55" s="331"/>
      <c r="BVJ55" s="331"/>
      <c r="BVK55" s="331"/>
      <c r="BVL55" s="331"/>
      <c r="BVM55" s="331"/>
      <c r="BVN55" s="331"/>
      <c r="BVO55" s="331"/>
      <c r="BVP55" s="331"/>
      <c r="BVQ55" s="331"/>
      <c r="BVR55" s="331"/>
      <c r="BVS55" s="331"/>
      <c r="BVT55" s="331"/>
      <c r="BVU55" s="331"/>
      <c r="BVV55" s="331"/>
      <c r="BVW55" s="331"/>
      <c r="BVX55" s="331"/>
      <c r="BVY55" s="331"/>
      <c r="BVZ55" s="331"/>
      <c r="BWA55" s="331"/>
      <c r="BWB55" s="331"/>
      <c r="BWC55" s="331"/>
      <c r="BWD55" s="331"/>
      <c r="BWE55" s="331"/>
      <c r="BWF55" s="331"/>
      <c r="BWG55" s="331"/>
      <c r="BWH55" s="331"/>
      <c r="BWI55" s="331"/>
      <c r="BWJ55" s="331"/>
      <c r="BWK55" s="331"/>
      <c r="BWL55" s="331"/>
      <c r="BWM55" s="331"/>
      <c r="BWN55" s="331"/>
      <c r="BWO55" s="331"/>
      <c r="BWP55" s="331"/>
      <c r="BWQ55" s="331"/>
      <c r="BWR55" s="331"/>
      <c r="BWS55" s="331"/>
      <c r="BWT55" s="331"/>
      <c r="BWU55" s="331"/>
      <c r="BWV55" s="331"/>
      <c r="BWW55" s="331"/>
      <c r="BWX55" s="331"/>
      <c r="BWY55" s="331"/>
      <c r="BWZ55" s="331"/>
      <c r="BXA55" s="331"/>
      <c r="BXB55" s="331"/>
      <c r="BXC55" s="331"/>
      <c r="BXD55" s="331"/>
      <c r="BXE55" s="331"/>
      <c r="BXF55" s="331"/>
      <c r="BXG55" s="331"/>
      <c r="BXH55" s="331"/>
      <c r="BXI55" s="331"/>
      <c r="BXJ55" s="331"/>
      <c r="BXK55" s="331"/>
      <c r="BXL55" s="331"/>
      <c r="BXM55" s="331"/>
      <c r="BXN55" s="331"/>
      <c r="BXO55" s="331"/>
      <c r="BXP55" s="331"/>
      <c r="BXQ55" s="331"/>
      <c r="BXR55" s="331"/>
      <c r="BXS55" s="331"/>
      <c r="BXT55" s="331"/>
      <c r="BXU55" s="331"/>
      <c r="BXV55" s="331"/>
      <c r="BXW55" s="331"/>
      <c r="BXX55" s="331"/>
      <c r="BXY55" s="331"/>
      <c r="BXZ55" s="331"/>
      <c r="BYA55" s="331"/>
      <c r="BYB55" s="331"/>
      <c r="BYC55" s="331"/>
      <c r="BYD55" s="331"/>
      <c r="BYE55" s="331"/>
      <c r="BYF55" s="331"/>
      <c r="BYG55" s="331"/>
      <c r="BYH55" s="331"/>
      <c r="BYI55" s="331"/>
      <c r="BYJ55" s="331"/>
      <c r="BYK55" s="331"/>
      <c r="BYL55" s="331"/>
      <c r="BYM55" s="331"/>
      <c r="BYN55" s="331"/>
      <c r="BYO55" s="331"/>
      <c r="BYP55" s="331"/>
      <c r="BYQ55" s="331"/>
      <c r="BYR55" s="331"/>
      <c r="BYS55" s="331"/>
      <c r="BYT55" s="331"/>
      <c r="BYU55" s="331"/>
      <c r="BYV55" s="331"/>
      <c r="BYW55" s="331"/>
      <c r="BYX55" s="331"/>
      <c r="BYY55" s="331"/>
      <c r="BYZ55" s="331"/>
      <c r="BZA55" s="331"/>
      <c r="BZB55" s="331"/>
      <c r="BZC55" s="331"/>
      <c r="BZD55" s="331"/>
      <c r="BZE55" s="331"/>
      <c r="BZF55" s="331"/>
      <c r="BZG55" s="331"/>
      <c r="BZH55" s="331"/>
      <c r="BZI55" s="331"/>
      <c r="BZJ55" s="331"/>
      <c r="BZK55" s="331"/>
      <c r="BZL55" s="331"/>
      <c r="BZM55" s="331"/>
      <c r="BZN55" s="331"/>
      <c r="BZO55" s="331"/>
      <c r="BZP55" s="331"/>
      <c r="BZQ55" s="331"/>
      <c r="BZR55" s="331"/>
      <c r="BZS55" s="331"/>
      <c r="BZT55" s="331"/>
      <c r="BZU55" s="331"/>
      <c r="BZV55" s="331"/>
      <c r="BZW55" s="331"/>
      <c r="BZX55" s="331"/>
      <c r="BZY55" s="331"/>
      <c r="BZZ55" s="331"/>
      <c r="CAA55" s="331"/>
      <c r="CAB55" s="331"/>
      <c r="CAC55" s="331"/>
      <c r="CAD55" s="331"/>
      <c r="CAE55" s="331"/>
      <c r="CAF55" s="331"/>
      <c r="CAG55" s="331"/>
      <c r="CAH55" s="331"/>
      <c r="CAI55" s="331"/>
      <c r="CAJ55" s="331"/>
      <c r="CAK55" s="331"/>
      <c r="CAL55" s="331"/>
      <c r="CAM55" s="331"/>
      <c r="CAN55" s="331"/>
      <c r="CAO55" s="331"/>
      <c r="CAP55" s="331"/>
      <c r="CAQ55" s="331"/>
      <c r="CAR55" s="331"/>
      <c r="CAS55" s="331"/>
      <c r="CAT55" s="331"/>
      <c r="CAU55" s="331"/>
      <c r="CAV55" s="331"/>
      <c r="CAW55" s="331"/>
      <c r="CAX55" s="331"/>
      <c r="CAY55" s="331"/>
      <c r="CAZ55" s="331"/>
      <c r="CBA55" s="331"/>
      <c r="CBB55" s="331"/>
      <c r="CBC55" s="331"/>
      <c r="CBD55" s="331"/>
      <c r="CBE55" s="331"/>
      <c r="CBF55" s="331"/>
      <c r="CBG55" s="331"/>
      <c r="CBH55" s="331"/>
      <c r="CBI55" s="331"/>
      <c r="CBJ55" s="331"/>
      <c r="CBK55" s="331"/>
      <c r="CBL55" s="331"/>
      <c r="CBM55" s="331"/>
      <c r="CBN55" s="331"/>
      <c r="CBO55" s="331"/>
      <c r="CBP55" s="331"/>
      <c r="CBQ55" s="331"/>
      <c r="CBR55" s="331"/>
      <c r="CBS55" s="331"/>
      <c r="CBT55" s="331"/>
      <c r="CBU55" s="331"/>
      <c r="CBV55" s="331"/>
      <c r="CBW55" s="331"/>
      <c r="CBX55" s="331"/>
      <c r="CBY55" s="331"/>
      <c r="CBZ55" s="331"/>
      <c r="CCA55" s="331"/>
      <c r="CCB55" s="331"/>
      <c r="CCC55" s="331"/>
      <c r="CCD55" s="331"/>
      <c r="CCE55" s="331"/>
      <c r="CCF55" s="331"/>
      <c r="CCG55" s="331"/>
      <c r="CCH55" s="331"/>
      <c r="CCI55" s="331"/>
      <c r="CCJ55" s="331"/>
      <c r="CCK55" s="331"/>
      <c r="CCL55" s="331"/>
      <c r="CCM55" s="331"/>
      <c r="CCN55" s="331"/>
      <c r="CCO55" s="331"/>
      <c r="CCP55" s="331"/>
      <c r="CCQ55" s="331"/>
      <c r="CCR55" s="331"/>
      <c r="CCS55" s="331"/>
      <c r="CCT55" s="331"/>
      <c r="CCU55" s="331"/>
      <c r="CCV55" s="331"/>
      <c r="CCW55" s="331"/>
      <c r="CCX55" s="331"/>
      <c r="CCY55" s="331"/>
      <c r="CCZ55" s="331"/>
      <c r="CDA55" s="331"/>
      <c r="CDB55" s="331"/>
      <c r="CDC55" s="331"/>
      <c r="CDD55" s="331"/>
      <c r="CDE55" s="331"/>
      <c r="CDF55" s="331"/>
      <c r="CDG55" s="331"/>
      <c r="CDH55" s="331"/>
      <c r="CDI55" s="331"/>
      <c r="CDJ55" s="331"/>
      <c r="CDK55" s="331"/>
      <c r="CDL55" s="331"/>
      <c r="CDM55" s="331"/>
      <c r="CDN55" s="331"/>
      <c r="CDO55" s="331"/>
      <c r="CDP55" s="331"/>
      <c r="CDQ55" s="331"/>
      <c r="CDR55" s="331"/>
      <c r="CDS55" s="331"/>
      <c r="CDT55" s="331"/>
      <c r="CDU55" s="331"/>
      <c r="CDV55" s="331"/>
      <c r="CDW55" s="331"/>
      <c r="CDX55" s="331"/>
      <c r="CDY55" s="331"/>
      <c r="CDZ55" s="331"/>
      <c r="CEA55" s="331"/>
      <c r="CEB55" s="331"/>
      <c r="CEC55" s="331"/>
      <c r="CED55" s="331"/>
      <c r="CEE55" s="331"/>
      <c r="CEF55" s="331"/>
      <c r="CEG55" s="331"/>
      <c r="CEH55" s="331"/>
      <c r="CEI55" s="331"/>
      <c r="CEJ55" s="331"/>
      <c r="CEK55" s="331"/>
      <c r="CEL55" s="331"/>
      <c r="CEM55" s="331"/>
      <c r="CEN55" s="331"/>
      <c r="CEO55" s="331"/>
      <c r="CEP55" s="331"/>
      <c r="CEQ55" s="331"/>
      <c r="CER55" s="331"/>
      <c r="CES55" s="331"/>
      <c r="CET55" s="331"/>
      <c r="CEU55" s="331"/>
      <c r="CEV55" s="331"/>
      <c r="CEW55" s="331"/>
      <c r="CEX55" s="331"/>
      <c r="CEY55" s="331"/>
      <c r="CEZ55" s="331"/>
      <c r="CFA55" s="331"/>
      <c r="CFB55" s="331"/>
      <c r="CFC55" s="331"/>
      <c r="CFD55" s="331"/>
      <c r="CFE55" s="331"/>
      <c r="CFF55" s="331"/>
      <c r="CFG55" s="331"/>
      <c r="CFH55" s="331"/>
      <c r="CFI55" s="331"/>
      <c r="CFJ55" s="331"/>
      <c r="CFK55" s="331"/>
      <c r="CFL55" s="331"/>
      <c r="CFM55" s="331"/>
      <c r="CFN55" s="331"/>
      <c r="CFO55" s="331"/>
      <c r="CFP55" s="331"/>
      <c r="CFQ55" s="331"/>
      <c r="CFR55" s="331"/>
      <c r="CFS55" s="331"/>
      <c r="CFT55" s="331"/>
      <c r="CFU55" s="331"/>
      <c r="CFV55" s="331"/>
      <c r="CFW55" s="331"/>
      <c r="CFX55" s="331"/>
      <c r="CFY55" s="331"/>
      <c r="CFZ55" s="331"/>
      <c r="CGA55" s="331"/>
      <c r="CGB55" s="331"/>
      <c r="CGC55" s="331"/>
      <c r="CGD55" s="331"/>
      <c r="CGE55" s="331"/>
      <c r="CGF55" s="331"/>
      <c r="CGG55" s="331"/>
      <c r="CGH55" s="331"/>
      <c r="CGI55" s="331"/>
      <c r="CGJ55" s="331"/>
      <c r="CGK55" s="331"/>
      <c r="CGL55" s="331"/>
      <c r="CGM55" s="331"/>
      <c r="CGN55" s="331"/>
      <c r="CGO55" s="331"/>
      <c r="CGP55" s="331"/>
      <c r="CGQ55" s="331"/>
      <c r="CGR55" s="331"/>
      <c r="CGS55" s="331"/>
      <c r="CGT55" s="331"/>
      <c r="CGU55" s="331"/>
      <c r="CGV55" s="331"/>
      <c r="CGW55" s="331"/>
      <c r="CGX55" s="331"/>
      <c r="CGY55" s="331"/>
      <c r="CGZ55" s="331"/>
      <c r="CHA55" s="331"/>
      <c r="CHB55" s="331"/>
      <c r="CHC55" s="331"/>
      <c r="CHD55" s="331"/>
      <c r="CHE55" s="331"/>
      <c r="CHF55" s="331"/>
      <c r="CHG55" s="331"/>
      <c r="CHH55" s="331"/>
      <c r="CHI55" s="331"/>
      <c r="CHJ55" s="331"/>
      <c r="CHK55" s="331"/>
      <c r="CHL55" s="331"/>
      <c r="CHM55" s="331"/>
      <c r="CHN55" s="331"/>
      <c r="CHO55" s="331"/>
      <c r="CHP55" s="331"/>
      <c r="CHQ55" s="331"/>
      <c r="CHR55" s="331"/>
      <c r="CHS55" s="331"/>
      <c r="CHT55" s="331"/>
      <c r="CHU55" s="331"/>
      <c r="CHV55" s="331"/>
      <c r="CHW55" s="331"/>
      <c r="CHX55" s="331"/>
      <c r="CHY55" s="331"/>
      <c r="CHZ55" s="331"/>
      <c r="CIA55" s="331"/>
      <c r="CIB55" s="331"/>
      <c r="CIC55" s="331"/>
      <c r="CID55" s="331"/>
      <c r="CIE55" s="331"/>
      <c r="CIF55" s="331"/>
      <c r="CIG55" s="331"/>
      <c r="CIH55" s="331"/>
      <c r="CII55" s="331"/>
      <c r="CIJ55" s="331"/>
      <c r="CIK55" s="331"/>
      <c r="CIL55" s="331"/>
      <c r="CIM55" s="331"/>
      <c r="CIN55" s="331"/>
      <c r="CIO55" s="331"/>
      <c r="CIP55" s="331"/>
      <c r="CIQ55" s="331"/>
      <c r="CIR55" s="331"/>
      <c r="CIS55" s="331"/>
      <c r="CIT55" s="331"/>
      <c r="CIU55" s="331"/>
      <c r="CIV55" s="331"/>
      <c r="CIW55" s="331"/>
      <c r="CIX55" s="331"/>
      <c r="CIY55" s="331"/>
      <c r="CIZ55" s="331"/>
      <c r="CJA55" s="331"/>
      <c r="CJB55" s="331"/>
      <c r="CJC55" s="331"/>
      <c r="CJD55" s="331"/>
      <c r="CJE55" s="331"/>
      <c r="CJF55" s="331"/>
      <c r="CJG55" s="331"/>
      <c r="CJH55" s="331"/>
      <c r="CJI55" s="331"/>
      <c r="CJJ55" s="331"/>
      <c r="CJK55" s="331"/>
      <c r="CJL55" s="331"/>
      <c r="CJM55" s="331"/>
      <c r="CJN55" s="331"/>
      <c r="CJO55" s="331"/>
      <c r="CJP55" s="331"/>
      <c r="CJQ55" s="331"/>
      <c r="CJR55" s="331"/>
      <c r="CJS55" s="331"/>
      <c r="CJT55" s="331"/>
      <c r="CJU55" s="331"/>
      <c r="CJV55" s="331"/>
      <c r="CJW55" s="331"/>
      <c r="CJX55" s="331"/>
      <c r="CJY55" s="331"/>
      <c r="CJZ55" s="331"/>
      <c r="CKA55" s="331"/>
      <c r="CKB55" s="331"/>
      <c r="CKC55" s="331"/>
      <c r="CKD55" s="331"/>
      <c r="CKE55" s="331"/>
      <c r="CKF55" s="331"/>
      <c r="CKG55" s="331"/>
      <c r="CKH55" s="331"/>
      <c r="CKI55" s="331"/>
      <c r="CKJ55" s="331"/>
      <c r="CKK55" s="331"/>
      <c r="CKL55" s="331"/>
      <c r="CKM55" s="331"/>
      <c r="CKN55" s="331"/>
      <c r="CKO55" s="331"/>
      <c r="CKP55" s="331"/>
      <c r="CKQ55" s="331"/>
      <c r="CKR55" s="331"/>
      <c r="CKS55" s="331"/>
      <c r="CKT55" s="331"/>
      <c r="CKU55" s="331"/>
      <c r="CKV55" s="331"/>
      <c r="CKW55" s="331"/>
      <c r="CKX55" s="331"/>
      <c r="CKY55" s="331"/>
      <c r="CKZ55" s="331"/>
      <c r="CLA55" s="331"/>
      <c r="CLB55" s="331"/>
      <c r="CLC55" s="331"/>
      <c r="CLD55" s="331"/>
      <c r="CLE55" s="331"/>
      <c r="CLF55" s="331"/>
      <c r="CLG55" s="331"/>
      <c r="CLH55" s="331"/>
      <c r="CLI55" s="331"/>
      <c r="CLJ55" s="331"/>
      <c r="CLK55" s="331"/>
      <c r="CLL55" s="331"/>
      <c r="CLM55" s="331"/>
      <c r="CLN55" s="331"/>
      <c r="CLO55" s="331"/>
      <c r="CLP55" s="331"/>
      <c r="CLQ55" s="331"/>
      <c r="CLR55" s="331"/>
      <c r="CLS55" s="331"/>
      <c r="CLT55" s="331"/>
      <c r="CLU55" s="331"/>
      <c r="CLV55" s="331"/>
      <c r="CLW55" s="331"/>
      <c r="CLX55" s="331"/>
      <c r="CLY55" s="331"/>
      <c r="CLZ55" s="331"/>
      <c r="CMA55" s="331"/>
      <c r="CMB55" s="331"/>
      <c r="CMC55" s="331"/>
      <c r="CMD55" s="331"/>
      <c r="CME55" s="331"/>
      <c r="CMF55" s="331"/>
      <c r="CMG55" s="331"/>
      <c r="CMH55" s="331"/>
      <c r="CMI55" s="331"/>
      <c r="CMJ55" s="331"/>
      <c r="CMK55" s="331"/>
      <c r="CML55" s="331"/>
      <c r="CMM55" s="331"/>
      <c r="CMN55" s="331"/>
      <c r="CMO55" s="331"/>
      <c r="CMP55" s="331"/>
      <c r="CMQ55" s="331"/>
      <c r="CMR55" s="331"/>
      <c r="CMS55" s="331"/>
      <c r="CMT55" s="331"/>
      <c r="CMU55" s="331"/>
      <c r="CMV55" s="331"/>
      <c r="CMW55" s="331"/>
      <c r="CMX55" s="331"/>
      <c r="CMY55" s="331"/>
      <c r="CMZ55" s="331"/>
      <c r="CNA55" s="331"/>
      <c r="CNB55" s="331"/>
      <c r="CNC55" s="331"/>
      <c r="CND55" s="331"/>
      <c r="CNE55" s="331"/>
      <c r="CNF55" s="331"/>
      <c r="CNG55" s="331"/>
      <c r="CNH55" s="331"/>
      <c r="CNI55" s="331"/>
      <c r="CNJ55" s="331"/>
      <c r="CNK55" s="331"/>
      <c r="CNL55" s="331"/>
      <c r="CNM55" s="331"/>
      <c r="CNN55" s="331"/>
      <c r="CNO55" s="331"/>
      <c r="CNP55" s="331"/>
      <c r="CNQ55" s="331"/>
      <c r="CNR55" s="331"/>
      <c r="CNS55" s="331"/>
      <c r="CNT55" s="331"/>
      <c r="CNU55" s="331"/>
      <c r="CNV55" s="331"/>
      <c r="CNW55" s="331"/>
      <c r="CNX55" s="331"/>
      <c r="CNY55" s="331"/>
      <c r="CNZ55" s="331"/>
      <c r="COA55" s="331"/>
      <c r="COB55" s="331"/>
      <c r="COC55" s="331"/>
      <c r="COD55" s="331"/>
      <c r="COE55" s="331"/>
      <c r="COF55" s="331"/>
      <c r="COG55" s="331"/>
      <c r="COH55" s="331"/>
      <c r="COI55" s="331"/>
      <c r="COJ55" s="331"/>
      <c r="COK55" s="331"/>
      <c r="COL55" s="331"/>
      <c r="COM55" s="331"/>
      <c r="CON55" s="331"/>
      <c r="COO55" s="331"/>
      <c r="COP55" s="331"/>
      <c r="COQ55" s="331"/>
      <c r="COR55" s="331"/>
      <c r="COS55" s="331"/>
      <c r="COT55" s="331"/>
      <c r="COU55" s="331"/>
      <c r="COV55" s="331"/>
      <c r="COW55" s="331"/>
      <c r="COX55" s="331"/>
      <c r="COY55" s="331"/>
      <c r="COZ55" s="331"/>
      <c r="CPA55" s="331"/>
      <c r="CPB55" s="331"/>
      <c r="CPC55" s="331"/>
      <c r="CPD55" s="331"/>
      <c r="CPE55" s="331"/>
      <c r="CPF55" s="331"/>
      <c r="CPG55" s="331"/>
      <c r="CPH55" s="331"/>
      <c r="CPI55" s="331"/>
      <c r="CPJ55" s="331"/>
      <c r="CPK55" s="331"/>
      <c r="CPL55" s="331"/>
      <c r="CPM55" s="331"/>
      <c r="CPN55" s="331"/>
      <c r="CPO55" s="331"/>
      <c r="CPP55" s="331"/>
      <c r="CPQ55" s="331"/>
      <c r="CPR55" s="331"/>
      <c r="CPS55" s="331"/>
      <c r="CPT55" s="331"/>
      <c r="CPU55" s="331"/>
      <c r="CPV55" s="331"/>
      <c r="CPW55" s="331"/>
      <c r="CPX55" s="331"/>
      <c r="CPY55" s="331"/>
      <c r="CPZ55" s="331"/>
      <c r="CQA55" s="331"/>
      <c r="CQB55" s="331"/>
      <c r="CQC55" s="331"/>
      <c r="CQD55" s="331"/>
      <c r="CQE55" s="331"/>
      <c r="CQF55" s="331"/>
      <c r="CQG55" s="331"/>
      <c r="CQH55" s="331"/>
      <c r="CQI55" s="331"/>
      <c r="CQJ55" s="331"/>
      <c r="CQK55" s="331"/>
      <c r="CQL55" s="331"/>
      <c r="CQM55" s="331"/>
      <c r="CQN55" s="331"/>
      <c r="CQO55" s="331"/>
      <c r="CQP55" s="331"/>
      <c r="CQQ55" s="331"/>
      <c r="CQR55" s="331"/>
      <c r="CQS55" s="331"/>
      <c r="CQT55" s="331"/>
      <c r="CQU55" s="331"/>
      <c r="CQV55" s="331"/>
      <c r="CQW55" s="331"/>
      <c r="CQX55" s="331"/>
      <c r="CQY55" s="331"/>
      <c r="CQZ55" s="331"/>
      <c r="CRA55" s="331"/>
      <c r="CRB55" s="331"/>
      <c r="CRC55" s="331"/>
      <c r="CRD55" s="331"/>
      <c r="CRE55" s="331"/>
      <c r="CRF55" s="331"/>
      <c r="CRG55" s="331"/>
      <c r="CRH55" s="331"/>
      <c r="CRI55" s="331"/>
      <c r="CRJ55" s="331"/>
      <c r="CRK55" s="331"/>
      <c r="CRL55" s="331"/>
      <c r="CRM55" s="331"/>
      <c r="CRN55" s="331"/>
      <c r="CRO55" s="331"/>
      <c r="CRP55" s="331"/>
      <c r="CRQ55" s="331"/>
      <c r="CRR55" s="331"/>
      <c r="CRS55" s="331"/>
      <c r="CRT55" s="331"/>
      <c r="CRU55" s="331"/>
      <c r="CRV55" s="331"/>
      <c r="CRW55" s="331"/>
      <c r="CRX55" s="331"/>
      <c r="CRY55" s="331"/>
      <c r="CRZ55" s="331"/>
      <c r="CSA55" s="331"/>
      <c r="CSB55" s="331"/>
      <c r="CSC55" s="331"/>
      <c r="CSD55" s="331"/>
      <c r="CSE55" s="331"/>
      <c r="CSF55" s="331"/>
      <c r="CSG55" s="331"/>
      <c r="CSH55" s="331"/>
      <c r="CSI55" s="331"/>
      <c r="CSJ55" s="331"/>
      <c r="CSK55" s="331"/>
      <c r="CSL55" s="331"/>
      <c r="CSM55" s="331"/>
      <c r="CSN55" s="331"/>
      <c r="CSO55" s="331"/>
      <c r="CSP55" s="331"/>
      <c r="CSQ55" s="331"/>
      <c r="CSR55" s="331"/>
      <c r="CSS55" s="331"/>
      <c r="CST55" s="331"/>
      <c r="CSU55" s="331"/>
      <c r="CSV55" s="331"/>
      <c r="CSW55" s="331"/>
      <c r="CSX55" s="331"/>
      <c r="CSY55" s="331"/>
      <c r="CSZ55" s="331"/>
      <c r="CTA55" s="331"/>
      <c r="CTB55" s="331"/>
      <c r="CTC55" s="331"/>
      <c r="CTD55" s="331"/>
      <c r="CTE55" s="331"/>
      <c r="CTF55" s="331"/>
      <c r="CTG55" s="331"/>
      <c r="CTH55" s="331"/>
      <c r="CTI55" s="331"/>
      <c r="CTJ55" s="331"/>
      <c r="CTK55" s="331"/>
      <c r="CTL55" s="331"/>
      <c r="CTM55" s="331"/>
      <c r="CTN55" s="331"/>
      <c r="CTO55" s="331"/>
      <c r="CTP55" s="331"/>
      <c r="CTQ55" s="331"/>
      <c r="CTR55" s="331"/>
      <c r="CTS55" s="331"/>
      <c r="CTT55" s="331"/>
      <c r="CTU55" s="331"/>
      <c r="CTV55" s="331"/>
      <c r="CTW55" s="331"/>
      <c r="CTX55" s="331"/>
      <c r="CTY55" s="331"/>
      <c r="CTZ55" s="331"/>
      <c r="CUA55" s="331"/>
      <c r="CUB55" s="331"/>
      <c r="CUC55" s="331"/>
      <c r="CUD55" s="331"/>
      <c r="CUE55" s="331"/>
      <c r="CUF55" s="331"/>
      <c r="CUG55" s="331"/>
      <c r="CUH55" s="331"/>
      <c r="CUI55" s="331"/>
      <c r="CUJ55" s="331"/>
      <c r="CUK55" s="331"/>
      <c r="CUL55" s="331"/>
      <c r="CUM55" s="331"/>
      <c r="CUN55" s="331"/>
      <c r="CUO55" s="331"/>
      <c r="CUP55" s="331"/>
      <c r="CUQ55" s="331"/>
      <c r="CUR55" s="331"/>
      <c r="CUS55" s="331"/>
      <c r="CUT55" s="331"/>
      <c r="CUU55" s="331"/>
      <c r="CUV55" s="331"/>
      <c r="CUW55" s="331"/>
      <c r="CUX55" s="331"/>
      <c r="CUY55" s="331"/>
      <c r="CUZ55" s="331"/>
      <c r="CVA55" s="331"/>
      <c r="CVB55" s="331"/>
      <c r="CVC55" s="331"/>
      <c r="CVD55" s="331"/>
      <c r="CVE55" s="331"/>
      <c r="CVF55" s="331"/>
      <c r="CVG55" s="331"/>
      <c r="CVH55" s="331"/>
      <c r="CVI55" s="331"/>
      <c r="CVJ55" s="331"/>
      <c r="CVK55" s="331"/>
      <c r="CVL55" s="331"/>
      <c r="CVM55" s="331"/>
      <c r="CVN55" s="331"/>
      <c r="CVO55" s="331"/>
      <c r="CVP55" s="331"/>
      <c r="CVQ55" s="331"/>
      <c r="CVR55" s="331"/>
      <c r="CVS55" s="331"/>
      <c r="CVT55" s="331"/>
      <c r="CVU55" s="331"/>
      <c r="CVV55" s="331"/>
      <c r="CVW55" s="331"/>
      <c r="CVX55" s="331"/>
      <c r="CVY55" s="331"/>
      <c r="CVZ55" s="331"/>
      <c r="CWA55" s="331"/>
      <c r="CWB55" s="331"/>
      <c r="CWC55" s="331"/>
      <c r="CWD55" s="331"/>
      <c r="CWE55" s="331"/>
      <c r="CWF55" s="331"/>
      <c r="CWG55" s="331"/>
      <c r="CWH55" s="331"/>
      <c r="CWI55" s="331"/>
      <c r="CWJ55" s="331"/>
      <c r="CWK55" s="331"/>
      <c r="CWL55" s="331"/>
      <c r="CWM55" s="331"/>
      <c r="CWN55" s="331"/>
      <c r="CWO55" s="331"/>
      <c r="CWP55" s="331"/>
      <c r="CWQ55" s="331"/>
      <c r="CWR55" s="331"/>
      <c r="CWS55" s="331"/>
      <c r="CWT55" s="331"/>
      <c r="CWU55" s="331"/>
      <c r="CWV55" s="331"/>
      <c r="CWW55" s="331"/>
      <c r="CWX55" s="331"/>
      <c r="CWY55" s="331"/>
      <c r="CWZ55" s="331"/>
      <c r="CXA55" s="331"/>
      <c r="CXB55" s="331"/>
      <c r="CXC55" s="331"/>
      <c r="CXD55" s="331"/>
      <c r="CXE55" s="331"/>
      <c r="CXF55" s="331"/>
      <c r="CXG55" s="331"/>
      <c r="CXH55" s="331"/>
      <c r="CXI55" s="331"/>
      <c r="CXJ55" s="331"/>
      <c r="CXK55" s="331"/>
      <c r="CXL55" s="331"/>
      <c r="CXM55" s="331"/>
      <c r="CXN55" s="331"/>
      <c r="CXO55" s="331"/>
      <c r="CXP55" s="331"/>
      <c r="CXQ55" s="331"/>
      <c r="CXR55" s="331"/>
      <c r="CXS55" s="331"/>
      <c r="CXT55" s="331"/>
      <c r="CXU55" s="331"/>
      <c r="CXV55" s="331"/>
      <c r="CXW55" s="331"/>
      <c r="CXX55" s="331"/>
      <c r="CXY55" s="331"/>
      <c r="CXZ55" s="331"/>
      <c r="CYA55" s="331"/>
      <c r="CYB55" s="331"/>
      <c r="CYC55" s="331"/>
      <c r="CYD55" s="331"/>
      <c r="CYE55" s="331"/>
      <c r="CYF55" s="331"/>
      <c r="CYG55" s="331"/>
      <c r="CYH55" s="331"/>
      <c r="CYI55" s="331"/>
      <c r="CYJ55" s="331"/>
      <c r="CYK55" s="331"/>
      <c r="CYL55" s="331"/>
      <c r="CYM55" s="331"/>
      <c r="CYN55" s="331"/>
      <c r="CYO55" s="331"/>
      <c r="CYP55" s="331"/>
      <c r="CYQ55" s="331"/>
      <c r="CYR55" s="331"/>
      <c r="CYS55" s="331"/>
      <c r="CYT55" s="331"/>
      <c r="CYU55" s="331"/>
      <c r="CYV55" s="331"/>
      <c r="CYW55" s="331"/>
      <c r="CYX55" s="331"/>
      <c r="CYY55" s="331"/>
      <c r="CYZ55" s="331"/>
      <c r="CZA55" s="331"/>
      <c r="CZB55" s="331"/>
      <c r="CZC55" s="331"/>
      <c r="CZD55" s="331"/>
      <c r="CZE55" s="331"/>
      <c r="CZF55" s="331"/>
      <c r="CZG55" s="331"/>
      <c r="CZH55" s="331"/>
      <c r="CZI55" s="331"/>
      <c r="CZJ55" s="331"/>
      <c r="CZK55" s="331"/>
      <c r="CZL55" s="331"/>
      <c r="CZM55" s="331"/>
      <c r="CZN55" s="331"/>
      <c r="CZO55" s="331"/>
      <c r="CZP55" s="331"/>
      <c r="CZQ55" s="331"/>
      <c r="CZR55" s="331"/>
      <c r="CZS55" s="331"/>
      <c r="CZT55" s="331"/>
      <c r="CZU55" s="331"/>
      <c r="CZV55" s="331"/>
      <c r="CZW55" s="331"/>
      <c r="CZX55" s="331"/>
      <c r="CZY55" s="331"/>
      <c r="CZZ55" s="331"/>
      <c r="DAA55" s="331"/>
      <c r="DAB55" s="331"/>
      <c r="DAC55" s="331"/>
      <c r="DAD55" s="331"/>
      <c r="DAE55" s="331"/>
      <c r="DAF55" s="331"/>
      <c r="DAG55" s="331"/>
      <c r="DAH55" s="331"/>
      <c r="DAI55" s="331"/>
      <c r="DAJ55" s="331"/>
      <c r="DAK55" s="331"/>
      <c r="DAL55" s="331"/>
      <c r="DAM55" s="331"/>
      <c r="DAN55" s="331"/>
      <c r="DAO55" s="331"/>
      <c r="DAP55" s="331"/>
      <c r="DAQ55" s="331"/>
      <c r="DAR55" s="331"/>
      <c r="DAS55" s="331"/>
      <c r="DAT55" s="331"/>
      <c r="DAU55" s="331"/>
      <c r="DAV55" s="331"/>
      <c r="DAW55" s="331"/>
      <c r="DAX55" s="331"/>
      <c r="DAY55" s="331"/>
      <c r="DAZ55" s="331"/>
      <c r="DBA55" s="331"/>
      <c r="DBB55" s="331"/>
      <c r="DBC55" s="331"/>
      <c r="DBD55" s="331"/>
      <c r="DBE55" s="331"/>
      <c r="DBF55" s="331"/>
      <c r="DBG55" s="331"/>
      <c r="DBH55" s="331"/>
      <c r="DBI55" s="331"/>
      <c r="DBJ55" s="331"/>
      <c r="DBK55" s="331"/>
      <c r="DBL55" s="331"/>
      <c r="DBM55" s="331"/>
      <c r="DBN55" s="331"/>
      <c r="DBO55" s="331"/>
      <c r="DBP55" s="331"/>
      <c r="DBQ55" s="331"/>
      <c r="DBR55" s="331"/>
      <c r="DBS55" s="331"/>
      <c r="DBT55" s="331"/>
      <c r="DBU55" s="331"/>
      <c r="DBV55" s="331"/>
      <c r="DBW55" s="331"/>
      <c r="DBX55" s="331"/>
      <c r="DBY55" s="331"/>
      <c r="DBZ55" s="331"/>
      <c r="DCA55" s="331"/>
      <c r="DCB55" s="331"/>
      <c r="DCC55" s="331"/>
      <c r="DCD55" s="331"/>
      <c r="DCE55" s="331"/>
      <c r="DCF55" s="331"/>
      <c r="DCG55" s="331"/>
      <c r="DCH55" s="331"/>
      <c r="DCI55" s="331"/>
      <c r="DCJ55" s="331"/>
      <c r="DCK55" s="331"/>
      <c r="DCL55" s="331"/>
      <c r="DCM55" s="331"/>
      <c r="DCN55" s="331"/>
      <c r="DCO55" s="331"/>
      <c r="DCP55" s="331"/>
      <c r="DCQ55" s="331"/>
      <c r="DCR55" s="331"/>
      <c r="DCS55" s="331"/>
      <c r="DCT55" s="331"/>
      <c r="DCU55" s="331"/>
      <c r="DCV55" s="331"/>
      <c r="DCW55" s="331"/>
      <c r="DCX55" s="331"/>
      <c r="DCY55" s="331"/>
      <c r="DCZ55" s="331"/>
      <c r="DDA55" s="331"/>
      <c r="DDB55" s="331"/>
      <c r="DDC55" s="331"/>
      <c r="DDD55" s="331"/>
      <c r="DDE55" s="331"/>
      <c r="DDF55" s="331"/>
      <c r="DDG55" s="331"/>
      <c r="DDH55" s="331"/>
      <c r="DDI55" s="331"/>
      <c r="DDJ55" s="331"/>
      <c r="DDK55" s="331"/>
      <c r="DDL55" s="331"/>
      <c r="DDM55" s="331"/>
      <c r="DDN55" s="331"/>
      <c r="DDO55" s="331"/>
      <c r="DDP55" s="331"/>
      <c r="DDQ55" s="331"/>
      <c r="DDR55" s="331"/>
      <c r="DDS55" s="331"/>
      <c r="DDT55" s="331"/>
      <c r="DDU55" s="331"/>
      <c r="DDV55" s="331"/>
      <c r="DDW55" s="331"/>
      <c r="DDX55" s="331"/>
      <c r="DDY55" s="331"/>
      <c r="DDZ55" s="331"/>
      <c r="DEA55" s="331"/>
      <c r="DEB55" s="331"/>
      <c r="DEC55" s="331"/>
      <c r="DED55" s="331"/>
      <c r="DEE55" s="331"/>
      <c r="DEF55" s="331"/>
      <c r="DEG55" s="331"/>
      <c r="DEH55" s="331"/>
      <c r="DEI55" s="331"/>
      <c r="DEJ55" s="331"/>
      <c r="DEK55" s="331"/>
      <c r="DEL55" s="331"/>
      <c r="DEM55" s="331"/>
      <c r="DEN55" s="331"/>
      <c r="DEO55" s="331"/>
      <c r="DEP55" s="331"/>
      <c r="DEQ55" s="331"/>
      <c r="DER55" s="331"/>
      <c r="DES55" s="331"/>
      <c r="DET55" s="331"/>
      <c r="DEU55" s="331"/>
      <c r="DEV55" s="331"/>
      <c r="DEW55" s="331"/>
      <c r="DEX55" s="331"/>
      <c r="DEY55" s="331"/>
      <c r="DEZ55" s="331"/>
      <c r="DFA55" s="331"/>
      <c r="DFB55" s="331"/>
      <c r="DFC55" s="331"/>
      <c r="DFD55" s="331"/>
      <c r="DFE55" s="331"/>
      <c r="DFF55" s="331"/>
      <c r="DFG55" s="331"/>
      <c r="DFH55" s="331"/>
      <c r="DFI55" s="331"/>
      <c r="DFJ55" s="331"/>
      <c r="DFK55" s="331"/>
      <c r="DFL55" s="331"/>
      <c r="DFM55" s="331"/>
      <c r="DFN55" s="331"/>
      <c r="DFO55" s="331"/>
      <c r="DFP55" s="331"/>
      <c r="DFQ55" s="331"/>
      <c r="DFR55" s="331"/>
      <c r="DFS55" s="331"/>
      <c r="DFT55" s="331"/>
      <c r="DFU55" s="331"/>
      <c r="DFV55" s="331"/>
      <c r="DFW55" s="331"/>
      <c r="DFX55" s="331"/>
      <c r="DFY55" s="331"/>
      <c r="DFZ55" s="331"/>
      <c r="DGA55" s="331"/>
      <c r="DGB55" s="331"/>
      <c r="DGC55" s="331"/>
      <c r="DGD55" s="331"/>
      <c r="DGE55" s="331"/>
      <c r="DGF55" s="331"/>
      <c r="DGG55" s="331"/>
      <c r="DGH55" s="331"/>
      <c r="DGI55" s="331"/>
      <c r="DGJ55" s="331"/>
      <c r="DGK55" s="331"/>
      <c r="DGL55" s="331"/>
      <c r="DGM55" s="331"/>
      <c r="DGN55" s="331"/>
      <c r="DGO55" s="331"/>
      <c r="DGP55" s="331"/>
      <c r="DGQ55" s="331"/>
      <c r="DGR55" s="331"/>
      <c r="DGS55" s="331"/>
      <c r="DGT55" s="331"/>
      <c r="DGU55" s="331"/>
      <c r="DGV55" s="331"/>
      <c r="DGW55" s="331"/>
      <c r="DGX55" s="331"/>
      <c r="DGY55" s="331"/>
      <c r="DGZ55" s="331"/>
      <c r="DHA55" s="331"/>
      <c r="DHB55" s="331"/>
      <c r="DHC55" s="331"/>
      <c r="DHD55" s="331"/>
      <c r="DHE55" s="331"/>
      <c r="DHF55" s="331"/>
      <c r="DHG55" s="331"/>
      <c r="DHH55" s="331"/>
      <c r="DHI55" s="331"/>
      <c r="DHJ55" s="331"/>
      <c r="DHK55" s="331"/>
      <c r="DHL55" s="331"/>
      <c r="DHM55" s="331"/>
      <c r="DHN55" s="331"/>
      <c r="DHO55" s="331"/>
      <c r="DHP55" s="331"/>
      <c r="DHQ55" s="331"/>
      <c r="DHR55" s="331"/>
      <c r="DHS55" s="331"/>
      <c r="DHT55" s="331"/>
      <c r="DHU55" s="331"/>
      <c r="DHV55" s="331"/>
      <c r="DHW55" s="331"/>
      <c r="DHX55" s="331"/>
      <c r="DHY55" s="331"/>
      <c r="DHZ55" s="331"/>
      <c r="DIA55" s="331"/>
      <c r="DIB55" s="331"/>
      <c r="DIC55" s="331"/>
      <c r="DID55" s="331"/>
      <c r="DIE55" s="331"/>
      <c r="DIF55" s="331"/>
      <c r="DIG55" s="331"/>
      <c r="DIH55" s="331"/>
      <c r="DII55" s="331"/>
      <c r="DIJ55" s="331"/>
      <c r="DIK55" s="331"/>
      <c r="DIL55" s="331"/>
      <c r="DIM55" s="331"/>
      <c r="DIN55" s="331"/>
      <c r="DIO55" s="331"/>
      <c r="DIP55" s="331"/>
      <c r="DIQ55" s="331"/>
      <c r="DIR55" s="331"/>
      <c r="DIS55" s="331"/>
      <c r="DIT55" s="331"/>
      <c r="DIU55" s="331"/>
      <c r="DIV55" s="331"/>
      <c r="DIW55" s="331"/>
      <c r="DIX55" s="331"/>
      <c r="DIY55" s="331"/>
      <c r="DIZ55" s="331"/>
      <c r="DJA55" s="331"/>
      <c r="DJB55" s="331"/>
      <c r="DJC55" s="331"/>
      <c r="DJD55" s="331"/>
      <c r="DJE55" s="331"/>
      <c r="DJF55" s="331"/>
      <c r="DJG55" s="331"/>
      <c r="DJH55" s="331"/>
      <c r="DJI55" s="331"/>
      <c r="DJJ55" s="331"/>
      <c r="DJK55" s="331"/>
      <c r="DJL55" s="331"/>
      <c r="DJM55" s="331"/>
      <c r="DJN55" s="331"/>
      <c r="DJO55" s="331"/>
      <c r="DJP55" s="331"/>
      <c r="DJQ55" s="331"/>
      <c r="DJR55" s="331"/>
      <c r="DJS55" s="331"/>
      <c r="DJT55" s="331"/>
      <c r="DJU55" s="331"/>
      <c r="DJV55" s="331"/>
      <c r="DJW55" s="331"/>
      <c r="DJX55" s="331"/>
      <c r="DJY55" s="331"/>
      <c r="DJZ55" s="331"/>
      <c r="DKA55" s="331"/>
      <c r="DKB55" s="331"/>
      <c r="DKC55" s="331"/>
      <c r="DKD55" s="331"/>
      <c r="DKE55" s="331"/>
      <c r="DKF55" s="331"/>
      <c r="DKG55" s="331"/>
      <c r="DKH55" s="331"/>
      <c r="DKI55" s="331"/>
      <c r="DKJ55" s="331"/>
      <c r="DKK55" s="331"/>
      <c r="DKL55" s="331"/>
      <c r="DKM55" s="331"/>
      <c r="DKN55" s="331"/>
      <c r="DKO55" s="331"/>
      <c r="DKP55" s="331"/>
      <c r="DKQ55" s="331"/>
      <c r="DKR55" s="331"/>
      <c r="DKS55" s="331"/>
      <c r="DKT55" s="331"/>
      <c r="DKU55" s="331"/>
      <c r="DKV55" s="331"/>
      <c r="DKW55" s="331"/>
      <c r="DKX55" s="331"/>
      <c r="DKY55" s="331"/>
      <c r="DKZ55" s="331"/>
      <c r="DLA55" s="331"/>
      <c r="DLB55" s="331"/>
      <c r="DLC55" s="331"/>
      <c r="DLD55" s="331"/>
      <c r="DLE55" s="331"/>
      <c r="DLF55" s="331"/>
      <c r="DLG55" s="331"/>
      <c r="DLH55" s="331"/>
      <c r="DLI55" s="331"/>
      <c r="DLJ55" s="331"/>
      <c r="DLK55" s="331"/>
      <c r="DLL55" s="331"/>
      <c r="DLM55" s="331"/>
      <c r="DLN55" s="331"/>
      <c r="DLO55" s="331"/>
      <c r="DLP55" s="331"/>
      <c r="DLQ55" s="331"/>
      <c r="DLR55" s="331"/>
      <c r="DLS55" s="331"/>
      <c r="DLT55" s="331"/>
      <c r="DLU55" s="331"/>
      <c r="DLV55" s="331"/>
      <c r="DLW55" s="331"/>
      <c r="DLX55" s="331"/>
      <c r="DLY55" s="331"/>
      <c r="DLZ55" s="331"/>
      <c r="DMA55" s="331"/>
      <c r="DMB55" s="331"/>
      <c r="DMC55" s="331"/>
      <c r="DMD55" s="331"/>
      <c r="DME55" s="331"/>
      <c r="DMF55" s="331"/>
      <c r="DMG55" s="331"/>
      <c r="DMH55" s="331"/>
      <c r="DMI55" s="331"/>
      <c r="DMJ55" s="331"/>
      <c r="DMK55" s="331"/>
      <c r="DML55" s="331"/>
      <c r="DMM55" s="331"/>
      <c r="DMN55" s="331"/>
      <c r="DMO55" s="331"/>
      <c r="DMP55" s="331"/>
      <c r="DMQ55" s="331"/>
      <c r="DMR55" s="331"/>
      <c r="DMS55" s="331"/>
      <c r="DMT55" s="331"/>
      <c r="DMU55" s="331"/>
      <c r="DMV55" s="331"/>
      <c r="DMW55" s="331"/>
      <c r="DMX55" s="331"/>
      <c r="DMY55" s="331"/>
      <c r="DMZ55" s="331"/>
      <c r="DNA55" s="331"/>
      <c r="DNB55" s="331"/>
      <c r="DNC55" s="331"/>
      <c r="DND55" s="331"/>
      <c r="DNE55" s="331"/>
      <c r="DNF55" s="331"/>
      <c r="DNG55" s="331"/>
      <c r="DNH55" s="331"/>
      <c r="DNI55" s="331"/>
      <c r="DNJ55" s="331"/>
      <c r="DNK55" s="331"/>
      <c r="DNL55" s="331"/>
      <c r="DNM55" s="331"/>
      <c r="DNN55" s="331"/>
      <c r="DNO55" s="331"/>
      <c r="DNP55" s="331"/>
      <c r="DNQ55" s="331"/>
      <c r="DNR55" s="331"/>
      <c r="DNS55" s="331"/>
      <c r="DNT55" s="331"/>
      <c r="DNU55" s="331"/>
      <c r="DNV55" s="331"/>
      <c r="DNW55" s="331"/>
      <c r="DNX55" s="331"/>
      <c r="DNY55" s="331"/>
      <c r="DNZ55" s="331"/>
      <c r="DOA55" s="331"/>
      <c r="DOB55" s="331"/>
      <c r="DOC55" s="331"/>
      <c r="DOD55" s="331"/>
      <c r="DOE55" s="331"/>
      <c r="DOF55" s="331"/>
      <c r="DOG55" s="331"/>
      <c r="DOH55" s="331"/>
      <c r="DOI55" s="331"/>
      <c r="DOJ55" s="331"/>
      <c r="DOK55" s="331"/>
      <c r="DOL55" s="331"/>
      <c r="DOM55" s="331"/>
      <c r="DON55" s="331"/>
      <c r="DOO55" s="331"/>
      <c r="DOP55" s="331"/>
      <c r="DOQ55" s="331"/>
      <c r="DOR55" s="331"/>
      <c r="DOS55" s="331"/>
      <c r="DOT55" s="331"/>
      <c r="DOU55" s="331"/>
      <c r="DOV55" s="331"/>
      <c r="DOW55" s="331"/>
      <c r="DOX55" s="331"/>
      <c r="DOY55" s="331"/>
      <c r="DOZ55" s="331"/>
      <c r="DPA55" s="331"/>
      <c r="DPB55" s="331"/>
      <c r="DPC55" s="331"/>
      <c r="DPD55" s="331"/>
      <c r="DPE55" s="331"/>
      <c r="DPF55" s="331"/>
      <c r="DPG55" s="331"/>
      <c r="DPH55" s="331"/>
      <c r="DPI55" s="331"/>
      <c r="DPJ55" s="331"/>
      <c r="DPK55" s="331"/>
      <c r="DPL55" s="331"/>
      <c r="DPM55" s="331"/>
      <c r="DPN55" s="331"/>
      <c r="DPO55" s="331"/>
      <c r="DPP55" s="331"/>
      <c r="DPQ55" s="331"/>
      <c r="DPR55" s="331"/>
      <c r="DPS55" s="331"/>
      <c r="DPT55" s="331"/>
      <c r="DPU55" s="331"/>
      <c r="DPV55" s="331"/>
      <c r="DPW55" s="331"/>
      <c r="DPX55" s="331"/>
      <c r="DPY55" s="331"/>
      <c r="DPZ55" s="331"/>
      <c r="DQA55" s="331"/>
      <c r="DQB55" s="331"/>
      <c r="DQC55" s="331"/>
      <c r="DQD55" s="331"/>
      <c r="DQE55" s="331"/>
      <c r="DQF55" s="331"/>
      <c r="DQG55" s="331"/>
      <c r="DQH55" s="331"/>
      <c r="DQI55" s="331"/>
      <c r="DQJ55" s="331"/>
      <c r="DQK55" s="331"/>
      <c r="DQL55" s="331"/>
      <c r="DQM55" s="331"/>
      <c r="DQN55" s="331"/>
      <c r="DQO55" s="331"/>
      <c r="DQP55" s="331"/>
      <c r="DQQ55" s="331"/>
      <c r="DQR55" s="331"/>
      <c r="DQS55" s="331"/>
      <c r="DQT55" s="331"/>
      <c r="DQU55" s="331"/>
      <c r="DQV55" s="331"/>
      <c r="DQW55" s="331"/>
      <c r="DQX55" s="331"/>
      <c r="DQY55" s="331"/>
      <c r="DQZ55" s="331"/>
      <c r="DRA55" s="331"/>
      <c r="DRB55" s="331"/>
      <c r="DRC55" s="331"/>
      <c r="DRD55" s="331"/>
      <c r="DRE55" s="331"/>
      <c r="DRF55" s="331"/>
      <c r="DRG55" s="331"/>
      <c r="DRH55" s="331"/>
      <c r="DRI55" s="331"/>
      <c r="DRJ55" s="331"/>
      <c r="DRK55" s="331"/>
      <c r="DRL55" s="331"/>
      <c r="DRM55" s="331"/>
      <c r="DRN55" s="331"/>
      <c r="DRO55" s="331"/>
      <c r="DRP55" s="331"/>
      <c r="DRQ55" s="331"/>
      <c r="DRR55" s="331"/>
      <c r="DRS55" s="331"/>
      <c r="DRT55" s="331"/>
      <c r="DRU55" s="331"/>
      <c r="DRV55" s="331"/>
      <c r="DRW55" s="331"/>
      <c r="DRX55" s="331"/>
      <c r="DRY55" s="331"/>
      <c r="DRZ55" s="331"/>
      <c r="DSA55" s="331"/>
      <c r="DSB55" s="331"/>
      <c r="DSC55" s="331"/>
      <c r="DSD55" s="331"/>
      <c r="DSE55" s="331"/>
      <c r="DSF55" s="331"/>
      <c r="DSG55" s="331"/>
      <c r="DSH55" s="331"/>
      <c r="DSI55" s="331"/>
      <c r="DSJ55" s="331"/>
      <c r="DSK55" s="331"/>
      <c r="DSL55" s="331"/>
      <c r="DSM55" s="331"/>
      <c r="DSN55" s="331"/>
      <c r="DSO55" s="331"/>
      <c r="DSP55" s="331"/>
      <c r="DSQ55" s="331"/>
      <c r="DSR55" s="331"/>
      <c r="DSS55" s="331"/>
      <c r="DST55" s="331"/>
      <c r="DSU55" s="331"/>
      <c r="DSV55" s="331"/>
      <c r="DSW55" s="331"/>
      <c r="DSX55" s="331"/>
      <c r="DSY55" s="331"/>
      <c r="DSZ55" s="331"/>
      <c r="DTA55" s="331"/>
      <c r="DTB55" s="331"/>
      <c r="DTC55" s="331"/>
      <c r="DTD55" s="331"/>
      <c r="DTE55" s="331"/>
      <c r="DTF55" s="331"/>
      <c r="DTG55" s="331"/>
      <c r="DTH55" s="331"/>
      <c r="DTI55" s="331"/>
      <c r="DTJ55" s="331"/>
      <c r="DTK55" s="331"/>
      <c r="DTL55" s="331"/>
      <c r="DTM55" s="331"/>
      <c r="DTN55" s="331"/>
      <c r="DTO55" s="331"/>
      <c r="DTP55" s="331"/>
      <c r="DTQ55" s="331"/>
      <c r="DTR55" s="331"/>
      <c r="DTS55" s="331"/>
      <c r="DTT55" s="331"/>
      <c r="DTU55" s="331"/>
      <c r="DTV55" s="331"/>
      <c r="DTW55" s="331"/>
      <c r="DTX55" s="331"/>
      <c r="DTY55" s="331"/>
      <c r="DTZ55" s="331"/>
      <c r="DUA55" s="331"/>
      <c r="DUB55" s="331"/>
      <c r="DUC55" s="331"/>
      <c r="DUD55" s="331"/>
      <c r="DUE55" s="331"/>
      <c r="DUF55" s="331"/>
      <c r="DUG55" s="331"/>
      <c r="DUH55" s="331"/>
      <c r="DUI55" s="331"/>
      <c r="DUJ55" s="331"/>
      <c r="DUK55" s="331"/>
      <c r="DUL55" s="331"/>
      <c r="DUM55" s="331"/>
      <c r="DUN55" s="331"/>
      <c r="DUO55" s="331"/>
      <c r="DUP55" s="331"/>
      <c r="DUQ55" s="331"/>
      <c r="DUR55" s="331"/>
      <c r="DUS55" s="331"/>
      <c r="DUT55" s="331"/>
      <c r="DUU55" s="331"/>
      <c r="DUV55" s="331"/>
      <c r="DUW55" s="331"/>
      <c r="DUX55" s="331"/>
      <c r="DUY55" s="331"/>
      <c r="DUZ55" s="331"/>
      <c r="DVA55" s="331"/>
      <c r="DVB55" s="331"/>
      <c r="DVC55" s="331"/>
      <c r="DVD55" s="331"/>
      <c r="DVE55" s="331"/>
      <c r="DVF55" s="331"/>
      <c r="DVG55" s="331"/>
      <c r="DVH55" s="331"/>
      <c r="DVI55" s="331"/>
      <c r="DVJ55" s="331"/>
      <c r="DVK55" s="331"/>
      <c r="DVL55" s="331"/>
      <c r="DVM55" s="331"/>
      <c r="DVN55" s="331"/>
      <c r="DVO55" s="331"/>
      <c r="DVP55" s="331"/>
      <c r="DVQ55" s="331"/>
      <c r="DVR55" s="331"/>
      <c r="DVS55" s="331"/>
      <c r="DVT55" s="331"/>
      <c r="DVU55" s="331"/>
      <c r="DVV55" s="331"/>
      <c r="DVW55" s="331"/>
      <c r="DVX55" s="331"/>
      <c r="DVY55" s="331"/>
      <c r="DVZ55" s="331"/>
      <c r="DWA55" s="331"/>
      <c r="DWB55" s="331"/>
      <c r="DWC55" s="331"/>
      <c r="DWD55" s="331"/>
      <c r="DWE55" s="331"/>
      <c r="DWF55" s="331"/>
      <c r="DWG55" s="331"/>
      <c r="DWH55" s="331"/>
      <c r="DWI55" s="331"/>
      <c r="DWJ55" s="331"/>
      <c r="DWK55" s="331"/>
      <c r="DWL55" s="331"/>
      <c r="DWM55" s="331"/>
      <c r="DWN55" s="331"/>
      <c r="DWO55" s="331"/>
      <c r="DWP55" s="331"/>
      <c r="DWQ55" s="331"/>
      <c r="DWR55" s="331"/>
      <c r="DWS55" s="331"/>
      <c r="DWT55" s="331"/>
      <c r="DWU55" s="331"/>
      <c r="DWV55" s="331"/>
      <c r="DWW55" s="331"/>
      <c r="DWX55" s="331"/>
      <c r="DWY55" s="331"/>
      <c r="DWZ55" s="331"/>
      <c r="DXA55" s="331"/>
      <c r="DXB55" s="331"/>
      <c r="DXC55" s="331"/>
      <c r="DXD55" s="331"/>
      <c r="DXE55" s="331"/>
      <c r="DXF55" s="331"/>
      <c r="DXG55" s="331"/>
      <c r="DXH55" s="331"/>
      <c r="DXI55" s="331"/>
      <c r="DXJ55" s="331"/>
      <c r="DXK55" s="331"/>
      <c r="DXL55" s="331"/>
      <c r="DXM55" s="331"/>
      <c r="DXN55" s="331"/>
      <c r="DXO55" s="331"/>
      <c r="DXP55" s="331"/>
      <c r="DXQ55" s="331"/>
      <c r="DXR55" s="331"/>
      <c r="DXS55" s="331"/>
      <c r="DXT55" s="331"/>
      <c r="DXU55" s="331"/>
      <c r="DXV55" s="331"/>
      <c r="DXW55" s="331"/>
      <c r="DXX55" s="331"/>
      <c r="DXY55" s="331"/>
      <c r="DXZ55" s="331"/>
      <c r="DYA55" s="331"/>
      <c r="DYB55" s="331"/>
      <c r="DYC55" s="331"/>
      <c r="DYD55" s="331"/>
      <c r="DYE55" s="331"/>
      <c r="DYF55" s="331"/>
      <c r="DYG55" s="331"/>
      <c r="DYH55" s="331"/>
      <c r="DYI55" s="331"/>
      <c r="DYJ55" s="331"/>
      <c r="DYK55" s="331"/>
      <c r="DYL55" s="331"/>
      <c r="DYM55" s="331"/>
      <c r="DYN55" s="331"/>
      <c r="DYO55" s="331"/>
      <c r="DYP55" s="331"/>
      <c r="DYQ55" s="331"/>
      <c r="DYR55" s="331"/>
      <c r="DYS55" s="331"/>
      <c r="DYT55" s="331"/>
      <c r="DYU55" s="331"/>
      <c r="DYV55" s="331"/>
      <c r="DYW55" s="331"/>
      <c r="DYX55" s="331"/>
      <c r="DYY55" s="331"/>
      <c r="DYZ55" s="331"/>
      <c r="DZA55" s="331"/>
      <c r="DZB55" s="331"/>
      <c r="DZC55" s="331"/>
      <c r="DZD55" s="331"/>
      <c r="DZE55" s="331"/>
      <c r="DZF55" s="331"/>
      <c r="DZG55" s="331"/>
      <c r="DZH55" s="331"/>
      <c r="DZI55" s="331"/>
      <c r="DZJ55" s="331"/>
      <c r="DZK55" s="331"/>
      <c r="DZL55" s="331"/>
      <c r="DZM55" s="331"/>
      <c r="DZN55" s="331"/>
      <c r="DZO55" s="331"/>
      <c r="DZP55" s="331"/>
      <c r="DZQ55" s="331"/>
      <c r="DZR55" s="331"/>
      <c r="DZS55" s="331"/>
      <c r="DZT55" s="331"/>
      <c r="DZU55" s="331"/>
      <c r="DZV55" s="331"/>
      <c r="DZW55" s="331"/>
      <c r="DZX55" s="331"/>
      <c r="DZY55" s="331"/>
      <c r="DZZ55" s="331"/>
      <c r="EAA55" s="331"/>
      <c r="EAB55" s="331"/>
      <c r="EAC55" s="331"/>
      <c r="EAD55" s="331"/>
      <c r="EAE55" s="331"/>
      <c r="EAF55" s="331"/>
      <c r="EAG55" s="331"/>
      <c r="EAH55" s="331"/>
      <c r="EAI55" s="331"/>
      <c r="EAJ55" s="331"/>
      <c r="EAK55" s="331"/>
      <c r="EAL55" s="331"/>
      <c r="EAM55" s="331"/>
      <c r="EAN55" s="331"/>
      <c r="EAO55" s="331"/>
      <c r="EAP55" s="331"/>
      <c r="EAQ55" s="331"/>
      <c r="EAR55" s="331"/>
      <c r="EAS55" s="331"/>
      <c r="EAT55" s="331"/>
      <c r="EAU55" s="331"/>
      <c r="EAV55" s="331"/>
      <c r="EAW55" s="331"/>
      <c r="EAX55" s="331"/>
      <c r="EAY55" s="331"/>
      <c r="EAZ55" s="331"/>
      <c r="EBA55" s="331"/>
      <c r="EBB55" s="331"/>
      <c r="EBC55" s="331"/>
      <c r="EBD55" s="331"/>
      <c r="EBE55" s="331"/>
      <c r="EBF55" s="331"/>
      <c r="EBG55" s="331"/>
      <c r="EBH55" s="331"/>
      <c r="EBI55" s="331"/>
      <c r="EBJ55" s="331"/>
      <c r="EBK55" s="331"/>
      <c r="EBL55" s="331"/>
      <c r="EBM55" s="331"/>
      <c r="EBN55" s="331"/>
      <c r="EBO55" s="331"/>
      <c r="EBP55" s="331"/>
      <c r="EBQ55" s="331"/>
      <c r="EBR55" s="331"/>
      <c r="EBS55" s="331"/>
      <c r="EBT55" s="331"/>
      <c r="EBU55" s="331"/>
      <c r="EBV55" s="331"/>
      <c r="EBW55" s="331"/>
      <c r="EBX55" s="331"/>
      <c r="EBY55" s="331"/>
      <c r="EBZ55" s="331"/>
      <c r="ECA55" s="331"/>
      <c r="ECB55" s="331"/>
      <c r="ECC55" s="331"/>
      <c r="ECD55" s="331"/>
      <c r="ECE55" s="331"/>
      <c r="ECF55" s="331"/>
      <c r="ECG55" s="331"/>
      <c r="ECH55" s="331"/>
      <c r="ECI55" s="331"/>
      <c r="ECJ55" s="331"/>
      <c r="ECK55" s="331"/>
      <c r="ECL55" s="331"/>
      <c r="ECM55" s="331"/>
      <c r="ECN55" s="331"/>
      <c r="ECO55" s="331"/>
      <c r="ECP55" s="331"/>
      <c r="ECQ55" s="331"/>
      <c r="ECR55" s="331"/>
      <c r="ECS55" s="331"/>
      <c r="ECT55" s="331"/>
      <c r="ECU55" s="331"/>
      <c r="ECV55" s="331"/>
      <c r="ECW55" s="331"/>
      <c r="ECX55" s="331"/>
      <c r="ECY55" s="331"/>
      <c r="ECZ55" s="331"/>
      <c r="EDA55" s="331"/>
      <c r="EDB55" s="331"/>
      <c r="EDC55" s="331"/>
      <c r="EDD55" s="331"/>
      <c r="EDE55" s="331"/>
      <c r="EDF55" s="331"/>
      <c r="EDG55" s="331"/>
      <c r="EDH55" s="331"/>
      <c r="EDI55" s="331"/>
      <c r="EDJ55" s="331"/>
      <c r="EDK55" s="331"/>
      <c r="EDL55" s="331"/>
      <c r="EDM55" s="331"/>
      <c r="EDN55" s="331"/>
      <c r="EDO55" s="331"/>
      <c r="EDP55" s="331"/>
      <c r="EDQ55" s="331"/>
      <c r="EDR55" s="331"/>
      <c r="EDS55" s="331"/>
      <c r="EDT55" s="331"/>
      <c r="EDU55" s="331"/>
      <c r="EDV55" s="331"/>
      <c r="EDW55" s="331"/>
      <c r="EDX55" s="331"/>
      <c r="EDY55" s="331"/>
      <c r="EDZ55" s="331"/>
      <c r="EEA55" s="331"/>
      <c r="EEB55" s="331"/>
      <c r="EEC55" s="331"/>
      <c r="EED55" s="331"/>
      <c r="EEE55" s="331"/>
      <c r="EEF55" s="331"/>
      <c r="EEG55" s="331"/>
      <c r="EEH55" s="331"/>
      <c r="EEI55" s="331"/>
      <c r="EEJ55" s="331"/>
      <c r="EEK55" s="331"/>
      <c r="EEL55" s="331"/>
      <c r="EEM55" s="331"/>
      <c r="EEN55" s="331"/>
      <c r="EEO55" s="331"/>
      <c r="EEP55" s="331"/>
      <c r="EEQ55" s="331"/>
      <c r="EER55" s="331"/>
      <c r="EES55" s="331"/>
      <c r="EET55" s="331"/>
      <c r="EEU55" s="331"/>
      <c r="EEV55" s="331"/>
      <c r="EEW55" s="331"/>
      <c r="EEX55" s="331"/>
      <c r="EEY55" s="331"/>
      <c r="EEZ55" s="331"/>
      <c r="EFA55" s="331"/>
      <c r="EFB55" s="331"/>
      <c r="EFC55" s="331"/>
      <c r="EFD55" s="331"/>
      <c r="EFE55" s="331"/>
      <c r="EFF55" s="331"/>
      <c r="EFG55" s="331"/>
      <c r="EFH55" s="331"/>
      <c r="EFI55" s="331"/>
      <c r="EFJ55" s="331"/>
      <c r="EFK55" s="331"/>
      <c r="EFL55" s="331"/>
      <c r="EFM55" s="331"/>
      <c r="EFN55" s="331"/>
      <c r="EFO55" s="331"/>
      <c r="EFP55" s="331"/>
      <c r="EFQ55" s="331"/>
      <c r="EFR55" s="331"/>
      <c r="EFS55" s="331"/>
      <c r="EFT55" s="331"/>
      <c r="EFU55" s="331"/>
      <c r="EFV55" s="331"/>
      <c r="EFW55" s="331"/>
      <c r="EFX55" s="331"/>
      <c r="EFY55" s="331"/>
      <c r="EFZ55" s="331"/>
      <c r="EGA55" s="331"/>
      <c r="EGB55" s="331"/>
      <c r="EGC55" s="331"/>
      <c r="EGD55" s="331"/>
      <c r="EGE55" s="331"/>
      <c r="EGF55" s="331"/>
      <c r="EGG55" s="331"/>
      <c r="EGH55" s="331"/>
      <c r="EGI55" s="331"/>
      <c r="EGJ55" s="331"/>
      <c r="EGK55" s="331"/>
      <c r="EGL55" s="331"/>
      <c r="EGM55" s="331"/>
      <c r="EGN55" s="331"/>
      <c r="EGO55" s="331"/>
      <c r="EGP55" s="331"/>
      <c r="EGQ55" s="331"/>
      <c r="EGR55" s="331"/>
      <c r="EGS55" s="331"/>
      <c r="EGT55" s="331"/>
      <c r="EGU55" s="331"/>
      <c r="EGV55" s="331"/>
      <c r="EGW55" s="331"/>
      <c r="EGX55" s="331"/>
      <c r="EGY55" s="331"/>
      <c r="EGZ55" s="331"/>
      <c r="EHA55" s="331"/>
      <c r="EHB55" s="331"/>
      <c r="EHC55" s="331"/>
      <c r="EHD55" s="331"/>
      <c r="EHE55" s="331"/>
      <c r="EHF55" s="331"/>
      <c r="EHG55" s="331"/>
      <c r="EHH55" s="331"/>
      <c r="EHI55" s="331"/>
      <c r="EHJ55" s="331"/>
      <c r="EHK55" s="331"/>
      <c r="EHL55" s="331"/>
      <c r="EHM55" s="331"/>
      <c r="EHN55" s="331"/>
      <c r="EHO55" s="331"/>
      <c r="EHP55" s="331"/>
      <c r="EHQ55" s="331"/>
      <c r="EHR55" s="331"/>
      <c r="EHS55" s="331"/>
      <c r="EHT55" s="331"/>
      <c r="EHU55" s="331"/>
      <c r="EHV55" s="331"/>
      <c r="EHW55" s="331"/>
      <c r="EHX55" s="331"/>
      <c r="EHY55" s="331"/>
      <c r="EHZ55" s="331"/>
      <c r="EIA55" s="331"/>
      <c r="EIB55" s="331"/>
      <c r="EIC55" s="331"/>
      <c r="EID55" s="331"/>
      <c r="EIE55" s="331"/>
      <c r="EIF55" s="331"/>
      <c r="EIG55" s="331"/>
      <c r="EIH55" s="331"/>
      <c r="EII55" s="331"/>
      <c r="EIJ55" s="331"/>
      <c r="EIK55" s="331"/>
      <c r="EIL55" s="331"/>
      <c r="EIM55" s="331"/>
      <c r="EIN55" s="331"/>
      <c r="EIO55" s="331"/>
      <c r="EIP55" s="331"/>
      <c r="EIQ55" s="331"/>
      <c r="EIR55" s="331"/>
      <c r="EIS55" s="331"/>
      <c r="EIT55" s="331"/>
      <c r="EIU55" s="331"/>
      <c r="EIV55" s="331"/>
      <c r="EIW55" s="331"/>
      <c r="EIX55" s="331"/>
      <c r="EIY55" s="331"/>
      <c r="EIZ55" s="331"/>
      <c r="EJA55" s="331"/>
      <c r="EJB55" s="331"/>
      <c r="EJC55" s="331"/>
      <c r="EJD55" s="331"/>
      <c r="EJE55" s="331"/>
      <c r="EJF55" s="331"/>
      <c r="EJG55" s="331"/>
      <c r="EJH55" s="331"/>
      <c r="EJI55" s="331"/>
      <c r="EJJ55" s="331"/>
      <c r="EJK55" s="331"/>
      <c r="EJL55" s="331"/>
      <c r="EJM55" s="331"/>
      <c r="EJN55" s="331"/>
      <c r="EJO55" s="331"/>
      <c r="EJP55" s="331"/>
      <c r="EJQ55" s="331"/>
      <c r="EJR55" s="331"/>
      <c r="EJS55" s="331"/>
      <c r="EJT55" s="331"/>
      <c r="EJU55" s="331"/>
      <c r="EJV55" s="331"/>
      <c r="EJW55" s="331"/>
      <c r="EJX55" s="331"/>
      <c r="EJY55" s="331"/>
      <c r="EJZ55" s="331"/>
      <c r="EKA55" s="331"/>
      <c r="EKB55" s="331"/>
      <c r="EKC55" s="331"/>
      <c r="EKD55" s="331"/>
      <c r="EKE55" s="331"/>
      <c r="EKF55" s="331"/>
      <c r="EKG55" s="331"/>
      <c r="EKH55" s="331"/>
      <c r="EKI55" s="331"/>
      <c r="EKJ55" s="331"/>
      <c r="EKK55" s="331"/>
      <c r="EKL55" s="331"/>
      <c r="EKM55" s="331"/>
      <c r="EKN55" s="331"/>
      <c r="EKO55" s="331"/>
      <c r="EKP55" s="331"/>
      <c r="EKQ55" s="331"/>
      <c r="EKR55" s="331"/>
      <c r="EKS55" s="331"/>
      <c r="EKT55" s="331"/>
      <c r="EKU55" s="331"/>
      <c r="EKV55" s="331"/>
      <c r="EKW55" s="331"/>
      <c r="EKX55" s="331"/>
      <c r="EKY55" s="331"/>
      <c r="EKZ55" s="331"/>
      <c r="ELA55" s="331"/>
      <c r="ELB55" s="331"/>
      <c r="ELC55" s="331"/>
      <c r="ELD55" s="331"/>
      <c r="ELE55" s="331"/>
      <c r="ELF55" s="331"/>
      <c r="ELG55" s="331"/>
      <c r="ELH55" s="331"/>
      <c r="ELI55" s="331"/>
      <c r="ELJ55" s="331"/>
      <c r="ELK55" s="331"/>
      <c r="ELL55" s="331"/>
      <c r="ELM55" s="331"/>
      <c r="ELN55" s="331"/>
      <c r="ELO55" s="331"/>
      <c r="ELP55" s="331"/>
      <c r="ELQ55" s="331"/>
      <c r="ELR55" s="331"/>
      <c r="ELS55" s="331"/>
      <c r="ELT55" s="331"/>
      <c r="ELU55" s="331"/>
      <c r="ELV55" s="331"/>
      <c r="ELW55" s="331"/>
      <c r="ELX55" s="331"/>
      <c r="ELY55" s="331"/>
      <c r="ELZ55" s="331"/>
      <c r="EMA55" s="331"/>
      <c r="EMB55" s="331"/>
      <c r="EMC55" s="331"/>
      <c r="EMD55" s="331"/>
      <c r="EME55" s="331"/>
      <c r="EMF55" s="331"/>
      <c r="EMG55" s="331"/>
      <c r="EMH55" s="331"/>
      <c r="EMI55" s="331"/>
      <c r="EMJ55" s="331"/>
      <c r="EMK55" s="331"/>
      <c r="EML55" s="331"/>
      <c r="EMM55" s="331"/>
      <c r="EMN55" s="331"/>
      <c r="EMO55" s="331"/>
      <c r="EMP55" s="331"/>
      <c r="EMQ55" s="331"/>
      <c r="EMR55" s="331"/>
      <c r="EMS55" s="331"/>
      <c r="EMT55" s="331"/>
      <c r="EMU55" s="331"/>
      <c r="EMV55" s="331"/>
      <c r="EMW55" s="331"/>
      <c r="EMX55" s="331"/>
      <c r="EMY55" s="331"/>
      <c r="EMZ55" s="331"/>
      <c r="ENA55" s="331"/>
      <c r="ENB55" s="331"/>
      <c r="ENC55" s="331"/>
      <c r="END55" s="331"/>
      <c r="ENE55" s="331"/>
      <c r="ENF55" s="331"/>
      <c r="ENG55" s="331"/>
      <c r="ENH55" s="331"/>
      <c r="ENI55" s="331"/>
      <c r="ENJ55" s="331"/>
      <c r="ENK55" s="331"/>
      <c r="ENL55" s="331"/>
      <c r="ENM55" s="331"/>
      <c r="ENN55" s="331"/>
      <c r="ENO55" s="331"/>
      <c r="ENP55" s="331"/>
      <c r="ENQ55" s="331"/>
      <c r="ENR55" s="331"/>
      <c r="ENS55" s="331"/>
      <c r="ENT55" s="331"/>
      <c r="ENU55" s="331"/>
      <c r="ENV55" s="331"/>
      <c r="ENW55" s="331"/>
      <c r="ENX55" s="331"/>
      <c r="ENY55" s="331"/>
      <c r="ENZ55" s="331"/>
      <c r="EOA55" s="331"/>
      <c r="EOB55" s="331"/>
      <c r="EOC55" s="331"/>
      <c r="EOD55" s="331"/>
      <c r="EOE55" s="331"/>
      <c r="EOF55" s="331"/>
      <c r="EOG55" s="331"/>
      <c r="EOH55" s="331"/>
      <c r="EOI55" s="331"/>
      <c r="EOJ55" s="331"/>
      <c r="EOK55" s="331"/>
      <c r="EOL55" s="331"/>
      <c r="EOM55" s="331"/>
      <c r="EON55" s="331"/>
      <c r="EOO55" s="331"/>
      <c r="EOP55" s="331"/>
      <c r="EOQ55" s="331"/>
      <c r="EOR55" s="331"/>
      <c r="EOS55" s="331"/>
      <c r="EOT55" s="331"/>
      <c r="EOU55" s="331"/>
      <c r="EOV55" s="331"/>
      <c r="EOW55" s="331"/>
      <c r="EOX55" s="331"/>
      <c r="EOY55" s="331"/>
      <c r="EOZ55" s="331"/>
      <c r="EPA55" s="331"/>
      <c r="EPB55" s="331"/>
      <c r="EPC55" s="331"/>
      <c r="EPD55" s="331"/>
      <c r="EPE55" s="331"/>
      <c r="EPF55" s="331"/>
      <c r="EPG55" s="331"/>
      <c r="EPH55" s="331"/>
      <c r="EPI55" s="331"/>
      <c r="EPJ55" s="331"/>
      <c r="EPK55" s="331"/>
      <c r="EPL55" s="331"/>
      <c r="EPM55" s="331"/>
      <c r="EPN55" s="331"/>
      <c r="EPO55" s="331"/>
      <c r="EPP55" s="331"/>
      <c r="EPQ55" s="331"/>
      <c r="EPR55" s="331"/>
      <c r="EPS55" s="331"/>
      <c r="EPT55" s="331"/>
      <c r="EPU55" s="331"/>
      <c r="EPV55" s="331"/>
      <c r="EPW55" s="331"/>
      <c r="EPX55" s="331"/>
      <c r="EPY55" s="331"/>
      <c r="EPZ55" s="331"/>
      <c r="EQA55" s="331"/>
      <c r="EQB55" s="331"/>
      <c r="EQC55" s="331"/>
      <c r="EQD55" s="331"/>
      <c r="EQE55" s="331"/>
      <c r="EQF55" s="331"/>
      <c r="EQG55" s="331"/>
      <c r="EQH55" s="331"/>
      <c r="EQI55" s="331"/>
      <c r="EQJ55" s="331"/>
      <c r="EQK55" s="331"/>
      <c r="EQL55" s="331"/>
      <c r="EQM55" s="331"/>
      <c r="EQN55" s="331"/>
      <c r="EQO55" s="331"/>
      <c r="EQP55" s="331"/>
      <c r="EQQ55" s="331"/>
      <c r="EQR55" s="331"/>
      <c r="EQS55" s="331"/>
      <c r="EQT55" s="331"/>
      <c r="EQU55" s="331"/>
      <c r="EQV55" s="331"/>
      <c r="EQW55" s="331"/>
      <c r="EQX55" s="331"/>
      <c r="EQY55" s="331"/>
      <c r="EQZ55" s="331"/>
      <c r="ERA55" s="331"/>
      <c r="ERB55" s="331"/>
      <c r="ERC55" s="331"/>
      <c r="ERD55" s="331"/>
      <c r="ERE55" s="331"/>
      <c r="ERF55" s="331"/>
      <c r="ERG55" s="331"/>
      <c r="ERH55" s="331"/>
      <c r="ERI55" s="331"/>
      <c r="ERJ55" s="331"/>
      <c r="ERK55" s="331"/>
      <c r="ERL55" s="331"/>
      <c r="ERM55" s="331"/>
      <c r="ERN55" s="331"/>
      <c r="ERO55" s="331"/>
      <c r="ERP55" s="331"/>
      <c r="ERQ55" s="331"/>
      <c r="ERR55" s="331"/>
      <c r="ERS55" s="331"/>
      <c r="ERT55" s="331"/>
      <c r="ERU55" s="331"/>
      <c r="ERV55" s="331"/>
      <c r="ERW55" s="331"/>
      <c r="ERX55" s="331"/>
      <c r="ERY55" s="331"/>
      <c r="ERZ55" s="331"/>
      <c r="ESA55" s="331"/>
      <c r="ESB55" s="331"/>
      <c r="ESC55" s="331"/>
      <c r="ESD55" s="331"/>
      <c r="ESE55" s="331"/>
      <c r="ESF55" s="331"/>
      <c r="ESG55" s="331"/>
      <c r="ESH55" s="331"/>
      <c r="ESI55" s="331"/>
      <c r="ESJ55" s="331"/>
      <c r="ESK55" s="331"/>
      <c r="ESL55" s="331"/>
      <c r="ESM55" s="331"/>
      <c r="ESN55" s="331"/>
      <c r="ESO55" s="331"/>
      <c r="ESP55" s="331"/>
      <c r="ESQ55" s="331"/>
      <c r="ESR55" s="331"/>
      <c r="ESS55" s="331"/>
      <c r="EST55" s="331"/>
      <c r="ESU55" s="331"/>
      <c r="ESV55" s="331"/>
      <c r="ESW55" s="331"/>
      <c r="ESX55" s="331"/>
      <c r="ESY55" s="331"/>
      <c r="ESZ55" s="331"/>
      <c r="ETA55" s="331"/>
      <c r="ETB55" s="331"/>
      <c r="ETC55" s="331"/>
      <c r="ETD55" s="331"/>
      <c r="ETE55" s="331"/>
      <c r="ETF55" s="331"/>
      <c r="ETG55" s="331"/>
      <c r="ETH55" s="331"/>
      <c r="ETI55" s="331"/>
      <c r="ETJ55" s="331"/>
      <c r="ETK55" s="331"/>
      <c r="ETL55" s="331"/>
      <c r="ETM55" s="331"/>
      <c r="ETN55" s="331"/>
      <c r="ETO55" s="331"/>
      <c r="ETP55" s="331"/>
      <c r="ETQ55" s="331"/>
      <c r="ETR55" s="331"/>
      <c r="ETS55" s="331"/>
      <c r="ETT55" s="331"/>
      <c r="ETU55" s="331"/>
      <c r="ETV55" s="331"/>
      <c r="ETW55" s="331"/>
      <c r="ETX55" s="331"/>
      <c r="ETY55" s="331"/>
      <c r="ETZ55" s="331"/>
      <c r="EUA55" s="331"/>
      <c r="EUB55" s="331"/>
      <c r="EUC55" s="331"/>
      <c r="EUD55" s="331"/>
      <c r="EUE55" s="331"/>
      <c r="EUF55" s="331"/>
      <c r="EUG55" s="331"/>
      <c r="EUH55" s="331"/>
      <c r="EUI55" s="331"/>
      <c r="EUJ55" s="331"/>
      <c r="EUK55" s="331"/>
      <c r="EUL55" s="331"/>
      <c r="EUM55" s="331"/>
      <c r="EUN55" s="331"/>
      <c r="EUO55" s="331"/>
      <c r="EUP55" s="331"/>
      <c r="EUQ55" s="331"/>
      <c r="EUR55" s="331"/>
      <c r="EUS55" s="331"/>
      <c r="EUT55" s="331"/>
      <c r="EUU55" s="331"/>
      <c r="EUV55" s="331"/>
      <c r="EUW55" s="331"/>
      <c r="EUX55" s="331"/>
      <c r="EUY55" s="331"/>
      <c r="EUZ55" s="331"/>
      <c r="EVA55" s="331"/>
      <c r="EVB55" s="331"/>
      <c r="EVC55" s="331"/>
      <c r="EVD55" s="331"/>
      <c r="EVE55" s="331"/>
      <c r="EVF55" s="331"/>
      <c r="EVG55" s="331"/>
      <c r="EVH55" s="331"/>
      <c r="EVI55" s="331"/>
      <c r="EVJ55" s="331"/>
      <c r="EVK55" s="331"/>
      <c r="EVL55" s="331"/>
      <c r="EVM55" s="331"/>
      <c r="EVN55" s="331"/>
      <c r="EVO55" s="331"/>
      <c r="EVP55" s="331"/>
      <c r="EVQ55" s="331"/>
      <c r="EVR55" s="331"/>
      <c r="EVS55" s="331"/>
      <c r="EVT55" s="331"/>
      <c r="EVU55" s="331"/>
      <c r="EVV55" s="331"/>
      <c r="EVW55" s="331"/>
      <c r="EVX55" s="331"/>
      <c r="EVY55" s="331"/>
      <c r="EVZ55" s="331"/>
      <c r="EWA55" s="331"/>
      <c r="EWB55" s="331"/>
      <c r="EWC55" s="331"/>
      <c r="EWD55" s="331"/>
      <c r="EWE55" s="331"/>
      <c r="EWF55" s="331"/>
      <c r="EWG55" s="331"/>
      <c r="EWH55" s="331"/>
      <c r="EWI55" s="331"/>
      <c r="EWJ55" s="331"/>
      <c r="EWK55" s="331"/>
      <c r="EWL55" s="331"/>
      <c r="EWM55" s="331"/>
      <c r="EWN55" s="331"/>
      <c r="EWO55" s="331"/>
      <c r="EWP55" s="331"/>
      <c r="EWQ55" s="331"/>
      <c r="EWR55" s="331"/>
      <c r="EWS55" s="331"/>
      <c r="EWT55" s="331"/>
      <c r="EWU55" s="331"/>
      <c r="EWV55" s="331"/>
      <c r="EWW55" s="331"/>
      <c r="EWX55" s="331"/>
      <c r="EWY55" s="331"/>
      <c r="EWZ55" s="331"/>
      <c r="EXA55" s="331"/>
      <c r="EXB55" s="331"/>
      <c r="EXC55" s="331"/>
      <c r="EXD55" s="331"/>
      <c r="EXE55" s="331"/>
      <c r="EXF55" s="331"/>
      <c r="EXG55" s="331"/>
      <c r="EXH55" s="331"/>
      <c r="EXI55" s="331"/>
      <c r="EXJ55" s="331"/>
      <c r="EXK55" s="331"/>
      <c r="EXL55" s="331"/>
      <c r="EXM55" s="331"/>
      <c r="EXN55" s="331"/>
      <c r="EXO55" s="331"/>
      <c r="EXP55" s="331"/>
      <c r="EXQ55" s="331"/>
      <c r="EXR55" s="331"/>
      <c r="EXS55" s="331"/>
      <c r="EXT55" s="331"/>
      <c r="EXU55" s="331"/>
      <c r="EXV55" s="331"/>
      <c r="EXW55" s="331"/>
      <c r="EXX55" s="331"/>
      <c r="EXY55" s="331"/>
      <c r="EXZ55" s="331"/>
      <c r="EYA55" s="331"/>
      <c r="EYB55" s="331"/>
      <c r="EYC55" s="331"/>
      <c r="EYD55" s="331"/>
      <c r="EYE55" s="331"/>
      <c r="EYF55" s="331"/>
      <c r="EYG55" s="331"/>
      <c r="EYH55" s="331"/>
      <c r="EYI55" s="331"/>
      <c r="EYJ55" s="331"/>
      <c r="EYK55" s="331"/>
      <c r="EYL55" s="331"/>
      <c r="EYM55" s="331"/>
      <c r="EYN55" s="331"/>
      <c r="EYO55" s="331"/>
      <c r="EYP55" s="331"/>
      <c r="EYQ55" s="331"/>
      <c r="EYR55" s="331"/>
      <c r="EYS55" s="331"/>
      <c r="EYT55" s="331"/>
      <c r="EYU55" s="331"/>
      <c r="EYV55" s="331"/>
      <c r="EYW55" s="331"/>
      <c r="EYX55" s="331"/>
      <c r="EYY55" s="331"/>
      <c r="EYZ55" s="331"/>
      <c r="EZA55" s="331"/>
      <c r="EZB55" s="331"/>
      <c r="EZC55" s="331"/>
      <c r="EZD55" s="331"/>
      <c r="EZE55" s="331"/>
      <c r="EZF55" s="331"/>
      <c r="EZG55" s="331"/>
      <c r="EZH55" s="331"/>
      <c r="EZI55" s="331"/>
      <c r="EZJ55" s="331"/>
      <c r="EZK55" s="331"/>
      <c r="EZL55" s="331"/>
      <c r="EZM55" s="331"/>
      <c r="EZN55" s="331"/>
      <c r="EZO55" s="331"/>
      <c r="EZP55" s="331"/>
      <c r="EZQ55" s="331"/>
      <c r="EZR55" s="331"/>
      <c r="EZS55" s="331"/>
      <c r="EZT55" s="331"/>
      <c r="EZU55" s="331"/>
      <c r="EZV55" s="331"/>
      <c r="EZW55" s="331"/>
      <c r="EZX55" s="331"/>
      <c r="EZY55" s="331"/>
      <c r="EZZ55" s="331"/>
      <c r="FAA55" s="331"/>
      <c r="FAB55" s="331"/>
      <c r="FAC55" s="331"/>
      <c r="FAD55" s="331"/>
      <c r="FAE55" s="331"/>
      <c r="FAF55" s="331"/>
      <c r="FAG55" s="331"/>
      <c r="FAH55" s="331"/>
      <c r="FAI55" s="331"/>
      <c r="FAJ55" s="331"/>
      <c r="FAK55" s="331"/>
      <c r="FAL55" s="331"/>
      <c r="FAM55" s="331"/>
      <c r="FAN55" s="331"/>
      <c r="FAO55" s="331"/>
      <c r="FAP55" s="331"/>
      <c r="FAQ55" s="331"/>
      <c r="FAR55" s="331"/>
      <c r="FAS55" s="331"/>
      <c r="FAT55" s="331"/>
      <c r="FAU55" s="331"/>
      <c r="FAV55" s="331"/>
      <c r="FAW55" s="331"/>
      <c r="FAX55" s="331"/>
      <c r="FAY55" s="331"/>
      <c r="FAZ55" s="331"/>
      <c r="FBA55" s="331"/>
      <c r="FBB55" s="331"/>
      <c r="FBC55" s="331"/>
      <c r="FBD55" s="331"/>
      <c r="FBE55" s="331"/>
      <c r="FBF55" s="331"/>
      <c r="FBG55" s="331"/>
      <c r="FBH55" s="331"/>
      <c r="FBI55" s="331"/>
      <c r="FBJ55" s="331"/>
      <c r="FBK55" s="331"/>
      <c r="FBL55" s="331"/>
      <c r="FBM55" s="331"/>
      <c r="FBN55" s="331"/>
      <c r="FBO55" s="331"/>
      <c r="FBP55" s="331"/>
      <c r="FBQ55" s="331"/>
      <c r="FBR55" s="331"/>
      <c r="FBS55" s="331"/>
      <c r="FBT55" s="331"/>
      <c r="FBU55" s="331"/>
      <c r="FBV55" s="331"/>
      <c r="FBW55" s="331"/>
      <c r="FBX55" s="331"/>
      <c r="FBY55" s="331"/>
      <c r="FBZ55" s="331"/>
      <c r="FCA55" s="331"/>
      <c r="FCB55" s="331"/>
      <c r="FCC55" s="331"/>
      <c r="FCD55" s="331"/>
      <c r="FCE55" s="331"/>
      <c r="FCF55" s="331"/>
      <c r="FCG55" s="331"/>
      <c r="FCH55" s="331"/>
      <c r="FCI55" s="331"/>
      <c r="FCJ55" s="331"/>
      <c r="FCK55" s="331"/>
      <c r="FCL55" s="331"/>
      <c r="FCM55" s="331"/>
      <c r="FCN55" s="331"/>
      <c r="FCO55" s="331"/>
      <c r="FCP55" s="331"/>
      <c r="FCQ55" s="331"/>
      <c r="FCR55" s="331"/>
      <c r="FCS55" s="331"/>
      <c r="FCT55" s="331"/>
      <c r="FCU55" s="331"/>
      <c r="FCV55" s="331"/>
      <c r="FCW55" s="331"/>
      <c r="FCX55" s="331"/>
      <c r="FCY55" s="331"/>
      <c r="FCZ55" s="331"/>
      <c r="FDA55" s="331"/>
      <c r="FDB55" s="331"/>
      <c r="FDC55" s="331"/>
      <c r="FDD55" s="331"/>
      <c r="FDE55" s="331"/>
      <c r="FDF55" s="331"/>
      <c r="FDG55" s="331"/>
      <c r="FDH55" s="331"/>
      <c r="FDI55" s="331"/>
      <c r="FDJ55" s="331"/>
      <c r="FDK55" s="331"/>
      <c r="FDL55" s="331"/>
      <c r="FDM55" s="331"/>
      <c r="FDN55" s="331"/>
      <c r="FDO55" s="331"/>
      <c r="FDP55" s="331"/>
      <c r="FDQ55" s="331"/>
      <c r="FDR55" s="331"/>
      <c r="FDS55" s="331"/>
      <c r="FDT55" s="331"/>
      <c r="FDU55" s="331"/>
      <c r="FDV55" s="331"/>
      <c r="FDW55" s="331"/>
      <c r="FDX55" s="331"/>
      <c r="FDY55" s="331"/>
      <c r="FDZ55" s="331"/>
      <c r="FEA55" s="331"/>
      <c r="FEB55" s="331"/>
      <c r="FEC55" s="331"/>
      <c r="FED55" s="331"/>
      <c r="FEE55" s="331"/>
      <c r="FEF55" s="331"/>
      <c r="FEG55" s="331"/>
      <c r="FEH55" s="331"/>
      <c r="FEI55" s="331"/>
      <c r="FEJ55" s="331"/>
      <c r="FEK55" s="331"/>
      <c r="FEL55" s="331"/>
      <c r="FEM55" s="331"/>
      <c r="FEN55" s="331"/>
      <c r="FEO55" s="331"/>
      <c r="FEP55" s="331"/>
      <c r="FEQ55" s="331"/>
      <c r="FER55" s="331"/>
      <c r="FES55" s="331"/>
      <c r="FET55" s="331"/>
      <c r="FEU55" s="331"/>
      <c r="FEV55" s="331"/>
      <c r="FEW55" s="331"/>
      <c r="FEX55" s="331"/>
      <c r="FEY55" s="331"/>
      <c r="FEZ55" s="331"/>
      <c r="FFA55" s="331"/>
      <c r="FFB55" s="331"/>
      <c r="FFC55" s="331"/>
      <c r="FFD55" s="331"/>
      <c r="FFE55" s="331"/>
      <c r="FFF55" s="331"/>
      <c r="FFG55" s="331"/>
      <c r="FFH55" s="331"/>
      <c r="FFI55" s="331"/>
      <c r="FFJ55" s="331"/>
      <c r="FFK55" s="331"/>
      <c r="FFL55" s="331"/>
      <c r="FFM55" s="331"/>
      <c r="FFN55" s="331"/>
      <c r="FFO55" s="331"/>
      <c r="FFP55" s="331"/>
      <c r="FFQ55" s="331"/>
      <c r="FFR55" s="331"/>
      <c r="FFS55" s="331"/>
      <c r="FFT55" s="331"/>
      <c r="FFU55" s="331"/>
      <c r="FFV55" s="331"/>
      <c r="FFW55" s="331"/>
      <c r="FFX55" s="331"/>
      <c r="FFY55" s="331"/>
      <c r="FFZ55" s="331"/>
      <c r="FGA55" s="331"/>
      <c r="FGB55" s="331"/>
      <c r="FGC55" s="331"/>
      <c r="FGD55" s="331"/>
      <c r="FGE55" s="331"/>
      <c r="FGF55" s="331"/>
      <c r="FGG55" s="331"/>
      <c r="FGH55" s="331"/>
      <c r="FGI55" s="331"/>
      <c r="FGJ55" s="331"/>
      <c r="FGK55" s="331"/>
      <c r="FGL55" s="331"/>
      <c r="FGM55" s="331"/>
      <c r="FGN55" s="331"/>
      <c r="FGO55" s="331"/>
      <c r="FGP55" s="331"/>
      <c r="FGQ55" s="331"/>
      <c r="FGR55" s="331"/>
      <c r="FGS55" s="331"/>
      <c r="FGT55" s="331"/>
      <c r="FGU55" s="331"/>
      <c r="FGV55" s="331"/>
      <c r="FGW55" s="331"/>
      <c r="FGX55" s="331"/>
      <c r="FGY55" s="331"/>
      <c r="FGZ55" s="331"/>
      <c r="FHA55" s="331"/>
      <c r="FHB55" s="331"/>
      <c r="FHC55" s="331"/>
      <c r="FHD55" s="331"/>
      <c r="FHE55" s="331"/>
      <c r="FHF55" s="331"/>
      <c r="FHG55" s="331"/>
      <c r="FHH55" s="331"/>
      <c r="FHI55" s="331"/>
      <c r="FHJ55" s="331"/>
      <c r="FHK55" s="331"/>
      <c r="FHL55" s="331"/>
      <c r="FHM55" s="331"/>
      <c r="FHN55" s="331"/>
      <c r="FHO55" s="331"/>
      <c r="FHP55" s="331"/>
      <c r="FHQ55" s="331"/>
      <c r="FHR55" s="331"/>
      <c r="FHS55" s="331"/>
      <c r="FHT55" s="331"/>
      <c r="FHU55" s="331"/>
      <c r="FHV55" s="331"/>
      <c r="FHW55" s="331"/>
      <c r="FHX55" s="331"/>
      <c r="FHY55" s="331"/>
      <c r="FHZ55" s="331"/>
      <c r="FIA55" s="331"/>
      <c r="FIB55" s="331"/>
      <c r="FIC55" s="331"/>
      <c r="FID55" s="331"/>
      <c r="FIE55" s="331"/>
      <c r="FIF55" s="331"/>
      <c r="FIG55" s="331"/>
      <c r="FIH55" s="331"/>
      <c r="FII55" s="331"/>
      <c r="FIJ55" s="331"/>
      <c r="FIK55" s="331"/>
      <c r="FIL55" s="331"/>
      <c r="FIM55" s="331"/>
      <c r="FIN55" s="331"/>
      <c r="FIO55" s="331"/>
      <c r="FIP55" s="331"/>
      <c r="FIQ55" s="331"/>
      <c r="FIR55" s="331"/>
      <c r="FIS55" s="331"/>
      <c r="FIT55" s="331"/>
      <c r="FIU55" s="331"/>
      <c r="FIV55" s="331"/>
      <c r="FIW55" s="331"/>
      <c r="FIX55" s="331"/>
      <c r="FIY55" s="331"/>
      <c r="FIZ55" s="331"/>
      <c r="FJA55" s="331"/>
      <c r="FJB55" s="331"/>
      <c r="FJC55" s="331"/>
      <c r="FJD55" s="331"/>
      <c r="FJE55" s="331"/>
      <c r="FJF55" s="331"/>
      <c r="FJG55" s="331"/>
      <c r="FJH55" s="331"/>
      <c r="FJI55" s="331"/>
      <c r="FJJ55" s="331"/>
      <c r="FJK55" s="331"/>
      <c r="FJL55" s="331"/>
      <c r="FJM55" s="331"/>
      <c r="FJN55" s="331"/>
      <c r="FJO55" s="331"/>
      <c r="FJP55" s="331"/>
      <c r="FJQ55" s="331"/>
      <c r="FJR55" s="331"/>
      <c r="FJS55" s="331"/>
      <c r="FJT55" s="331"/>
      <c r="FJU55" s="331"/>
      <c r="FJV55" s="331"/>
      <c r="FJW55" s="331"/>
      <c r="FJX55" s="331"/>
      <c r="FJY55" s="331"/>
      <c r="FJZ55" s="331"/>
      <c r="FKA55" s="331"/>
      <c r="FKB55" s="331"/>
      <c r="FKC55" s="331"/>
      <c r="FKD55" s="331"/>
      <c r="FKE55" s="331"/>
      <c r="FKF55" s="331"/>
      <c r="FKG55" s="331"/>
      <c r="FKH55" s="331"/>
      <c r="FKI55" s="331"/>
      <c r="FKJ55" s="331"/>
      <c r="FKK55" s="331"/>
      <c r="FKL55" s="331"/>
      <c r="FKM55" s="331"/>
      <c r="FKN55" s="331"/>
      <c r="FKO55" s="331"/>
      <c r="FKP55" s="331"/>
      <c r="FKQ55" s="331"/>
      <c r="FKR55" s="331"/>
      <c r="FKS55" s="331"/>
      <c r="FKT55" s="331"/>
      <c r="FKU55" s="331"/>
      <c r="FKV55" s="331"/>
      <c r="FKW55" s="331"/>
      <c r="FKX55" s="331"/>
      <c r="FKY55" s="331"/>
      <c r="FKZ55" s="331"/>
      <c r="FLA55" s="331"/>
      <c r="FLB55" s="331"/>
      <c r="FLC55" s="331"/>
      <c r="FLD55" s="331"/>
      <c r="FLE55" s="331"/>
      <c r="FLF55" s="331"/>
      <c r="FLG55" s="331"/>
      <c r="FLH55" s="331"/>
      <c r="FLI55" s="331"/>
      <c r="FLJ55" s="331"/>
      <c r="FLK55" s="331"/>
      <c r="FLL55" s="331"/>
      <c r="FLM55" s="331"/>
      <c r="FLN55" s="331"/>
      <c r="FLO55" s="331"/>
      <c r="FLP55" s="331"/>
      <c r="FLQ55" s="331"/>
      <c r="FLR55" s="331"/>
      <c r="FLS55" s="331"/>
      <c r="FLT55" s="331"/>
      <c r="FLU55" s="331"/>
      <c r="FLV55" s="331"/>
      <c r="FLW55" s="331"/>
      <c r="FLX55" s="331"/>
      <c r="FLY55" s="331"/>
      <c r="FLZ55" s="331"/>
      <c r="FMA55" s="331"/>
      <c r="FMB55" s="331"/>
      <c r="FMC55" s="331"/>
      <c r="FMD55" s="331"/>
      <c r="FME55" s="331"/>
      <c r="FMF55" s="331"/>
      <c r="FMG55" s="331"/>
      <c r="FMH55" s="331"/>
      <c r="FMI55" s="331"/>
      <c r="FMJ55" s="331"/>
      <c r="FMK55" s="331"/>
      <c r="FML55" s="331"/>
      <c r="FMM55" s="331"/>
      <c r="FMN55" s="331"/>
      <c r="FMO55" s="331"/>
      <c r="FMP55" s="331"/>
      <c r="FMQ55" s="331"/>
      <c r="FMR55" s="331"/>
      <c r="FMS55" s="331"/>
      <c r="FMT55" s="331"/>
      <c r="FMU55" s="331"/>
      <c r="FMV55" s="331"/>
      <c r="FMW55" s="331"/>
      <c r="FMX55" s="331"/>
      <c r="FMY55" s="331"/>
      <c r="FMZ55" s="331"/>
      <c r="FNA55" s="331"/>
      <c r="FNB55" s="331"/>
      <c r="FNC55" s="331"/>
      <c r="FND55" s="331"/>
      <c r="FNE55" s="331"/>
      <c r="FNF55" s="331"/>
      <c r="FNG55" s="331"/>
      <c r="FNH55" s="331"/>
      <c r="FNI55" s="331"/>
      <c r="FNJ55" s="331"/>
      <c r="FNK55" s="331"/>
      <c r="FNL55" s="331"/>
      <c r="FNM55" s="331"/>
      <c r="FNN55" s="331"/>
      <c r="FNO55" s="331"/>
      <c r="FNP55" s="331"/>
      <c r="FNQ55" s="331"/>
      <c r="FNR55" s="331"/>
      <c r="FNS55" s="331"/>
      <c r="FNT55" s="331"/>
      <c r="FNU55" s="331"/>
      <c r="FNV55" s="331"/>
      <c r="FNW55" s="331"/>
      <c r="FNX55" s="331"/>
      <c r="FNY55" s="331"/>
      <c r="FNZ55" s="331"/>
      <c r="FOA55" s="331"/>
      <c r="FOB55" s="331"/>
      <c r="FOC55" s="331"/>
      <c r="FOD55" s="331"/>
      <c r="FOE55" s="331"/>
      <c r="FOF55" s="331"/>
      <c r="FOG55" s="331"/>
      <c r="FOH55" s="331"/>
      <c r="FOI55" s="331"/>
      <c r="FOJ55" s="331"/>
      <c r="FOK55" s="331"/>
      <c r="FOL55" s="331"/>
      <c r="FOM55" s="331"/>
      <c r="FON55" s="331"/>
      <c r="FOO55" s="331"/>
      <c r="FOP55" s="331"/>
      <c r="FOQ55" s="331"/>
      <c r="FOR55" s="331"/>
      <c r="FOS55" s="331"/>
      <c r="FOT55" s="331"/>
      <c r="FOU55" s="331"/>
      <c r="FOV55" s="331"/>
      <c r="FOW55" s="331"/>
      <c r="FOX55" s="331"/>
      <c r="FOY55" s="331"/>
      <c r="FOZ55" s="331"/>
      <c r="FPA55" s="331"/>
      <c r="FPB55" s="331"/>
      <c r="FPC55" s="331"/>
      <c r="FPD55" s="331"/>
      <c r="FPE55" s="331"/>
      <c r="FPF55" s="331"/>
      <c r="FPG55" s="331"/>
      <c r="FPH55" s="331"/>
      <c r="FPI55" s="331"/>
      <c r="FPJ55" s="331"/>
      <c r="FPK55" s="331"/>
      <c r="FPL55" s="331"/>
      <c r="FPM55" s="331"/>
      <c r="FPN55" s="331"/>
      <c r="FPO55" s="331"/>
      <c r="FPP55" s="331"/>
      <c r="FPQ55" s="331"/>
      <c r="FPR55" s="331"/>
      <c r="FPS55" s="331"/>
      <c r="FPT55" s="331"/>
      <c r="FPU55" s="331"/>
      <c r="FPV55" s="331"/>
      <c r="FPW55" s="331"/>
      <c r="FPX55" s="331"/>
      <c r="FPY55" s="331"/>
      <c r="FPZ55" s="331"/>
      <c r="FQA55" s="331"/>
      <c r="FQB55" s="331"/>
      <c r="FQC55" s="331"/>
      <c r="FQD55" s="331"/>
      <c r="FQE55" s="331"/>
      <c r="FQF55" s="331"/>
      <c r="FQG55" s="331"/>
      <c r="FQH55" s="331"/>
      <c r="FQI55" s="331"/>
      <c r="FQJ55" s="331"/>
      <c r="FQK55" s="331"/>
      <c r="FQL55" s="331"/>
      <c r="FQM55" s="331"/>
      <c r="FQN55" s="331"/>
      <c r="FQO55" s="331"/>
      <c r="FQP55" s="331"/>
      <c r="FQQ55" s="331"/>
      <c r="FQR55" s="331"/>
      <c r="FQS55" s="331"/>
      <c r="FQT55" s="331"/>
      <c r="FQU55" s="331"/>
      <c r="FQV55" s="331"/>
      <c r="FQW55" s="331"/>
      <c r="FQX55" s="331"/>
      <c r="FQY55" s="331"/>
      <c r="FQZ55" s="331"/>
      <c r="FRA55" s="331"/>
      <c r="FRB55" s="331"/>
      <c r="FRC55" s="331"/>
      <c r="FRD55" s="331"/>
      <c r="FRE55" s="331"/>
      <c r="FRF55" s="331"/>
      <c r="FRG55" s="331"/>
      <c r="FRH55" s="331"/>
      <c r="FRI55" s="331"/>
      <c r="FRJ55" s="331"/>
      <c r="FRK55" s="331"/>
      <c r="FRL55" s="331"/>
      <c r="FRM55" s="331"/>
      <c r="FRN55" s="331"/>
      <c r="FRO55" s="331"/>
      <c r="FRP55" s="331"/>
      <c r="FRQ55" s="331"/>
      <c r="FRR55" s="331"/>
      <c r="FRS55" s="331"/>
      <c r="FRT55" s="331"/>
      <c r="FRU55" s="331"/>
      <c r="FRV55" s="331"/>
      <c r="FRW55" s="331"/>
      <c r="FRX55" s="331"/>
      <c r="FRY55" s="331"/>
      <c r="FRZ55" s="331"/>
      <c r="FSA55" s="331"/>
      <c r="FSB55" s="331"/>
      <c r="FSC55" s="331"/>
      <c r="FSD55" s="331"/>
      <c r="FSE55" s="331"/>
      <c r="FSF55" s="331"/>
      <c r="FSG55" s="331"/>
      <c r="FSH55" s="331"/>
      <c r="FSI55" s="331"/>
      <c r="FSJ55" s="331"/>
      <c r="FSK55" s="331"/>
      <c r="FSL55" s="331"/>
      <c r="FSM55" s="331"/>
      <c r="FSN55" s="331"/>
      <c r="FSO55" s="331"/>
      <c r="FSP55" s="331"/>
      <c r="FSQ55" s="331"/>
      <c r="FSR55" s="331"/>
      <c r="FSS55" s="331"/>
      <c r="FST55" s="331"/>
      <c r="FSU55" s="331"/>
      <c r="FSV55" s="331"/>
      <c r="FSW55" s="331"/>
      <c r="FSX55" s="331"/>
      <c r="FSY55" s="331"/>
      <c r="FSZ55" s="331"/>
      <c r="FTA55" s="331"/>
      <c r="FTB55" s="331"/>
      <c r="FTC55" s="331"/>
      <c r="FTD55" s="331"/>
      <c r="FTE55" s="331"/>
      <c r="FTF55" s="331"/>
      <c r="FTG55" s="331"/>
      <c r="FTH55" s="331"/>
      <c r="FTI55" s="331"/>
      <c r="FTJ55" s="331"/>
      <c r="FTK55" s="331"/>
      <c r="FTL55" s="331"/>
      <c r="FTM55" s="331"/>
      <c r="FTN55" s="331"/>
      <c r="FTO55" s="331"/>
      <c r="FTP55" s="331"/>
      <c r="FTQ55" s="331"/>
      <c r="FTR55" s="331"/>
      <c r="FTS55" s="331"/>
      <c r="FTT55" s="331"/>
      <c r="FTU55" s="331"/>
      <c r="FTV55" s="331"/>
      <c r="FTW55" s="331"/>
      <c r="FTX55" s="331"/>
      <c r="FTY55" s="331"/>
      <c r="FTZ55" s="331"/>
      <c r="FUA55" s="331"/>
      <c r="FUB55" s="331"/>
      <c r="FUC55" s="331"/>
      <c r="FUD55" s="331"/>
      <c r="FUE55" s="331"/>
      <c r="FUF55" s="331"/>
      <c r="FUG55" s="331"/>
      <c r="FUH55" s="331"/>
      <c r="FUI55" s="331"/>
      <c r="FUJ55" s="331"/>
      <c r="FUK55" s="331"/>
      <c r="FUL55" s="331"/>
      <c r="FUM55" s="331"/>
      <c r="FUN55" s="331"/>
      <c r="FUO55" s="331"/>
      <c r="FUP55" s="331"/>
      <c r="FUQ55" s="331"/>
      <c r="FUR55" s="331"/>
      <c r="FUS55" s="331"/>
      <c r="FUT55" s="331"/>
      <c r="FUU55" s="331"/>
      <c r="FUV55" s="331"/>
      <c r="FUW55" s="331"/>
      <c r="FUX55" s="331"/>
      <c r="FUY55" s="331"/>
      <c r="FUZ55" s="331"/>
      <c r="FVA55" s="331"/>
      <c r="FVB55" s="331"/>
      <c r="FVC55" s="331"/>
      <c r="FVD55" s="331"/>
      <c r="FVE55" s="331"/>
      <c r="FVF55" s="331"/>
      <c r="FVG55" s="331"/>
      <c r="FVH55" s="331"/>
      <c r="FVI55" s="331"/>
      <c r="FVJ55" s="331"/>
      <c r="FVK55" s="331"/>
      <c r="FVL55" s="331"/>
      <c r="FVM55" s="331"/>
      <c r="FVN55" s="331"/>
      <c r="FVO55" s="331"/>
      <c r="FVP55" s="331"/>
      <c r="FVQ55" s="331"/>
      <c r="FVR55" s="331"/>
      <c r="FVS55" s="331"/>
      <c r="FVT55" s="331"/>
      <c r="FVU55" s="331"/>
      <c r="FVV55" s="331"/>
      <c r="FVW55" s="331"/>
      <c r="FVX55" s="331"/>
      <c r="FVY55" s="331"/>
      <c r="FVZ55" s="331"/>
      <c r="FWA55" s="331"/>
      <c r="FWB55" s="331"/>
      <c r="FWC55" s="331"/>
      <c r="FWD55" s="331"/>
      <c r="FWE55" s="331"/>
      <c r="FWF55" s="331"/>
      <c r="FWG55" s="331"/>
      <c r="FWH55" s="331"/>
      <c r="FWI55" s="331"/>
      <c r="FWJ55" s="331"/>
      <c r="FWK55" s="331"/>
      <c r="FWL55" s="331"/>
      <c r="FWM55" s="331"/>
      <c r="FWN55" s="331"/>
      <c r="FWO55" s="331"/>
      <c r="FWP55" s="331"/>
      <c r="FWQ55" s="331"/>
      <c r="FWR55" s="331"/>
      <c r="FWS55" s="331"/>
      <c r="FWT55" s="331"/>
      <c r="FWU55" s="331"/>
      <c r="FWV55" s="331"/>
      <c r="FWW55" s="331"/>
      <c r="FWX55" s="331"/>
      <c r="FWY55" s="331"/>
      <c r="FWZ55" s="331"/>
      <c r="FXA55" s="331"/>
      <c r="FXB55" s="331"/>
      <c r="FXC55" s="331"/>
      <c r="FXD55" s="331"/>
      <c r="FXE55" s="331"/>
      <c r="FXF55" s="331"/>
      <c r="FXG55" s="331"/>
      <c r="FXH55" s="331"/>
      <c r="FXI55" s="331"/>
      <c r="FXJ55" s="331"/>
      <c r="FXK55" s="331"/>
      <c r="FXL55" s="331"/>
      <c r="FXM55" s="331"/>
      <c r="FXN55" s="331"/>
      <c r="FXO55" s="331"/>
      <c r="FXP55" s="331"/>
      <c r="FXQ55" s="331"/>
      <c r="FXR55" s="331"/>
      <c r="FXS55" s="331"/>
      <c r="FXT55" s="331"/>
      <c r="FXU55" s="331"/>
      <c r="FXV55" s="331"/>
      <c r="FXW55" s="331"/>
      <c r="FXX55" s="331"/>
      <c r="FXY55" s="331"/>
      <c r="FXZ55" s="331"/>
      <c r="FYA55" s="331"/>
      <c r="FYB55" s="331"/>
      <c r="FYC55" s="331"/>
      <c r="FYD55" s="331"/>
      <c r="FYE55" s="331"/>
      <c r="FYF55" s="331"/>
      <c r="FYG55" s="331"/>
      <c r="FYH55" s="331"/>
      <c r="FYI55" s="331"/>
      <c r="FYJ55" s="331"/>
      <c r="FYK55" s="331"/>
      <c r="FYL55" s="331"/>
      <c r="FYM55" s="331"/>
      <c r="FYN55" s="331"/>
      <c r="FYO55" s="331"/>
      <c r="FYP55" s="331"/>
      <c r="FYQ55" s="331"/>
      <c r="FYR55" s="331"/>
      <c r="FYS55" s="331"/>
      <c r="FYT55" s="331"/>
      <c r="FYU55" s="331"/>
      <c r="FYV55" s="331"/>
      <c r="FYW55" s="331"/>
      <c r="FYX55" s="331"/>
      <c r="FYY55" s="331"/>
      <c r="FYZ55" s="331"/>
      <c r="FZA55" s="331"/>
      <c r="FZB55" s="331"/>
      <c r="FZC55" s="331"/>
      <c r="FZD55" s="331"/>
      <c r="FZE55" s="331"/>
      <c r="FZF55" s="331"/>
      <c r="FZG55" s="331"/>
      <c r="FZH55" s="331"/>
      <c r="FZI55" s="331"/>
      <c r="FZJ55" s="331"/>
      <c r="FZK55" s="331"/>
      <c r="FZL55" s="331"/>
      <c r="FZM55" s="331"/>
      <c r="FZN55" s="331"/>
      <c r="FZO55" s="331"/>
      <c r="FZP55" s="331"/>
      <c r="FZQ55" s="331"/>
      <c r="FZR55" s="331"/>
      <c r="FZS55" s="331"/>
      <c r="FZT55" s="331"/>
      <c r="FZU55" s="331"/>
      <c r="FZV55" s="331"/>
      <c r="FZW55" s="331"/>
      <c r="FZX55" s="331"/>
      <c r="FZY55" s="331"/>
      <c r="FZZ55" s="331"/>
      <c r="GAA55" s="331"/>
      <c r="GAB55" s="331"/>
      <c r="GAC55" s="331"/>
      <c r="GAD55" s="331"/>
      <c r="GAE55" s="331"/>
      <c r="GAF55" s="331"/>
      <c r="GAG55" s="331"/>
      <c r="GAH55" s="331"/>
      <c r="GAI55" s="331"/>
      <c r="GAJ55" s="331"/>
      <c r="GAK55" s="331"/>
      <c r="GAL55" s="331"/>
      <c r="GAM55" s="331"/>
      <c r="GAN55" s="331"/>
      <c r="GAO55" s="331"/>
      <c r="GAP55" s="331"/>
      <c r="GAQ55" s="331"/>
      <c r="GAR55" s="331"/>
      <c r="GAS55" s="331"/>
      <c r="GAT55" s="331"/>
      <c r="GAU55" s="331"/>
      <c r="GAV55" s="331"/>
      <c r="GAW55" s="331"/>
      <c r="GAX55" s="331"/>
      <c r="GAY55" s="331"/>
      <c r="GAZ55" s="331"/>
      <c r="GBA55" s="331"/>
      <c r="GBB55" s="331"/>
      <c r="GBC55" s="331"/>
      <c r="GBD55" s="331"/>
      <c r="GBE55" s="331"/>
      <c r="GBF55" s="331"/>
      <c r="GBG55" s="331"/>
      <c r="GBH55" s="331"/>
      <c r="GBI55" s="331"/>
      <c r="GBJ55" s="331"/>
      <c r="GBK55" s="331"/>
      <c r="GBL55" s="331"/>
      <c r="GBM55" s="331"/>
      <c r="GBN55" s="331"/>
      <c r="GBO55" s="331"/>
      <c r="GBP55" s="331"/>
      <c r="GBQ55" s="331"/>
      <c r="GBR55" s="331"/>
      <c r="GBS55" s="331"/>
      <c r="GBT55" s="331"/>
      <c r="GBU55" s="331"/>
      <c r="GBV55" s="331"/>
      <c r="GBW55" s="331"/>
      <c r="GBX55" s="331"/>
      <c r="GBY55" s="331"/>
      <c r="GBZ55" s="331"/>
      <c r="GCA55" s="331"/>
      <c r="GCB55" s="331"/>
      <c r="GCC55" s="331"/>
      <c r="GCD55" s="331"/>
      <c r="GCE55" s="331"/>
      <c r="GCF55" s="331"/>
      <c r="GCG55" s="331"/>
      <c r="GCH55" s="331"/>
      <c r="GCI55" s="331"/>
      <c r="GCJ55" s="331"/>
      <c r="GCK55" s="331"/>
      <c r="GCL55" s="331"/>
      <c r="GCM55" s="331"/>
      <c r="GCN55" s="331"/>
      <c r="GCO55" s="331"/>
      <c r="GCP55" s="331"/>
      <c r="GCQ55" s="331"/>
      <c r="GCR55" s="331"/>
      <c r="GCS55" s="331"/>
      <c r="GCT55" s="331"/>
      <c r="GCU55" s="331"/>
      <c r="GCV55" s="331"/>
      <c r="GCW55" s="331"/>
      <c r="GCX55" s="331"/>
      <c r="GCY55" s="331"/>
      <c r="GCZ55" s="331"/>
      <c r="GDA55" s="331"/>
      <c r="GDB55" s="331"/>
      <c r="GDC55" s="331"/>
      <c r="GDD55" s="331"/>
      <c r="GDE55" s="331"/>
      <c r="GDF55" s="331"/>
      <c r="GDG55" s="331"/>
      <c r="GDH55" s="331"/>
      <c r="GDI55" s="331"/>
      <c r="GDJ55" s="331"/>
      <c r="GDK55" s="331"/>
      <c r="GDL55" s="331"/>
      <c r="GDM55" s="331"/>
      <c r="GDN55" s="331"/>
      <c r="GDO55" s="331"/>
      <c r="GDP55" s="331"/>
      <c r="GDQ55" s="331"/>
      <c r="GDR55" s="331"/>
      <c r="GDS55" s="331"/>
      <c r="GDT55" s="331"/>
      <c r="GDU55" s="331"/>
      <c r="GDV55" s="331"/>
      <c r="GDW55" s="331"/>
      <c r="GDX55" s="331"/>
      <c r="GDY55" s="331"/>
      <c r="GDZ55" s="331"/>
      <c r="GEA55" s="331"/>
      <c r="GEB55" s="331"/>
      <c r="GEC55" s="331"/>
      <c r="GED55" s="331"/>
      <c r="GEE55" s="331"/>
      <c r="GEF55" s="331"/>
      <c r="GEG55" s="331"/>
      <c r="GEH55" s="331"/>
      <c r="GEI55" s="331"/>
      <c r="GEJ55" s="331"/>
      <c r="GEK55" s="331"/>
      <c r="GEL55" s="331"/>
      <c r="GEM55" s="331"/>
      <c r="GEN55" s="331"/>
      <c r="GEO55" s="331"/>
      <c r="GEP55" s="331"/>
      <c r="GEQ55" s="331"/>
      <c r="GER55" s="331"/>
      <c r="GES55" s="331"/>
      <c r="GET55" s="331"/>
      <c r="GEU55" s="331"/>
      <c r="GEV55" s="331"/>
      <c r="GEW55" s="331"/>
      <c r="GEX55" s="331"/>
      <c r="GEY55" s="331"/>
      <c r="GEZ55" s="331"/>
      <c r="GFA55" s="331"/>
      <c r="GFB55" s="331"/>
      <c r="GFC55" s="331"/>
      <c r="GFD55" s="331"/>
      <c r="GFE55" s="331"/>
      <c r="GFF55" s="331"/>
      <c r="GFG55" s="331"/>
      <c r="GFH55" s="331"/>
      <c r="GFI55" s="331"/>
      <c r="GFJ55" s="331"/>
      <c r="GFK55" s="331"/>
      <c r="GFL55" s="331"/>
      <c r="GFM55" s="331"/>
      <c r="GFN55" s="331"/>
      <c r="GFO55" s="331"/>
      <c r="GFP55" s="331"/>
      <c r="GFQ55" s="331"/>
      <c r="GFR55" s="331"/>
      <c r="GFS55" s="331"/>
      <c r="GFT55" s="331"/>
      <c r="GFU55" s="331"/>
      <c r="GFV55" s="331"/>
      <c r="GFW55" s="331"/>
      <c r="GFX55" s="331"/>
      <c r="GFY55" s="331"/>
      <c r="GFZ55" s="331"/>
      <c r="GGA55" s="331"/>
      <c r="GGB55" s="331"/>
      <c r="GGC55" s="331"/>
      <c r="GGD55" s="331"/>
      <c r="GGE55" s="331"/>
      <c r="GGF55" s="331"/>
      <c r="GGG55" s="331"/>
      <c r="GGH55" s="331"/>
      <c r="GGI55" s="331"/>
      <c r="GGJ55" s="331"/>
      <c r="GGK55" s="331"/>
      <c r="GGL55" s="331"/>
      <c r="GGM55" s="331"/>
      <c r="GGN55" s="331"/>
      <c r="GGO55" s="331"/>
      <c r="GGP55" s="331"/>
      <c r="GGQ55" s="331"/>
      <c r="GGR55" s="331"/>
      <c r="GGS55" s="331"/>
      <c r="GGT55" s="331"/>
      <c r="GGU55" s="331"/>
      <c r="GGV55" s="331"/>
      <c r="GGW55" s="331"/>
      <c r="GGX55" s="331"/>
      <c r="GGY55" s="331"/>
      <c r="GGZ55" s="331"/>
      <c r="GHA55" s="331"/>
      <c r="GHB55" s="331"/>
      <c r="GHC55" s="331"/>
      <c r="GHD55" s="331"/>
      <c r="GHE55" s="331"/>
      <c r="GHF55" s="331"/>
      <c r="GHG55" s="331"/>
      <c r="GHH55" s="331"/>
      <c r="GHI55" s="331"/>
      <c r="GHJ55" s="331"/>
      <c r="GHK55" s="331"/>
      <c r="GHL55" s="331"/>
      <c r="GHM55" s="331"/>
      <c r="GHN55" s="331"/>
      <c r="GHO55" s="331"/>
      <c r="GHP55" s="331"/>
      <c r="GHQ55" s="331"/>
      <c r="GHR55" s="331"/>
      <c r="GHS55" s="331"/>
      <c r="GHT55" s="331"/>
      <c r="GHU55" s="331"/>
      <c r="GHV55" s="331"/>
      <c r="GHW55" s="331"/>
      <c r="GHX55" s="331"/>
      <c r="GHY55" s="331"/>
      <c r="GHZ55" s="331"/>
      <c r="GIA55" s="331"/>
      <c r="GIB55" s="331"/>
      <c r="GIC55" s="331"/>
      <c r="GID55" s="331"/>
      <c r="GIE55" s="331"/>
      <c r="GIF55" s="331"/>
      <c r="GIG55" s="331"/>
      <c r="GIH55" s="331"/>
      <c r="GII55" s="331"/>
      <c r="GIJ55" s="331"/>
      <c r="GIK55" s="331"/>
      <c r="GIL55" s="331"/>
      <c r="GIM55" s="331"/>
      <c r="GIN55" s="331"/>
      <c r="GIO55" s="331"/>
      <c r="GIP55" s="331"/>
      <c r="GIQ55" s="331"/>
      <c r="GIR55" s="331"/>
      <c r="GIS55" s="331"/>
      <c r="GIT55" s="331"/>
      <c r="GIU55" s="331"/>
      <c r="GIV55" s="331"/>
      <c r="GIW55" s="331"/>
      <c r="GIX55" s="331"/>
      <c r="GIY55" s="331"/>
      <c r="GIZ55" s="331"/>
      <c r="GJA55" s="331"/>
      <c r="GJB55" s="331"/>
      <c r="GJC55" s="331"/>
      <c r="GJD55" s="331"/>
      <c r="GJE55" s="331"/>
      <c r="GJF55" s="331"/>
      <c r="GJG55" s="331"/>
      <c r="GJH55" s="331"/>
      <c r="GJI55" s="331"/>
      <c r="GJJ55" s="331"/>
      <c r="GJK55" s="331"/>
      <c r="GJL55" s="331"/>
      <c r="GJM55" s="331"/>
      <c r="GJN55" s="331"/>
      <c r="GJO55" s="331"/>
      <c r="GJP55" s="331"/>
      <c r="GJQ55" s="331"/>
      <c r="GJR55" s="331"/>
      <c r="GJS55" s="331"/>
      <c r="GJT55" s="331"/>
      <c r="GJU55" s="331"/>
      <c r="GJV55" s="331"/>
      <c r="GJW55" s="331"/>
      <c r="GJX55" s="331"/>
      <c r="GJY55" s="331"/>
      <c r="GJZ55" s="331"/>
      <c r="GKA55" s="331"/>
      <c r="GKB55" s="331"/>
      <c r="GKC55" s="331"/>
      <c r="GKD55" s="331"/>
      <c r="GKE55" s="331"/>
      <c r="GKF55" s="331"/>
      <c r="GKG55" s="331"/>
      <c r="GKH55" s="331"/>
      <c r="GKI55" s="331"/>
      <c r="GKJ55" s="331"/>
      <c r="GKK55" s="331"/>
      <c r="GKL55" s="331"/>
      <c r="GKM55" s="331"/>
      <c r="GKN55" s="331"/>
      <c r="GKO55" s="331"/>
      <c r="GKP55" s="331"/>
      <c r="GKQ55" s="331"/>
      <c r="GKR55" s="331"/>
      <c r="GKS55" s="331"/>
      <c r="GKT55" s="331"/>
      <c r="GKU55" s="331"/>
      <c r="GKV55" s="331"/>
      <c r="GKW55" s="331"/>
      <c r="GKX55" s="331"/>
      <c r="GKY55" s="331"/>
      <c r="GKZ55" s="331"/>
      <c r="GLA55" s="331"/>
      <c r="GLB55" s="331"/>
      <c r="GLC55" s="331"/>
      <c r="GLD55" s="331"/>
      <c r="GLE55" s="331"/>
      <c r="GLF55" s="331"/>
      <c r="GLG55" s="331"/>
      <c r="GLH55" s="331"/>
      <c r="GLI55" s="331"/>
      <c r="GLJ55" s="331"/>
      <c r="GLK55" s="331"/>
      <c r="GLL55" s="331"/>
      <c r="GLM55" s="331"/>
      <c r="GLN55" s="331"/>
      <c r="GLO55" s="331"/>
      <c r="GLP55" s="331"/>
      <c r="GLQ55" s="331"/>
      <c r="GLR55" s="331"/>
      <c r="GLS55" s="331"/>
      <c r="GLT55" s="331"/>
      <c r="GLU55" s="331"/>
      <c r="GLV55" s="331"/>
      <c r="GLW55" s="331"/>
      <c r="GLX55" s="331"/>
      <c r="GLY55" s="331"/>
      <c r="GLZ55" s="331"/>
      <c r="GMA55" s="331"/>
      <c r="GMB55" s="331"/>
      <c r="GMC55" s="331"/>
      <c r="GMD55" s="331"/>
      <c r="GME55" s="331"/>
      <c r="GMF55" s="331"/>
      <c r="GMG55" s="331"/>
      <c r="GMH55" s="331"/>
      <c r="GMI55" s="331"/>
      <c r="GMJ55" s="331"/>
      <c r="GMK55" s="331"/>
      <c r="GML55" s="331"/>
      <c r="GMM55" s="331"/>
      <c r="GMN55" s="331"/>
      <c r="GMO55" s="331"/>
      <c r="GMP55" s="331"/>
      <c r="GMQ55" s="331"/>
      <c r="GMR55" s="331"/>
      <c r="GMS55" s="331"/>
      <c r="GMT55" s="331"/>
      <c r="GMU55" s="331"/>
      <c r="GMV55" s="331"/>
      <c r="GMW55" s="331"/>
      <c r="GMX55" s="331"/>
      <c r="GMY55" s="331"/>
      <c r="GMZ55" s="331"/>
      <c r="GNA55" s="331"/>
      <c r="GNB55" s="331"/>
      <c r="GNC55" s="331"/>
      <c r="GND55" s="331"/>
      <c r="GNE55" s="331"/>
      <c r="GNF55" s="331"/>
      <c r="GNG55" s="331"/>
      <c r="GNH55" s="331"/>
      <c r="GNI55" s="331"/>
      <c r="GNJ55" s="331"/>
      <c r="GNK55" s="331"/>
      <c r="GNL55" s="331"/>
      <c r="GNM55" s="331"/>
      <c r="GNN55" s="331"/>
      <c r="GNO55" s="331"/>
      <c r="GNP55" s="331"/>
      <c r="GNQ55" s="331"/>
      <c r="GNR55" s="331"/>
      <c r="GNS55" s="331"/>
      <c r="GNT55" s="331"/>
      <c r="GNU55" s="331"/>
      <c r="GNV55" s="331"/>
      <c r="GNW55" s="331"/>
      <c r="GNX55" s="331"/>
      <c r="GNY55" s="331"/>
      <c r="GNZ55" s="331"/>
      <c r="GOA55" s="331"/>
      <c r="GOB55" s="331"/>
      <c r="GOC55" s="331"/>
      <c r="GOD55" s="331"/>
      <c r="GOE55" s="331"/>
      <c r="GOF55" s="331"/>
      <c r="GOG55" s="331"/>
      <c r="GOH55" s="331"/>
      <c r="GOI55" s="331"/>
      <c r="GOJ55" s="331"/>
      <c r="GOK55" s="331"/>
      <c r="GOL55" s="331"/>
      <c r="GOM55" s="331"/>
      <c r="GON55" s="331"/>
      <c r="GOO55" s="331"/>
      <c r="GOP55" s="331"/>
      <c r="GOQ55" s="331"/>
      <c r="GOR55" s="331"/>
      <c r="GOS55" s="331"/>
      <c r="GOT55" s="331"/>
      <c r="GOU55" s="331"/>
      <c r="GOV55" s="331"/>
      <c r="GOW55" s="331"/>
      <c r="GOX55" s="331"/>
      <c r="GOY55" s="331"/>
      <c r="GOZ55" s="331"/>
      <c r="GPA55" s="331"/>
      <c r="GPB55" s="331"/>
      <c r="GPC55" s="331"/>
      <c r="GPD55" s="331"/>
      <c r="GPE55" s="331"/>
      <c r="GPF55" s="331"/>
      <c r="GPG55" s="331"/>
      <c r="GPH55" s="331"/>
      <c r="GPI55" s="331"/>
      <c r="GPJ55" s="331"/>
      <c r="GPK55" s="331"/>
      <c r="GPL55" s="331"/>
      <c r="GPM55" s="331"/>
      <c r="GPN55" s="331"/>
      <c r="GPO55" s="331"/>
      <c r="GPP55" s="331"/>
      <c r="GPQ55" s="331"/>
      <c r="GPR55" s="331"/>
      <c r="GPS55" s="331"/>
      <c r="GPT55" s="331"/>
      <c r="GPU55" s="331"/>
      <c r="GPV55" s="331"/>
      <c r="GPW55" s="331"/>
      <c r="GPX55" s="331"/>
      <c r="GPY55" s="331"/>
      <c r="GPZ55" s="331"/>
      <c r="GQA55" s="331"/>
      <c r="GQB55" s="331"/>
      <c r="GQC55" s="331"/>
      <c r="GQD55" s="331"/>
      <c r="GQE55" s="331"/>
      <c r="GQF55" s="331"/>
      <c r="GQG55" s="331"/>
      <c r="GQH55" s="331"/>
      <c r="GQI55" s="331"/>
      <c r="GQJ55" s="331"/>
      <c r="GQK55" s="331"/>
      <c r="GQL55" s="331"/>
      <c r="GQM55" s="331"/>
      <c r="GQN55" s="331"/>
      <c r="GQO55" s="331"/>
      <c r="GQP55" s="331"/>
      <c r="GQQ55" s="331"/>
      <c r="GQR55" s="331"/>
      <c r="GQS55" s="331"/>
      <c r="GQT55" s="331"/>
      <c r="GQU55" s="331"/>
      <c r="GQV55" s="331"/>
      <c r="GQW55" s="331"/>
      <c r="GQX55" s="331"/>
      <c r="GQY55" s="331"/>
      <c r="GQZ55" s="331"/>
      <c r="GRA55" s="331"/>
      <c r="GRB55" s="331"/>
      <c r="GRC55" s="331"/>
      <c r="GRD55" s="331"/>
      <c r="GRE55" s="331"/>
      <c r="GRF55" s="331"/>
      <c r="GRG55" s="331"/>
      <c r="GRH55" s="331"/>
      <c r="GRI55" s="331"/>
      <c r="GRJ55" s="331"/>
      <c r="GRK55" s="331"/>
      <c r="GRL55" s="331"/>
      <c r="GRM55" s="331"/>
      <c r="GRN55" s="331"/>
      <c r="GRO55" s="331"/>
      <c r="GRP55" s="331"/>
      <c r="GRQ55" s="331"/>
      <c r="GRR55" s="331"/>
      <c r="GRS55" s="331"/>
      <c r="GRT55" s="331"/>
      <c r="GRU55" s="331"/>
      <c r="GRV55" s="331"/>
      <c r="GRW55" s="331"/>
      <c r="GRX55" s="331"/>
      <c r="GRY55" s="331"/>
      <c r="GRZ55" s="331"/>
      <c r="GSA55" s="331"/>
      <c r="GSB55" s="331"/>
      <c r="GSC55" s="331"/>
      <c r="GSD55" s="331"/>
      <c r="GSE55" s="331"/>
      <c r="GSF55" s="331"/>
      <c r="GSG55" s="331"/>
      <c r="GSH55" s="331"/>
      <c r="GSI55" s="331"/>
      <c r="GSJ55" s="331"/>
      <c r="GSK55" s="331"/>
      <c r="GSL55" s="331"/>
      <c r="GSM55" s="331"/>
      <c r="GSN55" s="331"/>
      <c r="GSO55" s="331"/>
      <c r="GSP55" s="331"/>
      <c r="GSQ55" s="331"/>
      <c r="GSR55" s="331"/>
      <c r="GSS55" s="331"/>
      <c r="GST55" s="331"/>
      <c r="GSU55" s="331"/>
      <c r="GSV55" s="331"/>
      <c r="GSW55" s="331"/>
      <c r="GSX55" s="331"/>
      <c r="GSY55" s="331"/>
      <c r="GSZ55" s="331"/>
      <c r="GTA55" s="331"/>
      <c r="GTB55" s="331"/>
      <c r="GTC55" s="331"/>
      <c r="GTD55" s="331"/>
      <c r="GTE55" s="331"/>
      <c r="GTF55" s="331"/>
      <c r="GTG55" s="331"/>
      <c r="GTH55" s="331"/>
      <c r="GTI55" s="331"/>
      <c r="GTJ55" s="331"/>
      <c r="GTK55" s="331"/>
      <c r="GTL55" s="331"/>
      <c r="GTM55" s="331"/>
      <c r="GTN55" s="331"/>
      <c r="GTO55" s="331"/>
      <c r="GTP55" s="331"/>
      <c r="GTQ55" s="331"/>
      <c r="GTR55" s="331"/>
      <c r="GTS55" s="331"/>
      <c r="GTT55" s="331"/>
      <c r="GTU55" s="331"/>
      <c r="GTV55" s="331"/>
      <c r="GTW55" s="331"/>
      <c r="GTX55" s="331"/>
      <c r="GTY55" s="331"/>
      <c r="GTZ55" s="331"/>
      <c r="GUA55" s="331"/>
      <c r="GUB55" s="331"/>
      <c r="GUC55" s="331"/>
      <c r="GUD55" s="331"/>
      <c r="GUE55" s="331"/>
      <c r="GUF55" s="331"/>
      <c r="GUG55" s="331"/>
      <c r="GUH55" s="331"/>
      <c r="GUI55" s="331"/>
      <c r="GUJ55" s="331"/>
      <c r="GUK55" s="331"/>
      <c r="GUL55" s="331"/>
      <c r="GUM55" s="331"/>
      <c r="GUN55" s="331"/>
      <c r="GUO55" s="331"/>
      <c r="GUP55" s="331"/>
      <c r="GUQ55" s="331"/>
      <c r="GUR55" s="331"/>
      <c r="GUS55" s="331"/>
      <c r="GUT55" s="331"/>
      <c r="GUU55" s="331"/>
      <c r="GUV55" s="331"/>
      <c r="GUW55" s="331"/>
      <c r="GUX55" s="331"/>
      <c r="GUY55" s="331"/>
      <c r="GUZ55" s="331"/>
      <c r="GVA55" s="331"/>
      <c r="GVB55" s="331"/>
      <c r="GVC55" s="331"/>
      <c r="GVD55" s="331"/>
      <c r="GVE55" s="331"/>
      <c r="GVF55" s="331"/>
      <c r="GVG55" s="331"/>
      <c r="GVH55" s="331"/>
      <c r="GVI55" s="331"/>
      <c r="GVJ55" s="331"/>
      <c r="GVK55" s="331"/>
      <c r="GVL55" s="331"/>
      <c r="GVM55" s="331"/>
      <c r="GVN55" s="331"/>
      <c r="GVO55" s="331"/>
      <c r="GVP55" s="331"/>
      <c r="GVQ55" s="331"/>
      <c r="GVR55" s="331"/>
      <c r="GVS55" s="331"/>
      <c r="GVT55" s="331"/>
      <c r="GVU55" s="331"/>
      <c r="GVV55" s="331"/>
      <c r="GVW55" s="331"/>
      <c r="GVX55" s="331"/>
      <c r="GVY55" s="331"/>
      <c r="GVZ55" s="331"/>
      <c r="GWA55" s="331"/>
      <c r="GWB55" s="331"/>
      <c r="GWC55" s="331"/>
      <c r="GWD55" s="331"/>
      <c r="GWE55" s="331"/>
      <c r="GWF55" s="331"/>
      <c r="GWG55" s="331"/>
      <c r="GWH55" s="331"/>
      <c r="GWI55" s="331"/>
      <c r="GWJ55" s="331"/>
      <c r="GWK55" s="331"/>
      <c r="GWL55" s="331"/>
      <c r="GWM55" s="331"/>
      <c r="GWN55" s="331"/>
      <c r="GWO55" s="331"/>
      <c r="GWP55" s="331"/>
      <c r="GWQ55" s="331"/>
      <c r="GWR55" s="331"/>
      <c r="GWS55" s="331"/>
      <c r="GWT55" s="331"/>
      <c r="GWU55" s="331"/>
      <c r="GWV55" s="331"/>
      <c r="GWW55" s="331"/>
      <c r="GWX55" s="331"/>
      <c r="GWY55" s="331"/>
      <c r="GWZ55" s="331"/>
      <c r="GXA55" s="331"/>
      <c r="GXB55" s="331"/>
      <c r="GXC55" s="331"/>
      <c r="GXD55" s="331"/>
      <c r="GXE55" s="331"/>
      <c r="GXF55" s="331"/>
      <c r="GXG55" s="331"/>
      <c r="GXH55" s="331"/>
      <c r="GXI55" s="331"/>
      <c r="GXJ55" s="331"/>
      <c r="GXK55" s="331"/>
      <c r="GXL55" s="331"/>
      <c r="GXM55" s="331"/>
      <c r="GXN55" s="331"/>
      <c r="GXO55" s="331"/>
      <c r="GXP55" s="331"/>
      <c r="GXQ55" s="331"/>
      <c r="GXR55" s="331"/>
      <c r="GXS55" s="331"/>
      <c r="GXT55" s="331"/>
      <c r="GXU55" s="331"/>
      <c r="GXV55" s="331"/>
      <c r="GXW55" s="331"/>
      <c r="GXX55" s="331"/>
      <c r="GXY55" s="331"/>
      <c r="GXZ55" s="331"/>
      <c r="GYA55" s="331"/>
      <c r="GYB55" s="331"/>
      <c r="GYC55" s="331"/>
      <c r="GYD55" s="331"/>
      <c r="GYE55" s="331"/>
      <c r="GYF55" s="331"/>
      <c r="GYG55" s="331"/>
      <c r="GYH55" s="331"/>
      <c r="GYI55" s="331"/>
      <c r="GYJ55" s="331"/>
      <c r="GYK55" s="331"/>
      <c r="GYL55" s="331"/>
      <c r="GYM55" s="331"/>
      <c r="GYN55" s="331"/>
      <c r="GYO55" s="331"/>
      <c r="GYP55" s="331"/>
      <c r="GYQ55" s="331"/>
      <c r="GYR55" s="331"/>
      <c r="GYS55" s="331"/>
      <c r="GYT55" s="331"/>
      <c r="GYU55" s="331"/>
      <c r="GYV55" s="331"/>
      <c r="GYW55" s="331"/>
      <c r="GYX55" s="331"/>
      <c r="GYY55" s="331"/>
      <c r="GYZ55" s="331"/>
      <c r="GZA55" s="331"/>
      <c r="GZB55" s="331"/>
      <c r="GZC55" s="331"/>
      <c r="GZD55" s="331"/>
      <c r="GZE55" s="331"/>
      <c r="GZF55" s="331"/>
      <c r="GZG55" s="331"/>
      <c r="GZH55" s="331"/>
      <c r="GZI55" s="331"/>
      <c r="GZJ55" s="331"/>
      <c r="GZK55" s="331"/>
      <c r="GZL55" s="331"/>
      <c r="GZM55" s="331"/>
      <c r="GZN55" s="331"/>
      <c r="GZO55" s="331"/>
      <c r="GZP55" s="331"/>
      <c r="GZQ55" s="331"/>
      <c r="GZR55" s="331"/>
      <c r="GZS55" s="331"/>
      <c r="GZT55" s="331"/>
      <c r="GZU55" s="331"/>
      <c r="GZV55" s="331"/>
      <c r="GZW55" s="331"/>
      <c r="GZX55" s="331"/>
      <c r="GZY55" s="331"/>
      <c r="GZZ55" s="331"/>
      <c r="HAA55" s="331"/>
      <c r="HAB55" s="331"/>
      <c r="HAC55" s="331"/>
      <c r="HAD55" s="331"/>
      <c r="HAE55" s="331"/>
      <c r="HAF55" s="331"/>
      <c r="HAG55" s="331"/>
      <c r="HAH55" s="331"/>
      <c r="HAI55" s="331"/>
      <c r="HAJ55" s="331"/>
      <c r="HAK55" s="331"/>
      <c r="HAL55" s="331"/>
      <c r="HAM55" s="331"/>
      <c r="HAN55" s="331"/>
      <c r="HAO55" s="331"/>
      <c r="HAP55" s="331"/>
      <c r="HAQ55" s="331"/>
      <c r="HAR55" s="331"/>
      <c r="HAS55" s="331"/>
      <c r="HAT55" s="331"/>
      <c r="HAU55" s="331"/>
      <c r="HAV55" s="331"/>
      <c r="HAW55" s="331"/>
      <c r="HAX55" s="331"/>
      <c r="HAY55" s="331"/>
      <c r="HAZ55" s="331"/>
      <c r="HBA55" s="331"/>
      <c r="HBB55" s="331"/>
      <c r="HBC55" s="331"/>
      <c r="HBD55" s="331"/>
      <c r="HBE55" s="331"/>
      <c r="HBF55" s="331"/>
      <c r="HBG55" s="331"/>
      <c r="HBH55" s="331"/>
      <c r="HBI55" s="331"/>
      <c r="HBJ55" s="331"/>
      <c r="HBK55" s="331"/>
      <c r="HBL55" s="331"/>
      <c r="HBM55" s="331"/>
      <c r="HBN55" s="331"/>
      <c r="HBO55" s="331"/>
      <c r="HBP55" s="331"/>
      <c r="HBQ55" s="331"/>
      <c r="HBR55" s="331"/>
      <c r="HBS55" s="331"/>
      <c r="HBT55" s="331"/>
      <c r="HBU55" s="331"/>
      <c r="HBV55" s="331"/>
      <c r="HBW55" s="331"/>
      <c r="HBX55" s="331"/>
      <c r="HBY55" s="331"/>
      <c r="HBZ55" s="331"/>
      <c r="HCA55" s="331"/>
      <c r="HCB55" s="331"/>
      <c r="HCC55" s="331"/>
      <c r="HCD55" s="331"/>
      <c r="HCE55" s="331"/>
      <c r="HCF55" s="331"/>
      <c r="HCG55" s="331"/>
      <c r="HCH55" s="331"/>
      <c r="HCI55" s="331"/>
      <c r="HCJ55" s="331"/>
      <c r="HCK55" s="331"/>
      <c r="HCL55" s="331"/>
      <c r="HCM55" s="331"/>
      <c r="HCN55" s="331"/>
      <c r="HCO55" s="331"/>
      <c r="HCP55" s="331"/>
      <c r="HCQ55" s="331"/>
      <c r="HCR55" s="331"/>
      <c r="HCS55" s="331"/>
      <c r="HCT55" s="331"/>
      <c r="HCU55" s="331"/>
      <c r="HCV55" s="331"/>
      <c r="HCW55" s="331"/>
      <c r="HCX55" s="331"/>
      <c r="HCY55" s="331"/>
      <c r="HCZ55" s="331"/>
      <c r="HDA55" s="331"/>
      <c r="HDB55" s="331"/>
      <c r="HDC55" s="331"/>
      <c r="HDD55" s="331"/>
      <c r="HDE55" s="331"/>
      <c r="HDF55" s="331"/>
      <c r="HDG55" s="331"/>
      <c r="HDH55" s="331"/>
      <c r="HDI55" s="331"/>
      <c r="HDJ55" s="331"/>
      <c r="HDK55" s="331"/>
      <c r="HDL55" s="331"/>
      <c r="HDM55" s="331"/>
      <c r="HDN55" s="331"/>
      <c r="HDO55" s="331"/>
      <c r="HDP55" s="331"/>
      <c r="HDQ55" s="331"/>
      <c r="HDR55" s="331"/>
      <c r="HDS55" s="331"/>
      <c r="HDT55" s="331"/>
      <c r="HDU55" s="331"/>
      <c r="HDV55" s="331"/>
      <c r="HDW55" s="331"/>
      <c r="HDX55" s="331"/>
      <c r="HDY55" s="331"/>
      <c r="HDZ55" s="331"/>
      <c r="HEA55" s="331"/>
      <c r="HEB55" s="331"/>
      <c r="HEC55" s="331"/>
      <c r="HED55" s="331"/>
      <c r="HEE55" s="331"/>
      <c r="HEF55" s="331"/>
      <c r="HEG55" s="331"/>
      <c r="HEH55" s="331"/>
      <c r="HEI55" s="331"/>
      <c r="HEJ55" s="331"/>
      <c r="HEK55" s="331"/>
      <c r="HEL55" s="331"/>
      <c r="HEM55" s="331"/>
      <c r="HEN55" s="331"/>
      <c r="HEO55" s="331"/>
      <c r="HEP55" s="331"/>
      <c r="HEQ55" s="331"/>
      <c r="HER55" s="331"/>
      <c r="HES55" s="331"/>
      <c r="HET55" s="331"/>
      <c r="HEU55" s="331"/>
      <c r="HEV55" s="331"/>
      <c r="HEW55" s="331"/>
      <c r="HEX55" s="331"/>
      <c r="HEY55" s="331"/>
      <c r="HEZ55" s="331"/>
      <c r="HFA55" s="331"/>
      <c r="HFB55" s="331"/>
      <c r="HFC55" s="331"/>
      <c r="HFD55" s="331"/>
      <c r="HFE55" s="331"/>
      <c r="HFF55" s="331"/>
      <c r="HFG55" s="331"/>
      <c r="HFH55" s="331"/>
      <c r="HFI55" s="331"/>
      <c r="HFJ55" s="331"/>
      <c r="HFK55" s="331"/>
      <c r="HFL55" s="331"/>
      <c r="HFM55" s="331"/>
      <c r="HFN55" s="331"/>
      <c r="HFO55" s="331"/>
      <c r="HFP55" s="331"/>
      <c r="HFQ55" s="331"/>
      <c r="HFR55" s="331"/>
      <c r="HFS55" s="331"/>
      <c r="HFT55" s="331"/>
      <c r="HFU55" s="331"/>
      <c r="HFV55" s="331"/>
      <c r="HFW55" s="331"/>
      <c r="HFX55" s="331"/>
      <c r="HFY55" s="331"/>
      <c r="HFZ55" s="331"/>
      <c r="HGA55" s="331"/>
      <c r="HGB55" s="331"/>
      <c r="HGC55" s="331"/>
      <c r="HGD55" s="331"/>
      <c r="HGE55" s="331"/>
      <c r="HGF55" s="331"/>
      <c r="HGG55" s="331"/>
      <c r="HGH55" s="331"/>
      <c r="HGI55" s="331"/>
      <c r="HGJ55" s="331"/>
      <c r="HGK55" s="331"/>
      <c r="HGL55" s="331"/>
      <c r="HGM55" s="331"/>
      <c r="HGN55" s="331"/>
      <c r="HGO55" s="331"/>
      <c r="HGP55" s="331"/>
      <c r="HGQ55" s="331"/>
      <c r="HGR55" s="331"/>
      <c r="HGS55" s="331"/>
      <c r="HGT55" s="331"/>
      <c r="HGU55" s="331"/>
      <c r="HGV55" s="331"/>
      <c r="HGW55" s="331"/>
      <c r="HGX55" s="331"/>
      <c r="HGY55" s="331"/>
      <c r="HGZ55" s="331"/>
      <c r="HHA55" s="331"/>
      <c r="HHB55" s="331"/>
      <c r="HHC55" s="331"/>
      <c r="HHD55" s="331"/>
      <c r="HHE55" s="331"/>
      <c r="HHF55" s="331"/>
      <c r="HHG55" s="331"/>
      <c r="HHH55" s="331"/>
      <c r="HHI55" s="331"/>
      <c r="HHJ55" s="331"/>
      <c r="HHK55" s="331"/>
      <c r="HHL55" s="331"/>
      <c r="HHM55" s="331"/>
      <c r="HHN55" s="331"/>
      <c r="HHO55" s="331"/>
      <c r="HHP55" s="331"/>
      <c r="HHQ55" s="331"/>
      <c r="HHR55" s="331"/>
      <c r="HHS55" s="331"/>
      <c r="HHT55" s="331"/>
      <c r="HHU55" s="331"/>
      <c r="HHV55" s="331"/>
      <c r="HHW55" s="331"/>
      <c r="HHX55" s="331"/>
      <c r="HHY55" s="331"/>
      <c r="HHZ55" s="331"/>
      <c r="HIA55" s="331"/>
      <c r="HIB55" s="331"/>
      <c r="HIC55" s="331"/>
      <c r="HID55" s="331"/>
      <c r="HIE55" s="331"/>
      <c r="HIF55" s="331"/>
      <c r="HIG55" s="331"/>
      <c r="HIH55" s="331"/>
      <c r="HII55" s="331"/>
      <c r="HIJ55" s="331"/>
      <c r="HIK55" s="331"/>
      <c r="HIL55" s="331"/>
      <c r="HIM55" s="331"/>
      <c r="HIN55" s="331"/>
      <c r="HIO55" s="331"/>
      <c r="HIP55" s="331"/>
      <c r="HIQ55" s="331"/>
      <c r="HIR55" s="331"/>
      <c r="HIS55" s="331"/>
      <c r="HIT55" s="331"/>
      <c r="HIU55" s="331"/>
      <c r="HIV55" s="331"/>
      <c r="HIW55" s="331"/>
      <c r="HIX55" s="331"/>
      <c r="HIY55" s="331"/>
      <c r="HIZ55" s="331"/>
      <c r="HJA55" s="331"/>
      <c r="HJB55" s="331"/>
      <c r="HJC55" s="331"/>
      <c r="HJD55" s="331"/>
      <c r="HJE55" s="331"/>
      <c r="HJF55" s="331"/>
      <c r="HJG55" s="331"/>
      <c r="HJH55" s="331"/>
      <c r="HJI55" s="331"/>
      <c r="HJJ55" s="331"/>
      <c r="HJK55" s="331"/>
      <c r="HJL55" s="331"/>
      <c r="HJM55" s="331"/>
      <c r="HJN55" s="331"/>
      <c r="HJO55" s="331"/>
      <c r="HJP55" s="331"/>
      <c r="HJQ55" s="331"/>
      <c r="HJR55" s="331"/>
      <c r="HJS55" s="331"/>
      <c r="HJT55" s="331"/>
      <c r="HJU55" s="331"/>
      <c r="HJV55" s="331"/>
      <c r="HJW55" s="331"/>
      <c r="HJX55" s="331"/>
      <c r="HJY55" s="331"/>
      <c r="HJZ55" s="331"/>
      <c r="HKA55" s="331"/>
      <c r="HKB55" s="331"/>
      <c r="HKC55" s="331"/>
      <c r="HKD55" s="331"/>
      <c r="HKE55" s="331"/>
      <c r="HKF55" s="331"/>
      <c r="HKG55" s="331"/>
      <c r="HKH55" s="331"/>
      <c r="HKI55" s="331"/>
      <c r="HKJ55" s="331"/>
      <c r="HKK55" s="331"/>
      <c r="HKL55" s="331"/>
      <c r="HKM55" s="331"/>
      <c r="HKN55" s="331"/>
      <c r="HKO55" s="331"/>
      <c r="HKP55" s="331"/>
      <c r="HKQ55" s="331"/>
      <c r="HKR55" s="331"/>
      <c r="HKS55" s="331"/>
      <c r="HKT55" s="331"/>
      <c r="HKU55" s="331"/>
      <c r="HKV55" s="331"/>
      <c r="HKW55" s="331"/>
      <c r="HKX55" s="331"/>
      <c r="HKY55" s="331"/>
      <c r="HKZ55" s="331"/>
      <c r="HLA55" s="331"/>
      <c r="HLB55" s="331"/>
      <c r="HLC55" s="331"/>
      <c r="HLD55" s="331"/>
      <c r="HLE55" s="331"/>
      <c r="HLF55" s="331"/>
      <c r="HLG55" s="331"/>
      <c r="HLH55" s="331"/>
      <c r="HLI55" s="331"/>
      <c r="HLJ55" s="331"/>
      <c r="HLK55" s="331"/>
      <c r="HLL55" s="331"/>
      <c r="HLM55" s="331"/>
      <c r="HLN55" s="331"/>
      <c r="HLO55" s="331"/>
      <c r="HLP55" s="331"/>
      <c r="HLQ55" s="331"/>
      <c r="HLR55" s="331"/>
      <c r="HLS55" s="331"/>
      <c r="HLT55" s="331"/>
      <c r="HLU55" s="331"/>
      <c r="HLV55" s="331"/>
      <c r="HLW55" s="331"/>
      <c r="HLX55" s="331"/>
      <c r="HLY55" s="331"/>
      <c r="HLZ55" s="331"/>
      <c r="HMA55" s="331"/>
      <c r="HMB55" s="331"/>
      <c r="HMC55" s="331"/>
      <c r="HMD55" s="331"/>
      <c r="HME55" s="331"/>
      <c r="HMF55" s="331"/>
      <c r="HMG55" s="331"/>
      <c r="HMH55" s="331"/>
      <c r="HMI55" s="331"/>
      <c r="HMJ55" s="331"/>
      <c r="HMK55" s="331"/>
      <c r="HML55" s="331"/>
      <c r="HMM55" s="331"/>
      <c r="HMN55" s="331"/>
      <c r="HMO55" s="331"/>
      <c r="HMP55" s="331"/>
      <c r="HMQ55" s="331"/>
      <c r="HMR55" s="331"/>
      <c r="HMS55" s="331"/>
      <c r="HMT55" s="331"/>
      <c r="HMU55" s="331"/>
      <c r="HMV55" s="331"/>
      <c r="HMW55" s="331"/>
      <c r="HMX55" s="331"/>
      <c r="HMY55" s="331"/>
      <c r="HMZ55" s="331"/>
      <c r="HNA55" s="331"/>
      <c r="HNB55" s="331"/>
      <c r="HNC55" s="331"/>
      <c r="HND55" s="331"/>
      <c r="HNE55" s="331"/>
      <c r="HNF55" s="331"/>
      <c r="HNG55" s="331"/>
      <c r="HNH55" s="331"/>
      <c r="HNI55" s="331"/>
      <c r="HNJ55" s="331"/>
      <c r="HNK55" s="331"/>
      <c r="HNL55" s="331"/>
      <c r="HNM55" s="331"/>
      <c r="HNN55" s="331"/>
      <c r="HNO55" s="331"/>
      <c r="HNP55" s="331"/>
      <c r="HNQ55" s="331"/>
      <c r="HNR55" s="331"/>
      <c r="HNS55" s="331"/>
      <c r="HNT55" s="331"/>
      <c r="HNU55" s="331"/>
      <c r="HNV55" s="331"/>
      <c r="HNW55" s="331"/>
      <c r="HNX55" s="331"/>
      <c r="HNY55" s="331"/>
      <c r="HNZ55" s="331"/>
      <c r="HOA55" s="331"/>
      <c r="HOB55" s="331"/>
      <c r="HOC55" s="331"/>
      <c r="HOD55" s="331"/>
      <c r="HOE55" s="331"/>
      <c r="HOF55" s="331"/>
      <c r="HOG55" s="331"/>
      <c r="HOH55" s="331"/>
      <c r="HOI55" s="331"/>
      <c r="HOJ55" s="331"/>
      <c r="HOK55" s="331"/>
      <c r="HOL55" s="331"/>
      <c r="HOM55" s="331"/>
      <c r="HON55" s="331"/>
      <c r="HOO55" s="331"/>
      <c r="HOP55" s="331"/>
      <c r="HOQ55" s="331"/>
      <c r="HOR55" s="331"/>
      <c r="HOS55" s="331"/>
      <c r="HOT55" s="331"/>
      <c r="HOU55" s="331"/>
      <c r="HOV55" s="331"/>
      <c r="HOW55" s="331"/>
      <c r="HOX55" s="331"/>
      <c r="HOY55" s="331"/>
      <c r="HOZ55" s="331"/>
      <c r="HPA55" s="331"/>
      <c r="HPB55" s="331"/>
      <c r="HPC55" s="331"/>
      <c r="HPD55" s="331"/>
      <c r="HPE55" s="331"/>
      <c r="HPF55" s="331"/>
      <c r="HPG55" s="331"/>
      <c r="HPH55" s="331"/>
      <c r="HPI55" s="331"/>
      <c r="HPJ55" s="331"/>
      <c r="HPK55" s="331"/>
      <c r="HPL55" s="331"/>
      <c r="HPM55" s="331"/>
      <c r="HPN55" s="331"/>
      <c r="HPO55" s="331"/>
      <c r="HPP55" s="331"/>
      <c r="HPQ55" s="331"/>
      <c r="HPR55" s="331"/>
      <c r="HPS55" s="331"/>
      <c r="HPT55" s="331"/>
      <c r="HPU55" s="331"/>
      <c r="HPV55" s="331"/>
      <c r="HPW55" s="331"/>
      <c r="HPX55" s="331"/>
      <c r="HPY55" s="331"/>
      <c r="HPZ55" s="331"/>
      <c r="HQA55" s="331"/>
      <c r="HQB55" s="331"/>
      <c r="HQC55" s="331"/>
      <c r="HQD55" s="331"/>
      <c r="HQE55" s="331"/>
      <c r="HQF55" s="331"/>
      <c r="HQG55" s="331"/>
      <c r="HQH55" s="331"/>
      <c r="HQI55" s="331"/>
      <c r="HQJ55" s="331"/>
      <c r="HQK55" s="331"/>
      <c r="HQL55" s="331"/>
      <c r="HQM55" s="331"/>
      <c r="HQN55" s="331"/>
      <c r="HQO55" s="331"/>
      <c r="HQP55" s="331"/>
      <c r="HQQ55" s="331"/>
      <c r="HQR55" s="331"/>
      <c r="HQS55" s="331"/>
      <c r="HQT55" s="331"/>
      <c r="HQU55" s="331"/>
      <c r="HQV55" s="331"/>
      <c r="HQW55" s="331"/>
      <c r="HQX55" s="331"/>
      <c r="HQY55" s="331"/>
      <c r="HQZ55" s="331"/>
      <c r="HRA55" s="331"/>
      <c r="HRB55" s="331"/>
      <c r="HRC55" s="331"/>
      <c r="HRD55" s="331"/>
      <c r="HRE55" s="331"/>
      <c r="HRF55" s="331"/>
      <c r="HRG55" s="331"/>
      <c r="HRH55" s="331"/>
      <c r="HRI55" s="331"/>
      <c r="HRJ55" s="331"/>
      <c r="HRK55" s="331"/>
      <c r="HRL55" s="331"/>
      <c r="HRM55" s="331"/>
      <c r="HRN55" s="331"/>
      <c r="HRO55" s="331"/>
      <c r="HRP55" s="331"/>
      <c r="HRQ55" s="331"/>
      <c r="HRR55" s="331"/>
      <c r="HRS55" s="331"/>
      <c r="HRT55" s="331"/>
      <c r="HRU55" s="331"/>
      <c r="HRV55" s="331"/>
      <c r="HRW55" s="331"/>
      <c r="HRX55" s="331"/>
      <c r="HRY55" s="331"/>
      <c r="HRZ55" s="331"/>
      <c r="HSA55" s="331"/>
      <c r="HSB55" s="331"/>
      <c r="HSC55" s="331"/>
      <c r="HSD55" s="331"/>
      <c r="HSE55" s="331"/>
      <c r="HSF55" s="331"/>
      <c r="HSG55" s="331"/>
      <c r="HSH55" s="331"/>
      <c r="HSI55" s="331"/>
      <c r="HSJ55" s="331"/>
      <c r="HSK55" s="331"/>
      <c r="HSL55" s="331"/>
      <c r="HSM55" s="331"/>
      <c r="HSN55" s="331"/>
      <c r="HSO55" s="331"/>
      <c r="HSP55" s="331"/>
      <c r="HSQ55" s="331"/>
      <c r="HSR55" s="331"/>
      <c r="HSS55" s="331"/>
      <c r="HST55" s="331"/>
      <c r="HSU55" s="331"/>
      <c r="HSV55" s="331"/>
      <c r="HSW55" s="331"/>
      <c r="HSX55" s="331"/>
      <c r="HSY55" s="331"/>
      <c r="HSZ55" s="331"/>
      <c r="HTA55" s="331"/>
      <c r="HTB55" s="331"/>
      <c r="HTC55" s="331"/>
      <c r="HTD55" s="331"/>
      <c r="HTE55" s="331"/>
      <c r="HTF55" s="331"/>
      <c r="HTG55" s="331"/>
      <c r="HTH55" s="331"/>
      <c r="HTI55" s="331"/>
      <c r="HTJ55" s="331"/>
      <c r="HTK55" s="331"/>
      <c r="HTL55" s="331"/>
      <c r="HTM55" s="331"/>
      <c r="HTN55" s="331"/>
      <c r="HTO55" s="331"/>
      <c r="HTP55" s="331"/>
      <c r="HTQ55" s="331"/>
      <c r="HTR55" s="331"/>
      <c r="HTS55" s="331"/>
      <c r="HTT55" s="331"/>
      <c r="HTU55" s="331"/>
      <c r="HTV55" s="331"/>
      <c r="HTW55" s="331"/>
      <c r="HTX55" s="331"/>
      <c r="HTY55" s="331"/>
      <c r="HTZ55" s="331"/>
      <c r="HUA55" s="331"/>
      <c r="HUB55" s="331"/>
      <c r="HUC55" s="331"/>
      <c r="HUD55" s="331"/>
      <c r="HUE55" s="331"/>
      <c r="HUF55" s="331"/>
      <c r="HUG55" s="331"/>
      <c r="HUH55" s="331"/>
      <c r="HUI55" s="331"/>
      <c r="HUJ55" s="331"/>
      <c r="HUK55" s="331"/>
      <c r="HUL55" s="331"/>
      <c r="HUM55" s="331"/>
      <c r="HUN55" s="331"/>
      <c r="HUO55" s="331"/>
      <c r="HUP55" s="331"/>
      <c r="HUQ55" s="331"/>
      <c r="HUR55" s="331"/>
      <c r="HUS55" s="331"/>
      <c r="HUT55" s="331"/>
      <c r="HUU55" s="331"/>
      <c r="HUV55" s="331"/>
      <c r="HUW55" s="331"/>
      <c r="HUX55" s="331"/>
      <c r="HUY55" s="331"/>
      <c r="HUZ55" s="331"/>
      <c r="HVA55" s="331"/>
      <c r="HVB55" s="331"/>
      <c r="HVC55" s="331"/>
      <c r="HVD55" s="331"/>
      <c r="HVE55" s="331"/>
      <c r="HVF55" s="331"/>
      <c r="HVG55" s="331"/>
      <c r="HVH55" s="331"/>
      <c r="HVI55" s="331"/>
      <c r="HVJ55" s="331"/>
      <c r="HVK55" s="331"/>
      <c r="HVL55" s="331"/>
      <c r="HVM55" s="331"/>
      <c r="HVN55" s="331"/>
      <c r="HVO55" s="331"/>
      <c r="HVP55" s="331"/>
      <c r="HVQ55" s="331"/>
      <c r="HVR55" s="331"/>
      <c r="HVS55" s="331"/>
      <c r="HVT55" s="331"/>
      <c r="HVU55" s="331"/>
      <c r="HVV55" s="331"/>
      <c r="HVW55" s="331"/>
      <c r="HVX55" s="331"/>
      <c r="HVY55" s="331"/>
      <c r="HVZ55" s="331"/>
      <c r="HWA55" s="331"/>
      <c r="HWB55" s="331"/>
      <c r="HWC55" s="331"/>
      <c r="HWD55" s="331"/>
      <c r="HWE55" s="331"/>
      <c r="HWF55" s="331"/>
      <c r="HWG55" s="331"/>
      <c r="HWH55" s="331"/>
      <c r="HWI55" s="331"/>
      <c r="HWJ55" s="331"/>
      <c r="HWK55" s="331"/>
      <c r="HWL55" s="331"/>
      <c r="HWM55" s="331"/>
      <c r="HWN55" s="331"/>
      <c r="HWO55" s="331"/>
      <c r="HWP55" s="331"/>
      <c r="HWQ55" s="331"/>
      <c r="HWR55" s="331"/>
      <c r="HWS55" s="331"/>
      <c r="HWT55" s="331"/>
      <c r="HWU55" s="331"/>
      <c r="HWV55" s="331"/>
      <c r="HWW55" s="331"/>
      <c r="HWX55" s="331"/>
      <c r="HWY55" s="331"/>
      <c r="HWZ55" s="331"/>
      <c r="HXA55" s="331"/>
      <c r="HXB55" s="331"/>
      <c r="HXC55" s="331"/>
      <c r="HXD55" s="331"/>
      <c r="HXE55" s="331"/>
      <c r="HXF55" s="331"/>
      <c r="HXG55" s="331"/>
      <c r="HXH55" s="331"/>
      <c r="HXI55" s="331"/>
      <c r="HXJ55" s="331"/>
      <c r="HXK55" s="331"/>
      <c r="HXL55" s="331"/>
      <c r="HXM55" s="331"/>
      <c r="HXN55" s="331"/>
      <c r="HXO55" s="331"/>
      <c r="HXP55" s="331"/>
      <c r="HXQ55" s="331"/>
      <c r="HXR55" s="331"/>
      <c r="HXS55" s="331"/>
      <c r="HXT55" s="331"/>
      <c r="HXU55" s="331"/>
      <c r="HXV55" s="331"/>
      <c r="HXW55" s="331"/>
      <c r="HXX55" s="331"/>
      <c r="HXY55" s="331"/>
      <c r="HXZ55" s="331"/>
      <c r="HYA55" s="331"/>
      <c r="HYB55" s="331"/>
      <c r="HYC55" s="331"/>
      <c r="HYD55" s="331"/>
      <c r="HYE55" s="331"/>
      <c r="HYF55" s="331"/>
      <c r="HYG55" s="331"/>
      <c r="HYH55" s="331"/>
      <c r="HYI55" s="331"/>
      <c r="HYJ55" s="331"/>
      <c r="HYK55" s="331"/>
      <c r="HYL55" s="331"/>
      <c r="HYM55" s="331"/>
      <c r="HYN55" s="331"/>
      <c r="HYO55" s="331"/>
      <c r="HYP55" s="331"/>
      <c r="HYQ55" s="331"/>
      <c r="HYR55" s="331"/>
      <c r="HYS55" s="331"/>
      <c r="HYT55" s="331"/>
      <c r="HYU55" s="331"/>
      <c r="HYV55" s="331"/>
      <c r="HYW55" s="331"/>
      <c r="HYX55" s="331"/>
      <c r="HYY55" s="331"/>
      <c r="HYZ55" s="331"/>
      <c r="HZA55" s="331"/>
      <c r="HZB55" s="331"/>
      <c r="HZC55" s="331"/>
      <c r="HZD55" s="331"/>
      <c r="HZE55" s="331"/>
      <c r="HZF55" s="331"/>
      <c r="HZG55" s="331"/>
      <c r="HZH55" s="331"/>
      <c r="HZI55" s="331"/>
      <c r="HZJ55" s="331"/>
      <c r="HZK55" s="331"/>
      <c r="HZL55" s="331"/>
      <c r="HZM55" s="331"/>
      <c r="HZN55" s="331"/>
      <c r="HZO55" s="331"/>
      <c r="HZP55" s="331"/>
      <c r="HZQ55" s="331"/>
      <c r="HZR55" s="331"/>
      <c r="HZS55" s="331"/>
      <c r="HZT55" s="331"/>
      <c r="HZU55" s="331"/>
      <c r="HZV55" s="331"/>
      <c r="HZW55" s="331"/>
      <c r="HZX55" s="331"/>
      <c r="HZY55" s="331"/>
      <c r="HZZ55" s="331"/>
      <c r="IAA55" s="331"/>
      <c r="IAB55" s="331"/>
      <c r="IAC55" s="331"/>
      <c r="IAD55" s="331"/>
      <c r="IAE55" s="331"/>
      <c r="IAF55" s="331"/>
      <c r="IAG55" s="331"/>
      <c r="IAH55" s="331"/>
      <c r="IAI55" s="331"/>
      <c r="IAJ55" s="331"/>
      <c r="IAK55" s="331"/>
      <c r="IAL55" s="331"/>
      <c r="IAM55" s="331"/>
      <c r="IAN55" s="331"/>
      <c r="IAO55" s="331"/>
      <c r="IAP55" s="331"/>
      <c r="IAQ55" s="331"/>
      <c r="IAR55" s="331"/>
      <c r="IAS55" s="331"/>
      <c r="IAT55" s="331"/>
      <c r="IAU55" s="331"/>
      <c r="IAV55" s="331"/>
      <c r="IAW55" s="331"/>
      <c r="IAX55" s="331"/>
      <c r="IAY55" s="331"/>
      <c r="IAZ55" s="331"/>
      <c r="IBA55" s="331"/>
      <c r="IBB55" s="331"/>
      <c r="IBC55" s="331"/>
      <c r="IBD55" s="331"/>
      <c r="IBE55" s="331"/>
      <c r="IBF55" s="331"/>
      <c r="IBG55" s="331"/>
      <c r="IBH55" s="331"/>
      <c r="IBI55" s="331"/>
      <c r="IBJ55" s="331"/>
      <c r="IBK55" s="331"/>
      <c r="IBL55" s="331"/>
      <c r="IBM55" s="331"/>
      <c r="IBN55" s="331"/>
      <c r="IBO55" s="331"/>
      <c r="IBP55" s="331"/>
      <c r="IBQ55" s="331"/>
      <c r="IBR55" s="331"/>
      <c r="IBS55" s="331"/>
      <c r="IBT55" s="331"/>
      <c r="IBU55" s="331"/>
      <c r="IBV55" s="331"/>
      <c r="IBW55" s="331"/>
      <c r="IBX55" s="331"/>
      <c r="IBY55" s="331"/>
      <c r="IBZ55" s="331"/>
      <c r="ICA55" s="331"/>
      <c r="ICB55" s="331"/>
      <c r="ICC55" s="331"/>
      <c r="ICD55" s="331"/>
      <c r="ICE55" s="331"/>
      <c r="ICF55" s="331"/>
      <c r="ICG55" s="331"/>
      <c r="ICH55" s="331"/>
      <c r="ICI55" s="331"/>
      <c r="ICJ55" s="331"/>
      <c r="ICK55" s="331"/>
      <c r="ICL55" s="331"/>
      <c r="ICM55" s="331"/>
      <c r="ICN55" s="331"/>
      <c r="ICO55" s="331"/>
      <c r="ICP55" s="331"/>
      <c r="ICQ55" s="331"/>
      <c r="ICR55" s="331"/>
      <c r="ICS55" s="331"/>
      <c r="ICT55" s="331"/>
      <c r="ICU55" s="331"/>
      <c r="ICV55" s="331"/>
      <c r="ICW55" s="331"/>
      <c r="ICX55" s="331"/>
      <c r="ICY55" s="331"/>
      <c r="ICZ55" s="331"/>
      <c r="IDA55" s="331"/>
      <c r="IDB55" s="331"/>
      <c r="IDC55" s="331"/>
      <c r="IDD55" s="331"/>
      <c r="IDE55" s="331"/>
      <c r="IDF55" s="331"/>
      <c r="IDG55" s="331"/>
      <c r="IDH55" s="331"/>
      <c r="IDI55" s="331"/>
      <c r="IDJ55" s="331"/>
      <c r="IDK55" s="331"/>
      <c r="IDL55" s="331"/>
      <c r="IDM55" s="331"/>
      <c r="IDN55" s="331"/>
      <c r="IDO55" s="331"/>
      <c r="IDP55" s="331"/>
      <c r="IDQ55" s="331"/>
      <c r="IDR55" s="331"/>
      <c r="IDS55" s="331"/>
      <c r="IDT55" s="331"/>
      <c r="IDU55" s="331"/>
      <c r="IDV55" s="331"/>
      <c r="IDW55" s="331"/>
      <c r="IDX55" s="331"/>
      <c r="IDY55" s="331"/>
      <c r="IDZ55" s="331"/>
      <c r="IEA55" s="331"/>
      <c r="IEB55" s="331"/>
      <c r="IEC55" s="331"/>
      <c r="IED55" s="331"/>
      <c r="IEE55" s="331"/>
      <c r="IEF55" s="331"/>
      <c r="IEG55" s="331"/>
      <c r="IEH55" s="331"/>
      <c r="IEI55" s="331"/>
      <c r="IEJ55" s="331"/>
      <c r="IEK55" s="331"/>
      <c r="IEL55" s="331"/>
      <c r="IEM55" s="331"/>
      <c r="IEN55" s="331"/>
      <c r="IEO55" s="331"/>
      <c r="IEP55" s="331"/>
      <c r="IEQ55" s="331"/>
      <c r="IER55" s="331"/>
      <c r="IES55" s="331"/>
      <c r="IET55" s="331"/>
      <c r="IEU55" s="331"/>
      <c r="IEV55" s="331"/>
      <c r="IEW55" s="331"/>
      <c r="IEX55" s="331"/>
      <c r="IEY55" s="331"/>
      <c r="IEZ55" s="331"/>
      <c r="IFA55" s="331"/>
      <c r="IFB55" s="331"/>
      <c r="IFC55" s="331"/>
      <c r="IFD55" s="331"/>
      <c r="IFE55" s="331"/>
      <c r="IFF55" s="331"/>
      <c r="IFG55" s="331"/>
      <c r="IFH55" s="331"/>
      <c r="IFI55" s="331"/>
      <c r="IFJ55" s="331"/>
      <c r="IFK55" s="331"/>
      <c r="IFL55" s="331"/>
      <c r="IFM55" s="331"/>
      <c r="IFN55" s="331"/>
      <c r="IFO55" s="331"/>
      <c r="IFP55" s="331"/>
      <c r="IFQ55" s="331"/>
      <c r="IFR55" s="331"/>
      <c r="IFS55" s="331"/>
      <c r="IFT55" s="331"/>
      <c r="IFU55" s="331"/>
      <c r="IFV55" s="331"/>
      <c r="IFW55" s="331"/>
      <c r="IFX55" s="331"/>
      <c r="IFY55" s="331"/>
      <c r="IFZ55" s="331"/>
      <c r="IGA55" s="331"/>
      <c r="IGB55" s="331"/>
      <c r="IGC55" s="331"/>
      <c r="IGD55" s="331"/>
      <c r="IGE55" s="331"/>
      <c r="IGF55" s="331"/>
      <c r="IGG55" s="331"/>
      <c r="IGH55" s="331"/>
      <c r="IGI55" s="331"/>
      <c r="IGJ55" s="331"/>
      <c r="IGK55" s="331"/>
      <c r="IGL55" s="331"/>
      <c r="IGM55" s="331"/>
      <c r="IGN55" s="331"/>
      <c r="IGO55" s="331"/>
      <c r="IGP55" s="331"/>
      <c r="IGQ55" s="331"/>
      <c r="IGR55" s="331"/>
      <c r="IGS55" s="331"/>
      <c r="IGT55" s="331"/>
      <c r="IGU55" s="331"/>
      <c r="IGV55" s="331"/>
      <c r="IGW55" s="331"/>
      <c r="IGX55" s="331"/>
      <c r="IGY55" s="331"/>
      <c r="IGZ55" s="331"/>
      <c r="IHA55" s="331"/>
      <c r="IHB55" s="331"/>
      <c r="IHC55" s="331"/>
      <c r="IHD55" s="331"/>
      <c r="IHE55" s="331"/>
      <c r="IHF55" s="331"/>
      <c r="IHG55" s="331"/>
      <c r="IHH55" s="331"/>
      <c r="IHI55" s="331"/>
      <c r="IHJ55" s="331"/>
      <c r="IHK55" s="331"/>
      <c r="IHL55" s="331"/>
      <c r="IHM55" s="331"/>
      <c r="IHN55" s="331"/>
      <c r="IHO55" s="331"/>
      <c r="IHP55" s="331"/>
      <c r="IHQ55" s="331"/>
      <c r="IHR55" s="331"/>
      <c r="IHS55" s="331"/>
      <c r="IHT55" s="331"/>
      <c r="IHU55" s="331"/>
      <c r="IHV55" s="331"/>
      <c r="IHW55" s="331"/>
      <c r="IHX55" s="331"/>
      <c r="IHY55" s="331"/>
      <c r="IHZ55" s="331"/>
      <c r="IIA55" s="331"/>
      <c r="IIB55" s="331"/>
      <c r="IIC55" s="331"/>
      <c r="IID55" s="331"/>
      <c r="IIE55" s="331"/>
      <c r="IIF55" s="331"/>
      <c r="IIG55" s="331"/>
      <c r="IIH55" s="331"/>
      <c r="III55" s="331"/>
      <c r="IIJ55" s="331"/>
      <c r="IIK55" s="331"/>
      <c r="IIL55" s="331"/>
      <c r="IIM55" s="331"/>
      <c r="IIN55" s="331"/>
      <c r="IIO55" s="331"/>
      <c r="IIP55" s="331"/>
      <c r="IIQ55" s="331"/>
      <c r="IIR55" s="331"/>
      <c r="IIS55" s="331"/>
      <c r="IIT55" s="331"/>
      <c r="IIU55" s="331"/>
      <c r="IIV55" s="331"/>
      <c r="IIW55" s="331"/>
      <c r="IIX55" s="331"/>
      <c r="IIY55" s="331"/>
      <c r="IIZ55" s="331"/>
      <c r="IJA55" s="331"/>
      <c r="IJB55" s="331"/>
      <c r="IJC55" s="331"/>
      <c r="IJD55" s="331"/>
      <c r="IJE55" s="331"/>
      <c r="IJF55" s="331"/>
      <c r="IJG55" s="331"/>
      <c r="IJH55" s="331"/>
      <c r="IJI55" s="331"/>
      <c r="IJJ55" s="331"/>
      <c r="IJK55" s="331"/>
      <c r="IJL55" s="331"/>
      <c r="IJM55" s="331"/>
      <c r="IJN55" s="331"/>
      <c r="IJO55" s="331"/>
      <c r="IJP55" s="331"/>
      <c r="IJQ55" s="331"/>
      <c r="IJR55" s="331"/>
      <c r="IJS55" s="331"/>
      <c r="IJT55" s="331"/>
      <c r="IJU55" s="331"/>
      <c r="IJV55" s="331"/>
      <c r="IJW55" s="331"/>
      <c r="IJX55" s="331"/>
      <c r="IJY55" s="331"/>
      <c r="IJZ55" s="331"/>
      <c r="IKA55" s="331"/>
      <c r="IKB55" s="331"/>
      <c r="IKC55" s="331"/>
      <c r="IKD55" s="331"/>
      <c r="IKE55" s="331"/>
      <c r="IKF55" s="331"/>
      <c r="IKG55" s="331"/>
      <c r="IKH55" s="331"/>
      <c r="IKI55" s="331"/>
      <c r="IKJ55" s="331"/>
      <c r="IKK55" s="331"/>
      <c r="IKL55" s="331"/>
      <c r="IKM55" s="331"/>
      <c r="IKN55" s="331"/>
      <c r="IKO55" s="331"/>
      <c r="IKP55" s="331"/>
      <c r="IKQ55" s="331"/>
      <c r="IKR55" s="331"/>
      <c r="IKS55" s="331"/>
      <c r="IKT55" s="331"/>
      <c r="IKU55" s="331"/>
      <c r="IKV55" s="331"/>
      <c r="IKW55" s="331"/>
      <c r="IKX55" s="331"/>
      <c r="IKY55" s="331"/>
      <c r="IKZ55" s="331"/>
      <c r="ILA55" s="331"/>
      <c r="ILB55" s="331"/>
      <c r="ILC55" s="331"/>
      <c r="ILD55" s="331"/>
      <c r="ILE55" s="331"/>
      <c r="ILF55" s="331"/>
      <c r="ILG55" s="331"/>
      <c r="ILH55" s="331"/>
      <c r="ILI55" s="331"/>
      <c r="ILJ55" s="331"/>
      <c r="ILK55" s="331"/>
      <c r="ILL55" s="331"/>
      <c r="ILM55" s="331"/>
      <c r="ILN55" s="331"/>
      <c r="ILO55" s="331"/>
      <c r="ILP55" s="331"/>
      <c r="ILQ55" s="331"/>
      <c r="ILR55" s="331"/>
      <c r="ILS55" s="331"/>
      <c r="ILT55" s="331"/>
      <c r="ILU55" s="331"/>
      <c r="ILV55" s="331"/>
      <c r="ILW55" s="331"/>
      <c r="ILX55" s="331"/>
      <c r="ILY55" s="331"/>
      <c r="ILZ55" s="331"/>
      <c r="IMA55" s="331"/>
      <c r="IMB55" s="331"/>
      <c r="IMC55" s="331"/>
      <c r="IMD55" s="331"/>
      <c r="IME55" s="331"/>
      <c r="IMF55" s="331"/>
      <c r="IMG55" s="331"/>
      <c r="IMH55" s="331"/>
      <c r="IMI55" s="331"/>
      <c r="IMJ55" s="331"/>
      <c r="IMK55" s="331"/>
      <c r="IML55" s="331"/>
      <c r="IMM55" s="331"/>
      <c r="IMN55" s="331"/>
      <c r="IMO55" s="331"/>
      <c r="IMP55" s="331"/>
      <c r="IMQ55" s="331"/>
      <c r="IMR55" s="331"/>
      <c r="IMS55" s="331"/>
      <c r="IMT55" s="331"/>
      <c r="IMU55" s="331"/>
      <c r="IMV55" s="331"/>
      <c r="IMW55" s="331"/>
      <c r="IMX55" s="331"/>
      <c r="IMY55" s="331"/>
      <c r="IMZ55" s="331"/>
      <c r="INA55" s="331"/>
      <c r="INB55" s="331"/>
      <c r="INC55" s="331"/>
      <c r="IND55" s="331"/>
      <c r="INE55" s="331"/>
      <c r="INF55" s="331"/>
      <c r="ING55" s="331"/>
      <c r="INH55" s="331"/>
      <c r="INI55" s="331"/>
      <c r="INJ55" s="331"/>
      <c r="INK55" s="331"/>
      <c r="INL55" s="331"/>
      <c r="INM55" s="331"/>
      <c r="INN55" s="331"/>
      <c r="INO55" s="331"/>
      <c r="INP55" s="331"/>
      <c r="INQ55" s="331"/>
      <c r="INR55" s="331"/>
      <c r="INS55" s="331"/>
      <c r="INT55" s="331"/>
      <c r="INU55" s="331"/>
      <c r="INV55" s="331"/>
      <c r="INW55" s="331"/>
      <c r="INX55" s="331"/>
      <c r="INY55" s="331"/>
      <c r="INZ55" s="331"/>
      <c r="IOA55" s="331"/>
      <c r="IOB55" s="331"/>
      <c r="IOC55" s="331"/>
      <c r="IOD55" s="331"/>
      <c r="IOE55" s="331"/>
      <c r="IOF55" s="331"/>
      <c r="IOG55" s="331"/>
      <c r="IOH55" s="331"/>
      <c r="IOI55" s="331"/>
      <c r="IOJ55" s="331"/>
      <c r="IOK55" s="331"/>
      <c r="IOL55" s="331"/>
      <c r="IOM55" s="331"/>
      <c r="ION55" s="331"/>
      <c r="IOO55" s="331"/>
      <c r="IOP55" s="331"/>
      <c r="IOQ55" s="331"/>
      <c r="IOR55" s="331"/>
      <c r="IOS55" s="331"/>
      <c r="IOT55" s="331"/>
      <c r="IOU55" s="331"/>
      <c r="IOV55" s="331"/>
      <c r="IOW55" s="331"/>
      <c r="IOX55" s="331"/>
      <c r="IOY55" s="331"/>
      <c r="IOZ55" s="331"/>
      <c r="IPA55" s="331"/>
      <c r="IPB55" s="331"/>
      <c r="IPC55" s="331"/>
      <c r="IPD55" s="331"/>
      <c r="IPE55" s="331"/>
      <c r="IPF55" s="331"/>
      <c r="IPG55" s="331"/>
      <c r="IPH55" s="331"/>
      <c r="IPI55" s="331"/>
      <c r="IPJ55" s="331"/>
      <c r="IPK55" s="331"/>
      <c r="IPL55" s="331"/>
      <c r="IPM55" s="331"/>
      <c r="IPN55" s="331"/>
      <c r="IPO55" s="331"/>
      <c r="IPP55" s="331"/>
      <c r="IPQ55" s="331"/>
      <c r="IPR55" s="331"/>
      <c r="IPS55" s="331"/>
      <c r="IPT55" s="331"/>
      <c r="IPU55" s="331"/>
      <c r="IPV55" s="331"/>
      <c r="IPW55" s="331"/>
      <c r="IPX55" s="331"/>
      <c r="IPY55" s="331"/>
      <c r="IPZ55" s="331"/>
      <c r="IQA55" s="331"/>
      <c r="IQB55" s="331"/>
      <c r="IQC55" s="331"/>
      <c r="IQD55" s="331"/>
      <c r="IQE55" s="331"/>
      <c r="IQF55" s="331"/>
      <c r="IQG55" s="331"/>
      <c r="IQH55" s="331"/>
      <c r="IQI55" s="331"/>
      <c r="IQJ55" s="331"/>
      <c r="IQK55" s="331"/>
      <c r="IQL55" s="331"/>
      <c r="IQM55" s="331"/>
      <c r="IQN55" s="331"/>
      <c r="IQO55" s="331"/>
      <c r="IQP55" s="331"/>
      <c r="IQQ55" s="331"/>
      <c r="IQR55" s="331"/>
      <c r="IQS55" s="331"/>
      <c r="IQT55" s="331"/>
      <c r="IQU55" s="331"/>
      <c r="IQV55" s="331"/>
      <c r="IQW55" s="331"/>
      <c r="IQX55" s="331"/>
      <c r="IQY55" s="331"/>
      <c r="IQZ55" s="331"/>
      <c r="IRA55" s="331"/>
      <c r="IRB55" s="331"/>
      <c r="IRC55" s="331"/>
      <c r="IRD55" s="331"/>
      <c r="IRE55" s="331"/>
      <c r="IRF55" s="331"/>
      <c r="IRG55" s="331"/>
      <c r="IRH55" s="331"/>
      <c r="IRI55" s="331"/>
      <c r="IRJ55" s="331"/>
      <c r="IRK55" s="331"/>
      <c r="IRL55" s="331"/>
      <c r="IRM55" s="331"/>
      <c r="IRN55" s="331"/>
      <c r="IRO55" s="331"/>
      <c r="IRP55" s="331"/>
      <c r="IRQ55" s="331"/>
      <c r="IRR55" s="331"/>
      <c r="IRS55" s="331"/>
      <c r="IRT55" s="331"/>
      <c r="IRU55" s="331"/>
      <c r="IRV55" s="331"/>
      <c r="IRW55" s="331"/>
      <c r="IRX55" s="331"/>
      <c r="IRY55" s="331"/>
      <c r="IRZ55" s="331"/>
      <c r="ISA55" s="331"/>
      <c r="ISB55" s="331"/>
      <c r="ISC55" s="331"/>
      <c r="ISD55" s="331"/>
      <c r="ISE55" s="331"/>
      <c r="ISF55" s="331"/>
      <c r="ISG55" s="331"/>
      <c r="ISH55" s="331"/>
      <c r="ISI55" s="331"/>
      <c r="ISJ55" s="331"/>
      <c r="ISK55" s="331"/>
      <c r="ISL55" s="331"/>
      <c r="ISM55" s="331"/>
      <c r="ISN55" s="331"/>
      <c r="ISO55" s="331"/>
      <c r="ISP55" s="331"/>
      <c r="ISQ55" s="331"/>
      <c r="ISR55" s="331"/>
      <c r="ISS55" s="331"/>
      <c r="IST55" s="331"/>
      <c r="ISU55" s="331"/>
      <c r="ISV55" s="331"/>
      <c r="ISW55" s="331"/>
      <c r="ISX55" s="331"/>
      <c r="ISY55" s="331"/>
      <c r="ISZ55" s="331"/>
      <c r="ITA55" s="331"/>
      <c r="ITB55" s="331"/>
      <c r="ITC55" s="331"/>
      <c r="ITD55" s="331"/>
      <c r="ITE55" s="331"/>
      <c r="ITF55" s="331"/>
      <c r="ITG55" s="331"/>
      <c r="ITH55" s="331"/>
      <c r="ITI55" s="331"/>
      <c r="ITJ55" s="331"/>
      <c r="ITK55" s="331"/>
      <c r="ITL55" s="331"/>
      <c r="ITM55" s="331"/>
      <c r="ITN55" s="331"/>
      <c r="ITO55" s="331"/>
      <c r="ITP55" s="331"/>
      <c r="ITQ55" s="331"/>
      <c r="ITR55" s="331"/>
      <c r="ITS55" s="331"/>
      <c r="ITT55" s="331"/>
      <c r="ITU55" s="331"/>
      <c r="ITV55" s="331"/>
      <c r="ITW55" s="331"/>
      <c r="ITX55" s="331"/>
      <c r="ITY55" s="331"/>
      <c r="ITZ55" s="331"/>
      <c r="IUA55" s="331"/>
      <c r="IUB55" s="331"/>
      <c r="IUC55" s="331"/>
      <c r="IUD55" s="331"/>
      <c r="IUE55" s="331"/>
      <c r="IUF55" s="331"/>
      <c r="IUG55" s="331"/>
      <c r="IUH55" s="331"/>
      <c r="IUI55" s="331"/>
      <c r="IUJ55" s="331"/>
      <c r="IUK55" s="331"/>
      <c r="IUL55" s="331"/>
      <c r="IUM55" s="331"/>
      <c r="IUN55" s="331"/>
      <c r="IUO55" s="331"/>
      <c r="IUP55" s="331"/>
      <c r="IUQ55" s="331"/>
      <c r="IUR55" s="331"/>
      <c r="IUS55" s="331"/>
      <c r="IUT55" s="331"/>
      <c r="IUU55" s="331"/>
      <c r="IUV55" s="331"/>
      <c r="IUW55" s="331"/>
      <c r="IUX55" s="331"/>
      <c r="IUY55" s="331"/>
      <c r="IUZ55" s="331"/>
      <c r="IVA55" s="331"/>
      <c r="IVB55" s="331"/>
      <c r="IVC55" s="331"/>
      <c r="IVD55" s="331"/>
      <c r="IVE55" s="331"/>
      <c r="IVF55" s="331"/>
      <c r="IVG55" s="331"/>
      <c r="IVH55" s="331"/>
      <c r="IVI55" s="331"/>
      <c r="IVJ55" s="331"/>
      <c r="IVK55" s="331"/>
      <c r="IVL55" s="331"/>
      <c r="IVM55" s="331"/>
      <c r="IVN55" s="331"/>
      <c r="IVO55" s="331"/>
      <c r="IVP55" s="331"/>
      <c r="IVQ55" s="331"/>
      <c r="IVR55" s="331"/>
      <c r="IVS55" s="331"/>
      <c r="IVT55" s="331"/>
      <c r="IVU55" s="331"/>
      <c r="IVV55" s="331"/>
      <c r="IVW55" s="331"/>
      <c r="IVX55" s="331"/>
      <c r="IVY55" s="331"/>
      <c r="IVZ55" s="331"/>
      <c r="IWA55" s="331"/>
      <c r="IWB55" s="331"/>
      <c r="IWC55" s="331"/>
      <c r="IWD55" s="331"/>
      <c r="IWE55" s="331"/>
      <c r="IWF55" s="331"/>
      <c r="IWG55" s="331"/>
      <c r="IWH55" s="331"/>
      <c r="IWI55" s="331"/>
      <c r="IWJ55" s="331"/>
      <c r="IWK55" s="331"/>
      <c r="IWL55" s="331"/>
      <c r="IWM55" s="331"/>
      <c r="IWN55" s="331"/>
      <c r="IWO55" s="331"/>
      <c r="IWP55" s="331"/>
      <c r="IWQ55" s="331"/>
      <c r="IWR55" s="331"/>
      <c r="IWS55" s="331"/>
      <c r="IWT55" s="331"/>
      <c r="IWU55" s="331"/>
      <c r="IWV55" s="331"/>
      <c r="IWW55" s="331"/>
      <c r="IWX55" s="331"/>
      <c r="IWY55" s="331"/>
      <c r="IWZ55" s="331"/>
      <c r="IXA55" s="331"/>
      <c r="IXB55" s="331"/>
      <c r="IXC55" s="331"/>
      <c r="IXD55" s="331"/>
      <c r="IXE55" s="331"/>
      <c r="IXF55" s="331"/>
      <c r="IXG55" s="331"/>
      <c r="IXH55" s="331"/>
      <c r="IXI55" s="331"/>
      <c r="IXJ55" s="331"/>
      <c r="IXK55" s="331"/>
      <c r="IXL55" s="331"/>
      <c r="IXM55" s="331"/>
      <c r="IXN55" s="331"/>
      <c r="IXO55" s="331"/>
      <c r="IXP55" s="331"/>
      <c r="IXQ55" s="331"/>
      <c r="IXR55" s="331"/>
      <c r="IXS55" s="331"/>
      <c r="IXT55" s="331"/>
      <c r="IXU55" s="331"/>
      <c r="IXV55" s="331"/>
      <c r="IXW55" s="331"/>
      <c r="IXX55" s="331"/>
      <c r="IXY55" s="331"/>
      <c r="IXZ55" s="331"/>
      <c r="IYA55" s="331"/>
      <c r="IYB55" s="331"/>
      <c r="IYC55" s="331"/>
      <c r="IYD55" s="331"/>
      <c r="IYE55" s="331"/>
      <c r="IYF55" s="331"/>
      <c r="IYG55" s="331"/>
      <c r="IYH55" s="331"/>
      <c r="IYI55" s="331"/>
      <c r="IYJ55" s="331"/>
      <c r="IYK55" s="331"/>
      <c r="IYL55" s="331"/>
      <c r="IYM55" s="331"/>
      <c r="IYN55" s="331"/>
      <c r="IYO55" s="331"/>
      <c r="IYP55" s="331"/>
      <c r="IYQ55" s="331"/>
      <c r="IYR55" s="331"/>
      <c r="IYS55" s="331"/>
      <c r="IYT55" s="331"/>
      <c r="IYU55" s="331"/>
      <c r="IYV55" s="331"/>
      <c r="IYW55" s="331"/>
      <c r="IYX55" s="331"/>
      <c r="IYY55" s="331"/>
      <c r="IYZ55" s="331"/>
      <c r="IZA55" s="331"/>
      <c r="IZB55" s="331"/>
      <c r="IZC55" s="331"/>
      <c r="IZD55" s="331"/>
      <c r="IZE55" s="331"/>
      <c r="IZF55" s="331"/>
      <c r="IZG55" s="331"/>
      <c r="IZH55" s="331"/>
      <c r="IZI55" s="331"/>
      <c r="IZJ55" s="331"/>
      <c r="IZK55" s="331"/>
      <c r="IZL55" s="331"/>
      <c r="IZM55" s="331"/>
      <c r="IZN55" s="331"/>
      <c r="IZO55" s="331"/>
      <c r="IZP55" s="331"/>
      <c r="IZQ55" s="331"/>
      <c r="IZR55" s="331"/>
      <c r="IZS55" s="331"/>
      <c r="IZT55" s="331"/>
      <c r="IZU55" s="331"/>
      <c r="IZV55" s="331"/>
      <c r="IZW55" s="331"/>
      <c r="IZX55" s="331"/>
      <c r="IZY55" s="331"/>
      <c r="IZZ55" s="331"/>
      <c r="JAA55" s="331"/>
      <c r="JAB55" s="331"/>
      <c r="JAC55" s="331"/>
      <c r="JAD55" s="331"/>
      <c r="JAE55" s="331"/>
      <c r="JAF55" s="331"/>
      <c r="JAG55" s="331"/>
      <c r="JAH55" s="331"/>
      <c r="JAI55" s="331"/>
      <c r="JAJ55" s="331"/>
      <c r="JAK55" s="331"/>
      <c r="JAL55" s="331"/>
      <c r="JAM55" s="331"/>
      <c r="JAN55" s="331"/>
      <c r="JAO55" s="331"/>
      <c r="JAP55" s="331"/>
      <c r="JAQ55" s="331"/>
      <c r="JAR55" s="331"/>
      <c r="JAS55" s="331"/>
      <c r="JAT55" s="331"/>
      <c r="JAU55" s="331"/>
      <c r="JAV55" s="331"/>
      <c r="JAW55" s="331"/>
      <c r="JAX55" s="331"/>
      <c r="JAY55" s="331"/>
      <c r="JAZ55" s="331"/>
      <c r="JBA55" s="331"/>
      <c r="JBB55" s="331"/>
      <c r="JBC55" s="331"/>
      <c r="JBD55" s="331"/>
      <c r="JBE55" s="331"/>
      <c r="JBF55" s="331"/>
      <c r="JBG55" s="331"/>
      <c r="JBH55" s="331"/>
      <c r="JBI55" s="331"/>
      <c r="JBJ55" s="331"/>
      <c r="JBK55" s="331"/>
      <c r="JBL55" s="331"/>
      <c r="JBM55" s="331"/>
      <c r="JBN55" s="331"/>
      <c r="JBO55" s="331"/>
      <c r="JBP55" s="331"/>
      <c r="JBQ55" s="331"/>
      <c r="JBR55" s="331"/>
      <c r="JBS55" s="331"/>
      <c r="JBT55" s="331"/>
      <c r="JBU55" s="331"/>
      <c r="JBV55" s="331"/>
      <c r="JBW55" s="331"/>
      <c r="JBX55" s="331"/>
      <c r="JBY55" s="331"/>
      <c r="JBZ55" s="331"/>
      <c r="JCA55" s="331"/>
      <c r="JCB55" s="331"/>
      <c r="JCC55" s="331"/>
      <c r="JCD55" s="331"/>
      <c r="JCE55" s="331"/>
      <c r="JCF55" s="331"/>
      <c r="JCG55" s="331"/>
      <c r="JCH55" s="331"/>
      <c r="JCI55" s="331"/>
      <c r="JCJ55" s="331"/>
      <c r="JCK55" s="331"/>
      <c r="JCL55" s="331"/>
      <c r="JCM55" s="331"/>
      <c r="JCN55" s="331"/>
      <c r="JCO55" s="331"/>
      <c r="JCP55" s="331"/>
      <c r="JCQ55" s="331"/>
      <c r="JCR55" s="331"/>
      <c r="JCS55" s="331"/>
      <c r="JCT55" s="331"/>
      <c r="JCU55" s="331"/>
      <c r="JCV55" s="331"/>
      <c r="JCW55" s="331"/>
      <c r="JCX55" s="331"/>
      <c r="JCY55" s="331"/>
      <c r="JCZ55" s="331"/>
      <c r="JDA55" s="331"/>
      <c r="JDB55" s="331"/>
      <c r="JDC55" s="331"/>
      <c r="JDD55" s="331"/>
      <c r="JDE55" s="331"/>
      <c r="JDF55" s="331"/>
      <c r="JDG55" s="331"/>
      <c r="JDH55" s="331"/>
      <c r="JDI55" s="331"/>
      <c r="JDJ55" s="331"/>
      <c r="JDK55" s="331"/>
      <c r="JDL55" s="331"/>
      <c r="JDM55" s="331"/>
      <c r="JDN55" s="331"/>
      <c r="JDO55" s="331"/>
      <c r="JDP55" s="331"/>
      <c r="JDQ55" s="331"/>
      <c r="JDR55" s="331"/>
      <c r="JDS55" s="331"/>
      <c r="JDT55" s="331"/>
      <c r="JDU55" s="331"/>
      <c r="JDV55" s="331"/>
      <c r="JDW55" s="331"/>
      <c r="JDX55" s="331"/>
      <c r="JDY55" s="331"/>
      <c r="JDZ55" s="331"/>
      <c r="JEA55" s="331"/>
      <c r="JEB55" s="331"/>
      <c r="JEC55" s="331"/>
      <c r="JED55" s="331"/>
      <c r="JEE55" s="331"/>
      <c r="JEF55" s="331"/>
      <c r="JEG55" s="331"/>
      <c r="JEH55" s="331"/>
      <c r="JEI55" s="331"/>
      <c r="JEJ55" s="331"/>
      <c r="JEK55" s="331"/>
      <c r="JEL55" s="331"/>
      <c r="JEM55" s="331"/>
      <c r="JEN55" s="331"/>
      <c r="JEO55" s="331"/>
      <c r="JEP55" s="331"/>
      <c r="JEQ55" s="331"/>
      <c r="JER55" s="331"/>
      <c r="JES55" s="331"/>
      <c r="JET55" s="331"/>
      <c r="JEU55" s="331"/>
      <c r="JEV55" s="331"/>
      <c r="JEW55" s="331"/>
      <c r="JEX55" s="331"/>
      <c r="JEY55" s="331"/>
      <c r="JEZ55" s="331"/>
      <c r="JFA55" s="331"/>
      <c r="JFB55" s="331"/>
      <c r="JFC55" s="331"/>
      <c r="JFD55" s="331"/>
      <c r="JFE55" s="331"/>
      <c r="JFF55" s="331"/>
      <c r="JFG55" s="331"/>
      <c r="JFH55" s="331"/>
      <c r="JFI55" s="331"/>
      <c r="JFJ55" s="331"/>
      <c r="JFK55" s="331"/>
      <c r="JFL55" s="331"/>
      <c r="JFM55" s="331"/>
      <c r="JFN55" s="331"/>
      <c r="JFO55" s="331"/>
      <c r="JFP55" s="331"/>
      <c r="JFQ55" s="331"/>
      <c r="JFR55" s="331"/>
      <c r="JFS55" s="331"/>
      <c r="JFT55" s="331"/>
      <c r="JFU55" s="331"/>
      <c r="JFV55" s="331"/>
      <c r="JFW55" s="331"/>
      <c r="JFX55" s="331"/>
      <c r="JFY55" s="331"/>
      <c r="JFZ55" s="331"/>
      <c r="JGA55" s="331"/>
      <c r="JGB55" s="331"/>
      <c r="JGC55" s="331"/>
      <c r="JGD55" s="331"/>
      <c r="JGE55" s="331"/>
      <c r="JGF55" s="331"/>
      <c r="JGG55" s="331"/>
      <c r="JGH55" s="331"/>
      <c r="JGI55" s="331"/>
      <c r="JGJ55" s="331"/>
      <c r="JGK55" s="331"/>
      <c r="JGL55" s="331"/>
      <c r="JGM55" s="331"/>
      <c r="JGN55" s="331"/>
      <c r="JGO55" s="331"/>
      <c r="JGP55" s="331"/>
      <c r="JGQ55" s="331"/>
      <c r="JGR55" s="331"/>
      <c r="JGS55" s="331"/>
      <c r="JGT55" s="331"/>
      <c r="JGU55" s="331"/>
      <c r="JGV55" s="331"/>
      <c r="JGW55" s="331"/>
      <c r="JGX55" s="331"/>
      <c r="JGY55" s="331"/>
      <c r="JGZ55" s="331"/>
      <c r="JHA55" s="331"/>
      <c r="JHB55" s="331"/>
      <c r="JHC55" s="331"/>
      <c r="JHD55" s="331"/>
      <c r="JHE55" s="331"/>
      <c r="JHF55" s="331"/>
      <c r="JHG55" s="331"/>
      <c r="JHH55" s="331"/>
      <c r="JHI55" s="331"/>
      <c r="JHJ55" s="331"/>
      <c r="JHK55" s="331"/>
      <c r="JHL55" s="331"/>
      <c r="JHM55" s="331"/>
      <c r="JHN55" s="331"/>
      <c r="JHO55" s="331"/>
      <c r="JHP55" s="331"/>
      <c r="JHQ55" s="331"/>
      <c r="JHR55" s="331"/>
      <c r="JHS55" s="331"/>
      <c r="JHT55" s="331"/>
      <c r="JHU55" s="331"/>
      <c r="JHV55" s="331"/>
      <c r="JHW55" s="331"/>
      <c r="JHX55" s="331"/>
      <c r="JHY55" s="331"/>
      <c r="JHZ55" s="331"/>
      <c r="JIA55" s="331"/>
      <c r="JIB55" s="331"/>
      <c r="JIC55" s="331"/>
      <c r="JID55" s="331"/>
      <c r="JIE55" s="331"/>
      <c r="JIF55" s="331"/>
      <c r="JIG55" s="331"/>
      <c r="JIH55" s="331"/>
      <c r="JII55" s="331"/>
      <c r="JIJ55" s="331"/>
      <c r="JIK55" s="331"/>
      <c r="JIL55" s="331"/>
      <c r="JIM55" s="331"/>
      <c r="JIN55" s="331"/>
      <c r="JIO55" s="331"/>
      <c r="JIP55" s="331"/>
      <c r="JIQ55" s="331"/>
      <c r="JIR55" s="331"/>
      <c r="JIS55" s="331"/>
      <c r="JIT55" s="331"/>
      <c r="JIU55" s="331"/>
      <c r="JIV55" s="331"/>
      <c r="JIW55" s="331"/>
      <c r="JIX55" s="331"/>
      <c r="JIY55" s="331"/>
      <c r="JIZ55" s="331"/>
      <c r="JJA55" s="331"/>
      <c r="JJB55" s="331"/>
      <c r="JJC55" s="331"/>
      <c r="JJD55" s="331"/>
      <c r="JJE55" s="331"/>
      <c r="JJF55" s="331"/>
      <c r="JJG55" s="331"/>
      <c r="JJH55" s="331"/>
      <c r="JJI55" s="331"/>
      <c r="JJJ55" s="331"/>
      <c r="JJK55" s="331"/>
      <c r="JJL55" s="331"/>
      <c r="JJM55" s="331"/>
      <c r="JJN55" s="331"/>
      <c r="JJO55" s="331"/>
      <c r="JJP55" s="331"/>
      <c r="JJQ55" s="331"/>
      <c r="JJR55" s="331"/>
      <c r="JJS55" s="331"/>
      <c r="JJT55" s="331"/>
      <c r="JJU55" s="331"/>
      <c r="JJV55" s="331"/>
      <c r="JJW55" s="331"/>
      <c r="JJX55" s="331"/>
      <c r="JJY55" s="331"/>
      <c r="JJZ55" s="331"/>
      <c r="JKA55" s="331"/>
      <c r="JKB55" s="331"/>
      <c r="JKC55" s="331"/>
      <c r="JKD55" s="331"/>
      <c r="JKE55" s="331"/>
      <c r="JKF55" s="331"/>
      <c r="JKG55" s="331"/>
      <c r="JKH55" s="331"/>
      <c r="JKI55" s="331"/>
      <c r="JKJ55" s="331"/>
      <c r="JKK55" s="331"/>
      <c r="JKL55" s="331"/>
      <c r="JKM55" s="331"/>
      <c r="JKN55" s="331"/>
      <c r="JKO55" s="331"/>
      <c r="JKP55" s="331"/>
      <c r="JKQ55" s="331"/>
      <c r="JKR55" s="331"/>
      <c r="JKS55" s="331"/>
      <c r="JKT55" s="331"/>
      <c r="JKU55" s="331"/>
      <c r="JKV55" s="331"/>
      <c r="JKW55" s="331"/>
      <c r="JKX55" s="331"/>
      <c r="JKY55" s="331"/>
      <c r="JKZ55" s="331"/>
      <c r="JLA55" s="331"/>
      <c r="JLB55" s="331"/>
      <c r="JLC55" s="331"/>
      <c r="JLD55" s="331"/>
      <c r="JLE55" s="331"/>
      <c r="JLF55" s="331"/>
      <c r="JLG55" s="331"/>
      <c r="JLH55" s="331"/>
      <c r="JLI55" s="331"/>
      <c r="JLJ55" s="331"/>
      <c r="JLK55" s="331"/>
      <c r="JLL55" s="331"/>
      <c r="JLM55" s="331"/>
      <c r="JLN55" s="331"/>
      <c r="JLO55" s="331"/>
      <c r="JLP55" s="331"/>
      <c r="JLQ55" s="331"/>
      <c r="JLR55" s="331"/>
      <c r="JLS55" s="331"/>
      <c r="JLT55" s="331"/>
      <c r="JLU55" s="331"/>
      <c r="JLV55" s="331"/>
      <c r="JLW55" s="331"/>
      <c r="JLX55" s="331"/>
      <c r="JLY55" s="331"/>
      <c r="JLZ55" s="331"/>
      <c r="JMA55" s="331"/>
      <c r="JMB55" s="331"/>
      <c r="JMC55" s="331"/>
      <c r="JMD55" s="331"/>
      <c r="JME55" s="331"/>
      <c r="JMF55" s="331"/>
      <c r="JMG55" s="331"/>
      <c r="JMH55" s="331"/>
      <c r="JMI55" s="331"/>
      <c r="JMJ55" s="331"/>
      <c r="JMK55" s="331"/>
      <c r="JML55" s="331"/>
      <c r="JMM55" s="331"/>
      <c r="JMN55" s="331"/>
      <c r="JMO55" s="331"/>
      <c r="JMP55" s="331"/>
      <c r="JMQ55" s="331"/>
      <c r="JMR55" s="331"/>
      <c r="JMS55" s="331"/>
      <c r="JMT55" s="331"/>
      <c r="JMU55" s="331"/>
      <c r="JMV55" s="331"/>
      <c r="JMW55" s="331"/>
      <c r="JMX55" s="331"/>
      <c r="JMY55" s="331"/>
      <c r="JMZ55" s="331"/>
      <c r="JNA55" s="331"/>
      <c r="JNB55" s="331"/>
      <c r="JNC55" s="331"/>
      <c r="JND55" s="331"/>
      <c r="JNE55" s="331"/>
      <c r="JNF55" s="331"/>
      <c r="JNG55" s="331"/>
      <c r="JNH55" s="331"/>
      <c r="JNI55" s="331"/>
      <c r="JNJ55" s="331"/>
      <c r="JNK55" s="331"/>
      <c r="JNL55" s="331"/>
      <c r="JNM55" s="331"/>
      <c r="JNN55" s="331"/>
      <c r="JNO55" s="331"/>
      <c r="JNP55" s="331"/>
      <c r="JNQ55" s="331"/>
      <c r="JNR55" s="331"/>
      <c r="JNS55" s="331"/>
      <c r="JNT55" s="331"/>
      <c r="JNU55" s="331"/>
      <c r="JNV55" s="331"/>
      <c r="JNW55" s="331"/>
      <c r="JNX55" s="331"/>
      <c r="JNY55" s="331"/>
      <c r="JNZ55" s="331"/>
      <c r="JOA55" s="331"/>
      <c r="JOB55" s="331"/>
      <c r="JOC55" s="331"/>
      <c r="JOD55" s="331"/>
      <c r="JOE55" s="331"/>
      <c r="JOF55" s="331"/>
      <c r="JOG55" s="331"/>
      <c r="JOH55" s="331"/>
      <c r="JOI55" s="331"/>
      <c r="JOJ55" s="331"/>
      <c r="JOK55" s="331"/>
      <c r="JOL55" s="331"/>
      <c r="JOM55" s="331"/>
      <c r="JON55" s="331"/>
      <c r="JOO55" s="331"/>
      <c r="JOP55" s="331"/>
      <c r="JOQ55" s="331"/>
      <c r="JOR55" s="331"/>
      <c r="JOS55" s="331"/>
      <c r="JOT55" s="331"/>
      <c r="JOU55" s="331"/>
      <c r="JOV55" s="331"/>
      <c r="JOW55" s="331"/>
      <c r="JOX55" s="331"/>
      <c r="JOY55" s="331"/>
      <c r="JOZ55" s="331"/>
      <c r="JPA55" s="331"/>
      <c r="JPB55" s="331"/>
      <c r="JPC55" s="331"/>
      <c r="JPD55" s="331"/>
      <c r="JPE55" s="331"/>
      <c r="JPF55" s="331"/>
      <c r="JPG55" s="331"/>
      <c r="JPH55" s="331"/>
      <c r="JPI55" s="331"/>
      <c r="JPJ55" s="331"/>
      <c r="JPK55" s="331"/>
      <c r="JPL55" s="331"/>
      <c r="JPM55" s="331"/>
      <c r="JPN55" s="331"/>
      <c r="JPO55" s="331"/>
      <c r="JPP55" s="331"/>
      <c r="JPQ55" s="331"/>
      <c r="JPR55" s="331"/>
      <c r="JPS55" s="331"/>
      <c r="JPT55" s="331"/>
      <c r="JPU55" s="331"/>
      <c r="JPV55" s="331"/>
      <c r="JPW55" s="331"/>
      <c r="JPX55" s="331"/>
      <c r="JPY55" s="331"/>
      <c r="JPZ55" s="331"/>
      <c r="JQA55" s="331"/>
      <c r="JQB55" s="331"/>
      <c r="JQC55" s="331"/>
      <c r="JQD55" s="331"/>
      <c r="JQE55" s="331"/>
      <c r="JQF55" s="331"/>
      <c r="JQG55" s="331"/>
      <c r="JQH55" s="331"/>
      <c r="JQI55" s="331"/>
      <c r="JQJ55" s="331"/>
      <c r="JQK55" s="331"/>
      <c r="JQL55" s="331"/>
      <c r="JQM55" s="331"/>
      <c r="JQN55" s="331"/>
      <c r="JQO55" s="331"/>
      <c r="JQP55" s="331"/>
      <c r="JQQ55" s="331"/>
      <c r="JQR55" s="331"/>
      <c r="JQS55" s="331"/>
      <c r="JQT55" s="331"/>
      <c r="JQU55" s="331"/>
      <c r="JQV55" s="331"/>
      <c r="JQW55" s="331"/>
      <c r="JQX55" s="331"/>
      <c r="JQY55" s="331"/>
      <c r="JQZ55" s="331"/>
      <c r="JRA55" s="331"/>
      <c r="JRB55" s="331"/>
      <c r="JRC55" s="331"/>
      <c r="JRD55" s="331"/>
      <c r="JRE55" s="331"/>
      <c r="JRF55" s="331"/>
      <c r="JRG55" s="331"/>
      <c r="JRH55" s="331"/>
      <c r="JRI55" s="331"/>
      <c r="JRJ55" s="331"/>
      <c r="JRK55" s="331"/>
      <c r="JRL55" s="331"/>
      <c r="JRM55" s="331"/>
      <c r="JRN55" s="331"/>
      <c r="JRO55" s="331"/>
      <c r="JRP55" s="331"/>
      <c r="JRQ55" s="331"/>
      <c r="JRR55" s="331"/>
      <c r="JRS55" s="331"/>
      <c r="JRT55" s="331"/>
      <c r="JRU55" s="331"/>
      <c r="JRV55" s="331"/>
      <c r="JRW55" s="331"/>
      <c r="JRX55" s="331"/>
      <c r="JRY55" s="331"/>
      <c r="JRZ55" s="331"/>
      <c r="JSA55" s="331"/>
      <c r="JSB55" s="331"/>
      <c r="JSC55" s="331"/>
      <c r="JSD55" s="331"/>
      <c r="JSE55" s="331"/>
      <c r="JSF55" s="331"/>
      <c r="JSG55" s="331"/>
      <c r="JSH55" s="331"/>
      <c r="JSI55" s="331"/>
      <c r="JSJ55" s="331"/>
      <c r="JSK55" s="331"/>
      <c r="JSL55" s="331"/>
      <c r="JSM55" s="331"/>
      <c r="JSN55" s="331"/>
      <c r="JSO55" s="331"/>
      <c r="JSP55" s="331"/>
      <c r="JSQ55" s="331"/>
      <c r="JSR55" s="331"/>
      <c r="JSS55" s="331"/>
      <c r="JST55" s="331"/>
      <c r="JSU55" s="331"/>
      <c r="JSV55" s="331"/>
      <c r="JSW55" s="331"/>
      <c r="JSX55" s="331"/>
      <c r="JSY55" s="331"/>
      <c r="JSZ55" s="331"/>
      <c r="JTA55" s="331"/>
      <c r="JTB55" s="331"/>
      <c r="JTC55" s="331"/>
      <c r="JTD55" s="331"/>
      <c r="JTE55" s="331"/>
      <c r="JTF55" s="331"/>
      <c r="JTG55" s="331"/>
      <c r="JTH55" s="331"/>
      <c r="JTI55" s="331"/>
      <c r="JTJ55" s="331"/>
      <c r="JTK55" s="331"/>
      <c r="JTL55" s="331"/>
      <c r="JTM55" s="331"/>
      <c r="JTN55" s="331"/>
      <c r="JTO55" s="331"/>
      <c r="JTP55" s="331"/>
      <c r="JTQ55" s="331"/>
      <c r="JTR55" s="331"/>
      <c r="JTS55" s="331"/>
      <c r="JTT55" s="331"/>
      <c r="JTU55" s="331"/>
      <c r="JTV55" s="331"/>
      <c r="JTW55" s="331"/>
      <c r="JTX55" s="331"/>
      <c r="JTY55" s="331"/>
      <c r="JTZ55" s="331"/>
      <c r="JUA55" s="331"/>
      <c r="JUB55" s="331"/>
      <c r="JUC55" s="331"/>
      <c r="JUD55" s="331"/>
      <c r="JUE55" s="331"/>
      <c r="JUF55" s="331"/>
      <c r="JUG55" s="331"/>
      <c r="JUH55" s="331"/>
      <c r="JUI55" s="331"/>
      <c r="JUJ55" s="331"/>
      <c r="JUK55" s="331"/>
      <c r="JUL55" s="331"/>
      <c r="JUM55" s="331"/>
      <c r="JUN55" s="331"/>
      <c r="JUO55" s="331"/>
      <c r="JUP55" s="331"/>
      <c r="JUQ55" s="331"/>
      <c r="JUR55" s="331"/>
      <c r="JUS55" s="331"/>
      <c r="JUT55" s="331"/>
      <c r="JUU55" s="331"/>
      <c r="JUV55" s="331"/>
      <c r="JUW55" s="331"/>
      <c r="JUX55" s="331"/>
      <c r="JUY55" s="331"/>
      <c r="JUZ55" s="331"/>
      <c r="JVA55" s="331"/>
      <c r="JVB55" s="331"/>
      <c r="JVC55" s="331"/>
      <c r="JVD55" s="331"/>
      <c r="JVE55" s="331"/>
      <c r="JVF55" s="331"/>
      <c r="JVG55" s="331"/>
      <c r="JVH55" s="331"/>
      <c r="JVI55" s="331"/>
      <c r="JVJ55" s="331"/>
      <c r="JVK55" s="331"/>
      <c r="JVL55" s="331"/>
      <c r="JVM55" s="331"/>
      <c r="JVN55" s="331"/>
      <c r="JVO55" s="331"/>
      <c r="JVP55" s="331"/>
      <c r="JVQ55" s="331"/>
      <c r="JVR55" s="331"/>
      <c r="JVS55" s="331"/>
      <c r="JVT55" s="331"/>
      <c r="JVU55" s="331"/>
      <c r="JVV55" s="331"/>
      <c r="JVW55" s="331"/>
      <c r="JVX55" s="331"/>
      <c r="JVY55" s="331"/>
      <c r="JVZ55" s="331"/>
      <c r="JWA55" s="331"/>
      <c r="JWB55" s="331"/>
      <c r="JWC55" s="331"/>
      <c r="JWD55" s="331"/>
      <c r="JWE55" s="331"/>
      <c r="JWF55" s="331"/>
      <c r="JWG55" s="331"/>
      <c r="JWH55" s="331"/>
      <c r="JWI55" s="331"/>
      <c r="JWJ55" s="331"/>
      <c r="JWK55" s="331"/>
      <c r="JWL55" s="331"/>
      <c r="JWM55" s="331"/>
      <c r="JWN55" s="331"/>
      <c r="JWO55" s="331"/>
      <c r="JWP55" s="331"/>
      <c r="JWQ55" s="331"/>
      <c r="JWR55" s="331"/>
      <c r="JWS55" s="331"/>
      <c r="JWT55" s="331"/>
      <c r="JWU55" s="331"/>
      <c r="JWV55" s="331"/>
      <c r="JWW55" s="331"/>
      <c r="JWX55" s="331"/>
      <c r="JWY55" s="331"/>
      <c r="JWZ55" s="331"/>
      <c r="JXA55" s="331"/>
      <c r="JXB55" s="331"/>
      <c r="JXC55" s="331"/>
      <c r="JXD55" s="331"/>
      <c r="JXE55" s="331"/>
      <c r="JXF55" s="331"/>
      <c r="JXG55" s="331"/>
      <c r="JXH55" s="331"/>
      <c r="JXI55" s="331"/>
      <c r="JXJ55" s="331"/>
      <c r="JXK55" s="331"/>
      <c r="JXL55" s="331"/>
      <c r="JXM55" s="331"/>
      <c r="JXN55" s="331"/>
      <c r="JXO55" s="331"/>
      <c r="JXP55" s="331"/>
      <c r="JXQ55" s="331"/>
      <c r="JXR55" s="331"/>
      <c r="JXS55" s="331"/>
      <c r="JXT55" s="331"/>
      <c r="JXU55" s="331"/>
      <c r="JXV55" s="331"/>
      <c r="JXW55" s="331"/>
      <c r="JXX55" s="331"/>
      <c r="JXY55" s="331"/>
      <c r="JXZ55" s="331"/>
      <c r="JYA55" s="331"/>
      <c r="JYB55" s="331"/>
      <c r="JYC55" s="331"/>
      <c r="JYD55" s="331"/>
      <c r="JYE55" s="331"/>
      <c r="JYF55" s="331"/>
      <c r="JYG55" s="331"/>
      <c r="JYH55" s="331"/>
      <c r="JYI55" s="331"/>
      <c r="JYJ55" s="331"/>
      <c r="JYK55" s="331"/>
      <c r="JYL55" s="331"/>
      <c r="JYM55" s="331"/>
      <c r="JYN55" s="331"/>
      <c r="JYO55" s="331"/>
      <c r="JYP55" s="331"/>
      <c r="JYQ55" s="331"/>
      <c r="JYR55" s="331"/>
      <c r="JYS55" s="331"/>
      <c r="JYT55" s="331"/>
      <c r="JYU55" s="331"/>
      <c r="JYV55" s="331"/>
      <c r="JYW55" s="331"/>
      <c r="JYX55" s="331"/>
      <c r="JYY55" s="331"/>
      <c r="JYZ55" s="331"/>
      <c r="JZA55" s="331"/>
      <c r="JZB55" s="331"/>
      <c r="JZC55" s="331"/>
      <c r="JZD55" s="331"/>
      <c r="JZE55" s="331"/>
      <c r="JZF55" s="331"/>
      <c r="JZG55" s="331"/>
      <c r="JZH55" s="331"/>
      <c r="JZI55" s="331"/>
      <c r="JZJ55" s="331"/>
      <c r="JZK55" s="331"/>
      <c r="JZL55" s="331"/>
      <c r="JZM55" s="331"/>
      <c r="JZN55" s="331"/>
      <c r="JZO55" s="331"/>
      <c r="JZP55" s="331"/>
      <c r="JZQ55" s="331"/>
      <c r="JZR55" s="331"/>
      <c r="JZS55" s="331"/>
      <c r="JZT55" s="331"/>
      <c r="JZU55" s="331"/>
      <c r="JZV55" s="331"/>
      <c r="JZW55" s="331"/>
      <c r="JZX55" s="331"/>
      <c r="JZY55" s="331"/>
      <c r="JZZ55" s="331"/>
      <c r="KAA55" s="331"/>
      <c r="KAB55" s="331"/>
      <c r="KAC55" s="331"/>
      <c r="KAD55" s="331"/>
      <c r="KAE55" s="331"/>
      <c r="KAF55" s="331"/>
      <c r="KAG55" s="331"/>
      <c r="KAH55" s="331"/>
      <c r="KAI55" s="331"/>
      <c r="KAJ55" s="331"/>
      <c r="KAK55" s="331"/>
      <c r="KAL55" s="331"/>
      <c r="KAM55" s="331"/>
      <c r="KAN55" s="331"/>
      <c r="KAO55" s="331"/>
      <c r="KAP55" s="331"/>
      <c r="KAQ55" s="331"/>
      <c r="KAR55" s="331"/>
      <c r="KAS55" s="331"/>
      <c r="KAT55" s="331"/>
      <c r="KAU55" s="331"/>
      <c r="KAV55" s="331"/>
      <c r="KAW55" s="331"/>
      <c r="KAX55" s="331"/>
      <c r="KAY55" s="331"/>
      <c r="KAZ55" s="331"/>
      <c r="KBA55" s="331"/>
      <c r="KBB55" s="331"/>
      <c r="KBC55" s="331"/>
      <c r="KBD55" s="331"/>
      <c r="KBE55" s="331"/>
      <c r="KBF55" s="331"/>
      <c r="KBG55" s="331"/>
      <c r="KBH55" s="331"/>
      <c r="KBI55" s="331"/>
      <c r="KBJ55" s="331"/>
      <c r="KBK55" s="331"/>
      <c r="KBL55" s="331"/>
      <c r="KBM55" s="331"/>
      <c r="KBN55" s="331"/>
      <c r="KBO55" s="331"/>
      <c r="KBP55" s="331"/>
      <c r="KBQ55" s="331"/>
      <c r="KBR55" s="331"/>
      <c r="KBS55" s="331"/>
      <c r="KBT55" s="331"/>
      <c r="KBU55" s="331"/>
      <c r="KBV55" s="331"/>
      <c r="KBW55" s="331"/>
      <c r="KBX55" s="331"/>
      <c r="KBY55" s="331"/>
      <c r="KBZ55" s="331"/>
      <c r="KCA55" s="331"/>
      <c r="KCB55" s="331"/>
      <c r="KCC55" s="331"/>
      <c r="KCD55" s="331"/>
      <c r="KCE55" s="331"/>
      <c r="KCF55" s="331"/>
      <c r="KCG55" s="331"/>
      <c r="KCH55" s="331"/>
      <c r="KCI55" s="331"/>
      <c r="KCJ55" s="331"/>
      <c r="KCK55" s="331"/>
      <c r="KCL55" s="331"/>
      <c r="KCM55" s="331"/>
      <c r="KCN55" s="331"/>
      <c r="KCO55" s="331"/>
      <c r="KCP55" s="331"/>
      <c r="KCQ55" s="331"/>
      <c r="KCR55" s="331"/>
      <c r="KCS55" s="331"/>
      <c r="KCT55" s="331"/>
      <c r="KCU55" s="331"/>
      <c r="KCV55" s="331"/>
      <c r="KCW55" s="331"/>
      <c r="KCX55" s="331"/>
      <c r="KCY55" s="331"/>
      <c r="KCZ55" s="331"/>
      <c r="KDA55" s="331"/>
      <c r="KDB55" s="331"/>
      <c r="KDC55" s="331"/>
      <c r="KDD55" s="331"/>
      <c r="KDE55" s="331"/>
      <c r="KDF55" s="331"/>
      <c r="KDG55" s="331"/>
      <c r="KDH55" s="331"/>
      <c r="KDI55" s="331"/>
      <c r="KDJ55" s="331"/>
      <c r="KDK55" s="331"/>
      <c r="KDL55" s="331"/>
      <c r="KDM55" s="331"/>
      <c r="KDN55" s="331"/>
      <c r="KDO55" s="331"/>
      <c r="KDP55" s="331"/>
      <c r="KDQ55" s="331"/>
      <c r="KDR55" s="331"/>
      <c r="KDS55" s="331"/>
      <c r="KDT55" s="331"/>
      <c r="KDU55" s="331"/>
      <c r="KDV55" s="331"/>
      <c r="KDW55" s="331"/>
      <c r="KDX55" s="331"/>
      <c r="KDY55" s="331"/>
      <c r="KDZ55" s="331"/>
      <c r="KEA55" s="331"/>
      <c r="KEB55" s="331"/>
      <c r="KEC55" s="331"/>
      <c r="KED55" s="331"/>
      <c r="KEE55" s="331"/>
      <c r="KEF55" s="331"/>
      <c r="KEG55" s="331"/>
      <c r="KEH55" s="331"/>
      <c r="KEI55" s="331"/>
      <c r="KEJ55" s="331"/>
      <c r="KEK55" s="331"/>
      <c r="KEL55" s="331"/>
      <c r="KEM55" s="331"/>
      <c r="KEN55" s="331"/>
      <c r="KEO55" s="331"/>
      <c r="KEP55" s="331"/>
      <c r="KEQ55" s="331"/>
      <c r="KER55" s="331"/>
      <c r="KES55" s="331"/>
      <c r="KET55" s="331"/>
      <c r="KEU55" s="331"/>
      <c r="KEV55" s="331"/>
      <c r="KEW55" s="331"/>
      <c r="KEX55" s="331"/>
      <c r="KEY55" s="331"/>
      <c r="KEZ55" s="331"/>
      <c r="KFA55" s="331"/>
      <c r="KFB55" s="331"/>
      <c r="KFC55" s="331"/>
      <c r="KFD55" s="331"/>
      <c r="KFE55" s="331"/>
      <c r="KFF55" s="331"/>
      <c r="KFG55" s="331"/>
      <c r="KFH55" s="331"/>
      <c r="KFI55" s="331"/>
      <c r="KFJ55" s="331"/>
      <c r="KFK55" s="331"/>
      <c r="KFL55" s="331"/>
      <c r="KFM55" s="331"/>
      <c r="KFN55" s="331"/>
      <c r="KFO55" s="331"/>
      <c r="KFP55" s="331"/>
      <c r="KFQ55" s="331"/>
      <c r="KFR55" s="331"/>
      <c r="KFS55" s="331"/>
      <c r="KFT55" s="331"/>
      <c r="KFU55" s="331"/>
      <c r="KFV55" s="331"/>
      <c r="KFW55" s="331"/>
      <c r="KFX55" s="331"/>
      <c r="KFY55" s="331"/>
      <c r="KFZ55" s="331"/>
      <c r="KGA55" s="331"/>
      <c r="KGB55" s="331"/>
      <c r="KGC55" s="331"/>
      <c r="KGD55" s="331"/>
      <c r="KGE55" s="331"/>
      <c r="KGF55" s="331"/>
      <c r="KGG55" s="331"/>
      <c r="KGH55" s="331"/>
      <c r="KGI55" s="331"/>
      <c r="KGJ55" s="331"/>
      <c r="KGK55" s="331"/>
      <c r="KGL55" s="331"/>
      <c r="KGM55" s="331"/>
      <c r="KGN55" s="331"/>
      <c r="KGO55" s="331"/>
      <c r="KGP55" s="331"/>
      <c r="KGQ55" s="331"/>
      <c r="KGR55" s="331"/>
      <c r="KGS55" s="331"/>
      <c r="KGT55" s="331"/>
      <c r="KGU55" s="331"/>
      <c r="KGV55" s="331"/>
      <c r="KGW55" s="331"/>
      <c r="KGX55" s="331"/>
      <c r="KGY55" s="331"/>
      <c r="KGZ55" s="331"/>
      <c r="KHA55" s="331"/>
      <c r="KHB55" s="331"/>
      <c r="KHC55" s="331"/>
      <c r="KHD55" s="331"/>
      <c r="KHE55" s="331"/>
      <c r="KHF55" s="331"/>
      <c r="KHG55" s="331"/>
      <c r="KHH55" s="331"/>
      <c r="KHI55" s="331"/>
      <c r="KHJ55" s="331"/>
      <c r="KHK55" s="331"/>
      <c r="KHL55" s="331"/>
      <c r="KHM55" s="331"/>
      <c r="KHN55" s="331"/>
      <c r="KHO55" s="331"/>
      <c r="KHP55" s="331"/>
      <c r="KHQ55" s="331"/>
      <c r="KHR55" s="331"/>
      <c r="KHS55" s="331"/>
      <c r="KHT55" s="331"/>
      <c r="KHU55" s="331"/>
      <c r="KHV55" s="331"/>
      <c r="KHW55" s="331"/>
      <c r="KHX55" s="331"/>
      <c r="KHY55" s="331"/>
      <c r="KHZ55" s="331"/>
      <c r="KIA55" s="331"/>
      <c r="KIB55" s="331"/>
      <c r="KIC55" s="331"/>
      <c r="KID55" s="331"/>
      <c r="KIE55" s="331"/>
      <c r="KIF55" s="331"/>
      <c r="KIG55" s="331"/>
      <c r="KIH55" s="331"/>
      <c r="KII55" s="331"/>
      <c r="KIJ55" s="331"/>
      <c r="KIK55" s="331"/>
      <c r="KIL55" s="331"/>
      <c r="KIM55" s="331"/>
      <c r="KIN55" s="331"/>
      <c r="KIO55" s="331"/>
      <c r="KIP55" s="331"/>
      <c r="KIQ55" s="331"/>
      <c r="KIR55" s="331"/>
      <c r="KIS55" s="331"/>
      <c r="KIT55" s="331"/>
      <c r="KIU55" s="331"/>
      <c r="KIV55" s="331"/>
      <c r="KIW55" s="331"/>
      <c r="KIX55" s="331"/>
      <c r="KIY55" s="331"/>
      <c r="KIZ55" s="331"/>
      <c r="KJA55" s="331"/>
      <c r="KJB55" s="331"/>
      <c r="KJC55" s="331"/>
      <c r="KJD55" s="331"/>
      <c r="KJE55" s="331"/>
      <c r="KJF55" s="331"/>
      <c r="KJG55" s="331"/>
      <c r="KJH55" s="331"/>
      <c r="KJI55" s="331"/>
      <c r="KJJ55" s="331"/>
      <c r="KJK55" s="331"/>
      <c r="KJL55" s="331"/>
      <c r="KJM55" s="331"/>
      <c r="KJN55" s="331"/>
      <c r="KJO55" s="331"/>
      <c r="KJP55" s="331"/>
      <c r="KJQ55" s="331"/>
      <c r="KJR55" s="331"/>
      <c r="KJS55" s="331"/>
      <c r="KJT55" s="331"/>
      <c r="KJU55" s="331"/>
      <c r="KJV55" s="331"/>
      <c r="KJW55" s="331"/>
      <c r="KJX55" s="331"/>
      <c r="KJY55" s="331"/>
      <c r="KJZ55" s="331"/>
      <c r="KKA55" s="331"/>
      <c r="KKB55" s="331"/>
      <c r="KKC55" s="331"/>
      <c r="KKD55" s="331"/>
      <c r="KKE55" s="331"/>
      <c r="KKF55" s="331"/>
      <c r="KKG55" s="331"/>
      <c r="KKH55" s="331"/>
      <c r="KKI55" s="331"/>
      <c r="KKJ55" s="331"/>
      <c r="KKK55" s="331"/>
      <c r="KKL55" s="331"/>
      <c r="KKM55" s="331"/>
      <c r="KKN55" s="331"/>
      <c r="KKO55" s="331"/>
      <c r="KKP55" s="331"/>
      <c r="KKQ55" s="331"/>
      <c r="KKR55" s="331"/>
      <c r="KKS55" s="331"/>
      <c r="KKT55" s="331"/>
      <c r="KKU55" s="331"/>
      <c r="KKV55" s="331"/>
      <c r="KKW55" s="331"/>
      <c r="KKX55" s="331"/>
      <c r="KKY55" s="331"/>
      <c r="KKZ55" s="331"/>
      <c r="KLA55" s="331"/>
      <c r="KLB55" s="331"/>
      <c r="KLC55" s="331"/>
      <c r="KLD55" s="331"/>
      <c r="KLE55" s="331"/>
      <c r="KLF55" s="331"/>
      <c r="KLG55" s="331"/>
      <c r="KLH55" s="331"/>
      <c r="KLI55" s="331"/>
      <c r="KLJ55" s="331"/>
      <c r="KLK55" s="331"/>
      <c r="KLL55" s="331"/>
      <c r="KLM55" s="331"/>
      <c r="KLN55" s="331"/>
      <c r="KLO55" s="331"/>
      <c r="KLP55" s="331"/>
      <c r="KLQ55" s="331"/>
      <c r="KLR55" s="331"/>
      <c r="KLS55" s="331"/>
      <c r="KLT55" s="331"/>
      <c r="KLU55" s="331"/>
      <c r="KLV55" s="331"/>
      <c r="KLW55" s="331"/>
      <c r="KLX55" s="331"/>
      <c r="KLY55" s="331"/>
      <c r="KLZ55" s="331"/>
      <c r="KMA55" s="331"/>
      <c r="KMB55" s="331"/>
      <c r="KMC55" s="331"/>
      <c r="KMD55" s="331"/>
      <c r="KME55" s="331"/>
      <c r="KMF55" s="331"/>
      <c r="KMG55" s="331"/>
      <c r="KMH55" s="331"/>
      <c r="KMI55" s="331"/>
      <c r="KMJ55" s="331"/>
      <c r="KMK55" s="331"/>
      <c r="KML55" s="331"/>
      <c r="KMM55" s="331"/>
      <c r="KMN55" s="331"/>
      <c r="KMO55" s="331"/>
      <c r="KMP55" s="331"/>
      <c r="KMQ55" s="331"/>
      <c r="KMR55" s="331"/>
      <c r="KMS55" s="331"/>
      <c r="KMT55" s="331"/>
      <c r="KMU55" s="331"/>
      <c r="KMV55" s="331"/>
      <c r="KMW55" s="331"/>
      <c r="KMX55" s="331"/>
      <c r="KMY55" s="331"/>
      <c r="KMZ55" s="331"/>
      <c r="KNA55" s="331"/>
      <c r="KNB55" s="331"/>
      <c r="KNC55" s="331"/>
      <c r="KND55" s="331"/>
      <c r="KNE55" s="331"/>
      <c r="KNF55" s="331"/>
      <c r="KNG55" s="331"/>
      <c r="KNH55" s="331"/>
      <c r="KNI55" s="331"/>
      <c r="KNJ55" s="331"/>
      <c r="KNK55" s="331"/>
      <c r="KNL55" s="331"/>
      <c r="KNM55" s="331"/>
      <c r="KNN55" s="331"/>
      <c r="KNO55" s="331"/>
      <c r="KNP55" s="331"/>
      <c r="KNQ55" s="331"/>
      <c r="KNR55" s="331"/>
      <c r="KNS55" s="331"/>
      <c r="KNT55" s="331"/>
      <c r="KNU55" s="331"/>
      <c r="KNV55" s="331"/>
      <c r="KNW55" s="331"/>
      <c r="KNX55" s="331"/>
      <c r="KNY55" s="331"/>
      <c r="KNZ55" s="331"/>
      <c r="KOA55" s="331"/>
      <c r="KOB55" s="331"/>
      <c r="KOC55" s="331"/>
      <c r="KOD55" s="331"/>
      <c r="KOE55" s="331"/>
      <c r="KOF55" s="331"/>
      <c r="KOG55" s="331"/>
      <c r="KOH55" s="331"/>
      <c r="KOI55" s="331"/>
      <c r="KOJ55" s="331"/>
      <c r="KOK55" s="331"/>
      <c r="KOL55" s="331"/>
      <c r="KOM55" s="331"/>
      <c r="KON55" s="331"/>
      <c r="KOO55" s="331"/>
      <c r="KOP55" s="331"/>
      <c r="KOQ55" s="331"/>
      <c r="KOR55" s="331"/>
      <c r="KOS55" s="331"/>
      <c r="KOT55" s="331"/>
      <c r="KOU55" s="331"/>
      <c r="KOV55" s="331"/>
      <c r="KOW55" s="331"/>
      <c r="KOX55" s="331"/>
      <c r="KOY55" s="331"/>
      <c r="KOZ55" s="331"/>
      <c r="KPA55" s="331"/>
      <c r="KPB55" s="331"/>
      <c r="KPC55" s="331"/>
      <c r="KPD55" s="331"/>
      <c r="KPE55" s="331"/>
      <c r="KPF55" s="331"/>
      <c r="KPG55" s="331"/>
      <c r="KPH55" s="331"/>
      <c r="KPI55" s="331"/>
      <c r="KPJ55" s="331"/>
      <c r="KPK55" s="331"/>
      <c r="KPL55" s="331"/>
      <c r="KPM55" s="331"/>
      <c r="KPN55" s="331"/>
      <c r="KPO55" s="331"/>
      <c r="KPP55" s="331"/>
      <c r="KPQ55" s="331"/>
      <c r="KPR55" s="331"/>
      <c r="KPS55" s="331"/>
      <c r="KPT55" s="331"/>
      <c r="KPU55" s="331"/>
      <c r="KPV55" s="331"/>
      <c r="KPW55" s="331"/>
      <c r="KPX55" s="331"/>
      <c r="KPY55" s="331"/>
      <c r="KPZ55" s="331"/>
      <c r="KQA55" s="331"/>
      <c r="KQB55" s="331"/>
      <c r="KQC55" s="331"/>
      <c r="KQD55" s="331"/>
      <c r="KQE55" s="331"/>
      <c r="KQF55" s="331"/>
      <c r="KQG55" s="331"/>
      <c r="KQH55" s="331"/>
      <c r="KQI55" s="331"/>
      <c r="KQJ55" s="331"/>
      <c r="KQK55" s="331"/>
      <c r="KQL55" s="331"/>
      <c r="KQM55" s="331"/>
      <c r="KQN55" s="331"/>
      <c r="KQO55" s="331"/>
      <c r="KQP55" s="331"/>
      <c r="KQQ55" s="331"/>
      <c r="KQR55" s="331"/>
      <c r="KQS55" s="331"/>
      <c r="KQT55" s="331"/>
      <c r="KQU55" s="331"/>
      <c r="KQV55" s="331"/>
      <c r="KQW55" s="331"/>
      <c r="KQX55" s="331"/>
      <c r="KQY55" s="331"/>
      <c r="KQZ55" s="331"/>
      <c r="KRA55" s="331"/>
      <c r="KRB55" s="331"/>
      <c r="KRC55" s="331"/>
      <c r="KRD55" s="331"/>
      <c r="KRE55" s="331"/>
      <c r="KRF55" s="331"/>
      <c r="KRG55" s="331"/>
      <c r="KRH55" s="331"/>
      <c r="KRI55" s="331"/>
      <c r="KRJ55" s="331"/>
      <c r="KRK55" s="331"/>
      <c r="KRL55" s="331"/>
      <c r="KRM55" s="331"/>
      <c r="KRN55" s="331"/>
      <c r="KRO55" s="331"/>
      <c r="KRP55" s="331"/>
      <c r="KRQ55" s="331"/>
      <c r="KRR55" s="331"/>
      <c r="KRS55" s="331"/>
      <c r="KRT55" s="331"/>
      <c r="KRU55" s="331"/>
      <c r="KRV55" s="331"/>
      <c r="KRW55" s="331"/>
      <c r="KRX55" s="331"/>
      <c r="KRY55" s="331"/>
      <c r="KRZ55" s="331"/>
      <c r="KSA55" s="331"/>
      <c r="KSB55" s="331"/>
      <c r="KSC55" s="331"/>
      <c r="KSD55" s="331"/>
      <c r="KSE55" s="331"/>
      <c r="KSF55" s="331"/>
      <c r="KSG55" s="331"/>
      <c r="KSH55" s="331"/>
      <c r="KSI55" s="331"/>
      <c r="KSJ55" s="331"/>
      <c r="KSK55" s="331"/>
      <c r="KSL55" s="331"/>
      <c r="KSM55" s="331"/>
      <c r="KSN55" s="331"/>
      <c r="KSO55" s="331"/>
      <c r="KSP55" s="331"/>
      <c r="KSQ55" s="331"/>
      <c r="KSR55" s="331"/>
      <c r="KSS55" s="331"/>
      <c r="KST55" s="331"/>
      <c r="KSU55" s="331"/>
      <c r="KSV55" s="331"/>
      <c r="KSW55" s="331"/>
      <c r="KSX55" s="331"/>
      <c r="KSY55" s="331"/>
      <c r="KSZ55" s="331"/>
      <c r="KTA55" s="331"/>
      <c r="KTB55" s="331"/>
      <c r="KTC55" s="331"/>
      <c r="KTD55" s="331"/>
      <c r="KTE55" s="331"/>
      <c r="KTF55" s="331"/>
      <c r="KTG55" s="331"/>
      <c r="KTH55" s="331"/>
      <c r="KTI55" s="331"/>
      <c r="KTJ55" s="331"/>
      <c r="KTK55" s="331"/>
      <c r="KTL55" s="331"/>
      <c r="KTM55" s="331"/>
      <c r="KTN55" s="331"/>
      <c r="KTO55" s="331"/>
      <c r="KTP55" s="331"/>
      <c r="KTQ55" s="331"/>
      <c r="KTR55" s="331"/>
      <c r="KTS55" s="331"/>
      <c r="KTT55" s="331"/>
      <c r="KTU55" s="331"/>
      <c r="KTV55" s="331"/>
      <c r="KTW55" s="331"/>
      <c r="KTX55" s="331"/>
      <c r="KTY55" s="331"/>
      <c r="KTZ55" s="331"/>
      <c r="KUA55" s="331"/>
      <c r="KUB55" s="331"/>
      <c r="KUC55" s="331"/>
      <c r="KUD55" s="331"/>
      <c r="KUE55" s="331"/>
      <c r="KUF55" s="331"/>
      <c r="KUG55" s="331"/>
      <c r="KUH55" s="331"/>
      <c r="KUI55" s="331"/>
      <c r="KUJ55" s="331"/>
      <c r="KUK55" s="331"/>
      <c r="KUL55" s="331"/>
      <c r="KUM55" s="331"/>
      <c r="KUN55" s="331"/>
      <c r="KUO55" s="331"/>
      <c r="KUP55" s="331"/>
      <c r="KUQ55" s="331"/>
      <c r="KUR55" s="331"/>
      <c r="KUS55" s="331"/>
      <c r="KUT55" s="331"/>
      <c r="KUU55" s="331"/>
      <c r="KUV55" s="331"/>
      <c r="KUW55" s="331"/>
      <c r="KUX55" s="331"/>
      <c r="KUY55" s="331"/>
      <c r="KUZ55" s="331"/>
      <c r="KVA55" s="331"/>
      <c r="KVB55" s="331"/>
      <c r="KVC55" s="331"/>
      <c r="KVD55" s="331"/>
      <c r="KVE55" s="331"/>
      <c r="KVF55" s="331"/>
      <c r="KVG55" s="331"/>
      <c r="KVH55" s="331"/>
      <c r="KVI55" s="331"/>
      <c r="KVJ55" s="331"/>
      <c r="KVK55" s="331"/>
      <c r="KVL55" s="331"/>
      <c r="KVM55" s="331"/>
      <c r="KVN55" s="331"/>
      <c r="KVO55" s="331"/>
      <c r="KVP55" s="331"/>
      <c r="KVQ55" s="331"/>
      <c r="KVR55" s="331"/>
      <c r="KVS55" s="331"/>
      <c r="KVT55" s="331"/>
      <c r="KVU55" s="331"/>
      <c r="KVV55" s="331"/>
      <c r="KVW55" s="331"/>
      <c r="KVX55" s="331"/>
      <c r="KVY55" s="331"/>
      <c r="KVZ55" s="331"/>
      <c r="KWA55" s="331"/>
      <c r="KWB55" s="331"/>
      <c r="KWC55" s="331"/>
      <c r="KWD55" s="331"/>
      <c r="KWE55" s="331"/>
      <c r="KWF55" s="331"/>
      <c r="KWG55" s="331"/>
      <c r="KWH55" s="331"/>
      <c r="KWI55" s="331"/>
      <c r="KWJ55" s="331"/>
      <c r="KWK55" s="331"/>
      <c r="KWL55" s="331"/>
      <c r="KWM55" s="331"/>
      <c r="KWN55" s="331"/>
      <c r="KWO55" s="331"/>
      <c r="KWP55" s="331"/>
      <c r="KWQ55" s="331"/>
      <c r="KWR55" s="331"/>
      <c r="KWS55" s="331"/>
      <c r="KWT55" s="331"/>
      <c r="KWU55" s="331"/>
      <c r="KWV55" s="331"/>
      <c r="KWW55" s="331"/>
      <c r="KWX55" s="331"/>
      <c r="KWY55" s="331"/>
      <c r="KWZ55" s="331"/>
      <c r="KXA55" s="331"/>
      <c r="KXB55" s="331"/>
      <c r="KXC55" s="331"/>
      <c r="KXD55" s="331"/>
      <c r="KXE55" s="331"/>
      <c r="KXF55" s="331"/>
      <c r="KXG55" s="331"/>
      <c r="KXH55" s="331"/>
      <c r="KXI55" s="331"/>
      <c r="KXJ55" s="331"/>
      <c r="KXK55" s="331"/>
      <c r="KXL55" s="331"/>
      <c r="KXM55" s="331"/>
      <c r="KXN55" s="331"/>
      <c r="KXO55" s="331"/>
      <c r="KXP55" s="331"/>
      <c r="KXQ55" s="331"/>
      <c r="KXR55" s="331"/>
      <c r="KXS55" s="331"/>
      <c r="KXT55" s="331"/>
      <c r="KXU55" s="331"/>
      <c r="KXV55" s="331"/>
      <c r="KXW55" s="331"/>
      <c r="KXX55" s="331"/>
      <c r="KXY55" s="331"/>
      <c r="KXZ55" s="331"/>
      <c r="KYA55" s="331"/>
      <c r="KYB55" s="331"/>
      <c r="KYC55" s="331"/>
      <c r="KYD55" s="331"/>
      <c r="KYE55" s="331"/>
      <c r="KYF55" s="331"/>
      <c r="KYG55" s="331"/>
      <c r="KYH55" s="331"/>
      <c r="KYI55" s="331"/>
      <c r="KYJ55" s="331"/>
      <c r="KYK55" s="331"/>
      <c r="KYL55" s="331"/>
      <c r="KYM55" s="331"/>
      <c r="KYN55" s="331"/>
      <c r="KYO55" s="331"/>
      <c r="KYP55" s="331"/>
      <c r="KYQ55" s="331"/>
      <c r="KYR55" s="331"/>
      <c r="KYS55" s="331"/>
      <c r="KYT55" s="331"/>
      <c r="KYU55" s="331"/>
      <c r="KYV55" s="331"/>
      <c r="KYW55" s="331"/>
      <c r="KYX55" s="331"/>
      <c r="KYY55" s="331"/>
      <c r="KYZ55" s="331"/>
      <c r="KZA55" s="331"/>
      <c r="KZB55" s="331"/>
      <c r="KZC55" s="331"/>
      <c r="KZD55" s="331"/>
      <c r="KZE55" s="331"/>
      <c r="KZF55" s="331"/>
      <c r="KZG55" s="331"/>
      <c r="KZH55" s="331"/>
      <c r="KZI55" s="331"/>
      <c r="KZJ55" s="331"/>
      <c r="KZK55" s="331"/>
      <c r="KZL55" s="331"/>
      <c r="KZM55" s="331"/>
      <c r="KZN55" s="331"/>
      <c r="KZO55" s="331"/>
      <c r="KZP55" s="331"/>
      <c r="KZQ55" s="331"/>
      <c r="KZR55" s="331"/>
      <c r="KZS55" s="331"/>
      <c r="KZT55" s="331"/>
      <c r="KZU55" s="331"/>
      <c r="KZV55" s="331"/>
      <c r="KZW55" s="331"/>
      <c r="KZX55" s="331"/>
      <c r="KZY55" s="331"/>
      <c r="KZZ55" s="331"/>
      <c r="LAA55" s="331"/>
      <c r="LAB55" s="331"/>
      <c r="LAC55" s="331"/>
      <c r="LAD55" s="331"/>
      <c r="LAE55" s="331"/>
      <c r="LAF55" s="331"/>
      <c r="LAG55" s="331"/>
      <c r="LAH55" s="331"/>
      <c r="LAI55" s="331"/>
      <c r="LAJ55" s="331"/>
      <c r="LAK55" s="331"/>
      <c r="LAL55" s="331"/>
      <c r="LAM55" s="331"/>
      <c r="LAN55" s="331"/>
      <c r="LAO55" s="331"/>
      <c r="LAP55" s="331"/>
      <c r="LAQ55" s="331"/>
      <c r="LAR55" s="331"/>
      <c r="LAS55" s="331"/>
      <c r="LAT55" s="331"/>
      <c r="LAU55" s="331"/>
      <c r="LAV55" s="331"/>
      <c r="LAW55" s="331"/>
      <c r="LAX55" s="331"/>
      <c r="LAY55" s="331"/>
      <c r="LAZ55" s="331"/>
      <c r="LBA55" s="331"/>
      <c r="LBB55" s="331"/>
      <c r="LBC55" s="331"/>
      <c r="LBD55" s="331"/>
      <c r="LBE55" s="331"/>
      <c r="LBF55" s="331"/>
      <c r="LBG55" s="331"/>
      <c r="LBH55" s="331"/>
      <c r="LBI55" s="331"/>
      <c r="LBJ55" s="331"/>
      <c r="LBK55" s="331"/>
      <c r="LBL55" s="331"/>
      <c r="LBM55" s="331"/>
      <c r="LBN55" s="331"/>
      <c r="LBO55" s="331"/>
      <c r="LBP55" s="331"/>
      <c r="LBQ55" s="331"/>
      <c r="LBR55" s="331"/>
      <c r="LBS55" s="331"/>
      <c r="LBT55" s="331"/>
      <c r="LBU55" s="331"/>
      <c r="LBV55" s="331"/>
      <c r="LBW55" s="331"/>
      <c r="LBX55" s="331"/>
      <c r="LBY55" s="331"/>
      <c r="LBZ55" s="331"/>
      <c r="LCA55" s="331"/>
      <c r="LCB55" s="331"/>
      <c r="LCC55" s="331"/>
      <c r="LCD55" s="331"/>
      <c r="LCE55" s="331"/>
      <c r="LCF55" s="331"/>
      <c r="LCG55" s="331"/>
      <c r="LCH55" s="331"/>
      <c r="LCI55" s="331"/>
      <c r="LCJ55" s="331"/>
      <c r="LCK55" s="331"/>
      <c r="LCL55" s="331"/>
      <c r="LCM55" s="331"/>
      <c r="LCN55" s="331"/>
      <c r="LCO55" s="331"/>
      <c r="LCP55" s="331"/>
      <c r="LCQ55" s="331"/>
      <c r="LCR55" s="331"/>
      <c r="LCS55" s="331"/>
      <c r="LCT55" s="331"/>
      <c r="LCU55" s="331"/>
      <c r="LCV55" s="331"/>
      <c r="LCW55" s="331"/>
      <c r="LCX55" s="331"/>
      <c r="LCY55" s="331"/>
      <c r="LCZ55" s="331"/>
      <c r="LDA55" s="331"/>
      <c r="LDB55" s="331"/>
      <c r="LDC55" s="331"/>
      <c r="LDD55" s="331"/>
      <c r="LDE55" s="331"/>
      <c r="LDF55" s="331"/>
      <c r="LDG55" s="331"/>
      <c r="LDH55" s="331"/>
      <c r="LDI55" s="331"/>
      <c r="LDJ55" s="331"/>
      <c r="LDK55" s="331"/>
      <c r="LDL55" s="331"/>
      <c r="LDM55" s="331"/>
      <c r="LDN55" s="331"/>
      <c r="LDO55" s="331"/>
      <c r="LDP55" s="331"/>
      <c r="LDQ55" s="331"/>
      <c r="LDR55" s="331"/>
      <c r="LDS55" s="331"/>
      <c r="LDT55" s="331"/>
      <c r="LDU55" s="331"/>
      <c r="LDV55" s="331"/>
      <c r="LDW55" s="331"/>
      <c r="LDX55" s="331"/>
      <c r="LDY55" s="331"/>
      <c r="LDZ55" s="331"/>
      <c r="LEA55" s="331"/>
      <c r="LEB55" s="331"/>
      <c r="LEC55" s="331"/>
      <c r="LED55" s="331"/>
      <c r="LEE55" s="331"/>
      <c r="LEF55" s="331"/>
      <c r="LEG55" s="331"/>
      <c r="LEH55" s="331"/>
      <c r="LEI55" s="331"/>
      <c r="LEJ55" s="331"/>
      <c r="LEK55" s="331"/>
      <c r="LEL55" s="331"/>
      <c r="LEM55" s="331"/>
      <c r="LEN55" s="331"/>
      <c r="LEO55" s="331"/>
      <c r="LEP55" s="331"/>
      <c r="LEQ55" s="331"/>
      <c r="LER55" s="331"/>
      <c r="LES55" s="331"/>
      <c r="LET55" s="331"/>
      <c r="LEU55" s="331"/>
      <c r="LEV55" s="331"/>
      <c r="LEW55" s="331"/>
      <c r="LEX55" s="331"/>
      <c r="LEY55" s="331"/>
      <c r="LEZ55" s="331"/>
      <c r="LFA55" s="331"/>
      <c r="LFB55" s="331"/>
      <c r="LFC55" s="331"/>
      <c r="LFD55" s="331"/>
      <c r="LFE55" s="331"/>
      <c r="LFF55" s="331"/>
      <c r="LFG55" s="331"/>
      <c r="LFH55" s="331"/>
      <c r="LFI55" s="331"/>
      <c r="LFJ55" s="331"/>
      <c r="LFK55" s="331"/>
      <c r="LFL55" s="331"/>
      <c r="LFM55" s="331"/>
      <c r="LFN55" s="331"/>
      <c r="LFO55" s="331"/>
      <c r="LFP55" s="331"/>
      <c r="LFQ55" s="331"/>
      <c r="LFR55" s="331"/>
      <c r="LFS55" s="331"/>
      <c r="LFT55" s="331"/>
      <c r="LFU55" s="331"/>
      <c r="LFV55" s="331"/>
      <c r="LFW55" s="331"/>
      <c r="LFX55" s="331"/>
      <c r="LFY55" s="331"/>
      <c r="LFZ55" s="331"/>
      <c r="LGA55" s="331"/>
      <c r="LGB55" s="331"/>
      <c r="LGC55" s="331"/>
      <c r="LGD55" s="331"/>
      <c r="LGE55" s="331"/>
      <c r="LGF55" s="331"/>
      <c r="LGG55" s="331"/>
      <c r="LGH55" s="331"/>
      <c r="LGI55" s="331"/>
      <c r="LGJ55" s="331"/>
      <c r="LGK55" s="331"/>
      <c r="LGL55" s="331"/>
      <c r="LGM55" s="331"/>
      <c r="LGN55" s="331"/>
      <c r="LGO55" s="331"/>
      <c r="LGP55" s="331"/>
      <c r="LGQ55" s="331"/>
      <c r="LGR55" s="331"/>
      <c r="LGS55" s="331"/>
      <c r="LGT55" s="331"/>
      <c r="LGU55" s="331"/>
      <c r="LGV55" s="331"/>
      <c r="LGW55" s="331"/>
      <c r="LGX55" s="331"/>
      <c r="LGY55" s="331"/>
      <c r="LGZ55" s="331"/>
      <c r="LHA55" s="331"/>
      <c r="LHB55" s="331"/>
      <c r="LHC55" s="331"/>
      <c r="LHD55" s="331"/>
      <c r="LHE55" s="331"/>
      <c r="LHF55" s="331"/>
      <c r="LHG55" s="331"/>
      <c r="LHH55" s="331"/>
      <c r="LHI55" s="331"/>
      <c r="LHJ55" s="331"/>
      <c r="LHK55" s="331"/>
      <c r="LHL55" s="331"/>
      <c r="LHM55" s="331"/>
      <c r="LHN55" s="331"/>
      <c r="LHO55" s="331"/>
      <c r="LHP55" s="331"/>
      <c r="LHQ55" s="331"/>
      <c r="LHR55" s="331"/>
      <c r="LHS55" s="331"/>
      <c r="LHT55" s="331"/>
      <c r="LHU55" s="331"/>
      <c r="LHV55" s="331"/>
      <c r="LHW55" s="331"/>
      <c r="LHX55" s="331"/>
      <c r="LHY55" s="331"/>
      <c r="LHZ55" s="331"/>
      <c r="LIA55" s="331"/>
      <c r="LIB55" s="331"/>
      <c r="LIC55" s="331"/>
      <c r="LID55" s="331"/>
      <c r="LIE55" s="331"/>
      <c r="LIF55" s="331"/>
      <c r="LIG55" s="331"/>
      <c r="LIH55" s="331"/>
      <c r="LII55" s="331"/>
      <c r="LIJ55" s="331"/>
      <c r="LIK55" s="331"/>
      <c r="LIL55" s="331"/>
      <c r="LIM55" s="331"/>
      <c r="LIN55" s="331"/>
      <c r="LIO55" s="331"/>
      <c r="LIP55" s="331"/>
      <c r="LIQ55" s="331"/>
      <c r="LIR55" s="331"/>
      <c r="LIS55" s="331"/>
      <c r="LIT55" s="331"/>
      <c r="LIU55" s="331"/>
      <c r="LIV55" s="331"/>
      <c r="LIW55" s="331"/>
      <c r="LIX55" s="331"/>
      <c r="LIY55" s="331"/>
      <c r="LIZ55" s="331"/>
      <c r="LJA55" s="331"/>
      <c r="LJB55" s="331"/>
      <c r="LJC55" s="331"/>
      <c r="LJD55" s="331"/>
      <c r="LJE55" s="331"/>
      <c r="LJF55" s="331"/>
      <c r="LJG55" s="331"/>
      <c r="LJH55" s="331"/>
      <c r="LJI55" s="331"/>
      <c r="LJJ55" s="331"/>
      <c r="LJK55" s="331"/>
      <c r="LJL55" s="331"/>
      <c r="LJM55" s="331"/>
      <c r="LJN55" s="331"/>
      <c r="LJO55" s="331"/>
      <c r="LJP55" s="331"/>
      <c r="LJQ55" s="331"/>
      <c r="LJR55" s="331"/>
      <c r="LJS55" s="331"/>
      <c r="LJT55" s="331"/>
      <c r="LJU55" s="331"/>
      <c r="LJV55" s="331"/>
      <c r="LJW55" s="331"/>
      <c r="LJX55" s="331"/>
      <c r="LJY55" s="331"/>
      <c r="LJZ55" s="331"/>
      <c r="LKA55" s="331"/>
      <c r="LKB55" s="331"/>
      <c r="LKC55" s="331"/>
      <c r="LKD55" s="331"/>
      <c r="LKE55" s="331"/>
      <c r="LKF55" s="331"/>
      <c r="LKG55" s="331"/>
      <c r="LKH55" s="331"/>
      <c r="LKI55" s="331"/>
      <c r="LKJ55" s="331"/>
      <c r="LKK55" s="331"/>
      <c r="LKL55" s="331"/>
      <c r="LKM55" s="331"/>
      <c r="LKN55" s="331"/>
      <c r="LKO55" s="331"/>
      <c r="LKP55" s="331"/>
      <c r="LKQ55" s="331"/>
      <c r="LKR55" s="331"/>
      <c r="LKS55" s="331"/>
      <c r="LKT55" s="331"/>
      <c r="LKU55" s="331"/>
      <c r="LKV55" s="331"/>
      <c r="LKW55" s="331"/>
      <c r="LKX55" s="331"/>
      <c r="LKY55" s="331"/>
      <c r="LKZ55" s="331"/>
      <c r="LLA55" s="331"/>
      <c r="LLB55" s="331"/>
      <c r="LLC55" s="331"/>
      <c r="LLD55" s="331"/>
      <c r="LLE55" s="331"/>
      <c r="LLF55" s="331"/>
      <c r="LLG55" s="331"/>
      <c r="LLH55" s="331"/>
      <c r="LLI55" s="331"/>
      <c r="LLJ55" s="331"/>
      <c r="LLK55" s="331"/>
      <c r="LLL55" s="331"/>
      <c r="LLM55" s="331"/>
      <c r="LLN55" s="331"/>
      <c r="LLO55" s="331"/>
      <c r="LLP55" s="331"/>
      <c r="LLQ55" s="331"/>
      <c r="LLR55" s="331"/>
      <c r="LLS55" s="331"/>
      <c r="LLT55" s="331"/>
      <c r="LLU55" s="331"/>
      <c r="LLV55" s="331"/>
      <c r="LLW55" s="331"/>
      <c r="LLX55" s="331"/>
      <c r="LLY55" s="331"/>
      <c r="LLZ55" s="331"/>
      <c r="LMA55" s="331"/>
      <c r="LMB55" s="331"/>
      <c r="LMC55" s="331"/>
      <c r="LMD55" s="331"/>
      <c r="LME55" s="331"/>
      <c r="LMF55" s="331"/>
      <c r="LMG55" s="331"/>
      <c r="LMH55" s="331"/>
      <c r="LMI55" s="331"/>
      <c r="LMJ55" s="331"/>
      <c r="LMK55" s="331"/>
      <c r="LML55" s="331"/>
      <c r="LMM55" s="331"/>
      <c r="LMN55" s="331"/>
      <c r="LMO55" s="331"/>
      <c r="LMP55" s="331"/>
      <c r="LMQ55" s="331"/>
      <c r="LMR55" s="331"/>
      <c r="LMS55" s="331"/>
      <c r="LMT55" s="331"/>
      <c r="LMU55" s="331"/>
      <c r="LMV55" s="331"/>
      <c r="LMW55" s="331"/>
      <c r="LMX55" s="331"/>
      <c r="LMY55" s="331"/>
      <c r="LMZ55" s="331"/>
      <c r="LNA55" s="331"/>
      <c r="LNB55" s="331"/>
      <c r="LNC55" s="331"/>
      <c r="LND55" s="331"/>
      <c r="LNE55" s="331"/>
      <c r="LNF55" s="331"/>
      <c r="LNG55" s="331"/>
      <c r="LNH55" s="331"/>
      <c r="LNI55" s="331"/>
      <c r="LNJ55" s="331"/>
      <c r="LNK55" s="331"/>
      <c r="LNL55" s="331"/>
      <c r="LNM55" s="331"/>
      <c r="LNN55" s="331"/>
      <c r="LNO55" s="331"/>
      <c r="LNP55" s="331"/>
      <c r="LNQ55" s="331"/>
      <c r="LNR55" s="331"/>
      <c r="LNS55" s="331"/>
      <c r="LNT55" s="331"/>
      <c r="LNU55" s="331"/>
      <c r="LNV55" s="331"/>
      <c r="LNW55" s="331"/>
      <c r="LNX55" s="331"/>
      <c r="LNY55" s="331"/>
      <c r="LNZ55" s="331"/>
      <c r="LOA55" s="331"/>
      <c r="LOB55" s="331"/>
      <c r="LOC55" s="331"/>
      <c r="LOD55" s="331"/>
      <c r="LOE55" s="331"/>
      <c r="LOF55" s="331"/>
      <c r="LOG55" s="331"/>
      <c r="LOH55" s="331"/>
      <c r="LOI55" s="331"/>
      <c r="LOJ55" s="331"/>
      <c r="LOK55" s="331"/>
      <c r="LOL55" s="331"/>
      <c r="LOM55" s="331"/>
      <c r="LON55" s="331"/>
      <c r="LOO55" s="331"/>
      <c r="LOP55" s="331"/>
      <c r="LOQ55" s="331"/>
      <c r="LOR55" s="331"/>
      <c r="LOS55" s="331"/>
      <c r="LOT55" s="331"/>
      <c r="LOU55" s="331"/>
      <c r="LOV55" s="331"/>
      <c r="LOW55" s="331"/>
      <c r="LOX55" s="331"/>
      <c r="LOY55" s="331"/>
      <c r="LOZ55" s="331"/>
      <c r="LPA55" s="331"/>
      <c r="LPB55" s="331"/>
      <c r="LPC55" s="331"/>
      <c r="LPD55" s="331"/>
      <c r="LPE55" s="331"/>
      <c r="LPF55" s="331"/>
      <c r="LPG55" s="331"/>
      <c r="LPH55" s="331"/>
      <c r="LPI55" s="331"/>
      <c r="LPJ55" s="331"/>
      <c r="LPK55" s="331"/>
      <c r="LPL55" s="331"/>
      <c r="LPM55" s="331"/>
      <c r="LPN55" s="331"/>
      <c r="LPO55" s="331"/>
      <c r="LPP55" s="331"/>
      <c r="LPQ55" s="331"/>
      <c r="LPR55" s="331"/>
      <c r="LPS55" s="331"/>
      <c r="LPT55" s="331"/>
      <c r="LPU55" s="331"/>
      <c r="LPV55" s="331"/>
      <c r="LPW55" s="331"/>
      <c r="LPX55" s="331"/>
      <c r="LPY55" s="331"/>
      <c r="LPZ55" s="331"/>
      <c r="LQA55" s="331"/>
      <c r="LQB55" s="331"/>
      <c r="LQC55" s="331"/>
      <c r="LQD55" s="331"/>
      <c r="LQE55" s="331"/>
      <c r="LQF55" s="331"/>
      <c r="LQG55" s="331"/>
      <c r="LQH55" s="331"/>
      <c r="LQI55" s="331"/>
      <c r="LQJ55" s="331"/>
      <c r="LQK55" s="331"/>
      <c r="LQL55" s="331"/>
      <c r="LQM55" s="331"/>
      <c r="LQN55" s="331"/>
      <c r="LQO55" s="331"/>
      <c r="LQP55" s="331"/>
      <c r="LQQ55" s="331"/>
      <c r="LQR55" s="331"/>
      <c r="LQS55" s="331"/>
      <c r="LQT55" s="331"/>
      <c r="LQU55" s="331"/>
      <c r="LQV55" s="331"/>
      <c r="LQW55" s="331"/>
      <c r="LQX55" s="331"/>
      <c r="LQY55" s="331"/>
      <c r="LQZ55" s="331"/>
      <c r="LRA55" s="331"/>
      <c r="LRB55" s="331"/>
      <c r="LRC55" s="331"/>
      <c r="LRD55" s="331"/>
      <c r="LRE55" s="331"/>
      <c r="LRF55" s="331"/>
      <c r="LRG55" s="331"/>
      <c r="LRH55" s="331"/>
      <c r="LRI55" s="331"/>
      <c r="LRJ55" s="331"/>
      <c r="LRK55" s="331"/>
      <c r="LRL55" s="331"/>
      <c r="LRM55" s="331"/>
      <c r="LRN55" s="331"/>
      <c r="LRO55" s="331"/>
      <c r="LRP55" s="331"/>
      <c r="LRQ55" s="331"/>
      <c r="LRR55" s="331"/>
      <c r="LRS55" s="331"/>
      <c r="LRT55" s="331"/>
      <c r="LRU55" s="331"/>
      <c r="LRV55" s="331"/>
      <c r="LRW55" s="331"/>
      <c r="LRX55" s="331"/>
      <c r="LRY55" s="331"/>
      <c r="LRZ55" s="331"/>
      <c r="LSA55" s="331"/>
      <c r="LSB55" s="331"/>
      <c r="LSC55" s="331"/>
      <c r="LSD55" s="331"/>
      <c r="LSE55" s="331"/>
      <c r="LSF55" s="331"/>
      <c r="LSG55" s="331"/>
      <c r="LSH55" s="331"/>
      <c r="LSI55" s="331"/>
      <c r="LSJ55" s="331"/>
      <c r="LSK55" s="331"/>
      <c r="LSL55" s="331"/>
      <c r="LSM55" s="331"/>
      <c r="LSN55" s="331"/>
      <c r="LSO55" s="331"/>
      <c r="LSP55" s="331"/>
      <c r="LSQ55" s="331"/>
      <c r="LSR55" s="331"/>
      <c r="LSS55" s="331"/>
      <c r="LST55" s="331"/>
      <c r="LSU55" s="331"/>
      <c r="LSV55" s="331"/>
      <c r="LSW55" s="331"/>
      <c r="LSX55" s="331"/>
      <c r="LSY55" s="331"/>
      <c r="LSZ55" s="331"/>
      <c r="LTA55" s="331"/>
      <c r="LTB55" s="331"/>
      <c r="LTC55" s="331"/>
      <c r="LTD55" s="331"/>
      <c r="LTE55" s="331"/>
      <c r="LTF55" s="331"/>
      <c r="LTG55" s="331"/>
      <c r="LTH55" s="331"/>
      <c r="LTI55" s="331"/>
      <c r="LTJ55" s="331"/>
      <c r="LTK55" s="331"/>
      <c r="LTL55" s="331"/>
      <c r="LTM55" s="331"/>
      <c r="LTN55" s="331"/>
      <c r="LTO55" s="331"/>
      <c r="LTP55" s="331"/>
      <c r="LTQ55" s="331"/>
      <c r="LTR55" s="331"/>
      <c r="LTS55" s="331"/>
      <c r="LTT55" s="331"/>
      <c r="LTU55" s="331"/>
      <c r="LTV55" s="331"/>
      <c r="LTW55" s="331"/>
      <c r="LTX55" s="331"/>
      <c r="LTY55" s="331"/>
      <c r="LTZ55" s="331"/>
      <c r="LUA55" s="331"/>
      <c r="LUB55" s="331"/>
      <c r="LUC55" s="331"/>
      <c r="LUD55" s="331"/>
      <c r="LUE55" s="331"/>
      <c r="LUF55" s="331"/>
      <c r="LUG55" s="331"/>
      <c r="LUH55" s="331"/>
      <c r="LUI55" s="331"/>
      <c r="LUJ55" s="331"/>
      <c r="LUK55" s="331"/>
      <c r="LUL55" s="331"/>
      <c r="LUM55" s="331"/>
      <c r="LUN55" s="331"/>
      <c r="LUO55" s="331"/>
      <c r="LUP55" s="331"/>
      <c r="LUQ55" s="331"/>
      <c r="LUR55" s="331"/>
      <c r="LUS55" s="331"/>
      <c r="LUT55" s="331"/>
      <c r="LUU55" s="331"/>
      <c r="LUV55" s="331"/>
      <c r="LUW55" s="331"/>
      <c r="LUX55" s="331"/>
      <c r="LUY55" s="331"/>
      <c r="LUZ55" s="331"/>
      <c r="LVA55" s="331"/>
      <c r="LVB55" s="331"/>
      <c r="LVC55" s="331"/>
      <c r="LVD55" s="331"/>
      <c r="LVE55" s="331"/>
      <c r="LVF55" s="331"/>
      <c r="LVG55" s="331"/>
      <c r="LVH55" s="331"/>
      <c r="LVI55" s="331"/>
      <c r="LVJ55" s="331"/>
      <c r="LVK55" s="331"/>
      <c r="LVL55" s="331"/>
      <c r="LVM55" s="331"/>
      <c r="LVN55" s="331"/>
      <c r="LVO55" s="331"/>
      <c r="LVP55" s="331"/>
      <c r="LVQ55" s="331"/>
      <c r="LVR55" s="331"/>
      <c r="LVS55" s="331"/>
      <c r="LVT55" s="331"/>
      <c r="LVU55" s="331"/>
      <c r="LVV55" s="331"/>
      <c r="LVW55" s="331"/>
      <c r="LVX55" s="331"/>
      <c r="LVY55" s="331"/>
      <c r="LVZ55" s="331"/>
      <c r="LWA55" s="331"/>
      <c r="LWB55" s="331"/>
      <c r="LWC55" s="331"/>
      <c r="LWD55" s="331"/>
      <c r="LWE55" s="331"/>
      <c r="LWF55" s="331"/>
      <c r="LWG55" s="331"/>
      <c r="LWH55" s="331"/>
      <c r="LWI55" s="331"/>
      <c r="LWJ55" s="331"/>
      <c r="LWK55" s="331"/>
      <c r="LWL55" s="331"/>
      <c r="LWM55" s="331"/>
      <c r="LWN55" s="331"/>
      <c r="LWO55" s="331"/>
      <c r="LWP55" s="331"/>
      <c r="LWQ55" s="331"/>
      <c r="LWR55" s="331"/>
      <c r="LWS55" s="331"/>
      <c r="LWT55" s="331"/>
      <c r="LWU55" s="331"/>
      <c r="LWV55" s="331"/>
      <c r="LWW55" s="331"/>
      <c r="LWX55" s="331"/>
      <c r="LWY55" s="331"/>
      <c r="LWZ55" s="331"/>
      <c r="LXA55" s="331"/>
      <c r="LXB55" s="331"/>
      <c r="LXC55" s="331"/>
      <c r="LXD55" s="331"/>
      <c r="LXE55" s="331"/>
      <c r="LXF55" s="331"/>
      <c r="LXG55" s="331"/>
      <c r="LXH55" s="331"/>
      <c r="LXI55" s="331"/>
      <c r="LXJ55" s="331"/>
      <c r="LXK55" s="331"/>
      <c r="LXL55" s="331"/>
      <c r="LXM55" s="331"/>
      <c r="LXN55" s="331"/>
      <c r="LXO55" s="331"/>
      <c r="LXP55" s="331"/>
      <c r="LXQ55" s="331"/>
      <c r="LXR55" s="331"/>
      <c r="LXS55" s="331"/>
      <c r="LXT55" s="331"/>
      <c r="LXU55" s="331"/>
      <c r="LXV55" s="331"/>
      <c r="LXW55" s="331"/>
      <c r="LXX55" s="331"/>
      <c r="LXY55" s="331"/>
      <c r="LXZ55" s="331"/>
      <c r="LYA55" s="331"/>
      <c r="LYB55" s="331"/>
      <c r="LYC55" s="331"/>
      <c r="LYD55" s="331"/>
      <c r="LYE55" s="331"/>
      <c r="LYF55" s="331"/>
      <c r="LYG55" s="331"/>
      <c r="LYH55" s="331"/>
      <c r="LYI55" s="331"/>
      <c r="LYJ55" s="331"/>
      <c r="LYK55" s="331"/>
      <c r="LYL55" s="331"/>
      <c r="LYM55" s="331"/>
      <c r="LYN55" s="331"/>
      <c r="LYO55" s="331"/>
      <c r="LYP55" s="331"/>
      <c r="LYQ55" s="331"/>
      <c r="LYR55" s="331"/>
      <c r="LYS55" s="331"/>
      <c r="LYT55" s="331"/>
      <c r="LYU55" s="331"/>
      <c r="LYV55" s="331"/>
      <c r="LYW55" s="331"/>
      <c r="LYX55" s="331"/>
      <c r="LYY55" s="331"/>
      <c r="LYZ55" s="331"/>
      <c r="LZA55" s="331"/>
      <c r="LZB55" s="331"/>
      <c r="LZC55" s="331"/>
      <c r="LZD55" s="331"/>
      <c r="LZE55" s="331"/>
      <c r="LZF55" s="331"/>
      <c r="LZG55" s="331"/>
      <c r="LZH55" s="331"/>
      <c r="LZI55" s="331"/>
      <c r="LZJ55" s="331"/>
      <c r="LZK55" s="331"/>
      <c r="LZL55" s="331"/>
      <c r="LZM55" s="331"/>
      <c r="LZN55" s="331"/>
      <c r="LZO55" s="331"/>
      <c r="LZP55" s="331"/>
      <c r="LZQ55" s="331"/>
      <c r="LZR55" s="331"/>
      <c r="LZS55" s="331"/>
      <c r="LZT55" s="331"/>
      <c r="LZU55" s="331"/>
      <c r="LZV55" s="331"/>
      <c r="LZW55" s="331"/>
      <c r="LZX55" s="331"/>
      <c r="LZY55" s="331"/>
      <c r="LZZ55" s="331"/>
      <c r="MAA55" s="331"/>
      <c r="MAB55" s="331"/>
      <c r="MAC55" s="331"/>
      <c r="MAD55" s="331"/>
      <c r="MAE55" s="331"/>
      <c r="MAF55" s="331"/>
      <c r="MAG55" s="331"/>
      <c r="MAH55" s="331"/>
      <c r="MAI55" s="331"/>
      <c r="MAJ55" s="331"/>
      <c r="MAK55" s="331"/>
      <c r="MAL55" s="331"/>
      <c r="MAM55" s="331"/>
      <c r="MAN55" s="331"/>
      <c r="MAO55" s="331"/>
      <c r="MAP55" s="331"/>
      <c r="MAQ55" s="331"/>
      <c r="MAR55" s="331"/>
      <c r="MAS55" s="331"/>
      <c r="MAT55" s="331"/>
      <c r="MAU55" s="331"/>
      <c r="MAV55" s="331"/>
      <c r="MAW55" s="331"/>
      <c r="MAX55" s="331"/>
      <c r="MAY55" s="331"/>
      <c r="MAZ55" s="331"/>
      <c r="MBA55" s="331"/>
      <c r="MBB55" s="331"/>
      <c r="MBC55" s="331"/>
      <c r="MBD55" s="331"/>
      <c r="MBE55" s="331"/>
      <c r="MBF55" s="331"/>
      <c r="MBG55" s="331"/>
      <c r="MBH55" s="331"/>
      <c r="MBI55" s="331"/>
      <c r="MBJ55" s="331"/>
      <c r="MBK55" s="331"/>
      <c r="MBL55" s="331"/>
      <c r="MBM55" s="331"/>
      <c r="MBN55" s="331"/>
      <c r="MBO55" s="331"/>
      <c r="MBP55" s="331"/>
      <c r="MBQ55" s="331"/>
      <c r="MBR55" s="331"/>
      <c r="MBS55" s="331"/>
      <c r="MBT55" s="331"/>
      <c r="MBU55" s="331"/>
      <c r="MBV55" s="331"/>
      <c r="MBW55" s="331"/>
      <c r="MBX55" s="331"/>
      <c r="MBY55" s="331"/>
      <c r="MBZ55" s="331"/>
      <c r="MCA55" s="331"/>
      <c r="MCB55" s="331"/>
      <c r="MCC55" s="331"/>
      <c r="MCD55" s="331"/>
      <c r="MCE55" s="331"/>
      <c r="MCF55" s="331"/>
      <c r="MCG55" s="331"/>
      <c r="MCH55" s="331"/>
      <c r="MCI55" s="331"/>
      <c r="MCJ55" s="331"/>
      <c r="MCK55" s="331"/>
      <c r="MCL55" s="331"/>
      <c r="MCM55" s="331"/>
      <c r="MCN55" s="331"/>
      <c r="MCO55" s="331"/>
      <c r="MCP55" s="331"/>
      <c r="MCQ55" s="331"/>
      <c r="MCR55" s="331"/>
      <c r="MCS55" s="331"/>
      <c r="MCT55" s="331"/>
      <c r="MCU55" s="331"/>
      <c r="MCV55" s="331"/>
      <c r="MCW55" s="331"/>
      <c r="MCX55" s="331"/>
      <c r="MCY55" s="331"/>
      <c r="MCZ55" s="331"/>
      <c r="MDA55" s="331"/>
      <c r="MDB55" s="331"/>
      <c r="MDC55" s="331"/>
      <c r="MDD55" s="331"/>
      <c r="MDE55" s="331"/>
      <c r="MDF55" s="331"/>
      <c r="MDG55" s="331"/>
      <c r="MDH55" s="331"/>
      <c r="MDI55" s="331"/>
      <c r="MDJ55" s="331"/>
      <c r="MDK55" s="331"/>
      <c r="MDL55" s="331"/>
      <c r="MDM55" s="331"/>
      <c r="MDN55" s="331"/>
      <c r="MDO55" s="331"/>
      <c r="MDP55" s="331"/>
      <c r="MDQ55" s="331"/>
      <c r="MDR55" s="331"/>
      <c r="MDS55" s="331"/>
      <c r="MDT55" s="331"/>
      <c r="MDU55" s="331"/>
      <c r="MDV55" s="331"/>
      <c r="MDW55" s="331"/>
      <c r="MDX55" s="331"/>
      <c r="MDY55" s="331"/>
      <c r="MDZ55" s="331"/>
      <c r="MEA55" s="331"/>
      <c r="MEB55" s="331"/>
      <c r="MEC55" s="331"/>
      <c r="MED55" s="331"/>
      <c r="MEE55" s="331"/>
      <c r="MEF55" s="331"/>
      <c r="MEG55" s="331"/>
      <c r="MEH55" s="331"/>
      <c r="MEI55" s="331"/>
      <c r="MEJ55" s="331"/>
      <c r="MEK55" s="331"/>
      <c r="MEL55" s="331"/>
      <c r="MEM55" s="331"/>
      <c r="MEN55" s="331"/>
      <c r="MEO55" s="331"/>
      <c r="MEP55" s="331"/>
      <c r="MEQ55" s="331"/>
      <c r="MER55" s="331"/>
      <c r="MES55" s="331"/>
      <c r="MET55" s="331"/>
      <c r="MEU55" s="331"/>
      <c r="MEV55" s="331"/>
      <c r="MEW55" s="331"/>
      <c r="MEX55" s="331"/>
      <c r="MEY55" s="331"/>
      <c r="MEZ55" s="331"/>
      <c r="MFA55" s="331"/>
      <c r="MFB55" s="331"/>
      <c r="MFC55" s="331"/>
      <c r="MFD55" s="331"/>
      <c r="MFE55" s="331"/>
      <c r="MFF55" s="331"/>
      <c r="MFG55" s="331"/>
      <c r="MFH55" s="331"/>
      <c r="MFI55" s="331"/>
      <c r="MFJ55" s="331"/>
      <c r="MFK55" s="331"/>
      <c r="MFL55" s="331"/>
      <c r="MFM55" s="331"/>
      <c r="MFN55" s="331"/>
      <c r="MFO55" s="331"/>
      <c r="MFP55" s="331"/>
      <c r="MFQ55" s="331"/>
      <c r="MFR55" s="331"/>
      <c r="MFS55" s="331"/>
      <c r="MFT55" s="331"/>
      <c r="MFU55" s="331"/>
      <c r="MFV55" s="331"/>
      <c r="MFW55" s="331"/>
      <c r="MFX55" s="331"/>
      <c r="MFY55" s="331"/>
      <c r="MFZ55" s="331"/>
      <c r="MGA55" s="331"/>
      <c r="MGB55" s="331"/>
      <c r="MGC55" s="331"/>
      <c r="MGD55" s="331"/>
      <c r="MGE55" s="331"/>
      <c r="MGF55" s="331"/>
      <c r="MGG55" s="331"/>
      <c r="MGH55" s="331"/>
      <c r="MGI55" s="331"/>
      <c r="MGJ55" s="331"/>
      <c r="MGK55" s="331"/>
      <c r="MGL55" s="331"/>
      <c r="MGM55" s="331"/>
      <c r="MGN55" s="331"/>
      <c r="MGO55" s="331"/>
      <c r="MGP55" s="331"/>
      <c r="MGQ55" s="331"/>
      <c r="MGR55" s="331"/>
      <c r="MGS55" s="331"/>
      <c r="MGT55" s="331"/>
      <c r="MGU55" s="331"/>
      <c r="MGV55" s="331"/>
      <c r="MGW55" s="331"/>
      <c r="MGX55" s="331"/>
      <c r="MGY55" s="331"/>
      <c r="MGZ55" s="331"/>
      <c r="MHA55" s="331"/>
      <c r="MHB55" s="331"/>
      <c r="MHC55" s="331"/>
      <c r="MHD55" s="331"/>
      <c r="MHE55" s="331"/>
      <c r="MHF55" s="331"/>
      <c r="MHG55" s="331"/>
      <c r="MHH55" s="331"/>
      <c r="MHI55" s="331"/>
      <c r="MHJ55" s="331"/>
      <c r="MHK55" s="331"/>
      <c r="MHL55" s="331"/>
      <c r="MHM55" s="331"/>
      <c r="MHN55" s="331"/>
      <c r="MHO55" s="331"/>
      <c r="MHP55" s="331"/>
      <c r="MHQ55" s="331"/>
      <c r="MHR55" s="331"/>
      <c r="MHS55" s="331"/>
      <c r="MHT55" s="331"/>
      <c r="MHU55" s="331"/>
      <c r="MHV55" s="331"/>
      <c r="MHW55" s="331"/>
      <c r="MHX55" s="331"/>
      <c r="MHY55" s="331"/>
      <c r="MHZ55" s="331"/>
      <c r="MIA55" s="331"/>
      <c r="MIB55" s="331"/>
      <c r="MIC55" s="331"/>
      <c r="MID55" s="331"/>
      <c r="MIE55" s="331"/>
      <c r="MIF55" s="331"/>
      <c r="MIG55" s="331"/>
      <c r="MIH55" s="331"/>
      <c r="MII55" s="331"/>
      <c r="MIJ55" s="331"/>
      <c r="MIK55" s="331"/>
      <c r="MIL55" s="331"/>
      <c r="MIM55" s="331"/>
      <c r="MIN55" s="331"/>
      <c r="MIO55" s="331"/>
      <c r="MIP55" s="331"/>
      <c r="MIQ55" s="331"/>
      <c r="MIR55" s="331"/>
      <c r="MIS55" s="331"/>
      <c r="MIT55" s="331"/>
      <c r="MIU55" s="331"/>
      <c r="MIV55" s="331"/>
      <c r="MIW55" s="331"/>
      <c r="MIX55" s="331"/>
      <c r="MIY55" s="331"/>
      <c r="MIZ55" s="331"/>
      <c r="MJA55" s="331"/>
      <c r="MJB55" s="331"/>
      <c r="MJC55" s="331"/>
      <c r="MJD55" s="331"/>
      <c r="MJE55" s="331"/>
      <c r="MJF55" s="331"/>
      <c r="MJG55" s="331"/>
      <c r="MJH55" s="331"/>
      <c r="MJI55" s="331"/>
      <c r="MJJ55" s="331"/>
      <c r="MJK55" s="331"/>
      <c r="MJL55" s="331"/>
      <c r="MJM55" s="331"/>
      <c r="MJN55" s="331"/>
      <c r="MJO55" s="331"/>
      <c r="MJP55" s="331"/>
      <c r="MJQ55" s="331"/>
      <c r="MJR55" s="331"/>
      <c r="MJS55" s="331"/>
      <c r="MJT55" s="331"/>
      <c r="MJU55" s="331"/>
      <c r="MJV55" s="331"/>
      <c r="MJW55" s="331"/>
      <c r="MJX55" s="331"/>
      <c r="MJY55" s="331"/>
      <c r="MJZ55" s="331"/>
      <c r="MKA55" s="331"/>
      <c r="MKB55" s="331"/>
      <c r="MKC55" s="331"/>
      <c r="MKD55" s="331"/>
      <c r="MKE55" s="331"/>
      <c r="MKF55" s="331"/>
      <c r="MKG55" s="331"/>
      <c r="MKH55" s="331"/>
      <c r="MKI55" s="331"/>
      <c r="MKJ55" s="331"/>
      <c r="MKK55" s="331"/>
      <c r="MKL55" s="331"/>
      <c r="MKM55" s="331"/>
      <c r="MKN55" s="331"/>
      <c r="MKO55" s="331"/>
      <c r="MKP55" s="331"/>
      <c r="MKQ55" s="331"/>
      <c r="MKR55" s="331"/>
      <c r="MKS55" s="331"/>
      <c r="MKT55" s="331"/>
      <c r="MKU55" s="331"/>
      <c r="MKV55" s="331"/>
      <c r="MKW55" s="331"/>
      <c r="MKX55" s="331"/>
      <c r="MKY55" s="331"/>
      <c r="MKZ55" s="331"/>
      <c r="MLA55" s="331"/>
      <c r="MLB55" s="331"/>
      <c r="MLC55" s="331"/>
      <c r="MLD55" s="331"/>
      <c r="MLE55" s="331"/>
      <c r="MLF55" s="331"/>
      <c r="MLG55" s="331"/>
      <c r="MLH55" s="331"/>
      <c r="MLI55" s="331"/>
      <c r="MLJ55" s="331"/>
      <c r="MLK55" s="331"/>
      <c r="MLL55" s="331"/>
      <c r="MLM55" s="331"/>
      <c r="MLN55" s="331"/>
      <c r="MLO55" s="331"/>
      <c r="MLP55" s="331"/>
      <c r="MLQ55" s="331"/>
      <c r="MLR55" s="331"/>
      <c r="MLS55" s="331"/>
      <c r="MLT55" s="331"/>
      <c r="MLU55" s="331"/>
      <c r="MLV55" s="331"/>
      <c r="MLW55" s="331"/>
      <c r="MLX55" s="331"/>
      <c r="MLY55" s="331"/>
      <c r="MLZ55" s="331"/>
      <c r="MMA55" s="331"/>
      <c r="MMB55" s="331"/>
      <c r="MMC55" s="331"/>
      <c r="MMD55" s="331"/>
      <c r="MME55" s="331"/>
      <c r="MMF55" s="331"/>
      <c r="MMG55" s="331"/>
      <c r="MMH55" s="331"/>
      <c r="MMI55" s="331"/>
      <c r="MMJ55" s="331"/>
      <c r="MMK55" s="331"/>
      <c r="MML55" s="331"/>
      <c r="MMM55" s="331"/>
      <c r="MMN55" s="331"/>
      <c r="MMO55" s="331"/>
      <c r="MMP55" s="331"/>
      <c r="MMQ55" s="331"/>
      <c r="MMR55" s="331"/>
      <c r="MMS55" s="331"/>
      <c r="MMT55" s="331"/>
      <c r="MMU55" s="331"/>
      <c r="MMV55" s="331"/>
      <c r="MMW55" s="331"/>
      <c r="MMX55" s="331"/>
      <c r="MMY55" s="331"/>
      <c r="MMZ55" s="331"/>
      <c r="MNA55" s="331"/>
      <c r="MNB55" s="331"/>
      <c r="MNC55" s="331"/>
      <c r="MND55" s="331"/>
      <c r="MNE55" s="331"/>
      <c r="MNF55" s="331"/>
      <c r="MNG55" s="331"/>
      <c r="MNH55" s="331"/>
      <c r="MNI55" s="331"/>
      <c r="MNJ55" s="331"/>
      <c r="MNK55" s="331"/>
      <c r="MNL55" s="331"/>
      <c r="MNM55" s="331"/>
      <c r="MNN55" s="331"/>
      <c r="MNO55" s="331"/>
      <c r="MNP55" s="331"/>
      <c r="MNQ55" s="331"/>
      <c r="MNR55" s="331"/>
      <c r="MNS55" s="331"/>
      <c r="MNT55" s="331"/>
      <c r="MNU55" s="331"/>
      <c r="MNV55" s="331"/>
      <c r="MNW55" s="331"/>
      <c r="MNX55" s="331"/>
      <c r="MNY55" s="331"/>
      <c r="MNZ55" s="331"/>
      <c r="MOA55" s="331"/>
      <c r="MOB55" s="331"/>
      <c r="MOC55" s="331"/>
      <c r="MOD55" s="331"/>
      <c r="MOE55" s="331"/>
      <c r="MOF55" s="331"/>
      <c r="MOG55" s="331"/>
      <c r="MOH55" s="331"/>
      <c r="MOI55" s="331"/>
      <c r="MOJ55" s="331"/>
      <c r="MOK55" s="331"/>
      <c r="MOL55" s="331"/>
      <c r="MOM55" s="331"/>
      <c r="MON55" s="331"/>
      <c r="MOO55" s="331"/>
      <c r="MOP55" s="331"/>
      <c r="MOQ55" s="331"/>
      <c r="MOR55" s="331"/>
      <c r="MOS55" s="331"/>
      <c r="MOT55" s="331"/>
      <c r="MOU55" s="331"/>
      <c r="MOV55" s="331"/>
      <c r="MOW55" s="331"/>
      <c r="MOX55" s="331"/>
      <c r="MOY55" s="331"/>
      <c r="MOZ55" s="331"/>
      <c r="MPA55" s="331"/>
      <c r="MPB55" s="331"/>
      <c r="MPC55" s="331"/>
      <c r="MPD55" s="331"/>
      <c r="MPE55" s="331"/>
      <c r="MPF55" s="331"/>
      <c r="MPG55" s="331"/>
      <c r="MPH55" s="331"/>
      <c r="MPI55" s="331"/>
      <c r="MPJ55" s="331"/>
      <c r="MPK55" s="331"/>
      <c r="MPL55" s="331"/>
      <c r="MPM55" s="331"/>
      <c r="MPN55" s="331"/>
      <c r="MPO55" s="331"/>
      <c r="MPP55" s="331"/>
      <c r="MPQ55" s="331"/>
      <c r="MPR55" s="331"/>
      <c r="MPS55" s="331"/>
      <c r="MPT55" s="331"/>
      <c r="MPU55" s="331"/>
      <c r="MPV55" s="331"/>
      <c r="MPW55" s="331"/>
      <c r="MPX55" s="331"/>
      <c r="MPY55" s="331"/>
      <c r="MPZ55" s="331"/>
      <c r="MQA55" s="331"/>
      <c r="MQB55" s="331"/>
      <c r="MQC55" s="331"/>
      <c r="MQD55" s="331"/>
      <c r="MQE55" s="331"/>
      <c r="MQF55" s="331"/>
      <c r="MQG55" s="331"/>
      <c r="MQH55" s="331"/>
      <c r="MQI55" s="331"/>
      <c r="MQJ55" s="331"/>
      <c r="MQK55" s="331"/>
      <c r="MQL55" s="331"/>
      <c r="MQM55" s="331"/>
      <c r="MQN55" s="331"/>
      <c r="MQO55" s="331"/>
      <c r="MQP55" s="331"/>
      <c r="MQQ55" s="331"/>
      <c r="MQR55" s="331"/>
      <c r="MQS55" s="331"/>
      <c r="MQT55" s="331"/>
      <c r="MQU55" s="331"/>
      <c r="MQV55" s="331"/>
      <c r="MQW55" s="331"/>
      <c r="MQX55" s="331"/>
      <c r="MQY55" s="331"/>
      <c r="MQZ55" s="331"/>
      <c r="MRA55" s="331"/>
      <c r="MRB55" s="331"/>
      <c r="MRC55" s="331"/>
      <c r="MRD55" s="331"/>
      <c r="MRE55" s="331"/>
      <c r="MRF55" s="331"/>
      <c r="MRG55" s="331"/>
      <c r="MRH55" s="331"/>
      <c r="MRI55" s="331"/>
      <c r="MRJ55" s="331"/>
      <c r="MRK55" s="331"/>
      <c r="MRL55" s="331"/>
      <c r="MRM55" s="331"/>
      <c r="MRN55" s="331"/>
      <c r="MRO55" s="331"/>
      <c r="MRP55" s="331"/>
      <c r="MRQ55" s="331"/>
      <c r="MRR55" s="331"/>
      <c r="MRS55" s="331"/>
      <c r="MRT55" s="331"/>
      <c r="MRU55" s="331"/>
      <c r="MRV55" s="331"/>
      <c r="MRW55" s="331"/>
      <c r="MRX55" s="331"/>
      <c r="MRY55" s="331"/>
      <c r="MRZ55" s="331"/>
      <c r="MSA55" s="331"/>
      <c r="MSB55" s="331"/>
      <c r="MSC55" s="331"/>
      <c r="MSD55" s="331"/>
      <c r="MSE55" s="331"/>
      <c r="MSF55" s="331"/>
      <c r="MSG55" s="331"/>
      <c r="MSH55" s="331"/>
      <c r="MSI55" s="331"/>
      <c r="MSJ55" s="331"/>
      <c r="MSK55" s="331"/>
      <c r="MSL55" s="331"/>
      <c r="MSM55" s="331"/>
      <c r="MSN55" s="331"/>
      <c r="MSO55" s="331"/>
      <c r="MSP55" s="331"/>
      <c r="MSQ55" s="331"/>
      <c r="MSR55" s="331"/>
      <c r="MSS55" s="331"/>
      <c r="MST55" s="331"/>
      <c r="MSU55" s="331"/>
      <c r="MSV55" s="331"/>
      <c r="MSW55" s="331"/>
      <c r="MSX55" s="331"/>
      <c r="MSY55" s="331"/>
      <c r="MSZ55" s="331"/>
      <c r="MTA55" s="331"/>
      <c r="MTB55" s="331"/>
      <c r="MTC55" s="331"/>
      <c r="MTD55" s="331"/>
      <c r="MTE55" s="331"/>
      <c r="MTF55" s="331"/>
      <c r="MTG55" s="331"/>
      <c r="MTH55" s="331"/>
      <c r="MTI55" s="331"/>
      <c r="MTJ55" s="331"/>
      <c r="MTK55" s="331"/>
      <c r="MTL55" s="331"/>
      <c r="MTM55" s="331"/>
      <c r="MTN55" s="331"/>
      <c r="MTO55" s="331"/>
      <c r="MTP55" s="331"/>
      <c r="MTQ55" s="331"/>
      <c r="MTR55" s="331"/>
      <c r="MTS55" s="331"/>
      <c r="MTT55" s="331"/>
      <c r="MTU55" s="331"/>
      <c r="MTV55" s="331"/>
      <c r="MTW55" s="331"/>
      <c r="MTX55" s="331"/>
      <c r="MTY55" s="331"/>
      <c r="MTZ55" s="331"/>
      <c r="MUA55" s="331"/>
      <c r="MUB55" s="331"/>
      <c r="MUC55" s="331"/>
      <c r="MUD55" s="331"/>
      <c r="MUE55" s="331"/>
      <c r="MUF55" s="331"/>
      <c r="MUG55" s="331"/>
      <c r="MUH55" s="331"/>
      <c r="MUI55" s="331"/>
      <c r="MUJ55" s="331"/>
      <c r="MUK55" s="331"/>
      <c r="MUL55" s="331"/>
      <c r="MUM55" s="331"/>
      <c r="MUN55" s="331"/>
      <c r="MUO55" s="331"/>
      <c r="MUP55" s="331"/>
      <c r="MUQ55" s="331"/>
      <c r="MUR55" s="331"/>
      <c r="MUS55" s="331"/>
      <c r="MUT55" s="331"/>
      <c r="MUU55" s="331"/>
      <c r="MUV55" s="331"/>
      <c r="MUW55" s="331"/>
      <c r="MUX55" s="331"/>
      <c r="MUY55" s="331"/>
      <c r="MUZ55" s="331"/>
      <c r="MVA55" s="331"/>
      <c r="MVB55" s="331"/>
      <c r="MVC55" s="331"/>
      <c r="MVD55" s="331"/>
      <c r="MVE55" s="331"/>
      <c r="MVF55" s="331"/>
      <c r="MVG55" s="331"/>
      <c r="MVH55" s="331"/>
      <c r="MVI55" s="331"/>
      <c r="MVJ55" s="331"/>
      <c r="MVK55" s="331"/>
      <c r="MVL55" s="331"/>
      <c r="MVM55" s="331"/>
      <c r="MVN55" s="331"/>
      <c r="MVO55" s="331"/>
      <c r="MVP55" s="331"/>
      <c r="MVQ55" s="331"/>
      <c r="MVR55" s="331"/>
      <c r="MVS55" s="331"/>
      <c r="MVT55" s="331"/>
      <c r="MVU55" s="331"/>
      <c r="MVV55" s="331"/>
      <c r="MVW55" s="331"/>
      <c r="MVX55" s="331"/>
      <c r="MVY55" s="331"/>
      <c r="MVZ55" s="331"/>
      <c r="MWA55" s="331"/>
      <c r="MWB55" s="331"/>
      <c r="MWC55" s="331"/>
      <c r="MWD55" s="331"/>
      <c r="MWE55" s="331"/>
      <c r="MWF55" s="331"/>
      <c r="MWG55" s="331"/>
      <c r="MWH55" s="331"/>
      <c r="MWI55" s="331"/>
      <c r="MWJ55" s="331"/>
      <c r="MWK55" s="331"/>
      <c r="MWL55" s="331"/>
      <c r="MWM55" s="331"/>
      <c r="MWN55" s="331"/>
      <c r="MWO55" s="331"/>
      <c r="MWP55" s="331"/>
      <c r="MWQ55" s="331"/>
      <c r="MWR55" s="331"/>
      <c r="MWS55" s="331"/>
      <c r="MWT55" s="331"/>
      <c r="MWU55" s="331"/>
      <c r="MWV55" s="331"/>
      <c r="MWW55" s="331"/>
      <c r="MWX55" s="331"/>
      <c r="MWY55" s="331"/>
      <c r="MWZ55" s="331"/>
      <c r="MXA55" s="331"/>
      <c r="MXB55" s="331"/>
      <c r="MXC55" s="331"/>
      <c r="MXD55" s="331"/>
      <c r="MXE55" s="331"/>
      <c r="MXF55" s="331"/>
      <c r="MXG55" s="331"/>
      <c r="MXH55" s="331"/>
      <c r="MXI55" s="331"/>
      <c r="MXJ55" s="331"/>
      <c r="MXK55" s="331"/>
      <c r="MXL55" s="331"/>
      <c r="MXM55" s="331"/>
      <c r="MXN55" s="331"/>
      <c r="MXO55" s="331"/>
      <c r="MXP55" s="331"/>
      <c r="MXQ55" s="331"/>
      <c r="MXR55" s="331"/>
      <c r="MXS55" s="331"/>
      <c r="MXT55" s="331"/>
      <c r="MXU55" s="331"/>
      <c r="MXV55" s="331"/>
      <c r="MXW55" s="331"/>
      <c r="MXX55" s="331"/>
      <c r="MXY55" s="331"/>
      <c r="MXZ55" s="331"/>
      <c r="MYA55" s="331"/>
      <c r="MYB55" s="331"/>
      <c r="MYC55" s="331"/>
      <c r="MYD55" s="331"/>
      <c r="MYE55" s="331"/>
      <c r="MYF55" s="331"/>
      <c r="MYG55" s="331"/>
      <c r="MYH55" s="331"/>
      <c r="MYI55" s="331"/>
      <c r="MYJ55" s="331"/>
      <c r="MYK55" s="331"/>
      <c r="MYL55" s="331"/>
      <c r="MYM55" s="331"/>
      <c r="MYN55" s="331"/>
      <c r="MYO55" s="331"/>
      <c r="MYP55" s="331"/>
      <c r="MYQ55" s="331"/>
      <c r="MYR55" s="331"/>
      <c r="MYS55" s="331"/>
      <c r="MYT55" s="331"/>
      <c r="MYU55" s="331"/>
      <c r="MYV55" s="331"/>
      <c r="MYW55" s="331"/>
      <c r="MYX55" s="331"/>
      <c r="MYY55" s="331"/>
      <c r="MYZ55" s="331"/>
      <c r="MZA55" s="331"/>
      <c r="MZB55" s="331"/>
      <c r="MZC55" s="331"/>
      <c r="MZD55" s="331"/>
      <c r="MZE55" s="331"/>
      <c r="MZF55" s="331"/>
      <c r="MZG55" s="331"/>
      <c r="MZH55" s="331"/>
      <c r="MZI55" s="331"/>
      <c r="MZJ55" s="331"/>
      <c r="MZK55" s="331"/>
      <c r="MZL55" s="331"/>
      <c r="MZM55" s="331"/>
      <c r="MZN55" s="331"/>
      <c r="MZO55" s="331"/>
      <c r="MZP55" s="331"/>
      <c r="MZQ55" s="331"/>
      <c r="MZR55" s="331"/>
      <c r="MZS55" s="331"/>
      <c r="MZT55" s="331"/>
      <c r="MZU55" s="331"/>
      <c r="MZV55" s="331"/>
      <c r="MZW55" s="331"/>
      <c r="MZX55" s="331"/>
      <c r="MZY55" s="331"/>
      <c r="MZZ55" s="331"/>
      <c r="NAA55" s="331"/>
      <c r="NAB55" s="331"/>
      <c r="NAC55" s="331"/>
      <c r="NAD55" s="331"/>
      <c r="NAE55" s="331"/>
      <c r="NAF55" s="331"/>
      <c r="NAG55" s="331"/>
      <c r="NAH55" s="331"/>
      <c r="NAI55" s="331"/>
      <c r="NAJ55" s="331"/>
      <c r="NAK55" s="331"/>
      <c r="NAL55" s="331"/>
      <c r="NAM55" s="331"/>
      <c r="NAN55" s="331"/>
      <c r="NAO55" s="331"/>
      <c r="NAP55" s="331"/>
      <c r="NAQ55" s="331"/>
      <c r="NAR55" s="331"/>
      <c r="NAS55" s="331"/>
      <c r="NAT55" s="331"/>
      <c r="NAU55" s="331"/>
      <c r="NAV55" s="331"/>
      <c r="NAW55" s="331"/>
      <c r="NAX55" s="331"/>
      <c r="NAY55" s="331"/>
      <c r="NAZ55" s="331"/>
      <c r="NBA55" s="331"/>
      <c r="NBB55" s="331"/>
      <c r="NBC55" s="331"/>
      <c r="NBD55" s="331"/>
      <c r="NBE55" s="331"/>
      <c r="NBF55" s="331"/>
      <c r="NBG55" s="331"/>
      <c r="NBH55" s="331"/>
      <c r="NBI55" s="331"/>
      <c r="NBJ55" s="331"/>
      <c r="NBK55" s="331"/>
      <c r="NBL55" s="331"/>
      <c r="NBM55" s="331"/>
      <c r="NBN55" s="331"/>
      <c r="NBO55" s="331"/>
      <c r="NBP55" s="331"/>
      <c r="NBQ55" s="331"/>
      <c r="NBR55" s="331"/>
      <c r="NBS55" s="331"/>
      <c r="NBT55" s="331"/>
      <c r="NBU55" s="331"/>
      <c r="NBV55" s="331"/>
      <c r="NBW55" s="331"/>
      <c r="NBX55" s="331"/>
      <c r="NBY55" s="331"/>
      <c r="NBZ55" s="331"/>
      <c r="NCA55" s="331"/>
      <c r="NCB55" s="331"/>
      <c r="NCC55" s="331"/>
      <c r="NCD55" s="331"/>
      <c r="NCE55" s="331"/>
      <c r="NCF55" s="331"/>
      <c r="NCG55" s="331"/>
      <c r="NCH55" s="331"/>
      <c r="NCI55" s="331"/>
      <c r="NCJ55" s="331"/>
      <c r="NCK55" s="331"/>
      <c r="NCL55" s="331"/>
      <c r="NCM55" s="331"/>
      <c r="NCN55" s="331"/>
      <c r="NCO55" s="331"/>
      <c r="NCP55" s="331"/>
      <c r="NCQ55" s="331"/>
      <c r="NCR55" s="331"/>
      <c r="NCS55" s="331"/>
      <c r="NCT55" s="331"/>
      <c r="NCU55" s="331"/>
      <c r="NCV55" s="331"/>
      <c r="NCW55" s="331"/>
      <c r="NCX55" s="331"/>
      <c r="NCY55" s="331"/>
      <c r="NCZ55" s="331"/>
      <c r="NDA55" s="331"/>
      <c r="NDB55" s="331"/>
      <c r="NDC55" s="331"/>
      <c r="NDD55" s="331"/>
      <c r="NDE55" s="331"/>
      <c r="NDF55" s="331"/>
      <c r="NDG55" s="331"/>
      <c r="NDH55" s="331"/>
      <c r="NDI55" s="331"/>
      <c r="NDJ55" s="331"/>
      <c r="NDK55" s="331"/>
      <c r="NDL55" s="331"/>
      <c r="NDM55" s="331"/>
      <c r="NDN55" s="331"/>
      <c r="NDO55" s="331"/>
      <c r="NDP55" s="331"/>
      <c r="NDQ55" s="331"/>
      <c r="NDR55" s="331"/>
      <c r="NDS55" s="331"/>
      <c r="NDT55" s="331"/>
      <c r="NDU55" s="331"/>
      <c r="NDV55" s="331"/>
      <c r="NDW55" s="331"/>
      <c r="NDX55" s="331"/>
      <c r="NDY55" s="331"/>
      <c r="NDZ55" s="331"/>
      <c r="NEA55" s="331"/>
      <c r="NEB55" s="331"/>
      <c r="NEC55" s="331"/>
      <c r="NED55" s="331"/>
      <c r="NEE55" s="331"/>
      <c r="NEF55" s="331"/>
      <c r="NEG55" s="331"/>
      <c r="NEH55" s="331"/>
      <c r="NEI55" s="331"/>
      <c r="NEJ55" s="331"/>
      <c r="NEK55" s="331"/>
      <c r="NEL55" s="331"/>
      <c r="NEM55" s="331"/>
      <c r="NEN55" s="331"/>
      <c r="NEO55" s="331"/>
      <c r="NEP55" s="331"/>
      <c r="NEQ55" s="331"/>
      <c r="NER55" s="331"/>
      <c r="NES55" s="331"/>
      <c r="NET55" s="331"/>
      <c r="NEU55" s="331"/>
      <c r="NEV55" s="331"/>
      <c r="NEW55" s="331"/>
      <c r="NEX55" s="331"/>
      <c r="NEY55" s="331"/>
      <c r="NEZ55" s="331"/>
      <c r="NFA55" s="331"/>
      <c r="NFB55" s="331"/>
      <c r="NFC55" s="331"/>
      <c r="NFD55" s="331"/>
      <c r="NFE55" s="331"/>
      <c r="NFF55" s="331"/>
      <c r="NFG55" s="331"/>
      <c r="NFH55" s="331"/>
      <c r="NFI55" s="331"/>
      <c r="NFJ55" s="331"/>
      <c r="NFK55" s="331"/>
      <c r="NFL55" s="331"/>
      <c r="NFM55" s="331"/>
      <c r="NFN55" s="331"/>
      <c r="NFO55" s="331"/>
      <c r="NFP55" s="331"/>
      <c r="NFQ55" s="331"/>
      <c r="NFR55" s="331"/>
      <c r="NFS55" s="331"/>
      <c r="NFT55" s="331"/>
      <c r="NFU55" s="331"/>
      <c r="NFV55" s="331"/>
      <c r="NFW55" s="331"/>
      <c r="NFX55" s="331"/>
      <c r="NFY55" s="331"/>
      <c r="NFZ55" s="331"/>
      <c r="NGA55" s="331"/>
      <c r="NGB55" s="331"/>
      <c r="NGC55" s="331"/>
      <c r="NGD55" s="331"/>
      <c r="NGE55" s="331"/>
      <c r="NGF55" s="331"/>
      <c r="NGG55" s="331"/>
      <c r="NGH55" s="331"/>
      <c r="NGI55" s="331"/>
      <c r="NGJ55" s="331"/>
      <c r="NGK55" s="331"/>
      <c r="NGL55" s="331"/>
      <c r="NGM55" s="331"/>
      <c r="NGN55" s="331"/>
      <c r="NGO55" s="331"/>
      <c r="NGP55" s="331"/>
      <c r="NGQ55" s="331"/>
      <c r="NGR55" s="331"/>
      <c r="NGS55" s="331"/>
      <c r="NGT55" s="331"/>
      <c r="NGU55" s="331"/>
      <c r="NGV55" s="331"/>
      <c r="NGW55" s="331"/>
      <c r="NGX55" s="331"/>
      <c r="NGY55" s="331"/>
      <c r="NGZ55" s="331"/>
      <c r="NHA55" s="331"/>
      <c r="NHB55" s="331"/>
      <c r="NHC55" s="331"/>
      <c r="NHD55" s="331"/>
      <c r="NHE55" s="331"/>
      <c r="NHF55" s="331"/>
      <c r="NHG55" s="331"/>
      <c r="NHH55" s="331"/>
      <c r="NHI55" s="331"/>
      <c r="NHJ55" s="331"/>
      <c r="NHK55" s="331"/>
      <c r="NHL55" s="331"/>
      <c r="NHM55" s="331"/>
      <c r="NHN55" s="331"/>
      <c r="NHO55" s="331"/>
      <c r="NHP55" s="331"/>
      <c r="NHQ55" s="331"/>
      <c r="NHR55" s="331"/>
      <c r="NHS55" s="331"/>
      <c r="NHT55" s="331"/>
      <c r="NHU55" s="331"/>
      <c r="NHV55" s="331"/>
      <c r="NHW55" s="331"/>
      <c r="NHX55" s="331"/>
      <c r="NHY55" s="331"/>
      <c r="NHZ55" s="331"/>
      <c r="NIA55" s="331"/>
      <c r="NIB55" s="331"/>
      <c r="NIC55" s="331"/>
      <c r="NID55" s="331"/>
      <c r="NIE55" s="331"/>
      <c r="NIF55" s="331"/>
      <c r="NIG55" s="331"/>
      <c r="NIH55" s="331"/>
      <c r="NII55" s="331"/>
      <c r="NIJ55" s="331"/>
      <c r="NIK55" s="331"/>
      <c r="NIL55" s="331"/>
      <c r="NIM55" s="331"/>
      <c r="NIN55" s="331"/>
      <c r="NIO55" s="331"/>
      <c r="NIP55" s="331"/>
      <c r="NIQ55" s="331"/>
      <c r="NIR55" s="331"/>
      <c r="NIS55" s="331"/>
      <c r="NIT55" s="331"/>
      <c r="NIU55" s="331"/>
      <c r="NIV55" s="331"/>
      <c r="NIW55" s="331"/>
      <c r="NIX55" s="331"/>
      <c r="NIY55" s="331"/>
      <c r="NIZ55" s="331"/>
      <c r="NJA55" s="331"/>
      <c r="NJB55" s="331"/>
      <c r="NJC55" s="331"/>
      <c r="NJD55" s="331"/>
      <c r="NJE55" s="331"/>
      <c r="NJF55" s="331"/>
      <c r="NJG55" s="331"/>
      <c r="NJH55" s="331"/>
      <c r="NJI55" s="331"/>
      <c r="NJJ55" s="331"/>
      <c r="NJK55" s="331"/>
      <c r="NJL55" s="331"/>
      <c r="NJM55" s="331"/>
      <c r="NJN55" s="331"/>
      <c r="NJO55" s="331"/>
      <c r="NJP55" s="331"/>
      <c r="NJQ55" s="331"/>
      <c r="NJR55" s="331"/>
      <c r="NJS55" s="331"/>
      <c r="NJT55" s="331"/>
      <c r="NJU55" s="331"/>
      <c r="NJV55" s="331"/>
      <c r="NJW55" s="331"/>
      <c r="NJX55" s="331"/>
      <c r="NJY55" s="331"/>
      <c r="NJZ55" s="331"/>
      <c r="NKA55" s="331"/>
      <c r="NKB55" s="331"/>
      <c r="NKC55" s="331"/>
      <c r="NKD55" s="331"/>
      <c r="NKE55" s="331"/>
      <c r="NKF55" s="331"/>
      <c r="NKG55" s="331"/>
      <c r="NKH55" s="331"/>
      <c r="NKI55" s="331"/>
      <c r="NKJ55" s="331"/>
      <c r="NKK55" s="331"/>
      <c r="NKL55" s="331"/>
      <c r="NKM55" s="331"/>
      <c r="NKN55" s="331"/>
      <c r="NKO55" s="331"/>
      <c r="NKP55" s="331"/>
      <c r="NKQ55" s="331"/>
      <c r="NKR55" s="331"/>
      <c r="NKS55" s="331"/>
      <c r="NKT55" s="331"/>
      <c r="NKU55" s="331"/>
      <c r="NKV55" s="331"/>
      <c r="NKW55" s="331"/>
      <c r="NKX55" s="331"/>
      <c r="NKY55" s="331"/>
      <c r="NKZ55" s="331"/>
      <c r="NLA55" s="331"/>
      <c r="NLB55" s="331"/>
      <c r="NLC55" s="331"/>
      <c r="NLD55" s="331"/>
      <c r="NLE55" s="331"/>
      <c r="NLF55" s="331"/>
      <c r="NLG55" s="331"/>
      <c r="NLH55" s="331"/>
      <c r="NLI55" s="331"/>
      <c r="NLJ55" s="331"/>
      <c r="NLK55" s="331"/>
      <c r="NLL55" s="331"/>
      <c r="NLM55" s="331"/>
      <c r="NLN55" s="331"/>
      <c r="NLO55" s="331"/>
      <c r="NLP55" s="331"/>
      <c r="NLQ55" s="331"/>
      <c r="NLR55" s="331"/>
      <c r="NLS55" s="331"/>
      <c r="NLT55" s="331"/>
      <c r="NLU55" s="331"/>
      <c r="NLV55" s="331"/>
      <c r="NLW55" s="331"/>
      <c r="NLX55" s="331"/>
      <c r="NLY55" s="331"/>
      <c r="NLZ55" s="331"/>
      <c r="NMA55" s="331"/>
      <c r="NMB55" s="331"/>
      <c r="NMC55" s="331"/>
      <c r="NMD55" s="331"/>
      <c r="NME55" s="331"/>
      <c r="NMF55" s="331"/>
      <c r="NMG55" s="331"/>
      <c r="NMH55" s="331"/>
      <c r="NMI55" s="331"/>
      <c r="NMJ55" s="331"/>
      <c r="NMK55" s="331"/>
      <c r="NML55" s="331"/>
      <c r="NMM55" s="331"/>
      <c r="NMN55" s="331"/>
      <c r="NMO55" s="331"/>
      <c r="NMP55" s="331"/>
      <c r="NMQ55" s="331"/>
      <c r="NMR55" s="331"/>
      <c r="NMS55" s="331"/>
      <c r="NMT55" s="331"/>
      <c r="NMU55" s="331"/>
      <c r="NMV55" s="331"/>
      <c r="NMW55" s="331"/>
      <c r="NMX55" s="331"/>
      <c r="NMY55" s="331"/>
      <c r="NMZ55" s="331"/>
      <c r="NNA55" s="331"/>
      <c r="NNB55" s="331"/>
      <c r="NNC55" s="331"/>
      <c r="NND55" s="331"/>
      <c r="NNE55" s="331"/>
      <c r="NNF55" s="331"/>
      <c r="NNG55" s="331"/>
      <c r="NNH55" s="331"/>
      <c r="NNI55" s="331"/>
      <c r="NNJ55" s="331"/>
      <c r="NNK55" s="331"/>
      <c r="NNL55" s="331"/>
      <c r="NNM55" s="331"/>
      <c r="NNN55" s="331"/>
      <c r="NNO55" s="331"/>
      <c r="NNP55" s="331"/>
      <c r="NNQ55" s="331"/>
      <c r="NNR55" s="331"/>
      <c r="NNS55" s="331"/>
      <c r="NNT55" s="331"/>
      <c r="NNU55" s="331"/>
      <c r="NNV55" s="331"/>
      <c r="NNW55" s="331"/>
      <c r="NNX55" s="331"/>
      <c r="NNY55" s="331"/>
      <c r="NNZ55" s="331"/>
      <c r="NOA55" s="331"/>
      <c r="NOB55" s="331"/>
      <c r="NOC55" s="331"/>
      <c r="NOD55" s="331"/>
      <c r="NOE55" s="331"/>
      <c r="NOF55" s="331"/>
      <c r="NOG55" s="331"/>
      <c r="NOH55" s="331"/>
      <c r="NOI55" s="331"/>
      <c r="NOJ55" s="331"/>
      <c r="NOK55" s="331"/>
      <c r="NOL55" s="331"/>
      <c r="NOM55" s="331"/>
      <c r="NON55" s="331"/>
      <c r="NOO55" s="331"/>
      <c r="NOP55" s="331"/>
      <c r="NOQ55" s="331"/>
      <c r="NOR55" s="331"/>
      <c r="NOS55" s="331"/>
      <c r="NOT55" s="331"/>
      <c r="NOU55" s="331"/>
      <c r="NOV55" s="331"/>
      <c r="NOW55" s="331"/>
      <c r="NOX55" s="331"/>
      <c r="NOY55" s="331"/>
      <c r="NOZ55" s="331"/>
      <c r="NPA55" s="331"/>
      <c r="NPB55" s="331"/>
      <c r="NPC55" s="331"/>
      <c r="NPD55" s="331"/>
      <c r="NPE55" s="331"/>
      <c r="NPF55" s="331"/>
      <c r="NPG55" s="331"/>
      <c r="NPH55" s="331"/>
      <c r="NPI55" s="331"/>
      <c r="NPJ55" s="331"/>
      <c r="NPK55" s="331"/>
      <c r="NPL55" s="331"/>
      <c r="NPM55" s="331"/>
      <c r="NPN55" s="331"/>
      <c r="NPO55" s="331"/>
      <c r="NPP55" s="331"/>
      <c r="NPQ55" s="331"/>
      <c r="NPR55" s="331"/>
      <c r="NPS55" s="331"/>
      <c r="NPT55" s="331"/>
      <c r="NPU55" s="331"/>
      <c r="NPV55" s="331"/>
      <c r="NPW55" s="331"/>
      <c r="NPX55" s="331"/>
      <c r="NPY55" s="331"/>
      <c r="NPZ55" s="331"/>
      <c r="NQA55" s="331"/>
      <c r="NQB55" s="331"/>
      <c r="NQC55" s="331"/>
      <c r="NQD55" s="331"/>
      <c r="NQE55" s="331"/>
      <c r="NQF55" s="331"/>
      <c r="NQG55" s="331"/>
      <c r="NQH55" s="331"/>
      <c r="NQI55" s="331"/>
      <c r="NQJ55" s="331"/>
      <c r="NQK55" s="331"/>
      <c r="NQL55" s="331"/>
      <c r="NQM55" s="331"/>
      <c r="NQN55" s="331"/>
      <c r="NQO55" s="331"/>
      <c r="NQP55" s="331"/>
      <c r="NQQ55" s="331"/>
      <c r="NQR55" s="331"/>
      <c r="NQS55" s="331"/>
      <c r="NQT55" s="331"/>
      <c r="NQU55" s="331"/>
      <c r="NQV55" s="331"/>
      <c r="NQW55" s="331"/>
      <c r="NQX55" s="331"/>
      <c r="NQY55" s="331"/>
      <c r="NQZ55" s="331"/>
      <c r="NRA55" s="331"/>
      <c r="NRB55" s="331"/>
      <c r="NRC55" s="331"/>
      <c r="NRD55" s="331"/>
      <c r="NRE55" s="331"/>
      <c r="NRF55" s="331"/>
      <c r="NRG55" s="331"/>
      <c r="NRH55" s="331"/>
      <c r="NRI55" s="331"/>
      <c r="NRJ55" s="331"/>
      <c r="NRK55" s="331"/>
      <c r="NRL55" s="331"/>
      <c r="NRM55" s="331"/>
      <c r="NRN55" s="331"/>
      <c r="NRO55" s="331"/>
      <c r="NRP55" s="331"/>
      <c r="NRQ55" s="331"/>
      <c r="NRR55" s="331"/>
      <c r="NRS55" s="331"/>
      <c r="NRT55" s="331"/>
      <c r="NRU55" s="331"/>
      <c r="NRV55" s="331"/>
      <c r="NRW55" s="331"/>
      <c r="NRX55" s="331"/>
      <c r="NRY55" s="331"/>
      <c r="NRZ55" s="331"/>
      <c r="NSA55" s="331"/>
      <c r="NSB55" s="331"/>
      <c r="NSC55" s="331"/>
      <c r="NSD55" s="331"/>
      <c r="NSE55" s="331"/>
      <c r="NSF55" s="331"/>
      <c r="NSG55" s="331"/>
      <c r="NSH55" s="331"/>
      <c r="NSI55" s="331"/>
      <c r="NSJ55" s="331"/>
      <c r="NSK55" s="331"/>
      <c r="NSL55" s="331"/>
      <c r="NSM55" s="331"/>
      <c r="NSN55" s="331"/>
      <c r="NSO55" s="331"/>
      <c r="NSP55" s="331"/>
      <c r="NSQ55" s="331"/>
      <c r="NSR55" s="331"/>
      <c r="NSS55" s="331"/>
      <c r="NST55" s="331"/>
      <c r="NSU55" s="331"/>
      <c r="NSV55" s="331"/>
      <c r="NSW55" s="331"/>
      <c r="NSX55" s="331"/>
      <c r="NSY55" s="331"/>
      <c r="NSZ55" s="331"/>
      <c r="NTA55" s="331"/>
      <c r="NTB55" s="331"/>
      <c r="NTC55" s="331"/>
      <c r="NTD55" s="331"/>
      <c r="NTE55" s="331"/>
      <c r="NTF55" s="331"/>
      <c r="NTG55" s="331"/>
      <c r="NTH55" s="331"/>
      <c r="NTI55" s="331"/>
      <c r="NTJ55" s="331"/>
      <c r="NTK55" s="331"/>
      <c r="NTL55" s="331"/>
      <c r="NTM55" s="331"/>
      <c r="NTN55" s="331"/>
      <c r="NTO55" s="331"/>
      <c r="NTP55" s="331"/>
      <c r="NTQ55" s="331"/>
      <c r="NTR55" s="331"/>
      <c r="NTS55" s="331"/>
      <c r="NTT55" s="331"/>
      <c r="NTU55" s="331"/>
      <c r="NTV55" s="331"/>
      <c r="NTW55" s="331"/>
      <c r="NTX55" s="331"/>
      <c r="NTY55" s="331"/>
      <c r="NTZ55" s="331"/>
      <c r="NUA55" s="331"/>
      <c r="NUB55" s="331"/>
      <c r="NUC55" s="331"/>
      <c r="NUD55" s="331"/>
      <c r="NUE55" s="331"/>
      <c r="NUF55" s="331"/>
      <c r="NUG55" s="331"/>
      <c r="NUH55" s="331"/>
      <c r="NUI55" s="331"/>
      <c r="NUJ55" s="331"/>
      <c r="NUK55" s="331"/>
      <c r="NUL55" s="331"/>
      <c r="NUM55" s="331"/>
      <c r="NUN55" s="331"/>
      <c r="NUO55" s="331"/>
      <c r="NUP55" s="331"/>
      <c r="NUQ55" s="331"/>
      <c r="NUR55" s="331"/>
      <c r="NUS55" s="331"/>
      <c r="NUT55" s="331"/>
      <c r="NUU55" s="331"/>
      <c r="NUV55" s="331"/>
      <c r="NUW55" s="331"/>
      <c r="NUX55" s="331"/>
      <c r="NUY55" s="331"/>
      <c r="NUZ55" s="331"/>
      <c r="NVA55" s="331"/>
      <c r="NVB55" s="331"/>
      <c r="NVC55" s="331"/>
      <c r="NVD55" s="331"/>
      <c r="NVE55" s="331"/>
      <c r="NVF55" s="331"/>
      <c r="NVG55" s="331"/>
      <c r="NVH55" s="331"/>
      <c r="NVI55" s="331"/>
      <c r="NVJ55" s="331"/>
      <c r="NVK55" s="331"/>
      <c r="NVL55" s="331"/>
      <c r="NVM55" s="331"/>
      <c r="NVN55" s="331"/>
      <c r="NVO55" s="331"/>
      <c r="NVP55" s="331"/>
      <c r="NVQ55" s="331"/>
      <c r="NVR55" s="331"/>
      <c r="NVS55" s="331"/>
      <c r="NVT55" s="331"/>
      <c r="NVU55" s="331"/>
      <c r="NVV55" s="331"/>
      <c r="NVW55" s="331"/>
      <c r="NVX55" s="331"/>
      <c r="NVY55" s="331"/>
      <c r="NVZ55" s="331"/>
      <c r="NWA55" s="331"/>
      <c r="NWB55" s="331"/>
      <c r="NWC55" s="331"/>
      <c r="NWD55" s="331"/>
      <c r="NWE55" s="331"/>
      <c r="NWF55" s="331"/>
      <c r="NWG55" s="331"/>
      <c r="NWH55" s="331"/>
      <c r="NWI55" s="331"/>
      <c r="NWJ55" s="331"/>
      <c r="NWK55" s="331"/>
      <c r="NWL55" s="331"/>
      <c r="NWM55" s="331"/>
      <c r="NWN55" s="331"/>
      <c r="NWO55" s="331"/>
      <c r="NWP55" s="331"/>
      <c r="NWQ55" s="331"/>
      <c r="NWR55" s="331"/>
      <c r="NWS55" s="331"/>
      <c r="NWT55" s="331"/>
      <c r="NWU55" s="331"/>
      <c r="NWV55" s="331"/>
      <c r="NWW55" s="331"/>
      <c r="NWX55" s="331"/>
      <c r="NWY55" s="331"/>
      <c r="NWZ55" s="331"/>
      <c r="NXA55" s="331"/>
      <c r="NXB55" s="331"/>
      <c r="NXC55" s="331"/>
      <c r="NXD55" s="331"/>
      <c r="NXE55" s="331"/>
      <c r="NXF55" s="331"/>
      <c r="NXG55" s="331"/>
      <c r="NXH55" s="331"/>
      <c r="NXI55" s="331"/>
      <c r="NXJ55" s="331"/>
      <c r="NXK55" s="331"/>
      <c r="NXL55" s="331"/>
      <c r="NXM55" s="331"/>
      <c r="NXN55" s="331"/>
      <c r="NXO55" s="331"/>
      <c r="NXP55" s="331"/>
      <c r="NXQ55" s="331"/>
      <c r="NXR55" s="331"/>
      <c r="NXS55" s="331"/>
      <c r="NXT55" s="331"/>
      <c r="NXU55" s="331"/>
      <c r="NXV55" s="331"/>
      <c r="NXW55" s="331"/>
      <c r="NXX55" s="331"/>
      <c r="NXY55" s="331"/>
      <c r="NXZ55" s="331"/>
      <c r="NYA55" s="331"/>
      <c r="NYB55" s="331"/>
      <c r="NYC55" s="331"/>
      <c r="NYD55" s="331"/>
      <c r="NYE55" s="331"/>
      <c r="NYF55" s="331"/>
      <c r="NYG55" s="331"/>
      <c r="NYH55" s="331"/>
      <c r="NYI55" s="331"/>
      <c r="NYJ55" s="331"/>
      <c r="NYK55" s="331"/>
      <c r="NYL55" s="331"/>
      <c r="NYM55" s="331"/>
      <c r="NYN55" s="331"/>
      <c r="NYO55" s="331"/>
      <c r="NYP55" s="331"/>
      <c r="NYQ55" s="331"/>
      <c r="NYR55" s="331"/>
      <c r="NYS55" s="331"/>
      <c r="NYT55" s="331"/>
      <c r="NYU55" s="331"/>
      <c r="NYV55" s="331"/>
      <c r="NYW55" s="331"/>
      <c r="NYX55" s="331"/>
      <c r="NYY55" s="331"/>
      <c r="NYZ55" s="331"/>
      <c r="NZA55" s="331"/>
      <c r="NZB55" s="331"/>
      <c r="NZC55" s="331"/>
      <c r="NZD55" s="331"/>
      <c r="NZE55" s="331"/>
      <c r="NZF55" s="331"/>
      <c r="NZG55" s="331"/>
      <c r="NZH55" s="331"/>
      <c r="NZI55" s="331"/>
      <c r="NZJ55" s="331"/>
      <c r="NZK55" s="331"/>
      <c r="NZL55" s="331"/>
      <c r="NZM55" s="331"/>
      <c r="NZN55" s="331"/>
      <c r="NZO55" s="331"/>
      <c r="NZP55" s="331"/>
      <c r="NZQ55" s="331"/>
      <c r="NZR55" s="331"/>
      <c r="NZS55" s="331"/>
      <c r="NZT55" s="331"/>
      <c r="NZU55" s="331"/>
      <c r="NZV55" s="331"/>
      <c r="NZW55" s="331"/>
      <c r="NZX55" s="331"/>
      <c r="NZY55" s="331"/>
      <c r="NZZ55" s="331"/>
      <c r="OAA55" s="331"/>
      <c r="OAB55" s="331"/>
      <c r="OAC55" s="331"/>
      <c r="OAD55" s="331"/>
      <c r="OAE55" s="331"/>
      <c r="OAF55" s="331"/>
      <c r="OAG55" s="331"/>
      <c r="OAH55" s="331"/>
      <c r="OAI55" s="331"/>
      <c r="OAJ55" s="331"/>
      <c r="OAK55" s="331"/>
      <c r="OAL55" s="331"/>
      <c r="OAM55" s="331"/>
      <c r="OAN55" s="331"/>
      <c r="OAO55" s="331"/>
      <c r="OAP55" s="331"/>
      <c r="OAQ55" s="331"/>
      <c r="OAR55" s="331"/>
      <c r="OAS55" s="331"/>
      <c r="OAT55" s="331"/>
      <c r="OAU55" s="331"/>
      <c r="OAV55" s="331"/>
      <c r="OAW55" s="331"/>
      <c r="OAX55" s="331"/>
      <c r="OAY55" s="331"/>
      <c r="OAZ55" s="331"/>
      <c r="OBA55" s="331"/>
      <c r="OBB55" s="331"/>
      <c r="OBC55" s="331"/>
      <c r="OBD55" s="331"/>
      <c r="OBE55" s="331"/>
      <c r="OBF55" s="331"/>
      <c r="OBG55" s="331"/>
      <c r="OBH55" s="331"/>
      <c r="OBI55" s="331"/>
      <c r="OBJ55" s="331"/>
      <c r="OBK55" s="331"/>
      <c r="OBL55" s="331"/>
      <c r="OBM55" s="331"/>
      <c r="OBN55" s="331"/>
      <c r="OBO55" s="331"/>
      <c r="OBP55" s="331"/>
      <c r="OBQ55" s="331"/>
      <c r="OBR55" s="331"/>
      <c r="OBS55" s="331"/>
      <c r="OBT55" s="331"/>
      <c r="OBU55" s="331"/>
      <c r="OBV55" s="331"/>
      <c r="OBW55" s="331"/>
      <c r="OBX55" s="331"/>
      <c r="OBY55" s="331"/>
      <c r="OBZ55" s="331"/>
      <c r="OCA55" s="331"/>
      <c r="OCB55" s="331"/>
      <c r="OCC55" s="331"/>
      <c r="OCD55" s="331"/>
      <c r="OCE55" s="331"/>
      <c r="OCF55" s="331"/>
      <c r="OCG55" s="331"/>
      <c r="OCH55" s="331"/>
      <c r="OCI55" s="331"/>
      <c r="OCJ55" s="331"/>
      <c r="OCK55" s="331"/>
      <c r="OCL55" s="331"/>
      <c r="OCM55" s="331"/>
      <c r="OCN55" s="331"/>
      <c r="OCO55" s="331"/>
      <c r="OCP55" s="331"/>
      <c r="OCQ55" s="331"/>
      <c r="OCR55" s="331"/>
      <c r="OCS55" s="331"/>
      <c r="OCT55" s="331"/>
      <c r="OCU55" s="331"/>
      <c r="OCV55" s="331"/>
      <c r="OCW55" s="331"/>
      <c r="OCX55" s="331"/>
      <c r="OCY55" s="331"/>
      <c r="OCZ55" s="331"/>
      <c r="ODA55" s="331"/>
      <c r="ODB55" s="331"/>
      <c r="ODC55" s="331"/>
      <c r="ODD55" s="331"/>
      <c r="ODE55" s="331"/>
      <c r="ODF55" s="331"/>
      <c r="ODG55" s="331"/>
      <c r="ODH55" s="331"/>
      <c r="ODI55" s="331"/>
      <c r="ODJ55" s="331"/>
      <c r="ODK55" s="331"/>
      <c r="ODL55" s="331"/>
      <c r="ODM55" s="331"/>
      <c r="ODN55" s="331"/>
      <c r="ODO55" s="331"/>
      <c r="ODP55" s="331"/>
      <c r="ODQ55" s="331"/>
      <c r="ODR55" s="331"/>
      <c r="ODS55" s="331"/>
      <c r="ODT55" s="331"/>
      <c r="ODU55" s="331"/>
      <c r="ODV55" s="331"/>
      <c r="ODW55" s="331"/>
      <c r="ODX55" s="331"/>
      <c r="ODY55" s="331"/>
      <c r="ODZ55" s="331"/>
      <c r="OEA55" s="331"/>
      <c r="OEB55" s="331"/>
      <c r="OEC55" s="331"/>
      <c r="OED55" s="331"/>
      <c r="OEE55" s="331"/>
      <c r="OEF55" s="331"/>
      <c r="OEG55" s="331"/>
      <c r="OEH55" s="331"/>
      <c r="OEI55" s="331"/>
      <c r="OEJ55" s="331"/>
      <c r="OEK55" s="331"/>
      <c r="OEL55" s="331"/>
      <c r="OEM55" s="331"/>
      <c r="OEN55" s="331"/>
      <c r="OEO55" s="331"/>
      <c r="OEP55" s="331"/>
      <c r="OEQ55" s="331"/>
      <c r="OER55" s="331"/>
      <c r="OES55" s="331"/>
      <c r="OET55" s="331"/>
      <c r="OEU55" s="331"/>
      <c r="OEV55" s="331"/>
      <c r="OEW55" s="331"/>
      <c r="OEX55" s="331"/>
      <c r="OEY55" s="331"/>
      <c r="OEZ55" s="331"/>
      <c r="OFA55" s="331"/>
      <c r="OFB55" s="331"/>
      <c r="OFC55" s="331"/>
      <c r="OFD55" s="331"/>
      <c r="OFE55" s="331"/>
      <c r="OFF55" s="331"/>
      <c r="OFG55" s="331"/>
      <c r="OFH55" s="331"/>
      <c r="OFI55" s="331"/>
      <c r="OFJ55" s="331"/>
      <c r="OFK55" s="331"/>
      <c r="OFL55" s="331"/>
      <c r="OFM55" s="331"/>
      <c r="OFN55" s="331"/>
      <c r="OFO55" s="331"/>
      <c r="OFP55" s="331"/>
      <c r="OFQ55" s="331"/>
      <c r="OFR55" s="331"/>
      <c r="OFS55" s="331"/>
      <c r="OFT55" s="331"/>
      <c r="OFU55" s="331"/>
      <c r="OFV55" s="331"/>
      <c r="OFW55" s="331"/>
      <c r="OFX55" s="331"/>
      <c r="OFY55" s="331"/>
      <c r="OFZ55" s="331"/>
      <c r="OGA55" s="331"/>
      <c r="OGB55" s="331"/>
      <c r="OGC55" s="331"/>
      <c r="OGD55" s="331"/>
      <c r="OGE55" s="331"/>
      <c r="OGF55" s="331"/>
      <c r="OGG55" s="331"/>
      <c r="OGH55" s="331"/>
      <c r="OGI55" s="331"/>
      <c r="OGJ55" s="331"/>
      <c r="OGK55" s="331"/>
      <c r="OGL55" s="331"/>
      <c r="OGM55" s="331"/>
      <c r="OGN55" s="331"/>
      <c r="OGO55" s="331"/>
      <c r="OGP55" s="331"/>
      <c r="OGQ55" s="331"/>
      <c r="OGR55" s="331"/>
      <c r="OGS55" s="331"/>
      <c r="OGT55" s="331"/>
      <c r="OGU55" s="331"/>
      <c r="OGV55" s="331"/>
      <c r="OGW55" s="331"/>
      <c r="OGX55" s="331"/>
      <c r="OGY55" s="331"/>
      <c r="OGZ55" s="331"/>
      <c r="OHA55" s="331"/>
      <c r="OHB55" s="331"/>
      <c r="OHC55" s="331"/>
      <c r="OHD55" s="331"/>
      <c r="OHE55" s="331"/>
      <c r="OHF55" s="331"/>
      <c r="OHG55" s="331"/>
      <c r="OHH55" s="331"/>
      <c r="OHI55" s="331"/>
      <c r="OHJ55" s="331"/>
      <c r="OHK55" s="331"/>
      <c r="OHL55" s="331"/>
      <c r="OHM55" s="331"/>
      <c r="OHN55" s="331"/>
      <c r="OHO55" s="331"/>
      <c r="OHP55" s="331"/>
      <c r="OHQ55" s="331"/>
      <c r="OHR55" s="331"/>
      <c r="OHS55" s="331"/>
      <c r="OHT55" s="331"/>
      <c r="OHU55" s="331"/>
      <c r="OHV55" s="331"/>
      <c r="OHW55" s="331"/>
      <c r="OHX55" s="331"/>
      <c r="OHY55" s="331"/>
      <c r="OHZ55" s="331"/>
      <c r="OIA55" s="331"/>
      <c r="OIB55" s="331"/>
      <c r="OIC55" s="331"/>
      <c r="OID55" s="331"/>
      <c r="OIE55" s="331"/>
      <c r="OIF55" s="331"/>
      <c r="OIG55" s="331"/>
      <c r="OIH55" s="331"/>
      <c r="OII55" s="331"/>
      <c r="OIJ55" s="331"/>
      <c r="OIK55" s="331"/>
      <c r="OIL55" s="331"/>
      <c r="OIM55" s="331"/>
      <c r="OIN55" s="331"/>
      <c r="OIO55" s="331"/>
      <c r="OIP55" s="331"/>
      <c r="OIQ55" s="331"/>
      <c r="OIR55" s="331"/>
      <c r="OIS55" s="331"/>
      <c r="OIT55" s="331"/>
      <c r="OIU55" s="331"/>
      <c r="OIV55" s="331"/>
      <c r="OIW55" s="331"/>
      <c r="OIX55" s="331"/>
      <c r="OIY55" s="331"/>
      <c r="OIZ55" s="331"/>
      <c r="OJA55" s="331"/>
      <c r="OJB55" s="331"/>
      <c r="OJC55" s="331"/>
      <c r="OJD55" s="331"/>
      <c r="OJE55" s="331"/>
      <c r="OJF55" s="331"/>
      <c r="OJG55" s="331"/>
      <c r="OJH55" s="331"/>
      <c r="OJI55" s="331"/>
      <c r="OJJ55" s="331"/>
      <c r="OJK55" s="331"/>
      <c r="OJL55" s="331"/>
      <c r="OJM55" s="331"/>
      <c r="OJN55" s="331"/>
      <c r="OJO55" s="331"/>
      <c r="OJP55" s="331"/>
      <c r="OJQ55" s="331"/>
      <c r="OJR55" s="331"/>
      <c r="OJS55" s="331"/>
      <c r="OJT55" s="331"/>
      <c r="OJU55" s="331"/>
      <c r="OJV55" s="331"/>
      <c r="OJW55" s="331"/>
      <c r="OJX55" s="331"/>
      <c r="OJY55" s="331"/>
      <c r="OJZ55" s="331"/>
      <c r="OKA55" s="331"/>
      <c r="OKB55" s="331"/>
      <c r="OKC55" s="331"/>
      <c r="OKD55" s="331"/>
      <c r="OKE55" s="331"/>
      <c r="OKF55" s="331"/>
      <c r="OKG55" s="331"/>
      <c r="OKH55" s="331"/>
      <c r="OKI55" s="331"/>
      <c r="OKJ55" s="331"/>
      <c r="OKK55" s="331"/>
      <c r="OKL55" s="331"/>
      <c r="OKM55" s="331"/>
      <c r="OKN55" s="331"/>
      <c r="OKO55" s="331"/>
      <c r="OKP55" s="331"/>
      <c r="OKQ55" s="331"/>
      <c r="OKR55" s="331"/>
      <c r="OKS55" s="331"/>
      <c r="OKT55" s="331"/>
      <c r="OKU55" s="331"/>
      <c r="OKV55" s="331"/>
      <c r="OKW55" s="331"/>
      <c r="OKX55" s="331"/>
      <c r="OKY55" s="331"/>
      <c r="OKZ55" s="331"/>
      <c r="OLA55" s="331"/>
      <c r="OLB55" s="331"/>
      <c r="OLC55" s="331"/>
      <c r="OLD55" s="331"/>
      <c r="OLE55" s="331"/>
      <c r="OLF55" s="331"/>
      <c r="OLG55" s="331"/>
      <c r="OLH55" s="331"/>
      <c r="OLI55" s="331"/>
      <c r="OLJ55" s="331"/>
      <c r="OLK55" s="331"/>
      <c r="OLL55" s="331"/>
      <c r="OLM55" s="331"/>
      <c r="OLN55" s="331"/>
      <c r="OLO55" s="331"/>
      <c r="OLP55" s="331"/>
      <c r="OLQ55" s="331"/>
      <c r="OLR55" s="331"/>
      <c r="OLS55" s="331"/>
      <c r="OLT55" s="331"/>
      <c r="OLU55" s="331"/>
      <c r="OLV55" s="331"/>
      <c r="OLW55" s="331"/>
      <c r="OLX55" s="331"/>
      <c r="OLY55" s="331"/>
      <c r="OLZ55" s="331"/>
      <c r="OMA55" s="331"/>
      <c r="OMB55" s="331"/>
      <c r="OMC55" s="331"/>
      <c r="OMD55" s="331"/>
      <c r="OME55" s="331"/>
      <c r="OMF55" s="331"/>
      <c r="OMG55" s="331"/>
      <c r="OMH55" s="331"/>
      <c r="OMI55" s="331"/>
      <c r="OMJ55" s="331"/>
      <c r="OMK55" s="331"/>
      <c r="OML55" s="331"/>
      <c r="OMM55" s="331"/>
      <c r="OMN55" s="331"/>
      <c r="OMO55" s="331"/>
      <c r="OMP55" s="331"/>
      <c r="OMQ55" s="331"/>
      <c r="OMR55" s="331"/>
      <c r="OMS55" s="331"/>
      <c r="OMT55" s="331"/>
      <c r="OMU55" s="331"/>
      <c r="OMV55" s="331"/>
      <c r="OMW55" s="331"/>
      <c r="OMX55" s="331"/>
      <c r="OMY55" s="331"/>
      <c r="OMZ55" s="331"/>
      <c r="ONA55" s="331"/>
      <c r="ONB55" s="331"/>
      <c r="ONC55" s="331"/>
      <c r="OND55" s="331"/>
      <c r="ONE55" s="331"/>
      <c r="ONF55" s="331"/>
      <c r="ONG55" s="331"/>
      <c r="ONH55" s="331"/>
      <c r="ONI55" s="331"/>
      <c r="ONJ55" s="331"/>
      <c r="ONK55" s="331"/>
      <c r="ONL55" s="331"/>
      <c r="ONM55" s="331"/>
      <c r="ONN55" s="331"/>
      <c r="ONO55" s="331"/>
      <c r="ONP55" s="331"/>
      <c r="ONQ55" s="331"/>
      <c r="ONR55" s="331"/>
      <c r="ONS55" s="331"/>
      <c r="ONT55" s="331"/>
      <c r="ONU55" s="331"/>
      <c r="ONV55" s="331"/>
      <c r="ONW55" s="331"/>
      <c r="ONX55" s="331"/>
      <c r="ONY55" s="331"/>
      <c r="ONZ55" s="331"/>
      <c r="OOA55" s="331"/>
      <c r="OOB55" s="331"/>
      <c r="OOC55" s="331"/>
      <c r="OOD55" s="331"/>
      <c r="OOE55" s="331"/>
      <c r="OOF55" s="331"/>
      <c r="OOG55" s="331"/>
      <c r="OOH55" s="331"/>
      <c r="OOI55" s="331"/>
      <c r="OOJ55" s="331"/>
      <c r="OOK55" s="331"/>
      <c r="OOL55" s="331"/>
      <c r="OOM55" s="331"/>
      <c r="OON55" s="331"/>
      <c r="OOO55" s="331"/>
      <c r="OOP55" s="331"/>
      <c r="OOQ55" s="331"/>
      <c r="OOR55" s="331"/>
      <c r="OOS55" s="331"/>
      <c r="OOT55" s="331"/>
      <c r="OOU55" s="331"/>
      <c r="OOV55" s="331"/>
      <c r="OOW55" s="331"/>
      <c r="OOX55" s="331"/>
      <c r="OOY55" s="331"/>
      <c r="OOZ55" s="331"/>
      <c r="OPA55" s="331"/>
      <c r="OPB55" s="331"/>
      <c r="OPC55" s="331"/>
      <c r="OPD55" s="331"/>
      <c r="OPE55" s="331"/>
      <c r="OPF55" s="331"/>
      <c r="OPG55" s="331"/>
      <c r="OPH55" s="331"/>
      <c r="OPI55" s="331"/>
      <c r="OPJ55" s="331"/>
      <c r="OPK55" s="331"/>
      <c r="OPL55" s="331"/>
      <c r="OPM55" s="331"/>
      <c r="OPN55" s="331"/>
      <c r="OPO55" s="331"/>
      <c r="OPP55" s="331"/>
      <c r="OPQ55" s="331"/>
      <c r="OPR55" s="331"/>
      <c r="OPS55" s="331"/>
      <c r="OPT55" s="331"/>
      <c r="OPU55" s="331"/>
      <c r="OPV55" s="331"/>
      <c r="OPW55" s="331"/>
      <c r="OPX55" s="331"/>
      <c r="OPY55" s="331"/>
      <c r="OPZ55" s="331"/>
      <c r="OQA55" s="331"/>
      <c r="OQB55" s="331"/>
      <c r="OQC55" s="331"/>
      <c r="OQD55" s="331"/>
      <c r="OQE55" s="331"/>
      <c r="OQF55" s="331"/>
      <c r="OQG55" s="331"/>
      <c r="OQH55" s="331"/>
      <c r="OQI55" s="331"/>
      <c r="OQJ55" s="331"/>
      <c r="OQK55" s="331"/>
      <c r="OQL55" s="331"/>
      <c r="OQM55" s="331"/>
      <c r="OQN55" s="331"/>
      <c r="OQO55" s="331"/>
      <c r="OQP55" s="331"/>
      <c r="OQQ55" s="331"/>
      <c r="OQR55" s="331"/>
      <c r="OQS55" s="331"/>
      <c r="OQT55" s="331"/>
      <c r="OQU55" s="331"/>
      <c r="OQV55" s="331"/>
      <c r="OQW55" s="331"/>
      <c r="OQX55" s="331"/>
      <c r="OQY55" s="331"/>
      <c r="OQZ55" s="331"/>
      <c r="ORA55" s="331"/>
      <c r="ORB55" s="331"/>
      <c r="ORC55" s="331"/>
      <c r="ORD55" s="331"/>
      <c r="ORE55" s="331"/>
      <c r="ORF55" s="331"/>
      <c r="ORG55" s="331"/>
      <c r="ORH55" s="331"/>
      <c r="ORI55" s="331"/>
      <c r="ORJ55" s="331"/>
      <c r="ORK55" s="331"/>
      <c r="ORL55" s="331"/>
      <c r="ORM55" s="331"/>
      <c r="ORN55" s="331"/>
      <c r="ORO55" s="331"/>
      <c r="ORP55" s="331"/>
      <c r="ORQ55" s="331"/>
      <c r="ORR55" s="331"/>
      <c r="ORS55" s="331"/>
      <c r="ORT55" s="331"/>
      <c r="ORU55" s="331"/>
      <c r="ORV55" s="331"/>
      <c r="ORW55" s="331"/>
      <c r="ORX55" s="331"/>
      <c r="ORY55" s="331"/>
      <c r="ORZ55" s="331"/>
      <c r="OSA55" s="331"/>
      <c r="OSB55" s="331"/>
      <c r="OSC55" s="331"/>
      <c r="OSD55" s="331"/>
      <c r="OSE55" s="331"/>
      <c r="OSF55" s="331"/>
      <c r="OSG55" s="331"/>
      <c r="OSH55" s="331"/>
      <c r="OSI55" s="331"/>
      <c r="OSJ55" s="331"/>
      <c r="OSK55" s="331"/>
      <c r="OSL55" s="331"/>
      <c r="OSM55" s="331"/>
      <c r="OSN55" s="331"/>
      <c r="OSO55" s="331"/>
      <c r="OSP55" s="331"/>
      <c r="OSQ55" s="331"/>
      <c r="OSR55" s="331"/>
      <c r="OSS55" s="331"/>
      <c r="OST55" s="331"/>
      <c r="OSU55" s="331"/>
      <c r="OSV55" s="331"/>
      <c r="OSW55" s="331"/>
      <c r="OSX55" s="331"/>
      <c r="OSY55" s="331"/>
      <c r="OSZ55" s="331"/>
      <c r="OTA55" s="331"/>
      <c r="OTB55" s="331"/>
      <c r="OTC55" s="331"/>
      <c r="OTD55" s="331"/>
      <c r="OTE55" s="331"/>
      <c r="OTF55" s="331"/>
      <c r="OTG55" s="331"/>
      <c r="OTH55" s="331"/>
      <c r="OTI55" s="331"/>
      <c r="OTJ55" s="331"/>
      <c r="OTK55" s="331"/>
      <c r="OTL55" s="331"/>
      <c r="OTM55" s="331"/>
      <c r="OTN55" s="331"/>
      <c r="OTO55" s="331"/>
      <c r="OTP55" s="331"/>
      <c r="OTQ55" s="331"/>
      <c r="OTR55" s="331"/>
      <c r="OTS55" s="331"/>
      <c r="OTT55" s="331"/>
      <c r="OTU55" s="331"/>
      <c r="OTV55" s="331"/>
      <c r="OTW55" s="331"/>
      <c r="OTX55" s="331"/>
      <c r="OTY55" s="331"/>
      <c r="OTZ55" s="331"/>
      <c r="OUA55" s="331"/>
      <c r="OUB55" s="331"/>
      <c r="OUC55" s="331"/>
      <c r="OUD55" s="331"/>
      <c r="OUE55" s="331"/>
      <c r="OUF55" s="331"/>
      <c r="OUG55" s="331"/>
      <c r="OUH55" s="331"/>
      <c r="OUI55" s="331"/>
      <c r="OUJ55" s="331"/>
      <c r="OUK55" s="331"/>
      <c r="OUL55" s="331"/>
      <c r="OUM55" s="331"/>
      <c r="OUN55" s="331"/>
      <c r="OUO55" s="331"/>
      <c r="OUP55" s="331"/>
      <c r="OUQ55" s="331"/>
      <c r="OUR55" s="331"/>
      <c r="OUS55" s="331"/>
      <c r="OUT55" s="331"/>
      <c r="OUU55" s="331"/>
      <c r="OUV55" s="331"/>
      <c r="OUW55" s="331"/>
      <c r="OUX55" s="331"/>
      <c r="OUY55" s="331"/>
      <c r="OUZ55" s="331"/>
      <c r="OVA55" s="331"/>
      <c r="OVB55" s="331"/>
      <c r="OVC55" s="331"/>
      <c r="OVD55" s="331"/>
      <c r="OVE55" s="331"/>
      <c r="OVF55" s="331"/>
      <c r="OVG55" s="331"/>
      <c r="OVH55" s="331"/>
      <c r="OVI55" s="331"/>
      <c r="OVJ55" s="331"/>
      <c r="OVK55" s="331"/>
      <c r="OVL55" s="331"/>
      <c r="OVM55" s="331"/>
      <c r="OVN55" s="331"/>
      <c r="OVO55" s="331"/>
      <c r="OVP55" s="331"/>
      <c r="OVQ55" s="331"/>
      <c r="OVR55" s="331"/>
      <c r="OVS55" s="331"/>
      <c r="OVT55" s="331"/>
      <c r="OVU55" s="331"/>
      <c r="OVV55" s="331"/>
      <c r="OVW55" s="331"/>
      <c r="OVX55" s="331"/>
      <c r="OVY55" s="331"/>
      <c r="OVZ55" s="331"/>
      <c r="OWA55" s="331"/>
      <c r="OWB55" s="331"/>
      <c r="OWC55" s="331"/>
      <c r="OWD55" s="331"/>
      <c r="OWE55" s="331"/>
      <c r="OWF55" s="331"/>
      <c r="OWG55" s="331"/>
      <c r="OWH55" s="331"/>
      <c r="OWI55" s="331"/>
      <c r="OWJ55" s="331"/>
      <c r="OWK55" s="331"/>
      <c r="OWL55" s="331"/>
      <c r="OWM55" s="331"/>
      <c r="OWN55" s="331"/>
      <c r="OWO55" s="331"/>
      <c r="OWP55" s="331"/>
      <c r="OWQ55" s="331"/>
      <c r="OWR55" s="331"/>
      <c r="OWS55" s="331"/>
      <c r="OWT55" s="331"/>
      <c r="OWU55" s="331"/>
      <c r="OWV55" s="331"/>
      <c r="OWW55" s="331"/>
      <c r="OWX55" s="331"/>
      <c r="OWY55" s="331"/>
      <c r="OWZ55" s="331"/>
      <c r="OXA55" s="331"/>
      <c r="OXB55" s="331"/>
      <c r="OXC55" s="331"/>
      <c r="OXD55" s="331"/>
      <c r="OXE55" s="331"/>
      <c r="OXF55" s="331"/>
      <c r="OXG55" s="331"/>
      <c r="OXH55" s="331"/>
      <c r="OXI55" s="331"/>
      <c r="OXJ55" s="331"/>
      <c r="OXK55" s="331"/>
      <c r="OXL55" s="331"/>
      <c r="OXM55" s="331"/>
      <c r="OXN55" s="331"/>
      <c r="OXO55" s="331"/>
      <c r="OXP55" s="331"/>
      <c r="OXQ55" s="331"/>
      <c r="OXR55" s="331"/>
      <c r="OXS55" s="331"/>
      <c r="OXT55" s="331"/>
      <c r="OXU55" s="331"/>
      <c r="OXV55" s="331"/>
      <c r="OXW55" s="331"/>
      <c r="OXX55" s="331"/>
      <c r="OXY55" s="331"/>
      <c r="OXZ55" s="331"/>
      <c r="OYA55" s="331"/>
      <c r="OYB55" s="331"/>
      <c r="OYC55" s="331"/>
      <c r="OYD55" s="331"/>
      <c r="OYE55" s="331"/>
      <c r="OYF55" s="331"/>
      <c r="OYG55" s="331"/>
      <c r="OYH55" s="331"/>
      <c r="OYI55" s="331"/>
      <c r="OYJ55" s="331"/>
      <c r="OYK55" s="331"/>
      <c r="OYL55" s="331"/>
      <c r="OYM55" s="331"/>
      <c r="OYN55" s="331"/>
      <c r="OYO55" s="331"/>
      <c r="OYP55" s="331"/>
      <c r="OYQ55" s="331"/>
      <c r="OYR55" s="331"/>
      <c r="OYS55" s="331"/>
      <c r="OYT55" s="331"/>
      <c r="OYU55" s="331"/>
      <c r="OYV55" s="331"/>
      <c r="OYW55" s="331"/>
      <c r="OYX55" s="331"/>
      <c r="OYY55" s="331"/>
      <c r="OYZ55" s="331"/>
      <c r="OZA55" s="331"/>
      <c r="OZB55" s="331"/>
      <c r="OZC55" s="331"/>
      <c r="OZD55" s="331"/>
      <c r="OZE55" s="331"/>
      <c r="OZF55" s="331"/>
      <c r="OZG55" s="331"/>
      <c r="OZH55" s="331"/>
      <c r="OZI55" s="331"/>
      <c r="OZJ55" s="331"/>
      <c r="OZK55" s="331"/>
      <c r="OZL55" s="331"/>
      <c r="OZM55" s="331"/>
      <c r="OZN55" s="331"/>
      <c r="OZO55" s="331"/>
      <c r="OZP55" s="331"/>
      <c r="OZQ55" s="331"/>
      <c r="OZR55" s="331"/>
      <c r="OZS55" s="331"/>
      <c r="OZT55" s="331"/>
      <c r="OZU55" s="331"/>
      <c r="OZV55" s="331"/>
      <c r="OZW55" s="331"/>
      <c r="OZX55" s="331"/>
      <c r="OZY55" s="331"/>
      <c r="OZZ55" s="331"/>
      <c r="PAA55" s="331"/>
      <c r="PAB55" s="331"/>
      <c r="PAC55" s="331"/>
      <c r="PAD55" s="331"/>
      <c r="PAE55" s="331"/>
      <c r="PAF55" s="331"/>
      <c r="PAG55" s="331"/>
      <c r="PAH55" s="331"/>
      <c r="PAI55" s="331"/>
      <c r="PAJ55" s="331"/>
      <c r="PAK55" s="331"/>
      <c r="PAL55" s="331"/>
      <c r="PAM55" s="331"/>
      <c r="PAN55" s="331"/>
      <c r="PAO55" s="331"/>
      <c r="PAP55" s="331"/>
      <c r="PAQ55" s="331"/>
      <c r="PAR55" s="331"/>
      <c r="PAS55" s="331"/>
      <c r="PAT55" s="331"/>
      <c r="PAU55" s="331"/>
      <c r="PAV55" s="331"/>
      <c r="PAW55" s="331"/>
      <c r="PAX55" s="331"/>
      <c r="PAY55" s="331"/>
      <c r="PAZ55" s="331"/>
      <c r="PBA55" s="331"/>
      <c r="PBB55" s="331"/>
      <c r="PBC55" s="331"/>
      <c r="PBD55" s="331"/>
      <c r="PBE55" s="331"/>
      <c r="PBF55" s="331"/>
      <c r="PBG55" s="331"/>
      <c r="PBH55" s="331"/>
      <c r="PBI55" s="331"/>
      <c r="PBJ55" s="331"/>
      <c r="PBK55" s="331"/>
      <c r="PBL55" s="331"/>
      <c r="PBM55" s="331"/>
      <c r="PBN55" s="331"/>
      <c r="PBO55" s="331"/>
      <c r="PBP55" s="331"/>
      <c r="PBQ55" s="331"/>
      <c r="PBR55" s="331"/>
      <c r="PBS55" s="331"/>
      <c r="PBT55" s="331"/>
      <c r="PBU55" s="331"/>
      <c r="PBV55" s="331"/>
      <c r="PBW55" s="331"/>
      <c r="PBX55" s="331"/>
      <c r="PBY55" s="331"/>
      <c r="PBZ55" s="331"/>
      <c r="PCA55" s="331"/>
      <c r="PCB55" s="331"/>
      <c r="PCC55" s="331"/>
      <c r="PCD55" s="331"/>
      <c r="PCE55" s="331"/>
      <c r="PCF55" s="331"/>
      <c r="PCG55" s="331"/>
      <c r="PCH55" s="331"/>
      <c r="PCI55" s="331"/>
      <c r="PCJ55" s="331"/>
      <c r="PCK55" s="331"/>
      <c r="PCL55" s="331"/>
      <c r="PCM55" s="331"/>
      <c r="PCN55" s="331"/>
      <c r="PCO55" s="331"/>
      <c r="PCP55" s="331"/>
      <c r="PCQ55" s="331"/>
      <c r="PCR55" s="331"/>
      <c r="PCS55" s="331"/>
      <c r="PCT55" s="331"/>
      <c r="PCU55" s="331"/>
      <c r="PCV55" s="331"/>
      <c r="PCW55" s="331"/>
      <c r="PCX55" s="331"/>
      <c r="PCY55" s="331"/>
      <c r="PCZ55" s="331"/>
      <c r="PDA55" s="331"/>
      <c r="PDB55" s="331"/>
      <c r="PDC55" s="331"/>
      <c r="PDD55" s="331"/>
      <c r="PDE55" s="331"/>
      <c r="PDF55" s="331"/>
      <c r="PDG55" s="331"/>
      <c r="PDH55" s="331"/>
      <c r="PDI55" s="331"/>
      <c r="PDJ55" s="331"/>
      <c r="PDK55" s="331"/>
      <c r="PDL55" s="331"/>
      <c r="PDM55" s="331"/>
      <c r="PDN55" s="331"/>
      <c r="PDO55" s="331"/>
      <c r="PDP55" s="331"/>
      <c r="PDQ55" s="331"/>
      <c r="PDR55" s="331"/>
      <c r="PDS55" s="331"/>
      <c r="PDT55" s="331"/>
      <c r="PDU55" s="331"/>
      <c r="PDV55" s="331"/>
      <c r="PDW55" s="331"/>
      <c r="PDX55" s="331"/>
      <c r="PDY55" s="331"/>
      <c r="PDZ55" s="331"/>
      <c r="PEA55" s="331"/>
      <c r="PEB55" s="331"/>
      <c r="PEC55" s="331"/>
      <c r="PED55" s="331"/>
      <c r="PEE55" s="331"/>
      <c r="PEF55" s="331"/>
      <c r="PEG55" s="331"/>
      <c r="PEH55" s="331"/>
      <c r="PEI55" s="331"/>
      <c r="PEJ55" s="331"/>
      <c r="PEK55" s="331"/>
      <c r="PEL55" s="331"/>
      <c r="PEM55" s="331"/>
      <c r="PEN55" s="331"/>
      <c r="PEO55" s="331"/>
      <c r="PEP55" s="331"/>
      <c r="PEQ55" s="331"/>
      <c r="PER55" s="331"/>
      <c r="PES55" s="331"/>
      <c r="PET55" s="331"/>
      <c r="PEU55" s="331"/>
      <c r="PEV55" s="331"/>
      <c r="PEW55" s="331"/>
      <c r="PEX55" s="331"/>
      <c r="PEY55" s="331"/>
      <c r="PEZ55" s="331"/>
      <c r="PFA55" s="331"/>
      <c r="PFB55" s="331"/>
      <c r="PFC55" s="331"/>
      <c r="PFD55" s="331"/>
      <c r="PFE55" s="331"/>
      <c r="PFF55" s="331"/>
      <c r="PFG55" s="331"/>
      <c r="PFH55" s="331"/>
      <c r="PFI55" s="331"/>
      <c r="PFJ55" s="331"/>
      <c r="PFK55" s="331"/>
      <c r="PFL55" s="331"/>
      <c r="PFM55" s="331"/>
      <c r="PFN55" s="331"/>
      <c r="PFO55" s="331"/>
      <c r="PFP55" s="331"/>
      <c r="PFQ55" s="331"/>
      <c r="PFR55" s="331"/>
      <c r="PFS55" s="331"/>
      <c r="PFT55" s="331"/>
      <c r="PFU55" s="331"/>
      <c r="PFV55" s="331"/>
      <c r="PFW55" s="331"/>
      <c r="PFX55" s="331"/>
      <c r="PFY55" s="331"/>
      <c r="PFZ55" s="331"/>
      <c r="PGA55" s="331"/>
      <c r="PGB55" s="331"/>
      <c r="PGC55" s="331"/>
      <c r="PGD55" s="331"/>
      <c r="PGE55" s="331"/>
      <c r="PGF55" s="331"/>
      <c r="PGG55" s="331"/>
      <c r="PGH55" s="331"/>
      <c r="PGI55" s="331"/>
      <c r="PGJ55" s="331"/>
      <c r="PGK55" s="331"/>
      <c r="PGL55" s="331"/>
      <c r="PGM55" s="331"/>
      <c r="PGN55" s="331"/>
      <c r="PGO55" s="331"/>
      <c r="PGP55" s="331"/>
      <c r="PGQ55" s="331"/>
      <c r="PGR55" s="331"/>
      <c r="PGS55" s="331"/>
      <c r="PGT55" s="331"/>
      <c r="PGU55" s="331"/>
      <c r="PGV55" s="331"/>
      <c r="PGW55" s="331"/>
      <c r="PGX55" s="331"/>
      <c r="PGY55" s="331"/>
      <c r="PGZ55" s="331"/>
      <c r="PHA55" s="331"/>
      <c r="PHB55" s="331"/>
      <c r="PHC55" s="331"/>
      <c r="PHD55" s="331"/>
      <c r="PHE55" s="331"/>
      <c r="PHF55" s="331"/>
      <c r="PHG55" s="331"/>
      <c r="PHH55" s="331"/>
      <c r="PHI55" s="331"/>
      <c r="PHJ55" s="331"/>
      <c r="PHK55" s="331"/>
      <c r="PHL55" s="331"/>
      <c r="PHM55" s="331"/>
      <c r="PHN55" s="331"/>
      <c r="PHO55" s="331"/>
      <c r="PHP55" s="331"/>
      <c r="PHQ55" s="331"/>
      <c r="PHR55" s="331"/>
      <c r="PHS55" s="331"/>
      <c r="PHT55" s="331"/>
      <c r="PHU55" s="331"/>
      <c r="PHV55" s="331"/>
      <c r="PHW55" s="331"/>
      <c r="PHX55" s="331"/>
      <c r="PHY55" s="331"/>
      <c r="PHZ55" s="331"/>
      <c r="PIA55" s="331"/>
      <c r="PIB55" s="331"/>
      <c r="PIC55" s="331"/>
      <c r="PID55" s="331"/>
      <c r="PIE55" s="331"/>
      <c r="PIF55" s="331"/>
      <c r="PIG55" s="331"/>
      <c r="PIH55" s="331"/>
      <c r="PII55" s="331"/>
      <c r="PIJ55" s="331"/>
      <c r="PIK55" s="331"/>
      <c r="PIL55" s="331"/>
      <c r="PIM55" s="331"/>
      <c r="PIN55" s="331"/>
      <c r="PIO55" s="331"/>
      <c r="PIP55" s="331"/>
      <c r="PIQ55" s="331"/>
      <c r="PIR55" s="331"/>
      <c r="PIS55" s="331"/>
      <c r="PIT55" s="331"/>
      <c r="PIU55" s="331"/>
      <c r="PIV55" s="331"/>
      <c r="PIW55" s="331"/>
      <c r="PIX55" s="331"/>
      <c r="PIY55" s="331"/>
      <c r="PIZ55" s="331"/>
      <c r="PJA55" s="331"/>
      <c r="PJB55" s="331"/>
      <c r="PJC55" s="331"/>
      <c r="PJD55" s="331"/>
      <c r="PJE55" s="331"/>
      <c r="PJF55" s="331"/>
      <c r="PJG55" s="331"/>
      <c r="PJH55" s="331"/>
      <c r="PJI55" s="331"/>
      <c r="PJJ55" s="331"/>
      <c r="PJK55" s="331"/>
      <c r="PJL55" s="331"/>
      <c r="PJM55" s="331"/>
      <c r="PJN55" s="331"/>
      <c r="PJO55" s="331"/>
      <c r="PJP55" s="331"/>
      <c r="PJQ55" s="331"/>
      <c r="PJR55" s="331"/>
      <c r="PJS55" s="331"/>
      <c r="PJT55" s="331"/>
      <c r="PJU55" s="331"/>
      <c r="PJV55" s="331"/>
      <c r="PJW55" s="331"/>
      <c r="PJX55" s="331"/>
      <c r="PJY55" s="331"/>
      <c r="PJZ55" s="331"/>
      <c r="PKA55" s="331"/>
      <c r="PKB55" s="331"/>
      <c r="PKC55" s="331"/>
      <c r="PKD55" s="331"/>
      <c r="PKE55" s="331"/>
      <c r="PKF55" s="331"/>
      <c r="PKG55" s="331"/>
      <c r="PKH55" s="331"/>
      <c r="PKI55" s="331"/>
      <c r="PKJ55" s="331"/>
      <c r="PKK55" s="331"/>
      <c r="PKL55" s="331"/>
      <c r="PKM55" s="331"/>
      <c r="PKN55" s="331"/>
      <c r="PKO55" s="331"/>
      <c r="PKP55" s="331"/>
      <c r="PKQ55" s="331"/>
      <c r="PKR55" s="331"/>
      <c r="PKS55" s="331"/>
      <c r="PKT55" s="331"/>
      <c r="PKU55" s="331"/>
      <c r="PKV55" s="331"/>
      <c r="PKW55" s="331"/>
      <c r="PKX55" s="331"/>
      <c r="PKY55" s="331"/>
      <c r="PKZ55" s="331"/>
      <c r="PLA55" s="331"/>
      <c r="PLB55" s="331"/>
      <c r="PLC55" s="331"/>
      <c r="PLD55" s="331"/>
      <c r="PLE55" s="331"/>
      <c r="PLF55" s="331"/>
      <c r="PLG55" s="331"/>
      <c r="PLH55" s="331"/>
      <c r="PLI55" s="331"/>
      <c r="PLJ55" s="331"/>
      <c r="PLK55" s="331"/>
      <c r="PLL55" s="331"/>
      <c r="PLM55" s="331"/>
      <c r="PLN55" s="331"/>
      <c r="PLO55" s="331"/>
      <c r="PLP55" s="331"/>
      <c r="PLQ55" s="331"/>
      <c r="PLR55" s="331"/>
      <c r="PLS55" s="331"/>
      <c r="PLT55" s="331"/>
      <c r="PLU55" s="331"/>
      <c r="PLV55" s="331"/>
      <c r="PLW55" s="331"/>
      <c r="PLX55" s="331"/>
      <c r="PLY55" s="331"/>
      <c r="PLZ55" s="331"/>
      <c r="PMA55" s="331"/>
      <c r="PMB55" s="331"/>
      <c r="PMC55" s="331"/>
      <c r="PMD55" s="331"/>
      <c r="PME55" s="331"/>
      <c r="PMF55" s="331"/>
      <c r="PMG55" s="331"/>
      <c r="PMH55" s="331"/>
      <c r="PMI55" s="331"/>
      <c r="PMJ55" s="331"/>
      <c r="PMK55" s="331"/>
      <c r="PML55" s="331"/>
      <c r="PMM55" s="331"/>
      <c r="PMN55" s="331"/>
      <c r="PMO55" s="331"/>
      <c r="PMP55" s="331"/>
      <c r="PMQ55" s="331"/>
      <c r="PMR55" s="331"/>
      <c r="PMS55" s="331"/>
      <c r="PMT55" s="331"/>
      <c r="PMU55" s="331"/>
      <c r="PMV55" s="331"/>
      <c r="PMW55" s="331"/>
      <c r="PMX55" s="331"/>
      <c r="PMY55" s="331"/>
      <c r="PMZ55" s="331"/>
      <c r="PNA55" s="331"/>
      <c r="PNB55" s="331"/>
      <c r="PNC55" s="331"/>
      <c r="PND55" s="331"/>
      <c r="PNE55" s="331"/>
      <c r="PNF55" s="331"/>
      <c r="PNG55" s="331"/>
      <c r="PNH55" s="331"/>
      <c r="PNI55" s="331"/>
      <c r="PNJ55" s="331"/>
      <c r="PNK55" s="331"/>
      <c r="PNL55" s="331"/>
      <c r="PNM55" s="331"/>
      <c r="PNN55" s="331"/>
      <c r="PNO55" s="331"/>
      <c r="PNP55" s="331"/>
      <c r="PNQ55" s="331"/>
      <c r="PNR55" s="331"/>
      <c r="PNS55" s="331"/>
      <c r="PNT55" s="331"/>
      <c r="PNU55" s="331"/>
      <c r="PNV55" s="331"/>
      <c r="PNW55" s="331"/>
      <c r="PNX55" s="331"/>
      <c r="PNY55" s="331"/>
      <c r="PNZ55" s="331"/>
      <c r="POA55" s="331"/>
      <c r="POB55" s="331"/>
      <c r="POC55" s="331"/>
      <c r="POD55" s="331"/>
      <c r="POE55" s="331"/>
      <c r="POF55" s="331"/>
      <c r="POG55" s="331"/>
      <c r="POH55" s="331"/>
      <c r="POI55" s="331"/>
      <c r="POJ55" s="331"/>
      <c r="POK55" s="331"/>
      <c r="POL55" s="331"/>
      <c r="POM55" s="331"/>
      <c r="PON55" s="331"/>
      <c r="POO55" s="331"/>
      <c r="POP55" s="331"/>
      <c r="POQ55" s="331"/>
      <c r="POR55" s="331"/>
      <c r="POS55" s="331"/>
      <c r="POT55" s="331"/>
      <c r="POU55" s="331"/>
      <c r="POV55" s="331"/>
      <c r="POW55" s="331"/>
      <c r="POX55" s="331"/>
      <c r="POY55" s="331"/>
      <c r="POZ55" s="331"/>
      <c r="PPA55" s="331"/>
      <c r="PPB55" s="331"/>
      <c r="PPC55" s="331"/>
      <c r="PPD55" s="331"/>
      <c r="PPE55" s="331"/>
      <c r="PPF55" s="331"/>
      <c r="PPG55" s="331"/>
      <c r="PPH55" s="331"/>
      <c r="PPI55" s="331"/>
      <c r="PPJ55" s="331"/>
      <c r="PPK55" s="331"/>
      <c r="PPL55" s="331"/>
      <c r="PPM55" s="331"/>
      <c r="PPN55" s="331"/>
      <c r="PPO55" s="331"/>
      <c r="PPP55" s="331"/>
      <c r="PPQ55" s="331"/>
      <c r="PPR55" s="331"/>
      <c r="PPS55" s="331"/>
      <c r="PPT55" s="331"/>
      <c r="PPU55" s="331"/>
      <c r="PPV55" s="331"/>
      <c r="PPW55" s="331"/>
      <c r="PPX55" s="331"/>
      <c r="PPY55" s="331"/>
      <c r="PPZ55" s="331"/>
      <c r="PQA55" s="331"/>
      <c r="PQB55" s="331"/>
      <c r="PQC55" s="331"/>
      <c r="PQD55" s="331"/>
      <c r="PQE55" s="331"/>
      <c r="PQF55" s="331"/>
      <c r="PQG55" s="331"/>
      <c r="PQH55" s="331"/>
      <c r="PQI55" s="331"/>
      <c r="PQJ55" s="331"/>
      <c r="PQK55" s="331"/>
      <c r="PQL55" s="331"/>
      <c r="PQM55" s="331"/>
      <c r="PQN55" s="331"/>
      <c r="PQO55" s="331"/>
      <c r="PQP55" s="331"/>
      <c r="PQQ55" s="331"/>
      <c r="PQR55" s="331"/>
      <c r="PQS55" s="331"/>
      <c r="PQT55" s="331"/>
      <c r="PQU55" s="331"/>
      <c r="PQV55" s="331"/>
      <c r="PQW55" s="331"/>
      <c r="PQX55" s="331"/>
      <c r="PQY55" s="331"/>
      <c r="PQZ55" s="331"/>
      <c r="PRA55" s="331"/>
      <c r="PRB55" s="331"/>
      <c r="PRC55" s="331"/>
      <c r="PRD55" s="331"/>
      <c r="PRE55" s="331"/>
      <c r="PRF55" s="331"/>
      <c r="PRG55" s="331"/>
      <c r="PRH55" s="331"/>
      <c r="PRI55" s="331"/>
      <c r="PRJ55" s="331"/>
      <c r="PRK55" s="331"/>
      <c r="PRL55" s="331"/>
      <c r="PRM55" s="331"/>
      <c r="PRN55" s="331"/>
      <c r="PRO55" s="331"/>
      <c r="PRP55" s="331"/>
      <c r="PRQ55" s="331"/>
      <c r="PRR55" s="331"/>
      <c r="PRS55" s="331"/>
      <c r="PRT55" s="331"/>
      <c r="PRU55" s="331"/>
      <c r="PRV55" s="331"/>
      <c r="PRW55" s="331"/>
      <c r="PRX55" s="331"/>
      <c r="PRY55" s="331"/>
      <c r="PRZ55" s="331"/>
      <c r="PSA55" s="331"/>
      <c r="PSB55" s="331"/>
      <c r="PSC55" s="331"/>
      <c r="PSD55" s="331"/>
      <c r="PSE55" s="331"/>
      <c r="PSF55" s="331"/>
      <c r="PSG55" s="331"/>
      <c r="PSH55" s="331"/>
      <c r="PSI55" s="331"/>
      <c r="PSJ55" s="331"/>
      <c r="PSK55" s="331"/>
      <c r="PSL55" s="331"/>
      <c r="PSM55" s="331"/>
      <c r="PSN55" s="331"/>
      <c r="PSO55" s="331"/>
      <c r="PSP55" s="331"/>
      <c r="PSQ55" s="331"/>
      <c r="PSR55" s="331"/>
      <c r="PSS55" s="331"/>
      <c r="PST55" s="331"/>
      <c r="PSU55" s="331"/>
      <c r="PSV55" s="331"/>
      <c r="PSW55" s="331"/>
      <c r="PSX55" s="331"/>
      <c r="PSY55" s="331"/>
      <c r="PSZ55" s="331"/>
      <c r="PTA55" s="331"/>
      <c r="PTB55" s="331"/>
      <c r="PTC55" s="331"/>
      <c r="PTD55" s="331"/>
      <c r="PTE55" s="331"/>
      <c r="PTF55" s="331"/>
      <c r="PTG55" s="331"/>
      <c r="PTH55" s="331"/>
      <c r="PTI55" s="331"/>
      <c r="PTJ55" s="331"/>
      <c r="PTK55" s="331"/>
      <c r="PTL55" s="331"/>
      <c r="PTM55" s="331"/>
      <c r="PTN55" s="331"/>
      <c r="PTO55" s="331"/>
      <c r="PTP55" s="331"/>
      <c r="PTQ55" s="331"/>
      <c r="PTR55" s="331"/>
      <c r="PTS55" s="331"/>
      <c r="PTT55" s="331"/>
      <c r="PTU55" s="331"/>
      <c r="PTV55" s="331"/>
      <c r="PTW55" s="331"/>
      <c r="PTX55" s="331"/>
      <c r="PTY55" s="331"/>
      <c r="PTZ55" s="331"/>
      <c r="PUA55" s="331"/>
      <c r="PUB55" s="331"/>
      <c r="PUC55" s="331"/>
      <c r="PUD55" s="331"/>
      <c r="PUE55" s="331"/>
      <c r="PUF55" s="331"/>
      <c r="PUG55" s="331"/>
      <c r="PUH55" s="331"/>
      <c r="PUI55" s="331"/>
      <c r="PUJ55" s="331"/>
      <c r="PUK55" s="331"/>
      <c r="PUL55" s="331"/>
      <c r="PUM55" s="331"/>
      <c r="PUN55" s="331"/>
      <c r="PUO55" s="331"/>
      <c r="PUP55" s="331"/>
      <c r="PUQ55" s="331"/>
      <c r="PUR55" s="331"/>
      <c r="PUS55" s="331"/>
      <c r="PUT55" s="331"/>
      <c r="PUU55" s="331"/>
      <c r="PUV55" s="331"/>
      <c r="PUW55" s="331"/>
      <c r="PUX55" s="331"/>
      <c r="PUY55" s="331"/>
      <c r="PUZ55" s="331"/>
      <c r="PVA55" s="331"/>
      <c r="PVB55" s="331"/>
      <c r="PVC55" s="331"/>
      <c r="PVD55" s="331"/>
      <c r="PVE55" s="331"/>
      <c r="PVF55" s="331"/>
      <c r="PVG55" s="331"/>
      <c r="PVH55" s="331"/>
      <c r="PVI55" s="331"/>
      <c r="PVJ55" s="331"/>
      <c r="PVK55" s="331"/>
      <c r="PVL55" s="331"/>
      <c r="PVM55" s="331"/>
      <c r="PVN55" s="331"/>
      <c r="PVO55" s="331"/>
      <c r="PVP55" s="331"/>
      <c r="PVQ55" s="331"/>
      <c r="PVR55" s="331"/>
      <c r="PVS55" s="331"/>
      <c r="PVT55" s="331"/>
      <c r="PVU55" s="331"/>
      <c r="PVV55" s="331"/>
      <c r="PVW55" s="331"/>
      <c r="PVX55" s="331"/>
      <c r="PVY55" s="331"/>
      <c r="PVZ55" s="331"/>
      <c r="PWA55" s="331"/>
      <c r="PWB55" s="331"/>
      <c r="PWC55" s="331"/>
      <c r="PWD55" s="331"/>
      <c r="PWE55" s="331"/>
      <c r="PWF55" s="331"/>
      <c r="PWG55" s="331"/>
      <c r="PWH55" s="331"/>
      <c r="PWI55" s="331"/>
      <c r="PWJ55" s="331"/>
      <c r="PWK55" s="331"/>
      <c r="PWL55" s="331"/>
      <c r="PWM55" s="331"/>
      <c r="PWN55" s="331"/>
      <c r="PWO55" s="331"/>
      <c r="PWP55" s="331"/>
      <c r="PWQ55" s="331"/>
      <c r="PWR55" s="331"/>
      <c r="PWS55" s="331"/>
      <c r="PWT55" s="331"/>
      <c r="PWU55" s="331"/>
      <c r="PWV55" s="331"/>
      <c r="PWW55" s="331"/>
      <c r="PWX55" s="331"/>
      <c r="PWY55" s="331"/>
      <c r="PWZ55" s="331"/>
      <c r="PXA55" s="331"/>
      <c r="PXB55" s="331"/>
      <c r="PXC55" s="331"/>
      <c r="PXD55" s="331"/>
      <c r="PXE55" s="331"/>
      <c r="PXF55" s="331"/>
      <c r="PXG55" s="331"/>
      <c r="PXH55" s="331"/>
      <c r="PXI55" s="331"/>
      <c r="PXJ55" s="331"/>
      <c r="PXK55" s="331"/>
      <c r="PXL55" s="331"/>
      <c r="PXM55" s="331"/>
      <c r="PXN55" s="331"/>
      <c r="PXO55" s="331"/>
      <c r="PXP55" s="331"/>
      <c r="PXQ55" s="331"/>
      <c r="PXR55" s="331"/>
      <c r="PXS55" s="331"/>
      <c r="PXT55" s="331"/>
      <c r="PXU55" s="331"/>
      <c r="PXV55" s="331"/>
      <c r="PXW55" s="331"/>
      <c r="PXX55" s="331"/>
      <c r="PXY55" s="331"/>
      <c r="PXZ55" s="331"/>
      <c r="PYA55" s="331"/>
      <c r="PYB55" s="331"/>
      <c r="PYC55" s="331"/>
      <c r="PYD55" s="331"/>
      <c r="PYE55" s="331"/>
      <c r="PYF55" s="331"/>
      <c r="PYG55" s="331"/>
      <c r="PYH55" s="331"/>
      <c r="PYI55" s="331"/>
      <c r="PYJ55" s="331"/>
      <c r="PYK55" s="331"/>
      <c r="PYL55" s="331"/>
      <c r="PYM55" s="331"/>
      <c r="PYN55" s="331"/>
      <c r="PYO55" s="331"/>
      <c r="PYP55" s="331"/>
      <c r="PYQ55" s="331"/>
      <c r="PYR55" s="331"/>
      <c r="PYS55" s="331"/>
      <c r="PYT55" s="331"/>
      <c r="PYU55" s="331"/>
      <c r="PYV55" s="331"/>
      <c r="PYW55" s="331"/>
      <c r="PYX55" s="331"/>
      <c r="PYY55" s="331"/>
      <c r="PYZ55" s="331"/>
      <c r="PZA55" s="331"/>
      <c r="PZB55" s="331"/>
      <c r="PZC55" s="331"/>
      <c r="PZD55" s="331"/>
      <c r="PZE55" s="331"/>
      <c r="PZF55" s="331"/>
      <c r="PZG55" s="331"/>
      <c r="PZH55" s="331"/>
      <c r="PZI55" s="331"/>
      <c r="PZJ55" s="331"/>
      <c r="PZK55" s="331"/>
      <c r="PZL55" s="331"/>
      <c r="PZM55" s="331"/>
      <c r="PZN55" s="331"/>
      <c r="PZO55" s="331"/>
      <c r="PZP55" s="331"/>
      <c r="PZQ55" s="331"/>
      <c r="PZR55" s="331"/>
      <c r="PZS55" s="331"/>
      <c r="PZT55" s="331"/>
      <c r="PZU55" s="331"/>
      <c r="PZV55" s="331"/>
      <c r="PZW55" s="331"/>
      <c r="PZX55" s="331"/>
      <c r="PZY55" s="331"/>
      <c r="PZZ55" s="331"/>
      <c r="QAA55" s="331"/>
      <c r="QAB55" s="331"/>
      <c r="QAC55" s="331"/>
      <c r="QAD55" s="331"/>
      <c r="QAE55" s="331"/>
      <c r="QAF55" s="331"/>
      <c r="QAG55" s="331"/>
      <c r="QAH55" s="331"/>
      <c r="QAI55" s="331"/>
      <c r="QAJ55" s="331"/>
      <c r="QAK55" s="331"/>
      <c r="QAL55" s="331"/>
      <c r="QAM55" s="331"/>
      <c r="QAN55" s="331"/>
      <c r="QAO55" s="331"/>
      <c r="QAP55" s="331"/>
      <c r="QAQ55" s="331"/>
      <c r="QAR55" s="331"/>
      <c r="QAS55" s="331"/>
      <c r="QAT55" s="331"/>
      <c r="QAU55" s="331"/>
      <c r="QAV55" s="331"/>
      <c r="QAW55" s="331"/>
      <c r="QAX55" s="331"/>
      <c r="QAY55" s="331"/>
      <c r="QAZ55" s="331"/>
      <c r="QBA55" s="331"/>
      <c r="QBB55" s="331"/>
      <c r="QBC55" s="331"/>
      <c r="QBD55" s="331"/>
      <c r="QBE55" s="331"/>
      <c r="QBF55" s="331"/>
      <c r="QBG55" s="331"/>
      <c r="QBH55" s="331"/>
      <c r="QBI55" s="331"/>
      <c r="QBJ55" s="331"/>
      <c r="QBK55" s="331"/>
      <c r="QBL55" s="331"/>
      <c r="QBM55" s="331"/>
      <c r="QBN55" s="331"/>
      <c r="QBO55" s="331"/>
      <c r="QBP55" s="331"/>
      <c r="QBQ55" s="331"/>
      <c r="QBR55" s="331"/>
      <c r="QBS55" s="331"/>
      <c r="QBT55" s="331"/>
      <c r="QBU55" s="331"/>
      <c r="QBV55" s="331"/>
      <c r="QBW55" s="331"/>
      <c r="QBX55" s="331"/>
      <c r="QBY55" s="331"/>
      <c r="QBZ55" s="331"/>
      <c r="QCA55" s="331"/>
      <c r="QCB55" s="331"/>
      <c r="QCC55" s="331"/>
      <c r="QCD55" s="331"/>
      <c r="QCE55" s="331"/>
      <c r="QCF55" s="331"/>
      <c r="QCG55" s="331"/>
      <c r="QCH55" s="331"/>
      <c r="QCI55" s="331"/>
      <c r="QCJ55" s="331"/>
      <c r="QCK55" s="331"/>
      <c r="QCL55" s="331"/>
      <c r="QCM55" s="331"/>
      <c r="QCN55" s="331"/>
      <c r="QCO55" s="331"/>
      <c r="QCP55" s="331"/>
      <c r="QCQ55" s="331"/>
      <c r="QCR55" s="331"/>
      <c r="QCS55" s="331"/>
      <c r="QCT55" s="331"/>
      <c r="QCU55" s="331"/>
      <c r="QCV55" s="331"/>
      <c r="QCW55" s="331"/>
      <c r="QCX55" s="331"/>
      <c r="QCY55" s="331"/>
      <c r="QCZ55" s="331"/>
      <c r="QDA55" s="331"/>
      <c r="QDB55" s="331"/>
      <c r="QDC55" s="331"/>
      <c r="QDD55" s="331"/>
      <c r="QDE55" s="331"/>
      <c r="QDF55" s="331"/>
      <c r="QDG55" s="331"/>
      <c r="QDH55" s="331"/>
      <c r="QDI55" s="331"/>
      <c r="QDJ55" s="331"/>
      <c r="QDK55" s="331"/>
      <c r="QDL55" s="331"/>
      <c r="QDM55" s="331"/>
      <c r="QDN55" s="331"/>
      <c r="QDO55" s="331"/>
      <c r="QDP55" s="331"/>
      <c r="QDQ55" s="331"/>
      <c r="QDR55" s="331"/>
      <c r="QDS55" s="331"/>
      <c r="QDT55" s="331"/>
      <c r="QDU55" s="331"/>
      <c r="QDV55" s="331"/>
      <c r="QDW55" s="331"/>
      <c r="QDX55" s="331"/>
      <c r="QDY55" s="331"/>
      <c r="QDZ55" s="331"/>
      <c r="QEA55" s="331"/>
      <c r="QEB55" s="331"/>
      <c r="QEC55" s="331"/>
      <c r="QED55" s="331"/>
      <c r="QEE55" s="331"/>
      <c r="QEF55" s="331"/>
      <c r="QEG55" s="331"/>
      <c r="QEH55" s="331"/>
      <c r="QEI55" s="331"/>
      <c r="QEJ55" s="331"/>
      <c r="QEK55" s="331"/>
      <c r="QEL55" s="331"/>
      <c r="QEM55" s="331"/>
      <c r="QEN55" s="331"/>
      <c r="QEO55" s="331"/>
      <c r="QEP55" s="331"/>
      <c r="QEQ55" s="331"/>
      <c r="QER55" s="331"/>
      <c r="QES55" s="331"/>
      <c r="QET55" s="331"/>
      <c r="QEU55" s="331"/>
      <c r="QEV55" s="331"/>
      <c r="QEW55" s="331"/>
      <c r="QEX55" s="331"/>
      <c r="QEY55" s="331"/>
      <c r="QEZ55" s="331"/>
      <c r="QFA55" s="331"/>
      <c r="QFB55" s="331"/>
      <c r="QFC55" s="331"/>
      <c r="QFD55" s="331"/>
      <c r="QFE55" s="331"/>
      <c r="QFF55" s="331"/>
      <c r="QFG55" s="331"/>
      <c r="QFH55" s="331"/>
      <c r="QFI55" s="331"/>
      <c r="QFJ55" s="331"/>
      <c r="QFK55" s="331"/>
      <c r="QFL55" s="331"/>
      <c r="QFM55" s="331"/>
      <c r="QFN55" s="331"/>
      <c r="QFO55" s="331"/>
      <c r="QFP55" s="331"/>
      <c r="QFQ55" s="331"/>
      <c r="QFR55" s="331"/>
      <c r="QFS55" s="331"/>
      <c r="QFT55" s="331"/>
      <c r="QFU55" s="331"/>
      <c r="QFV55" s="331"/>
      <c r="QFW55" s="331"/>
      <c r="QFX55" s="331"/>
      <c r="QFY55" s="331"/>
      <c r="QFZ55" s="331"/>
      <c r="QGA55" s="331"/>
      <c r="QGB55" s="331"/>
      <c r="QGC55" s="331"/>
      <c r="QGD55" s="331"/>
      <c r="QGE55" s="331"/>
      <c r="QGF55" s="331"/>
      <c r="QGG55" s="331"/>
      <c r="QGH55" s="331"/>
      <c r="QGI55" s="331"/>
      <c r="QGJ55" s="331"/>
      <c r="QGK55" s="331"/>
      <c r="QGL55" s="331"/>
      <c r="QGM55" s="331"/>
      <c r="QGN55" s="331"/>
      <c r="QGO55" s="331"/>
      <c r="QGP55" s="331"/>
      <c r="QGQ55" s="331"/>
      <c r="QGR55" s="331"/>
      <c r="QGS55" s="331"/>
      <c r="QGT55" s="331"/>
      <c r="QGU55" s="331"/>
      <c r="QGV55" s="331"/>
      <c r="QGW55" s="331"/>
      <c r="QGX55" s="331"/>
      <c r="QGY55" s="331"/>
      <c r="QGZ55" s="331"/>
      <c r="QHA55" s="331"/>
      <c r="QHB55" s="331"/>
      <c r="QHC55" s="331"/>
      <c r="QHD55" s="331"/>
      <c r="QHE55" s="331"/>
      <c r="QHF55" s="331"/>
      <c r="QHG55" s="331"/>
      <c r="QHH55" s="331"/>
      <c r="QHI55" s="331"/>
      <c r="QHJ55" s="331"/>
      <c r="QHK55" s="331"/>
      <c r="QHL55" s="331"/>
      <c r="QHM55" s="331"/>
      <c r="QHN55" s="331"/>
      <c r="QHO55" s="331"/>
      <c r="QHP55" s="331"/>
      <c r="QHQ55" s="331"/>
      <c r="QHR55" s="331"/>
      <c r="QHS55" s="331"/>
      <c r="QHT55" s="331"/>
      <c r="QHU55" s="331"/>
      <c r="QHV55" s="331"/>
      <c r="QHW55" s="331"/>
      <c r="QHX55" s="331"/>
      <c r="QHY55" s="331"/>
      <c r="QHZ55" s="331"/>
      <c r="QIA55" s="331"/>
      <c r="QIB55" s="331"/>
      <c r="QIC55" s="331"/>
      <c r="QID55" s="331"/>
      <c r="QIE55" s="331"/>
      <c r="QIF55" s="331"/>
      <c r="QIG55" s="331"/>
      <c r="QIH55" s="331"/>
      <c r="QII55" s="331"/>
      <c r="QIJ55" s="331"/>
      <c r="QIK55" s="331"/>
      <c r="QIL55" s="331"/>
      <c r="QIM55" s="331"/>
      <c r="QIN55" s="331"/>
      <c r="QIO55" s="331"/>
      <c r="QIP55" s="331"/>
      <c r="QIQ55" s="331"/>
      <c r="QIR55" s="331"/>
      <c r="QIS55" s="331"/>
      <c r="QIT55" s="331"/>
      <c r="QIU55" s="331"/>
      <c r="QIV55" s="331"/>
      <c r="QIW55" s="331"/>
      <c r="QIX55" s="331"/>
      <c r="QIY55" s="331"/>
      <c r="QIZ55" s="331"/>
      <c r="QJA55" s="331"/>
      <c r="QJB55" s="331"/>
      <c r="QJC55" s="331"/>
      <c r="QJD55" s="331"/>
      <c r="QJE55" s="331"/>
      <c r="QJF55" s="331"/>
      <c r="QJG55" s="331"/>
      <c r="QJH55" s="331"/>
      <c r="QJI55" s="331"/>
      <c r="QJJ55" s="331"/>
      <c r="QJK55" s="331"/>
      <c r="QJL55" s="331"/>
      <c r="QJM55" s="331"/>
      <c r="QJN55" s="331"/>
      <c r="QJO55" s="331"/>
      <c r="QJP55" s="331"/>
      <c r="QJQ55" s="331"/>
      <c r="QJR55" s="331"/>
      <c r="QJS55" s="331"/>
      <c r="QJT55" s="331"/>
      <c r="QJU55" s="331"/>
      <c r="QJV55" s="331"/>
      <c r="QJW55" s="331"/>
      <c r="QJX55" s="331"/>
      <c r="QJY55" s="331"/>
      <c r="QJZ55" s="331"/>
      <c r="QKA55" s="331"/>
      <c r="QKB55" s="331"/>
      <c r="QKC55" s="331"/>
      <c r="QKD55" s="331"/>
      <c r="QKE55" s="331"/>
      <c r="QKF55" s="331"/>
      <c r="QKG55" s="331"/>
      <c r="QKH55" s="331"/>
      <c r="QKI55" s="331"/>
      <c r="QKJ55" s="331"/>
      <c r="QKK55" s="331"/>
      <c r="QKL55" s="331"/>
      <c r="QKM55" s="331"/>
      <c r="QKN55" s="331"/>
      <c r="QKO55" s="331"/>
      <c r="QKP55" s="331"/>
      <c r="QKQ55" s="331"/>
      <c r="QKR55" s="331"/>
      <c r="QKS55" s="331"/>
      <c r="QKT55" s="331"/>
      <c r="QKU55" s="331"/>
      <c r="QKV55" s="331"/>
      <c r="QKW55" s="331"/>
      <c r="QKX55" s="331"/>
      <c r="QKY55" s="331"/>
      <c r="QKZ55" s="331"/>
      <c r="QLA55" s="331"/>
      <c r="QLB55" s="331"/>
      <c r="QLC55" s="331"/>
      <c r="QLD55" s="331"/>
      <c r="QLE55" s="331"/>
      <c r="QLF55" s="331"/>
      <c r="QLG55" s="331"/>
      <c r="QLH55" s="331"/>
      <c r="QLI55" s="331"/>
      <c r="QLJ55" s="331"/>
      <c r="QLK55" s="331"/>
      <c r="QLL55" s="331"/>
      <c r="QLM55" s="331"/>
      <c r="QLN55" s="331"/>
      <c r="QLO55" s="331"/>
      <c r="QLP55" s="331"/>
      <c r="QLQ55" s="331"/>
      <c r="QLR55" s="331"/>
      <c r="QLS55" s="331"/>
      <c r="QLT55" s="331"/>
      <c r="QLU55" s="331"/>
      <c r="QLV55" s="331"/>
      <c r="QLW55" s="331"/>
      <c r="QLX55" s="331"/>
      <c r="QLY55" s="331"/>
      <c r="QLZ55" s="331"/>
      <c r="QMA55" s="331"/>
      <c r="QMB55" s="331"/>
      <c r="QMC55" s="331"/>
      <c r="QMD55" s="331"/>
      <c r="QME55" s="331"/>
      <c r="QMF55" s="331"/>
      <c r="QMG55" s="331"/>
      <c r="QMH55" s="331"/>
      <c r="QMI55" s="331"/>
      <c r="QMJ55" s="331"/>
      <c r="QMK55" s="331"/>
      <c r="QML55" s="331"/>
      <c r="QMM55" s="331"/>
      <c r="QMN55" s="331"/>
      <c r="QMO55" s="331"/>
      <c r="QMP55" s="331"/>
      <c r="QMQ55" s="331"/>
      <c r="QMR55" s="331"/>
      <c r="QMS55" s="331"/>
      <c r="QMT55" s="331"/>
      <c r="QMU55" s="331"/>
      <c r="QMV55" s="331"/>
      <c r="QMW55" s="331"/>
      <c r="QMX55" s="331"/>
      <c r="QMY55" s="331"/>
      <c r="QMZ55" s="331"/>
      <c r="QNA55" s="331"/>
      <c r="QNB55" s="331"/>
      <c r="QNC55" s="331"/>
      <c r="QND55" s="331"/>
      <c r="QNE55" s="331"/>
      <c r="QNF55" s="331"/>
      <c r="QNG55" s="331"/>
      <c r="QNH55" s="331"/>
      <c r="QNI55" s="331"/>
      <c r="QNJ55" s="331"/>
      <c r="QNK55" s="331"/>
      <c r="QNL55" s="331"/>
      <c r="QNM55" s="331"/>
      <c r="QNN55" s="331"/>
      <c r="QNO55" s="331"/>
      <c r="QNP55" s="331"/>
      <c r="QNQ55" s="331"/>
      <c r="QNR55" s="331"/>
      <c r="QNS55" s="331"/>
      <c r="QNT55" s="331"/>
      <c r="QNU55" s="331"/>
      <c r="QNV55" s="331"/>
      <c r="QNW55" s="331"/>
      <c r="QNX55" s="331"/>
      <c r="QNY55" s="331"/>
      <c r="QNZ55" s="331"/>
      <c r="QOA55" s="331"/>
      <c r="QOB55" s="331"/>
      <c r="QOC55" s="331"/>
      <c r="QOD55" s="331"/>
      <c r="QOE55" s="331"/>
      <c r="QOF55" s="331"/>
      <c r="QOG55" s="331"/>
      <c r="QOH55" s="331"/>
      <c r="QOI55" s="331"/>
      <c r="QOJ55" s="331"/>
      <c r="QOK55" s="331"/>
      <c r="QOL55" s="331"/>
      <c r="QOM55" s="331"/>
      <c r="QON55" s="331"/>
      <c r="QOO55" s="331"/>
      <c r="QOP55" s="331"/>
      <c r="QOQ55" s="331"/>
      <c r="QOR55" s="331"/>
      <c r="QOS55" s="331"/>
      <c r="QOT55" s="331"/>
      <c r="QOU55" s="331"/>
      <c r="QOV55" s="331"/>
      <c r="QOW55" s="331"/>
      <c r="QOX55" s="331"/>
      <c r="QOY55" s="331"/>
      <c r="QOZ55" s="331"/>
      <c r="QPA55" s="331"/>
      <c r="QPB55" s="331"/>
      <c r="QPC55" s="331"/>
      <c r="QPD55" s="331"/>
      <c r="QPE55" s="331"/>
      <c r="QPF55" s="331"/>
      <c r="QPG55" s="331"/>
      <c r="QPH55" s="331"/>
      <c r="QPI55" s="331"/>
      <c r="QPJ55" s="331"/>
      <c r="QPK55" s="331"/>
      <c r="QPL55" s="331"/>
      <c r="QPM55" s="331"/>
      <c r="QPN55" s="331"/>
      <c r="QPO55" s="331"/>
      <c r="QPP55" s="331"/>
      <c r="QPQ55" s="331"/>
      <c r="QPR55" s="331"/>
      <c r="QPS55" s="331"/>
      <c r="QPT55" s="331"/>
      <c r="QPU55" s="331"/>
      <c r="QPV55" s="331"/>
      <c r="QPW55" s="331"/>
      <c r="QPX55" s="331"/>
      <c r="QPY55" s="331"/>
      <c r="QPZ55" s="331"/>
      <c r="QQA55" s="331"/>
      <c r="QQB55" s="331"/>
      <c r="QQC55" s="331"/>
      <c r="QQD55" s="331"/>
      <c r="QQE55" s="331"/>
      <c r="QQF55" s="331"/>
      <c r="QQG55" s="331"/>
      <c r="QQH55" s="331"/>
      <c r="QQI55" s="331"/>
      <c r="QQJ55" s="331"/>
      <c r="QQK55" s="331"/>
      <c r="QQL55" s="331"/>
      <c r="QQM55" s="331"/>
      <c r="QQN55" s="331"/>
      <c r="QQO55" s="331"/>
      <c r="QQP55" s="331"/>
      <c r="QQQ55" s="331"/>
      <c r="QQR55" s="331"/>
      <c r="QQS55" s="331"/>
      <c r="QQT55" s="331"/>
      <c r="QQU55" s="331"/>
      <c r="QQV55" s="331"/>
      <c r="QQW55" s="331"/>
      <c r="QQX55" s="331"/>
      <c r="QQY55" s="331"/>
      <c r="QQZ55" s="331"/>
      <c r="QRA55" s="331"/>
      <c r="QRB55" s="331"/>
      <c r="QRC55" s="331"/>
      <c r="QRD55" s="331"/>
      <c r="QRE55" s="331"/>
      <c r="QRF55" s="331"/>
      <c r="QRG55" s="331"/>
      <c r="QRH55" s="331"/>
      <c r="QRI55" s="331"/>
      <c r="QRJ55" s="331"/>
      <c r="QRK55" s="331"/>
      <c r="QRL55" s="331"/>
      <c r="QRM55" s="331"/>
      <c r="QRN55" s="331"/>
      <c r="QRO55" s="331"/>
      <c r="QRP55" s="331"/>
      <c r="QRQ55" s="331"/>
      <c r="QRR55" s="331"/>
      <c r="QRS55" s="331"/>
      <c r="QRT55" s="331"/>
      <c r="QRU55" s="331"/>
      <c r="QRV55" s="331"/>
      <c r="QRW55" s="331"/>
      <c r="QRX55" s="331"/>
      <c r="QRY55" s="331"/>
      <c r="QRZ55" s="331"/>
      <c r="QSA55" s="331"/>
      <c r="QSB55" s="331"/>
      <c r="QSC55" s="331"/>
      <c r="QSD55" s="331"/>
      <c r="QSE55" s="331"/>
      <c r="QSF55" s="331"/>
      <c r="QSG55" s="331"/>
      <c r="QSH55" s="331"/>
      <c r="QSI55" s="331"/>
      <c r="QSJ55" s="331"/>
      <c r="QSK55" s="331"/>
      <c r="QSL55" s="331"/>
      <c r="QSM55" s="331"/>
      <c r="QSN55" s="331"/>
      <c r="QSO55" s="331"/>
      <c r="QSP55" s="331"/>
      <c r="QSQ55" s="331"/>
      <c r="QSR55" s="331"/>
      <c r="QSS55" s="331"/>
      <c r="QST55" s="331"/>
      <c r="QSU55" s="331"/>
      <c r="QSV55" s="331"/>
      <c r="QSW55" s="331"/>
      <c r="QSX55" s="331"/>
      <c r="QSY55" s="331"/>
      <c r="QSZ55" s="331"/>
      <c r="QTA55" s="331"/>
      <c r="QTB55" s="331"/>
      <c r="QTC55" s="331"/>
      <c r="QTD55" s="331"/>
      <c r="QTE55" s="331"/>
      <c r="QTF55" s="331"/>
      <c r="QTG55" s="331"/>
      <c r="QTH55" s="331"/>
      <c r="QTI55" s="331"/>
      <c r="QTJ55" s="331"/>
      <c r="QTK55" s="331"/>
      <c r="QTL55" s="331"/>
      <c r="QTM55" s="331"/>
      <c r="QTN55" s="331"/>
      <c r="QTO55" s="331"/>
      <c r="QTP55" s="331"/>
      <c r="QTQ55" s="331"/>
      <c r="QTR55" s="331"/>
      <c r="QTS55" s="331"/>
      <c r="QTT55" s="331"/>
      <c r="QTU55" s="331"/>
      <c r="QTV55" s="331"/>
      <c r="QTW55" s="331"/>
      <c r="QTX55" s="331"/>
      <c r="QTY55" s="331"/>
      <c r="QTZ55" s="331"/>
      <c r="QUA55" s="331"/>
      <c r="QUB55" s="331"/>
      <c r="QUC55" s="331"/>
      <c r="QUD55" s="331"/>
      <c r="QUE55" s="331"/>
      <c r="QUF55" s="331"/>
      <c r="QUG55" s="331"/>
      <c r="QUH55" s="331"/>
      <c r="QUI55" s="331"/>
      <c r="QUJ55" s="331"/>
      <c r="QUK55" s="331"/>
      <c r="QUL55" s="331"/>
      <c r="QUM55" s="331"/>
      <c r="QUN55" s="331"/>
      <c r="QUO55" s="331"/>
      <c r="QUP55" s="331"/>
      <c r="QUQ55" s="331"/>
      <c r="QUR55" s="331"/>
      <c r="QUS55" s="331"/>
      <c r="QUT55" s="331"/>
      <c r="QUU55" s="331"/>
      <c r="QUV55" s="331"/>
      <c r="QUW55" s="331"/>
      <c r="QUX55" s="331"/>
      <c r="QUY55" s="331"/>
      <c r="QUZ55" s="331"/>
      <c r="QVA55" s="331"/>
      <c r="QVB55" s="331"/>
      <c r="QVC55" s="331"/>
      <c r="QVD55" s="331"/>
      <c r="QVE55" s="331"/>
      <c r="QVF55" s="331"/>
      <c r="QVG55" s="331"/>
      <c r="QVH55" s="331"/>
      <c r="QVI55" s="331"/>
      <c r="QVJ55" s="331"/>
      <c r="QVK55" s="331"/>
      <c r="QVL55" s="331"/>
      <c r="QVM55" s="331"/>
      <c r="QVN55" s="331"/>
      <c r="QVO55" s="331"/>
      <c r="QVP55" s="331"/>
      <c r="QVQ55" s="331"/>
      <c r="QVR55" s="331"/>
      <c r="QVS55" s="331"/>
      <c r="QVT55" s="331"/>
      <c r="QVU55" s="331"/>
      <c r="QVV55" s="331"/>
      <c r="QVW55" s="331"/>
      <c r="QVX55" s="331"/>
      <c r="QVY55" s="331"/>
      <c r="QVZ55" s="331"/>
      <c r="QWA55" s="331"/>
      <c r="QWB55" s="331"/>
      <c r="QWC55" s="331"/>
      <c r="QWD55" s="331"/>
      <c r="QWE55" s="331"/>
      <c r="QWF55" s="331"/>
      <c r="QWG55" s="331"/>
      <c r="QWH55" s="331"/>
      <c r="QWI55" s="331"/>
      <c r="QWJ55" s="331"/>
      <c r="QWK55" s="331"/>
      <c r="QWL55" s="331"/>
      <c r="QWM55" s="331"/>
      <c r="QWN55" s="331"/>
      <c r="QWO55" s="331"/>
      <c r="QWP55" s="331"/>
      <c r="QWQ55" s="331"/>
      <c r="QWR55" s="331"/>
      <c r="QWS55" s="331"/>
      <c r="QWT55" s="331"/>
      <c r="QWU55" s="331"/>
      <c r="QWV55" s="331"/>
      <c r="QWW55" s="331"/>
      <c r="QWX55" s="331"/>
      <c r="QWY55" s="331"/>
      <c r="QWZ55" s="331"/>
      <c r="QXA55" s="331"/>
      <c r="QXB55" s="331"/>
      <c r="QXC55" s="331"/>
      <c r="QXD55" s="331"/>
      <c r="QXE55" s="331"/>
      <c r="QXF55" s="331"/>
      <c r="QXG55" s="331"/>
      <c r="QXH55" s="331"/>
      <c r="QXI55" s="331"/>
      <c r="QXJ55" s="331"/>
      <c r="QXK55" s="331"/>
      <c r="QXL55" s="331"/>
      <c r="QXM55" s="331"/>
      <c r="QXN55" s="331"/>
      <c r="QXO55" s="331"/>
      <c r="QXP55" s="331"/>
      <c r="QXQ55" s="331"/>
      <c r="QXR55" s="331"/>
      <c r="QXS55" s="331"/>
      <c r="QXT55" s="331"/>
      <c r="QXU55" s="331"/>
      <c r="QXV55" s="331"/>
      <c r="QXW55" s="331"/>
      <c r="QXX55" s="331"/>
      <c r="QXY55" s="331"/>
      <c r="QXZ55" s="331"/>
      <c r="QYA55" s="331"/>
      <c r="QYB55" s="331"/>
      <c r="QYC55" s="331"/>
      <c r="QYD55" s="331"/>
      <c r="QYE55" s="331"/>
      <c r="QYF55" s="331"/>
      <c r="QYG55" s="331"/>
      <c r="QYH55" s="331"/>
      <c r="QYI55" s="331"/>
      <c r="QYJ55" s="331"/>
      <c r="QYK55" s="331"/>
      <c r="QYL55" s="331"/>
      <c r="QYM55" s="331"/>
      <c r="QYN55" s="331"/>
      <c r="QYO55" s="331"/>
      <c r="QYP55" s="331"/>
      <c r="QYQ55" s="331"/>
      <c r="QYR55" s="331"/>
      <c r="QYS55" s="331"/>
      <c r="QYT55" s="331"/>
      <c r="QYU55" s="331"/>
      <c r="QYV55" s="331"/>
      <c r="QYW55" s="331"/>
      <c r="QYX55" s="331"/>
      <c r="QYY55" s="331"/>
      <c r="QYZ55" s="331"/>
      <c r="QZA55" s="331"/>
      <c r="QZB55" s="331"/>
      <c r="QZC55" s="331"/>
      <c r="QZD55" s="331"/>
      <c r="QZE55" s="331"/>
      <c r="QZF55" s="331"/>
      <c r="QZG55" s="331"/>
      <c r="QZH55" s="331"/>
      <c r="QZI55" s="331"/>
      <c r="QZJ55" s="331"/>
      <c r="QZK55" s="331"/>
      <c r="QZL55" s="331"/>
      <c r="QZM55" s="331"/>
      <c r="QZN55" s="331"/>
      <c r="QZO55" s="331"/>
      <c r="QZP55" s="331"/>
      <c r="QZQ55" s="331"/>
      <c r="QZR55" s="331"/>
      <c r="QZS55" s="331"/>
      <c r="QZT55" s="331"/>
      <c r="QZU55" s="331"/>
      <c r="QZV55" s="331"/>
      <c r="QZW55" s="331"/>
      <c r="QZX55" s="331"/>
      <c r="QZY55" s="331"/>
      <c r="QZZ55" s="331"/>
      <c r="RAA55" s="331"/>
      <c r="RAB55" s="331"/>
      <c r="RAC55" s="331"/>
      <c r="RAD55" s="331"/>
      <c r="RAE55" s="331"/>
      <c r="RAF55" s="331"/>
      <c r="RAG55" s="331"/>
      <c r="RAH55" s="331"/>
      <c r="RAI55" s="331"/>
      <c r="RAJ55" s="331"/>
      <c r="RAK55" s="331"/>
      <c r="RAL55" s="331"/>
      <c r="RAM55" s="331"/>
      <c r="RAN55" s="331"/>
      <c r="RAO55" s="331"/>
      <c r="RAP55" s="331"/>
      <c r="RAQ55" s="331"/>
      <c r="RAR55" s="331"/>
      <c r="RAS55" s="331"/>
      <c r="RAT55" s="331"/>
      <c r="RAU55" s="331"/>
      <c r="RAV55" s="331"/>
      <c r="RAW55" s="331"/>
      <c r="RAX55" s="331"/>
      <c r="RAY55" s="331"/>
      <c r="RAZ55" s="331"/>
      <c r="RBA55" s="331"/>
      <c r="RBB55" s="331"/>
      <c r="RBC55" s="331"/>
      <c r="RBD55" s="331"/>
      <c r="RBE55" s="331"/>
      <c r="RBF55" s="331"/>
      <c r="RBG55" s="331"/>
      <c r="RBH55" s="331"/>
      <c r="RBI55" s="331"/>
      <c r="RBJ55" s="331"/>
      <c r="RBK55" s="331"/>
      <c r="RBL55" s="331"/>
      <c r="RBM55" s="331"/>
      <c r="RBN55" s="331"/>
      <c r="RBO55" s="331"/>
      <c r="RBP55" s="331"/>
      <c r="RBQ55" s="331"/>
      <c r="RBR55" s="331"/>
      <c r="RBS55" s="331"/>
      <c r="RBT55" s="331"/>
      <c r="RBU55" s="331"/>
      <c r="RBV55" s="331"/>
      <c r="RBW55" s="331"/>
      <c r="RBX55" s="331"/>
      <c r="RBY55" s="331"/>
      <c r="RBZ55" s="331"/>
      <c r="RCA55" s="331"/>
      <c r="RCB55" s="331"/>
      <c r="RCC55" s="331"/>
      <c r="RCD55" s="331"/>
      <c r="RCE55" s="331"/>
      <c r="RCF55" s="331"/>
      <c r="RCG55" s="331"/>
      <c r="RCH55" s="331"/>
      <c r="RCI55" s="331"/>
      <c r="RCJ55" s="331"/>
      <c r="RCK55" s="331"/>
      <c r="RCL55" s="331"/>
      <c r="RCM55" s="331"/>
      <c r="RCN55" s="331"/>
      <c r="RCO55" s="331"/>
      <c r="RCP55" s="331"/>
      <c r="RCQ55" s="331"/>
      <c r="RCR55" s="331"/>
      <c r="RCS55" s="331"/>
      <c r="RCT55" s="331"/>
      <c r="RCU55" s="331"/>
      <c r="RCV55" s="331"/>
      <c r="RCW55" s="331"/>
      <c r="RCX55" s="331"/>
      <c r="RCY55" s="331"/>
      <c r="RCZ55" s="331"/>
      <c r="RDA55" s="331"/>
      <c r="RDB55" s="331"/>
      <c r="RDC55" s="331"/>
      <c r="RDD55" s="331"/>
      <c r="RDE55" s="331"/>
      <c r="RDF55" s="331"/>
      <c r="RDG55" s="331"/>
      <c r="RDH55" s="331"/>
      <c r="RDI55" s="331"/>
      <c r="RDJ55" s="331"/>
      <c r="RDK55" s="331"/>
      <c r="RDL55" s="331"/>
      <c r="RDM55" s="331"/>
      <c r="RDN55" s="331"/>
      <c r="RDO55" s="331"/>
      <c r="RDP55" s="331"/>
      <c r="RDQ55" s="331"/>
      <c r="RDR55" s="331"/>
      <c r="RDS55" s="331"/>
      <c r="RDT55" s="331"/>
      <c r="RDU55" s="331"/>
      <c r="RDV55" s="331"/>
      <c r="RDW55" s="331"/>
      <c r="RDX55" s="331"/>
      <c r="RDY55" s="331"/>
      <c r="RDZ55" s="331"/>
      <c r="REA55" s="331"/>
      <c r="REB55" s="331"/>
      <c r="REC55" s="331"/>
      <c r="RED55" s="331"/>
      <c r="REE55" s="331"/>
      <c r="REF55" s="331"/>
      <c r="REG55" s="331"/>
      <c r="REH55" s="331"/>
      <c r="REI55" s="331"/>
      <c r="REJ55" s="331"/>
      <c r="REK55" s="331"/>
      <c r="REL55" s="331"/>
      <c r="REM55" s="331"/>
      <c r="REN55" s="331"/>
      <c r="REO55" s="331"/>
      <c r="REP55" s="331"/>
      <c r="REQ55" s="331"/>
      <c r="RER55" s="331"/>
      <c r="RES55" s="331"/>
      <c r="RET55" s="331"/>
      <c r="REU55" s="331"/>
      <c r="REV55" s="331"/>
      <c r="REW55" s="331"/>
      <c r="REX55" s="331"/>
      <c r="REY55" s="331"/>
      <c r="REZ55" s="331"/>
      <c r="RFA55" s="331"/>
      <c r="RFB55" s="331"/>
      <c r="RFC55" s="331"/>
      <c r="RFD55" s="331"/>
      <c r="RFE55" s="331"/>
      <c r="RFF55" s="331"/>
      <c r="RFG55" s="331"/>
      <c r="RFH55" s="331"/>
      <c r="RFI55" s="331"/>
      <c r="RFJ55" s="331"/>
      <c r="RFK55" s="331"/>
      <c r="RFL55" s="331"/>
      <c r="RFM55" s="331"/>
      <c r="RFN55" s="331"/>
      <c r="RFO55" s="331"/>
      <c r="RFP55" s="331"/>
      <c r="RFQ55" s="331"/>
      <c r="RFR55" s="331"/>
      <c r="RFS55" s="331"/>
      <c r="RFT55" s="331"/>
      <c r="RFU55" s="331"/>
      <c r="RFV55" s="331"/>
      <c r="RFW55" s="331"/>
      <c r="RFX55" s="331"/>
      <c r="RFY55" s="331"/>
      <c r="RFZ55" s="331"/>
      <c r="RGA55" s="331"/>
      <c r="RGB55" s="331"/>
      <c r="RGC55" s="331"/>
      <c r="RGD55" s="331"/>
      <c r="RGE55" s="331"/>
      <c r="RGF55" s="331"/>
      <c r="RGG55" s="331"/>
      <c r="RGH55" s="331"/>
      <c r="RGI55" s="331"/>
      <c r="RGJ55" s="331"/>
      <c r="RGK55" s="331"/>
      <c r="RGL55" s="331"/>
      <c r="RGM55" s="331"/>
      <c r="RGN55" s="331"/>
      <c r="RGO55" s="331"/>
      <c r="RGP55" s="331"/>
      <c r="RGQ55" s="331"/>
      <c r="RGR55" s="331"/>
      <c r="RGS55" s="331"/>
      <c r="RGT55" s="331"/>
      <c r="RGU55" s="331"/>
      <c r="RGV55" s="331"/>
      <c r="RGW55" s="331"/>
      <c r="RGX55" s="331"/>
      <c r="RGY55" s="331"/>
      <c r="RGZ55" s="331"/>
      <c r="RHA55" s="331"/>
      <c r="RHB55" s="331"/>
      <c r="RHC55" s="331"/>
      <c r="RHD55" s="331"/>
      <c r="RHE55" s="331"/>
      <c r="RHF55" s="331"/>
      <c r="RHG55" s="331"/>
      <c r="RHH55" s="331"/>
      <c r="RHI55" s="331"/>
      <c r="RHJ55" s="331"/>
      <c r="RHK55" s="331"/>
      <c r="RHL55" s="331"/>
      <c r="RHM55" s="331"/>
      <c r="RHN55" s="331"/>
      <c r="RHO55" s="331"/>
      <c r="RHP55" s="331"/>
      <c r="RHQ55" s="331"/>
      <c r="RHR55" s="331"/>
      <c r="RHS55" s="331"/>
      <c r="RHT55" s="331"/>
      <c r="RHU55" s="331"/>
      <c r="RHV55" s="331"/>
      <c r="RHW55" s="331"/>
      <c r="RHX55" s="331"/>
      <c r="RHY55" s="331"/>
      <c r="RHZ55" s="331"/>
      <c r="RIA55" s="331"/>
      <c r="RIB55" s="331"/>
      <c r="RIC55" s="331"/>
      <c r="RID55" s="331"/>
      <c r="RIE55" s="331"/>
      <c r="RIF55" s="331"/>
      <c r="RIG55" s="331"/>
      <c r="RIH55" s="331"/>
      <c r="RII55" s="331"/>
      <c r="RIJ55" s="331"/>
      <c r="RIK55" s="331"/>
      <c r="RIL55" s="331"/>
      <c r="RIM55" s="331"/>
      <c r="RIN55" s="331"/>
      <c r="RIO55" s="331"/>
      <c r="RIP55" s="331"/>
      <c r="RIQ55" s="331"/>
      <c r="RIR55" s="331"/>
      <c r="RIS55" s="331"/>
      <c r="RIT55" s="331"/>
      <c r="RIU55" s="331"/>
      <c r="RIV55" s="331"/>
      <c r="RIW55" s="331"/>
      <c r="RIX55" s="331"/>
      <c r="RIY55" s="331"/>
      <c r="RIZ55" s="331"/>
      <c r="RJA55" s="331"/>
      <c r="RJB55" s="331"/>
      <c r="RJC55" s="331"/>
      <c r="RJD55" s="331"/>
      <c r="RJE55" s="331"/>
      <c r="RJF55" s="331"/>
      <c r="RJG55" s="331"/>
      <c r="RJH55" s="331"/>
      <c r="RJI55" s="331"/>
      <c r="RJJ55" s="331"/>
      <c r="RJK55" s="331"/>
      <c r="RJL55" s="331"/>
      <c r="RJM55" s="331"/>
      <c r="RJN55" s="331"/>
      <c r="RJO55" s="331"/>
      <c r="RJP55" s="331"/>
      <c r="RJQ55" s="331"/>
      <c r="RJR55" s="331"/>
      <c r="RJS55" s="331"/>
      <c r="RJT55" s="331"/>
      <c r="RJU55" s="331"/>
      <c r="RJV55" s="331"/>
      <c r="RJW55" s="331"/>
      <c r="RJX55" s="331"/>
      <c r="RJY55" s="331"/>
      <c r="RJZ55" s="331"/>
      <c r="RKA55" s="331"/>
      <c r="RKB55" s="331"/>
      <c r="RKC55" s="331"/>
      <c r="RKD55" s="331"/>
      <c r="RKE55" s="331"/>
      <c r="RKF55" s="331"/>
      <c r="RKG55" s="331"/>
      <c r="RKH55" s="331"/>
      <c r="RKI55" s="331"/>
      <c r="RKJ55" s="331"/>
      <c r="RKK55" s="331"/>
      <c r="RKL55" s="331"/>
      <c r="RKM55" s="331"/>
      <c r="RKN55" s="331"/>
      <c r="RKO55" s="331"/>
      <c r="RKP55" s="331"/>
      <c r="RKQ55" s="331"/>
      <c r="RKR55" s="331"/>
      <c r="RKS55" s="331"/>
      <c r="RKT55" s="331"/>
      <c r="RKU55" s="331"/>
      <c r="RKV55" s="331"/>
      <c r="RKW55" s="331"/>
      <c r="RKX55" s="331"/>
      <c r="RKY55" s="331"/>
      <c r="RKZ55" s="331"/>
      <c r="RLA55" s="331"/>
      <c r="RLB55" s="331"/>
      <c r="RLC55" s="331"/>
      <c r="RLD55" s="331"/>
      <c r="RLE55" s="331"/>
      <c r="RLF55" s="331"/>
      <c r="RLG55" s="331"/>
      <c r="RLH55" s="331"/>
      <c r="RLI55" s="331"/>
      <c r="RLJ55" s="331"/>
      <c r="RLK55" s="331"/>
      <c r="RLL55" s="331"/>
      <c r="RLM55" s="331"/>
      <c r="RLN55" s="331"/>
      <c r="RLO55" s="331"/>
      <c r="RLP55" s="331"/>
      <c r="RLQ55" s="331"/>
      <c r="RLR55" s="331"/>
      <c r="RLS55" s="331"/>
      <c r="RLT55" s="331"/>
      <c r="RLU55" s="331"/>
      <c r="RLV55" s="331"/>
      <c r="RLW55" s="331"/>
      <c r="RLX55" s="331"/>
      <c r="RLY55" s="331"/>
      <c r="RLZ55" s="331"/>
      <c r="RMA55" s="331"/>
      <c r="RMB55" s="331"/>
      <c r="RMC55" s="331"/>
      <c r="RMD55" s="331"/>
      <c r="RME55" s="331"/>
      <c r="RMF55" s="331"/>
      <c r="RMG55" s="331"/>
      <c r="RMH55" s="331"/>
      <c r="RMI55" s="331"/>
      <c r="RMJ55" s="331"/>
      <c r="RMK55" s="331"/>
      <c r="RML55" s="331"/>
      <c r="RMM55" s="331"/>
      <c r="RMN55" s="331"/>
      <c r="RMO55" s="331"/>
      <c r="RMP55" s="331"/>
      <c r="RMQ55" s="331"/>
      <c r="RMR55" s="331"/>
      <c r="RMS55" s="331"/>
      <c r="RMT55" s="331"/>
      <c r="RMU55" s="331"/>
      <c r="RMV55" s="331"/>
      <c r="RMW55" s="331"/>
      <c r="RMX55" s="331"/>
      <c r="RMY55" s="331"/>
      <c r="RMZ55" s="331"/>
      <c r="RNA55" s="331"/>
      <c r="RNB55" s="331"/>
      <c r="RNC55" s="331"/>
      <c r="RND55" s="331"/>
      <c r="RNE55" s="331"/>
      <c r="RNF55" s="331"/>
      <c r="RNG55" s="331"/>
      <c r="RNH55" s="331"/>
      <c r="RNI55" s="331"/>
      <c r="RNJ55" s="331"/>
      <c r="RNK55" s="331"/>
      <c r="RNL55" s="331"/>
      <c r="RNM55" s="331"/>
      <c r="RNN55" s="331"/>
      <c r="RNO55" s="331"/>
      <c r="RNP55" s="331"/>
      <c r="RNQ55" s="331"/>
      <c r="RNR55" s="331"/>
      <c r="RNS55" s="331"/>
      <c r="RNT55" s="331"/>
      <c r="RNU55" s="331"/>
      <c r="RNV55" s="331"/>
      <c r="RNW55" s="331"/>
      <c r="RNX55" s="331"/>
      <c r="RNY55" s="331"/>
      <c r="RNZ55" s="331"/>
      <c r="ROA55" s="331"/>
      <c r="ROB55" s="331"/>
      <c r="ROC55" s="331"/>
      <c r="ROD55" s="331"/>
      <c r="ROE55" s="331"/>
      <c r="ROF55" s="331"/>
      <c r="ROG55" s="331"/>
      <c r="ROH55" s="331"/>
      <c r="ROI55" s="331"/>
      <c r="ROJ55" s="331"/>
      <c r="ROK55" s="331"/>
      <c r="ROL55" s="331"/>
      <c r="ROM55" s="331"/>
      <c r="RON55" s="331"/>
      <c r="ROO55" s="331"/>
      <c r="ROP55" s="331"/>
      <c r="ROQ55" s="331"/>
      <c r="ROR55" s="331"/>
      <c r="ROS55" s="331"/>
      <c r="ROT55" s="331"/>
      <c r="ROU55" s="331"/>
      <c r="ROV55" s="331"/>
      <c r="ROW55" s="331"/>
      <c r="ROX55" s="331"/>
      <c r="ROY55" s="331"/>
      <c r="ROZ55" s="331"/>
      <c r="RPA55" s="331"/>
      <c r="RPB55" s="331"/>
      <c r="RPC55" s="331"/>
      <c r="RPD55" s="331"/>
      <c r="RPE55" s="331"/>
      <c r="RPF55" s="331"/>
      <c r="RPG55" s="331"/>
      <c r="RPH55" s="331"/>
      <c r="RPI55" s="331"/>
      <c r="RPJ55" s="331"/>
      <c r="RPK55" s="331"/>
      <c r="RPL55" s="331"/>
      <c r="RPM55" s="331"/>
      <c r="RPN55" s="331"/>
      <c r="RPO55" s="331"/>
      <c r="RPP55" s="331"/>
      <c r="RPQ55" s="331"/>
      <c r="RPR55" s="331"/>
      <c r="RPS55" s="331"/>
      <c r="RPT55" s="331"/>
      <c r="RPU55" s="331"/>
      <c r="RPV55" s="331"/>
      <c r="RPW55" s="331"/>
      <c r="RPX55" s="331"/>
      <c r="RPY55" s="331"/>
      <c r="RPZ55" s="331"/>
      <c r="RQA55" s="331"/>
      <c r="RQB55" s="331"/>
      <c r="RQC55" s="331"/>
      <c r="RQD55" s="331"/>
      <c r="RQE55" s="331"/>
      <c r="RQF55" s="331"/>
      <c r="RQG55" s="331"/>
      <c r="RQH55" s="331"/>
      <c r="RQI55" s="331"/>
      <c r="RQJ55" s="331"/>
      <c r="RQK55" s="331"/>
      <c r="RQL55" s="331"/>
      <c r="RQM55" s="331"/>
      <c r="RQN55" s="331"/>
      <c r="RQO55" s="331"/>
      <c r="RQP55" s="331"/>
      <c r="RQQ55" s="331"/>
      <c r="RQR55" s="331"/>
      <c r="RQS55" s="331"/>
      <c r="RQT55" s="331"/>
      <c r="RQU55" s="331"/>
      <c r="RQV55" s="331"/>
      <c r="RQW55" s="331"/>
      <c r="RQX55" s="331"/>
      <c r="RQY55" s="331"/>
      <c r="RQZ55" s="331"/>
      <c r="RRA55" s="331"/>
      <c r="RRB55" s="331"/>
      <c r="RRC55" s="331"/>
      <c r="RRD55" s="331"/>
      <c r="RRE55" s="331"/>
      <c r="RRF55" s="331"/>
      <c r="RRG55" s="331"/>
      <c r="RRH55" s="331"/>
      <c r="RRI55" s="331"/>
      <c r="RRJ55" s="331"/>
      <c r="RRK55" s="331"/>
      <c r="RRL55" s="331"/>
      <c r="RRM55" s="331"/>
      <c r="RRN55" s="331"/>
      <c r="RRO55" s="331"/>
      <c r="RRP55" s="331"/>
      <c r="RRQ55" s="331"/>
      <c r="RRR55" s="331"/>
      <c r="RRS55" s="331"/>
      <c r="RRT55" s="331"/>
      <c r="RRU55" s="331"/>
      <c r="RRV55" s="331"/>
      <c r="RRW55" s="331"/>
      <c r="RRX55" s="331"/>
      <c r="RRY55" s="331"/>
      <c r="RRZ55" s="331"/>
      <c r="RSA55" s="331"/>
      <c r="RSB55" s="331"/>
      <c r="RSC55" s="331"/>
      <c r="RSD55" s="331"/>
      <c r="RSE55" s="331"/>
      <c r="RSF55" s="331"/>
      <c r="RSG55" s="331"/>
      <c r="RSH55" s="331"/>
      <c r="RSI55" s="331"/>
      <c r="RSJ55" s="331"/>
      <c r="RSK55" s="331"/>
      <c r="RSL55" s="331"/>
      <c r="RSM55" s="331"/>
      <c r="RSN55" s="331"/>
      <c r="RSO55" s="331"/>
      <c r="RSP55" s="331"/>
      <c r="RSQ55" s="331"/>
      <c r="RSR55" s="331"/>
      <c r="RSS55" s="331"/>
      <c r="RST55" s="331"/>
      <c r="RSU55" s="331"/>
      <c r="RSV55" s="331"/>
      <c r="RSW55" s="331"/>
      <c r="RSX55" s="331"/>
      <c r="RSY55" s="331"/>
      <c r="RSZ55" s="331"/>
      <c r="RTA55" s="331"/>
      <c r="RTB55" s="331"/>
      <c r="RTC55" s="331"/>
      <c r="RTD55" s="331"/>
      <c r="RTE55" s="331"/>
      <c r="RTF55" s="331"/>
      <c r="RTG55" s="331"/>
      <c r="RTH55" s="331"/>
      <c r="RTI55" s="331"/>
      <c r="RTJ55" s="331"/>
      <c r="RTK55" s="331"/>
      <c r="RTL55" s="331"/>
      <c r="RTM55" s="331"/>
      <c r="RTN55" s="331"/>
      <c r="RTO55" s="331"/>
      <c r="RTP55" s="331"/>
      <c r="RTQ55" s="331"/>
      <c r="RTR55" s="331"/>
      <c r="RTS55" s="331"/>
      <c r="RTT55" s="331"/>
      <c r="RTU55" s="331"/>
      <c r="RTV55" s="331"/>
      <c r="RTW55" s="331"/>
      <c r="RTX55" s="331"/>
      <c r="RTY55" s="331"/>
      <c r="RTZ55" s="331"/>
      <c r="RUA55" s="331"/>
      <c r="RUB55" s="331"/>
      <c r="RUC55" s="331"/>
      <c r="RUD55" s="331"/>
      <c r="RUE55" s="331"/>
      <c r="RUF55" s="331"/>
      <c r="RUG55" s="331"/>
      <c r="RUH55" s="331"/>
      <c r="RUI55" s="331"/>
      <c r="RUJ55" s="331"/>
      <c r="RUK55" s="331"/>
      <c r="RUL55" s="331"/>
      <c r="RUM55" s="331"/>
      <c r="RUN55" s="331"/>
      <c r="RUO55" s="331"/>
      <c r="RUP55" s="331"/>
      <c r="RUQ55" s="331"/>
      <c r="RUR55" s="331"/>
      <c r="RUS55" s="331"/>
      <c r="RUT55" s="331"/>
      <c r="RUU55" s="331"/>
      <c r="RUV55" s="331"/>
      <c r="RUW55" s="331"/>
      <c r="RUX55" s="331"/>
      <c r="RUY55" s="331"/>
      <c r="RUZ55" s="331"/>
      <c r="RVA55" s="331"/>
      <c r="RVB55" s="331"/>
      <c r="RVC55" s="331"/>
      <c r="RVD55" s="331"/>
      <c r="RVE55" s="331"/>
      <c r="RVF55" s="331"/>
      <c r="RVG55" s="331"/>
      <c r="RVH55" s="331"/>
      <c r="RVI55" s="331"/>
      <c r="RVJ55" s="331"/>
      <c r="RVK55" s="331"/>
      <c r="RVL55" s="331"/>
      <c r="RVM55" s="331"/>
      <c r="RVN55" s="331"/>
      <c r="RVO55" s="331"/>
      <c r="RVP55" s="331"/>
      <c r="RVQ55" s="331"/>
      <c r="RVR55" s="331"/>
      <c r="RVS55" s="331"/>
      <c r="RVT55" s="331"/>
      <c r="RVU55" s="331"/>
      <c r="RVV55" s="331"/>
      <c r="RVW55" s="331"/>
      <c r="RVX55" s="331"/>
      <c r="RVY55" s="331"/>
      <c r="RVZ55" s="331"/>
      <c r="RWA55" s="331"/>
      <c r="RWB55" s="331"/>
      <c r="RWC55" s="331"/>
      <c r="RWD55" s="331"/>
      <c r="RWE55" s="331"/>
      <c r="RWF55" s="331"/>
      <c r="RWG55" s="331"/>
      <c r="RWH55" s="331"/>
      <c r="RWI55" s="331"/>
      <c r="RWJ55" s="331"/>
      <c r="RWK55" s="331"/>
      <c r="RWL55" s="331"/>
      <c r="RWM55" s="331"/>
      <c r="RWN55" s="331"/>
      <c r="RWO55" s="331"/>
      <c r="RWP55" s="331"/>
      <c r="RWQ55" s="331"/>
      <c r="RWR55" s="331"/>
      <c r="RWS55" s="331"/>
      <c r="RWT55" s="331"/>
      <c r="RWU55" s="331"/>
      <c r="RWV55" s="331"/>
      <c r="RWW55" s="331"/>
      <c r="RWX55" s="331"/>
      <c r="RWY55" s="331"/>
      <c r="RWZ55" s="331"/>
      <c r="RXA55" s="331"/>
      <c r="RXB55" s="331"/>
      <c r="RXC55" s="331"/>
      <c r="RXD55" s="331"/>
      <c r="RXE55" s="331"/>
      <c r="RXF55" s="331"/>
      <c r="RXG55" s="331"/>
      <c r="RXH55" s="331"/>
      <c r="RXI55" s="331"/>
      <c r="RXJ55" s="331"/>
      <c r="RXK55" s="331"/>
      <c r="RXL55" s="331"/>
      <c r="RXM55" s="331"/>
      <c r="RXN55" s="331"/>
      <c r="RXO55" s="331"/>
      <c r="RXP55" s="331"/>
      <c r="RXQ55" s="331"/>
      <c r="RXR55" s="331"/>
      <c r="RXS55" s="331"/>
      <c r="RXT55" s="331"/>
      <c r="RXU55" s="331"/>
      <c r="RXV55" s="331"/>
      <c r="RXW55" s="331"/>
      <c r="RXX55" s="331"/>
      <c r="RXY55" s="331"/>
      <c r="RXZ55" s="331"/>
      <c r="RYA55" s="331"/>
      <c r="RYB55" s="331"/>
      <c r="RYC55" s="331"/>
      <c r="RYD55" s="331"/>
      <c r="RYE55" s="331"/>
      <c r="RYF55" s="331"/>
      <c r="RYG55" s="331"/>
      <c r="RYH55" s="331"/>
      <c r="RYI55" s="331"/>
      <c r="RYJ55" s="331"/>
      <c r="RYK55" s="331"/>
      <c r="RYL55" s="331"/>
      <c r="RYM55" s="331"/>
      <c r="RYN55" s="331"/>
      <c r="RYO55" s="331"/>
      <c r="RYP55" s="331"/>
      <c r="RYQ55" s="331"/>
      <c r="RYR55" s="331"/>
      <c r="RYS55" s="331"/>
      <c r="RYT55" s="331"/>
      <c r="RYU55" s="331"/>
      <c r="RYV55" s="331"/>
      <c r="RYW55" s="331"/>
      <c r="RYX55" s="331"/>
      <c r="RYY55" s="331"/>
      <c r="RYZ55" s="331"/>
      <c r="RZA55" s="331"/>
      <c r="RZB55" s="331"/>
      <c r="RZC55" s="331"/>
      <c r="RZD55" s="331"/>
      <c r="RZE55" s="331"/>
      <c r="RZF55" s="331"/>
      <c r="RZG55" s="331"/>
      <c r="RZH55" s="331"/>
      <c r="RZI55" s="331"/>
      <c r="RZJ55" s="331"/>
      <c r="RZK55" s="331"/>
      <c r="RZL55" s="331"/>
      <c r="RZM55" s="331"/>
      <c r="RZN55" s="331"/>
      <c r="RZO55" s="331"/>
      <c r="RZP55" s="331"/>
      <c r="RZQ55" s="331"/>
      <c r="RZR55" s="331"/>
      <c r="RZS55" s="331"/>
      <c r="RZT55" s="331"/>
      <c r="RZU55" s="331"/>
      <c r="RZV55" s="331"/>
      <c r="RZW55" s="331"/>
      <c r="RZX55" s="331"/>
      <c r="RZY55" s="331"/>
      <c r="RZZ55" s="331"/>
      <c r="SAA55" s="331"/>
      <c r="SAB55" s="331"/>
      <c r="SAC55" s="331"/>
      <c r="SAD55" s="331"/>
      <c r="SAE55" s="331"/>
      <c r="SAF55" s="331"/>
      <c r="SAG55" s="331"/>
      <c r="SAH55" s="331"/>
      <c r="SAI55" s="331"/>
      <c r="SAJ55" s="331"/>
      <c r="SAK55" s="331"/>
      <c r="SAL55" s="331"/>
      <c r="SAM55" s="331"/>
      <c r="SAN55" s="331"/>
      <c r="SAO55" s="331"/>
      <c r="SAP55" s="331"/>
      <c r="SAQ55" s="331"/>
      <c r="SAR55" s="331"/>
      <c r="SAS55" s="331"/>
      <c r="SAT55" s="331"/>
      <c r="SAU55" s="331"/>
      <c r="SAV55" s="331"/>
      <c r="SAW55" s="331"/>
      <c r="SAX55" s="331"/>
      <c r="SAY55" s="331"/>
      <c r="SAZ55" s="331"/>
      <c r="SBA55" s="331"/>
      <c r="SBB55" s="331"/>
      <c r="SBC55" s="331"/>
      <c r="SBD55" s="331"/>
      <c r="SBE55" s="331"/>
      <c r="SBF55" s="331"/>
      <c r="SBG55" s="331"/>
      <c r="SBH55" s="331"/>
      <c r="SBI55" s="331"/>
      <c r="SBJ55" s="331"/>
      <c r="SBK55" s="331"/>
      <c r="SBL55" s="331"/>
      <c r="SBM55" s="331"/>
      <c r="SBN55" s="331"/>
      <c r="SBO55" s="331"/>
      <c r="SBP55" s="331"/>
      <c r="SBQ55" s="331"/>
      <c r="SBR55" s="331"/>
      <c r="SBS55" s="331"/>
      <c r="SBT55" s="331"/>
      <c r="SBU55" s="331"/>
      <c r="SBV55" s="331"/>
      <c r="SBW55" s="331"/>
      <c r="SBX55" s="331"/>
      <c r="SBY55" s="331"/>
      <c r="SBZ55" s="331"/>
      <c r="SCA55" s="331"/>
      <c r="SCB55" s="331"/>
      <c r="SCC55" s="331"/>
      <c r="SCD55" s="331"/>
      <c r="SCE55" s="331"/>
      <c r="SCF55" s="331"/>
      <c r="SCG55" s="331"/>
      <c r="SCH55" s="331"/>
      <c r="SCI55" s="331"/>
      <c r="SCJ55" s="331"/>
      <c r="SCK55" s="331"/>
      <c r="SCL55" s="331"/>
      <c r="SCM55" s="331"/>
      <c r="SCN55" s="331"/>
      <c r="SCO55" s="331"/>
      <c r="SCP55" s="331"/>
      <c r="SCQ55" s="331"/>
      <c r="SCR55" s="331"/>
      <c r="SCS55" s="331"/>
      <c r="SCT55" s="331"/>
      <c r="SCU55" s="331"/>
      <c r="SCV55" s="331"/>
      <c r="SCW55" s="331"/>
      <c r="SCX55" s="331"/>
      <c r="SCY55" s="331"/>
      <c r="SCZ55" s="331"/>
      <c r="SDA55" s="331"/>
      <c r="SDB55" s="331"/>
      <c r="SDC55" s="331"/>
      <c r="SDD55" s="331"/>
      <c r="SDE55" s="331"/>
      <c r="SDF55" s="331"/>
      <c r="SDG55" s="331"/>
      <c r="SDH55" s="331"/>
      <c r="SDI55" s="331"/>
      <c r="SDJ55" s="331"/>
      <c r="SDK55" s="331"/>
      <c r="SDL55" s="331"/>
      <c r="SDM55" s="331"/>
      <c r="SDN55" s="331"/>
      <c r="SDO55" s="331"/>
      <c r="SDP55" s="331"/>
      <c r="SDQ55" s="331"/>
      <c r="SDR55" s="331"/>
      <c r="SDS55" s="331"/>
      <c r="SDT55" s="331"/>
      <c r="SDU55" s="331"/>
      <c r="SDV55" s="331"/>
      <c r="SDW55" s="331"/>
      <c r="SDX55" s="331"/>
      <c r="SDY55" s="331"/>
      <c r="SDZ55" s="331"/>
      <c r="SEA55" s="331"/>
      <c r="SEB55" s="331"/>
      <c r="SEC55" s="331"/>
      <c r="SED55" s="331"/>
      <c r="SEE55" s="331"/>
      <c r="SEF55" s="331"/>
      <c r="SEG55" s="331"/>
      <c r="SEH55" s="331"/>
      <c r="SEI55" s="331"/>
      <c r="SEJ55" s="331"/>
      <c r="SEK55" s="331"/>
      <c r="SEL55" s="331"/>
      <c r="SEM55" s="331"/>
      <c r="SEN55" s="331"/>
      <c r="SEO55" s="331"/>
      <c r="SEP55" s="331"/>
      <c r="SEQ55" s="331"/>
      <c r="SER55" s="331"/>
      <c r="SES55" s="331"/>
      <c r="SET55" s="331"/>
      <c r="SEU55" s="331"/>
      <c r="SEV55" s="331"/>
      <c r="SEW55" s="331"/>
      <c r="SEX55" s="331"/>
      <c r="SEY55" s="331"/>
      <c r="SEZ55" s="331"/>
      <c r="SFA55" s="331"/>
      <c r="SFB55" s="331"/>
      <c r="SFC55" s="331"/>
      <c r="SFD55" s="331"/>
      <c r="SFE55" s="331"/>
      <c r="SFF55" s="331"/>
      <c r="SFG55" s="331"/>
      <c r="SFH55" s="331"/>
      <c r="SFI55" s="331"/>
      <c r="SFJ55" s="331"/>
      <c r="SFK55" s="331"/>
      <c r="SFL55" s="331"/>
      <c r="SFM55" s="331"/>
      <c r="SFN55" s="331"/>
      <c r="SFO55" s="331"/>
      <c r="SFP55" s="331"/>
      <c r="SFQ55" s="331"/>
      <c r="SFR55" s="331"/>
      <c r="SFS55" s="331"/>
      <c r="SFT55" s="331"/>
      <c r="SFU55" s="331"/>
      <c r="SFV55" s="331"/>
      <c r="SFW55" s="331"/>
      <c r="SFX55" s="331"/>
      <c r="SFY55" s="331"/>
      <c r="SFZ55" s="331"/>
      <c r="SGA55" s="331"/>
      <c r="SGB55" s="331"/>
      <c r="SGC55" s="331"/>
      <c r="SGD55" s="331"/>
      <c r="SGE55" s="331"/>
      <c r="SGF55" s="331"/>
      <c r="SGG55" s="331"/>
      <c r="SGH55" s="331"/>
      <c r="SGI55" s="331"/>
      <c r="SGJ55" s="331"/>
      <c r="SGK55" s="331"/>
      <c r="SGL55" s="331"/>
      <c r="SGM55" s="331"/>
      <c r="SGN55" s="331"/>
      <c r="SGO55" s="331"/>
      <c r="SGP55" s="331"/>
      <c r="SGQ55" s="331"/>
      <c r="SGR55" s="331"/>
      <c r="SGS55" s="331"/>
      <c r="SGT55" s="331"/>
      <c r="SGU55" s="331"/>
      <c r="SGV55" s="331"/>
      <c r="SGW55" s="331"/>
      <c r="SGX55" s="331"/>
      <c r="SGY55" s="331"/>
      <c r="SGZ55" s="331"/>
      <c r="SHA55" s="331"/>
      <c r="SHB55" s="331"/>
      <c r="SHC55" s="331"/>
      <c r="SHD55" s="331"/>
      <c r="SHE55" s="331"/>
      <c r="SHF55" s="331"/>
      <c r="SHG55" s="331"/>
      <c r="SHH55" s="331"/>
      <c r="SHI55" s="331"/>
      <c r="SHJ55" s="331"/>
      <c r="SHK55" s="331"/>
      <c r="SHL55" s="331"/>
      <c r="SHM55" s="331"/>
      <c r="SHN55" s="331"/>
      <c r="SHO55" s="331"/>
      <c r="SHP55" s="331"/>
      <c r="SHQ55" s="331"/>
      <c r="SHR55" s="331"/>
      <c r="SHS55" s="331"/>
      <c r="SHT55" s="331"/>
      <c r="SHU55" s="331"/>
      <c r="SHV55" s="331"/>
      <c r="SHW55" s="331"/>
      <c r="SHX55" s="331"/>
      <c r="SHY55" s="331"/>
      <c r="SHZ55" s="331"/>
      <c r="SIA55" s="331"/>
      <c r="SIB55" s="331"/>
      <c r="SIC55" s="331"/>
      <c r="SID55" s="331"/>
      <c r="SIE55" s="331"/>
      <c r="SIF55" s="331"/>
      <c r="SIG55" s="331"/>
      <c r="SIH55" s="331"/>
      <c r="SII55" s="331"/>
      <c r="SIJ55" s="331"/>
      <c r="SIK55" s="331"/>
      <c r="SIL55" s="331"/>
      <c r="SIM55" s="331"/>
      <c r="SIN55" s="331"/>
      <c r="SIO55" s="331"/>
      <c r="SIP55" s="331"/>
      <c r="SIQ55" s="331"/>
      <c r="SIR55" s="331"/>
      <c r="SIS55" s="331"/>
      <c r="SIT55" s="331"/>
      <c r="SIU55" s="331"/>
      <c r="SIV55" s="331"/>
      <c r="SIW55" s="331"/>
      <c r="SIX55" s="331"/>
      <c r="SIY55" s="331"/>
      <c r="SIZ55" s="331"/>
      <c r="SJA55" s="331"/>
      <c r="SJB55" s="331"/>
      <c r="SJC55" s="331"/>
      <c r="SJD55" s="331"/>
      <c r="SJE55" s="331"/>
      <c r="SJF55" s="331"/>
      <c r="SJG55" s="331"/>
      <c r="SJH55" s="331"/>
      <c r="SJI55" s="331"/>
      <c r="SJJ55" s="331"/>
      <c r="SJK55" s="331"/>
      <c r="SJL55" s="331"/>
      <c r="SJM55" s="331"/>
      <c r="SJN55" s="331"/>
      <c r="SJO55" s="331"/>
      <c r="SJP55" s="331"/>
      <c r="SJQ55" s="331"/>
      <c r="SJR55" s="331"/>
      <c r="SJS55" s="331"/>
      <c r="SJT55" s="331"/>
      <c r="SJU55" s="331"/>
      <c r="SJV55" s="331"/>
      <c r="SJW55" s="331"/>
      <c r="SJX55" s="331"/>
      <c r="SJY55" s="331"/>
      <c r="SJZ55" s="331"/>
      <c r="SKA55" s="331"/>
      <c r="SKB55" s="331"/>
      <c r="SKC55" s="331"/>
      <c r="SKD55" s="331"/>
      <c r="SKE55" s="331"/>
      <c r="SKF55" s="331"/>
      <c r="SKG55" s="331"/>
      <c r="SKH55" s="331"/>
      <c r="SKI55" s="331"/>
      <c r="SKJ55" s="331"/>
      <c r="SKK55" s="331"/>
      <c r="SKL55" s="331"/>
      <c r="SKM55" s="331"/>
      <c r="SKN55" s="331"/>
      <c r="SKO55" s="331"/>
      <c r="SKP55" s="331"/>
      <c r="SKQ55" s="331"/>
      <c r="SKR55" s="331"/>
      <c r="SKS55" s="331"/>
      <c r="SKT55" s="331"/>
      <c r="SKU55" s="331"/>
      <c r="SKV55" s="331"/>
      <c r="SKW55" s="331"/>
      <c r="SKX55" s="331"/>
      <c r="SKY55" s="331"/>
      <c r="SKZ55" s="331"/>
      <c r="SLA55" s="331"/>
      <c r="SLB55" s="331"/>
      <c r="SLC55" s="331"/>
      <c r="SLD55" s="331"/>
      <c r="SLE55" s="331"/>
      <c r="SLF55" s="331"/>
      <c r="SLG55" s="331"/>
      <c r="SLH55" s="331"/>
      <c r="SLI55" s="331"/>
      <c r="SLJ55" s="331"/>
      <c r="SLK55" s="331"/>
      <c r="SLL55" s="331"/>
      <c r="SLM55" s="331"/>
      <c r="SLN55" s="331"/>
      <c r="SLO55" s="331"/>
      <c r="SLP55" s="331"/>
      <c r="SLQ55" s="331"/>
      <c r="SLR55" s="331"/>
      <c r="SLS55" s="331"/>
      <c r="SLT55" s="331"/>
      <c r="SLU55" s="331"/>
      <c r="SLV55" s="331"/>
      <c r="SLW55" s="331"/>
      <c r="SLX55" s="331"/>
      <c r="SLY55" s="331"/>
      <c r="SLZ55" s="331"/>
      <c r="SMA55" s="331"/>
      <c r="SMB55" s="331"/>
      <c r="SMC55" s="331"/>
      <c r="SMD55" s="331"/>
      <c r="SME55" s="331"/>
      <c r="SMF55" s="331"/>
      <c r="SMG55" s="331"/>
      <c r="SMH55" s="331"/>
      <c r="SMI55" s="331"/>
      <c r="SMJ55" s="331"/>
      <c r="SMK55" s="331"/>
      <c r="SML55" s="331"/>
      <c r="SMM55" s="331"/>
      <c r="SMN55" s="331"/>
      <c r="SMO55" s="331"/>
      <c r="SMP55" s="331"/>
      <c r="SMQ55" s="331"/>
      <c r="SMR55" s="331"/>
      <c r="SMS55" s="331"/>
      <c r="SMT55" s="331"/>
      <c r="SMU55" s="331"/>
      <c r="SMV55" s="331"/>
      <c r="SMW55" s="331"/>
      <c r="SMX55" s="331"/>
      <c r="SMY55" s="331"/>
      <c r="SMZ55" s="331"/>
      <c r="SNA55" s="331"/>
      <c r="SNB55" s="331"/>
      <c r="SNC55" s="331"/>
      <c r="SND55" s="331"/>
      <c r="SNE55" s="331"/>
      <c r="SNF55" s="331"/>
      <c r="SNG55" s="331"/>
      <c r="SNH55" s="331"/>
      <c r="SNI55" s="331"/>
      <c r="SNJ55" s="331"/>
      <c r="SNK55" s="331"/>
      <c r="SNL55" s="331"/>
      <c r="SNM55" s="331"/>
      <c r="SNN55" s="331"/>
      <c r="SNO55" s="331"/>
      <c r="SNP55" s="331"/>
      <c r="SNQ55" s="331"/>
      <c r="SNR55" s="331"/>
      <c r="SNS55" s="331"/>
      <c r="SNT55" s="331"/>
      <c r="SNU55" s="331"/>
      <c r="SNV55" s="331"/>
      <c r="SNW55" s="331"/>
      <c r="SNX55" s="331"/>
      <c r="SNY55" s="331"/>
      <c r="SNZ55" s="331"/>
      <c r="SOA55" s="331"/>
      <c r="SOB55" s="331"/>
      <c r="SOC55" s="331"/>
      <c r="SOD55" s="331"/>
      <c r="SOE55" s="331"/>
      <c r="SOF55" s="331"/>
      <c r="SOG55" s="331"/>
      <c r="SOH55" s="331"/>
      <c r="SOI55" s="331"/>
      <c r="SOJ55" s="331"/>
      <c r="SOK55" s="331"/>
      <c r="SOL55" s="331"/>
      <c r="SOM55" s="331"/>
      <c r="SON55" s="331"/>
      <c r="SOO55" s="331"/>
      <c r="SOP55" s="331"/>
      <c r="SOQ55" s="331"/>
      <c r="SOR55" s="331"/>
      <c r="SOS55" s="331"/>
      <c r="SOT55" s="331"/>
      <c r="SOU55" s="331"/>
      <c r="SOV55" s="331"/>
      <c r="SOW55" s="331"/>
      <c r="SOX55" s="331"/>
      <c r="SOY55" s="331"/>
      <c r="SOZ55" s="331"/>
      <c r="SPA55" s="331"/>
      <c r="SPB55" s="331"/>
      <c r="SPC55" s="331"/>
      <c r="SPD55" s="331"/>
      <c r="SPE55" s="331"/>
      <c r="SPF55" s="331"/>
      <c r="SPG55" s="331"/>
      <c r="SPH55" s="331"/>
      <c r="SPI55" s="331"/>
      <c r="SPJ55" s="331"/>
      <c r="SPK55" s="331"/>
      <c r="SPL55" s="331"/>
      <c r="SPM55" s="331"/>
      <c r="SPN55" s="331"/>
      <c r="SPO55" s="331"/>
      <c r="SPP55" s="331"/>
      <c r="SPQ55" s="331"/>
      <c r="SPR55" s="331"/>
      <c r="SPS55" s="331"/>
      <c r="SPT55" s="331"/>
      <c r="SPU55" s="331"/>
      <c r="SPV55" s="331"/>
      <c r="SPW55" s="331"/>
      <c r="SPX55" s="331"/>
      <c r="SPY55" s="331"/>
      <c r="SPZ55" s="331"/>
      <c r="SQA55" s="331"/>
      <c r="SQB55" s="331"/>
      <c r="SQC55" s="331"/>
      <c r="SQD55" s="331"/>
      <c r="SQE55" s="331"/>
      <c r="SQF55" s="331"/>
      <c r="SQG55" s="331"/>
      <c r="SQH55" s="331"/>
      <c r="SQI55" s="331"/>
      <c r="SQJ55" s="331"/>
      <c r="SQK55" s="331"/>
      <c r="SQL55" s="331"/>
      <c r="SQM55" s="331"/>
      <c r="SQN55" s="331"/>
      <c r="SQO55" s="331"/>
      <c r="SQP55" s="331"/>
      <c r="SQQ55" s="331"/>
      <c r="SQR55" s="331"/>
      <c r="SQS55" s="331"/>
      <c r="SQT55" s="331"/>
      <c r="SQU55" s="331"/>
      <c r="SQV55" s="331"/>
      <c r="SQW55" s="331"/>
      <c r="SQX55" s="331"/>
      <c r="SQY55" s="331"/>
      <c r="SQZ55" s="331"/>
      <c r="SRA55" s="331"/>
      <c r="SRB55" s="331"/>
      <c r="SRC55" s="331"/>
      <c r="SRD55" s="331"/>
      <c r="SRE55" s="331"/>
      <c r="SRF55" s="331"/>
      <c r="SRG55" s="331"/>
      <c r="SRH55" s="331"/>
      <c r="SRI55" s="331"/>
      <c r="SRJ55" s="331"/>
      <c r="SRK55" s="331"/>
      <c r="SRL55" s="331"/>
      <c r="SRM55" s="331"/>
      <c r="SRN55" s="331"/>
      <c r="SRO55" s="331"/>
      <c r="SRP55" s="331"/>
      <c r="SRQ55" s="331"/>
      <c r="SRR55" s="331"/>
      <c r="SRS55" s="331"/>
      <c r="SRT55" s="331"/>
      <c r="SRU55" s="331"/>
      <c r="SRV55" s="331"/>
      <c r="SRW55" s="331"/>
      <c r="SRX55" s="331"/>
      <c r="SRY55" s="331"/>
      <c r="SRZ55" s="331"/>
      <c r="SSA55" s="331"/>
      <c r="SSB55" s="331"/>
      <c r="SSC55" s="331"/>
      <c r="SSD55" s="331"/>
      <c r="SSE55" s="331"/>
      <c r="SSF55" s="331"/>
      <c r="SSG55" s="331"/>
      <c r="SSH55" s="331"/>
      <c r="SSI55" s="331"/>
      <c r="SSJ55" s="331"/>
      <c r="SSK55" s="331"/>
      <c r="SSL55" s="331"/>
      <c r="SSM55" s="331"/>
      <c r="SSN55" s="331"/>
      <c r="SSO55" s="331"/>
      <c r="SSP55" s="331"/>
      <c r="SSQ55" s="331"/>
      <c r="SSR55" s="331"/>
      <c r="SSS55" s="331"/>
      <c r="SST55" s="331"/>
      <c r="SSU55" s="331"/>
      <c r="SSV55" s="331"/>
      <c r="SSW55" s="331"/>
      <c r="SSX55" s="331"/>
      <c r="SSY55" s="331"/>
      <c r="SSZ55" s="331"/>
      <c r="STA55" s="331"/>
      <c r="STB55" s="331"/>
      <c r="STC55" s="331"/>
      <c r="STD55" s="331"/>
      <c r="STE55" s="331"/>
      <c r="STF55" s="331"/>
      <c r="STG55" s="331"/>
      <c r="STH55" s="331"/>
      <c r="STI55" s="331"/>
      <c r="STJ55" s="331"/>
      <c r="STK55" s="331"/>
      <c r="STL55" s="331"/>
      <c r="STM55" s="331"/>
      <c r="STN55" s="331"/>
      <c r="STO55" s="331"/>
      <c r="STP55" s="331"/>
      <c r="STQ55" s="331"/>
      <c r="STR55" s="331"/>
      <c r="STS55" s="331"/>
      <c r="STT55" s="331"/>
      <c r="STU55" s="331"/>
      <c r="STV55" s="331"/>
      <c r="STW55" s="331"/>
      <c r="STX55" s="331"/>
      <c r="STY55" s="331"/>
      <c r="STZ55" s="331"/>
      <c r="SUA55" s="331"/>
      <c r="SUB55" s="331"/>
      <c r="SUC55" s="331"/>
      <c r="SUD55" s="331"/>
      <c r="SUE55" s="331"/>
      <c r="SUF55" s="331"/>
      <c r="SUG55" s="331"/>
      <c r="SUH55" s="331"/>
      <c r="SUI55" s="331"/>
      <c r="SUJ55" s="331"/>
      <c r="SUK55" s="331"/>
      <c r="SUL55" s="331"/>
      <c r="SUM55" s="331"/>
      <c r="SUN55" s="331"/>
      <c r="SUO55" s="331"/>
      <c r="SUP55" s="331"/>
      <c r="SUQ55" s="331"/>
      <c r="SUR55" s="331"/>
      <c r="SUS55" s="331"/>
      <c r="SUT55" s="331"/>
      <c r="SUU55" s="331"/>
      <c r="SUV55" s="331"/>
      <c r="SUW55" s="331"/>
      <c r="SUX55" s="331"/>
      <c r="SUY55" s="331"/>
      <c r="SUZ55" s="331"/>
      <c r="SVA55" s="331"/>
      <c r="SVB55" s="331"/>
      <c r="SVC55" s="331"/>
      <c r="SVD55" s="331"/>
      <c r="SVE55" s="331"/>
      <c r="SVF55" s="331"/>
      <c r="SVG55" s="331"/>
      <c r="SVH55" s="331"/>
      <c r="SVI55" s="331"/>
      <c r="SVJ55" s="331"/>
      <c r="SVK55" s="331"/>
      <c r="SVL55" s="331"/>
      <c r="SVM55" s="331"/>
      <c r="SVN55" s="331"/>
      <c r="SVO55" s="331"/>
      <c r="SVP55" s="331"/>
      <c r="SVQ55" s="331"/>
      <c r="SVR55" s="331"/>
      <c r="SVS55" s="331"/>
      <c r="SVT55" s="331"/>
      <c r="SVU55" s="331"/>
      <c r="SVV55" s="331"/>
      <c r="SVW55" s="331"/>
      <c r="SVX55" s="331"/>
      <c r="SVY55" s="331"/>
      <c r="SVZ55" s="331"/>
      <c r="SWA55" s="331"/>
      <c r="SWB55" s="331"/>
      <c r="SWC55" s="331"/>
      <c r="SWD55" s="331"/>
      <c r="SWE55" s="331"/>
      <c r="SWF55" s="331"/>
      <c r="SWG55" s="331"/>
      <c r="SWH55" s="331"/>
      <c r="SWI55" s="331"/>
      <c r="SWJ55" s="331"/>
      <c r="SWK55" s="331"/>
      <c r="SWL55" s="331"/>
      <c r="SWM55" s="331"/>
      <c r="SWN55" s="331"/>
      <c r="SWO55" s="331"/>
      <c r="SWP55" s="331"/>
      <c r="SWQ55" s="331"/>
      <c r="SWR55" s="331"/>
      <c r="SWS55" s="331"/>
      <c r="SWT55" s="331"/>
      <c r="SWU55" s="331"/>
      <c r="SWV55" s="331"/>
      <c r="SWW55" s="331"/>
      <c r="SWX55" s="331"/>
      <c r="SWY55" s="331"/>
      <c r="SWZ55" s="331"/>
      <c r="SXA55" s="331"/>
      <c r="SXB55" s="331"/>
      <c r="SXC55" s="331"/>
      <c r="SXD55" s="331"/>
      <c r="SXE55" s="331"/>
      <c r="SXF55" s="331"/>
      <c r="SXG55" s="331"/>
      <c r="SXH55" s="331"/>
      <c r="SXI55" s="331"/>
      <c r="SXJ55" s="331"/>
      <c r="SXK55" s="331"/>
      <c r="SXL55" s="331"/>
      <c r="SXM55" s="331"/>
      <c r="SXN55" s="331"/>
      <c r="SXO55" s="331"/>
      <c r="SXP55" s="331"/>
      <c r="SXQ55" s="331"/>
      <c r="SXR55" s="331"/>
      <c r="SXS55" s="331"/>
      <c r="SXT55" s="331"/>
      <c r="SXU55" s="331"/>
      <c r="SXV55" s="331"/>
      <c r="SXW55" s="331"/>
      <c r="SXX55" s="331"/>
      <c r="SXY55" s="331"/>
      <c r="SXZ55" s="331"/>
      <c r="SYA55" s="331"/>
      <c r="SYB55" s="331"/>
      <c r="SYC55" s="331"/>
      <c r="SYD55" s="331"/>
      <c r="SYE55" s="331"/>
      <c r="SYF55" s="331"/>
      <c r="SYG55" s="331"/>
      <c r="SYH55" s="331"/>
      <c r="SYI55" s="331"/>
      <c r="SYJ55" s="331"/>
      <c r="SYK55" s="331"/>
      <c r="SYL55" s="331"/>
      <c r="SYM55" s="331"/>
      <c r="SYN55" s="331"/>
      <c r="SYO55" s="331"/>
      <c r="SYP55" s="331"/>
      <c r="SYQ55" s="331"/>
      <c r="SYR55" s="331"/>
      <c r="SYS55" s="331"/>
      <c r="SYT55" s="331"/>
      <c r="SYU55" s="331"/>
      <c r="SYV55" s="331"/>
      <c r="SYW55" s="331"/>
      <c r="SYX55" s="331"/>
      <c r="SYY55" s="331"/>
      <c r="SYZ55" s="331"/>
      <c r="SZA55" s="331"/>
      <c r="SZB55" s="331"/>
      <c r="SZC55" s="331"/>
      <c r="SZD55" s="331"/>
      <c r="SZE55" s="331"/>
      <c r="SZF55" s="331"/>
      <c r="SZG55" s="331"/>
      <c r="SZH55" s="331"/>
      <c r="SZI55" s="331"/>
      <c r="SZJ55" s="331"/>
      <c r="SZK55" s="331"/>
      <c r="SZL55" s="331"/>
      <c r="SZM55" s="331"/>
      <c r="SZN55" s="331"/>
      <c r="SZO55" s="331"/>
      <c r="SZP55" s="331"/>
      <c r="SZQ55" s="331"/>
      <c r="SZR55" s="331"/>
      <c r="SZS55" s="331"/>
      <c r="SZT55" s="331"/>
      <c r="SZU55" s="331"/>
      <c r="SZV55" s="331"/>
      <c r="SZW55" s="331"/>
      <c r="SZX55" s="331"/>
      <c r="SZY55" s="331"/>
      <c r="SZZ55" s="331"/>
      <c r="TAA55" s="331"/>
      <c r="TAB55" s="331"/>
      <c r="TAC55" s="331"/>
      <c r="TAD55" s="331"/>
      <c r="TAE55" s="331"/>
      <c r="TAF55" s="331"/>
      <c r="TAG55" s="331"/>
      <c r="TAH55" s="331"/>
      <c r="TAI55" s="331"/>
      <c r="TAJ55" s="331"/>
      <c r="TAK55" s="331"/>
      <c r="TAL55" s="331"/>
      <c r="TAM55" s="331"/>
      <c r="TAN55" s="331"/>
      <c r="TAO55" s="331"/>
      <c r="TAP55" s="331"/>
      <c r="TAQ55" s="331"/>
      <c r="TAR55" s="331"/>
      <c r="TAS55" s="331"/>
      <c r="TAT55" s="331"/>
      <c r="TAU55" s="331"/>
      <c r="TAV55" s="331"/>
      <c r="TAW55" s="331"/>
      <c r="TAX55" s="331"/>
      <c r="TAY55" s="331"/>
      <c r="TAZ55" s="331"/>
      <c r="TBA55" s="331"/>
      <c r="TBB55" s="331"/>
      <c r="TBC55" s="331"/>
      <c r="TBD55" s="331"/>
      <c r="TBE55" s="331"/>
      <c r="TBF55" s="331"/>
      <c r="TBG55" s="331"/>
      <c r="TBH55" s="331"/>
      <c r="TBI55" s="331"/>
      <c r="TBJ55" s="331"/>
      <c r="TBK55" s="331"/>
      <c r="TBL55" s="331"/>
      <c r="TBM55" s="331"/>
      <c r="TBN55" s="331"/>
      <c r="TBO55" s="331"/>
      <c r="TBP55" s="331"/>
      <c r="TBQ55" s="331"/>
      <c r="TBR55" s="331"/>
      <c r="TBS55" s="331"/>
      <c r="TBT55" s="331"/>
      <c r="TBU55" s="331"/>
      <c r="TBV55" s="331"/>
      <c r="TBW55" s="331"/>
      <c r="TBX55" s="331"/>
      <c r="TBY55" s="331"/>
      <c r="TBZ55" s="331"/>
      <c r="TCA55" s="331"/>
      <c r="TCB55" s="331"/>
      <c r="TCC55" s="331"/>
      <c r="TCD55" s="331"/>
      <c r="TCE55" s="331"/>
      <c r="TCF55" s="331"/>
      <c r="TCG55" s="331"/>
      <c r="TCH55" s="331"/>
      <c r="TCI55" s="331"/>
      <c r="TCJ55" s="331"/>
      <c r="TCK55" s="331"/>
      <c r="TCL55" s="331"/>
      <c r="TCM55" s="331"/>
      <c r="TCN55" s="331"/>
      <c r="TCO55" s="331"/>
      <c r="TCP55" s="331"/>
      <c r="TCQ55" s="331"/>
      <c r="TCR55" s="331"/>
      <c r="TCS55" s="331"/>
      <c r="TCT55" s="331"/>
      <c r="TCU55" s="331"/>
      <c r="TCV55" s="331"/>
      <c r="TCW55" s="331"/>
      <c r="TCX55" s="331"/>
      <c r="TCY55" s="331"/>
      <c r="TCZ55" s="331"/>
      <c r="TDA55" s="331"/>
      <c r="TDB55" s="331"/>
      <c r="TDC55" s="331"/>
      <c r="TDD55" s="331"/>
      <c r="TDE55" s="331"/>
      <c r="TDF55" s="331"/>
      <c r="TDG55" s="331"/>
      <c r="TDH55" s="331"/>
      <c r="TDI55" s="331"/>
      <c r="TDJ55" s="331"/>
      <c r="TDK55" s="331"/>
      <c r="TDL55" s="331"/>
      <c r="TDM55" s="331"/>
      <c r="TDN55" s="331"/>
      <c r="TDO55" s="331"/>
      <c r="TDP55" s="331"/>
      <c r="TDQ55" s="331"/>
      <c r="TDR55" s="331"/>
      <c r="TDS55" s="331"/>
      <c r="TDT55" s="331"/>
      <c r="TDU55" s="331"/>
      <c r="TDV55" s="331"/>
      <c r="TDW55" s="331"/>
      <c r="TDX55" s="331"/>
      <c r="TDY55" s="331"/>
      <c r="TDZ55" s="331"/>
      <c r="TEA55" s="331"/>
      <c r="TEB55" s="331"/>
      <c r="TEC55" s="331"/>
      <c r="TED55" s="331"/>
      <c r="TEE55" s="331"/>
      <c r="TEF55" s="331"/>
      <c r="TEG55" s="331"/>
      <c r="TEH55" s="331"/>
      <c r="TEI55" s="331"/>
      <c r="TEJ55" s="331"/>
      <c r="TEK55" s="331"/>
      <c r="TEL55" s="331"/>
      <c r="TEM55" s="331"/>
      <c r="TEN55" s="331"/>
      <c r="TEO55" s="331"/>
      <c r="TEP55" s="331"/>
      <c r="TEQ55" s="331"/>
      <c r="TER55" s="331"/>
      <c r="TES55" s="331"/>
      <c r="TET55" s="331"/>
      <c r="TEU55" s="331"/>
      <c r="TEV55" s="331"/>
      <c r="TEW55" s="331"/>
      <c r="TEX55" s="331"/>
      <c r="TEY55" s="331"/>
      <c r="TEZ55" s="331"/>
      <c r="TFA55" s="331"/>
      <c r="TFB55" s="331"/>
      <c r="TFC55" s="331"/>
      <c r="TFD55" s="331"/>
      <c r="TFE55" s="331"/>
      <c r="TFF55" s="331"/>
      <c r="TFG55" s="331"/>
      <c r="TFH55" s="331"/>
      <c r="TFI55" s="331"/>
      <c r="TFJ55" s="331"/>
      <c r="TFK55" s="331"/>
      <c r="TFL55" s="331"/>
      <c r="TFM55" s="331"/>
      <c r="TFN55" s="331"/>
      <c r="TFO55" s="331"/>
      <c r="TFP55" s="331"/>
      <c r="TFQ55" s="331"/>
      <c r="TFR55" s="331"/>
      <c r="TFS55" s="331"/>
      <c r="TFT55" s="331"/>
      <c r="TFU55" s="331"/>
      <c r="TFV55" s="331"/>
      <c r="TFW55" s="331"/>
      <c r="TFX55" s="331"/>
      <c r="TFY55" s="331"/>
      <c r="TFZ55" s="331"/>
      <c r="TGA55" s="331"/>
      <c r="TGB55" s="331"/>
      <c r="TGC55" s="331"/>
      <c r="TGD55" s="331"/>
      <c r="TGE55" s="331"/>
      <c r="TGF55" s="331"/>
      <c r="TGG55" s="331"/>
      <c r="TGH55" s="331"/>
      <c r="TGI55" s="331"/>
      <c r="TGJ55" s="331"/>
      <c r="TGK55" s="331"/>
      <c r="TGL55" s="331"/>
      <c r="TGM55" s="331"/>
      <c r="TGN55" s="331"/>
      <c r="TGO55" s="331"/>
      <c r="TGP55" s="331"/>
      <c r="TGQ55" s="331"/>
      <c r="TGR55" s="331"/>
      <c r="TGS55" s="331"/>
      <c r="TGT55" s="331"/>
      <c r="TGU55" s="331"/>
      <c r="TGV55" s="331"/>
      <c r="TGW55" s="331"/>
      <c r="TGX55" s="331"/>
      <c r="TGY55" s="331"/>
      <c r="TGZ55" s="331"/>
      <c r="THA55" s="331"/>
      <c r="THB55" s="331"/>
      <c r="THC55" s="331"/>
      <c r="THD55" s="331"/>
      <c r="THE55" s="331"/>
      <c r="THF55" s="331"/>
      <c r="THG55" s="331"/>
      <c r="THH55" s="331"/>
      <c r="THI55" s="331"/>
      <c r="THJ55" s="331"/>
      <c r="THK55" s="331"/>
      <c r="THL55" s="331"/>
      <c r="THM55" s="331"/>
      <c r="THN55" s="331"/>
      <c r="THO55" s="331"/>
      <c r="THP55" s="331"/>
      <c r="THQ55" s="331"/>
      <c r="THR55" s="331"/>
      <c r="THS55" s="331"/>
      <c r="THT55" s="331"/>
      <c r="THU55" s="331"/>
      <c r="THV55" s="331"/>
      <c r="THW55" s="331"/>
      <c r="THX55" s="331"/>
      <c r="THY55" s="331"/>
      <c r="THZ55" s="331"/>
      <c r="TIA55" s="331"/>
      <c r="TIB55" s="331"/>
      <c r="TIC55" s="331"/>
      <c r="TID55" s="331"/>
      <c r="TIE55" s="331"/>
      <c r="TIF55" s="331"/>
      <c r="TIG55" s="331"/>
      <c r="TIH55" s="331"/>
      <c r="TII55" s="331"/>
      <c r="TIJ55" s="331"/>
      <c r="TIK55" s="331"/>
      <c r="TIL55" s="331"/>
      <c r="TIM55" s="331"/>
      <c r="TIN55" s="331"/>
      <c r="TIO55" s="331"/>
      <c r="TIP55" s="331"/>
      <c r="TIQ55" s="331"/>
      <c r="TIR55" s="331"/>
      <c r="TIS55" s="331"/>
      <c r="TIT55" s="331"/>
      <c r="TIU55" s="331"/>
      <c r="TIV55" s="331"/>
      <c r="TIW55" s="331"/>
      <c r="TIX55" s="331"/>
      <c r="TIY55" s="331"/>
      <c r="TIZ55" s="331"/>
      <c r="TJA55" s="331"/>
      <c r="TJB55" s="331"/>
      <c r="TJC55" s="331"/>
      <c r="TJD55" s="331"/>
      <c r="TJE55" s="331"/>
      <c r="TJF55" s="331"/>
      <c r="TJG55" s="331"/>
      <c r="TJH55" s="331"/>
      <c r="TJI55" s="331"/>
      <c r="TJJ55" s="331"/>
      <c r="TJK55" s="331"/>
      <c r="TJL55" s="331"/>
      <c r="TJM55" s="331"/>
      <c r="TJN55" s="331"/>
      <c r="TJO55" s="331"/>
      <c r="TJP55" s="331"/>
      <c r="TJQ55" s="331"/>
      <c r="TJR55" s="331"/>
      <c r="TJS55" s="331"/>
      <c r="TJT55" s="331"/>
      <c r="TJU55" s="331"/>
      <c r="TJV55" s="331"/>
      <c r="TJW55" s="331"/>
      <c r="TJX55" s="331"/>
      <c r="TJY55" s="331"/>
      <c r="TJZ55" s="331"/>
      <c r="TKA55" s="331"/>
      <c r="TKB55" s="331"/>
      <c r="TKC55" s="331"/>
      <c r="TKD55" s="331"/>
      <c r="TKE55" s="331"/>
      <c r="TKF55" s="331"/>
      <c r="TKG55" s="331"/>
      <c r="TKH55" s="331"/>
      <c r="TKI55" s="331"/>
      <c r="TKJ55" s="331"/>
      <c r="TKK55" s="331"/>
      <c r="TKL55" s="331"/>
      <c r="TKM55" s="331"/>
      <c r="TKN55" s="331"/>
      <c r="TKO55" s="331"/>
      <c r="TKP55" s="331"/>
      <c r="TKQ55" s="331"/>
      <c r="TKR55" s="331"/>
      <c r="TKS55" s="331"/>
      <c r="TKT55" s="331"/>
      <c r="TKU55" s="331"/>
      <c r="TKV55" s="331"/>
      <c r="TKW55" s="331"/>
      <c r="TKX55" s="331"/>
      <c r="TKY55" s="331"/>
      <c r="TKZ55" s="331"/>
      <c r="TLA55" s="331"/>
      <c r="TLB55" s="331"/>
      <c r="TLC55" s="331"/>
      <c r="TLD55" s="331"/>
      <c r="TLE55" s="331"/>
      <c r="TLF55" s="331"/>
      <c r="TLG55" s="331"/>
      <c r="TLH55" s="331"/>
      <c r="TLI55" s="331"/>
      <c r="TLJ55" s="331"/>
      <c r="TLK55" s="331"/>
      <c r="TLL55" s="331"/>
      <c r="TLM55" s="331"/>
      <c r="TLN55" s="331"/>
      <c r="TLO55" s="331"/>
      <c r="TLP55" s="331"/>
      <c r="TLQ55" s="331"/>
      <c r="TLR55" s="331"/>
      <c r="TLS55" s="331"/>
      <c r="TLT55" s="331"/>
      <c r="TLU55" s="331"/>
      <c r="TLV55" s="331"/>
      <c r="TLW55" s="331"/>
      <c r="TLX55" s="331"/>
      <c r="TLY55" s="331"/>
      <c r="TLZ55" s="331"/>
      <c r="TMA55" s="331"/>
      <c r="TMB55" s="331"/>
      <c r="TMC55" s="331"/>
      <c r="TMD55" s="331"/>
      <c r="TME55" s="331"/>
      <c r="TMF55" s="331"/>
      <c r="TMG55" s="331"/>
      <c r="TMH55" s="331"/>
      <c r="TMI55" s="331"/>
      <c r="TMJ55" s="331"/>
      <c r="TMK55" s="331"/>
      <c r="TML55" s="331"/>
      <c r="TMM55" s="331"/>
      <c r="TMN55" s="331"/>
      <c r="TMO55" s="331"/>
      <c r="TMP55" s="331"/>
      <c r="TMQ55" s="331"/>
      <c r="TMR55" s="331"/>
      <c r="TMS55" s="331"/>
      <c r="TMT55" s="331"/>
      <c r="TMU55" s="331"/>
      <c r="TMV55" s="331"/>
      <c r="TMW55" s="331"/>
      <c r="TMX55" s="331"/>
      <c r="TMY55" s="331"/>
      <c r="TMZ55" s="331"/>
      <c r="TNA55" s="331"/>
      <c r="TNB55" s="331"/>
      <c r="TNC55" s="331"/>
      <c r="TND55" s="331"/>
      <c r="TNE55" s="331"/>
      <c r="TNF55" s="331"/>
      <c r="TNG55" s="331"/>
      <c r="TNH55" s="331"/>
      <c r="TNI55" s="331"/>
      <c r="TNJ55" s="331"/>
      <c r="TNK55" s="331"/>
      <c r="TNL55" s="331"/>
      <c r="TNM55" s="331"/>
      <c r="TNN55" s="331"/>
      <c r="TNO55" s="331"/>
      <c r="TNP55" s="331"/>
      <c r="TNQ55" s="331"/>
      <c r="TNR55" s="331"/>
      <c r="TNS55" s="331"/>
      <c r="TNT55" s="331"/>
      <c r="TNU55" s="331"/>
      <c r="TNV55" s="331"/>
      <c r="TNW55" s="331"/>
      <c r="TNX55" s="331"/>
      <c r="TNY55" s="331"/>
      <c r="TNZ55" s="331"/>
      <c r="TOA55" s="331"/>
      <c r="TOB55" s="331"/>
      <c r="TOC55" s="331"/>
      <c r="TOD55" s="331"/>
      <c r="TOE55" s="331"/>
      <c r="TOF55" s="331"/>
      <c r="TOG55" s="331"/>
      <c r="TOH55" s="331"/>
      <c r="TOI55" s="331"/>
      <c r="TOJ55" s="331"/>
      <c r="TOK55" s="331"/>
      <c r="TOL55" s="331"/>
      <c r="TOM55" s="331"/>
      <c r="TON55" s="331"/>
      <c r="TOO55" s="331"/>
      <c r="TOP55" s="331"/>
      <c r="TOQ55" s="331"/>
      <c r="TOR55" s="331"/>
      <c r="TOS55" s="331"/>
      <c r="TOT55" s="331"/>
      <c r="TOU55" s="331"/>
      <c r="TOV55" s="331"/>
      <c r="TOW55" s="331"/>
      <c r="TOX55" s="331"/>
      <c r="TOY55" s="331"/>
      <c r="TOZ55" s="331"/>
      <c r="TPA55" s="331"/>
      <c r="TPB55" s="331"/>
      <c r="TPC55" s="331"/>
      <c r="TPD55" s="331"/>
      <c r="TPE55" s="331"/>
      <c r="TPF55" s="331"/>
      <c r="TPG55" s="331"/>
      <c r="TPH55" s="331"/>
      <c r="TPI55" s="331"/>
      <c r="TPJ55" s="331"/>
      <c r="TPK55" s="331"/>
      <c r="TPL55" s="331"/>
      <c r="TPM55" s="331"/>
      <c r="TPN55" s="331"/>
      <c r="TPO55" s="331"/>
      <c r="TPP55" s="331"/>
      <c r="TPQ55" s="331"/>
      <c r="TPR55" s="331"/>
      <c r="TPS55" s="331"/>
      <c r="TPT55" s="331"/>
      <c r="TPU55" s="331"/>
      <c r="TPV55" s="331"/>
      <c r="TPW55" s="331"/>
      <c r="TPX55" s="331"/>
      <c r="TPY55" s="331"/>
      <c r="TPZ55" s="331"/>
      <c r="TQA55" s="331"/>
      <c r="TQB55" s="331"/>
      <c r="TQC55" s="331"/>
      <c r="TQD55" s="331"/>
      <c r="TQE55" s="331"/>
      <c r="TQF55" s="331"/>
      <c r="TQG55" s="331"/>
      <c r="TQH55" s="331"/>
      <c r="TQI55" s="331"/>
      <c r="TQJ55" s="331"/>
      <c r="TQK55" s="331"/>
      <c r="TQL55" s="331"/>
      <c r="TQM55" s="331"/>
      <c r="TQN55" s="331"/>
      <c r="TQO55" s="331"/>
      <c r="TQP55" s="331"/>
      <c r="TQQ55" s="331"/>
      <c r="TQR55" s="331"/>
      <c r="TQS55" s="331"/>
      <c r="TQT55" s="331"/>
      <c r="TQU55" s="331"/>
      <c r="TQV55" s="331"/>
      <c r="TQW55" s="331"/>
      <c r="TQX55" s="331"/>
      <c r="TQY55" s="331"/>
      <c r="TQZ55" s="331"/>
      <c r="TRA55" s="331"/>
      <c r="TRB55" s="331"/>
      <c r="TRC55" s="331"/>
      <c r="TRD55" s="331"/>
      <c r="TRE55" s="331"/>
      <c r="TRF55" s="331"/>
      <c r="TRG55" s="331"/>
      <c r="TRH55" s="331"/>
      <c r="TRI55" s="331"/>
      <c r="TRJ55" s="331"/>
      <c r="TRK55" s="331"/>
      <c r="TRL55" s="331"/>
      <c r="TRM55" s="331"/>
      <c r="TRN55" s="331"/>
      <c r="TRO55" s="331"/>
      <c r="TRP55" s="331"/>
      <c r="TRQ55" s="331"/>
      <c r="TRR55" s="331"/>
      <c r="TRS55" s="331"/>
      <c r="TRT55" s="331"/>
      <c r="TRU55" s="331"/>
      <c r="TRV55" s="331"/>
      <c r="TRW55" s="331"/>
      <c r="TRX55" s="331"/>
      <c r="TRY55" s="331"/>
      <c r="TRZ55" s="331"/>
      <c r="TSA55" s="331"/>
      <c r="TSB55" s="331"/>
      <c r="TSC55" s="331"/>
      <c r="TSD55" s="331"/>
      <c r="TSE55" s="331"/>
      <c r="TSF55" s="331"/>
      <c r="TSG55" s="331"/>
      <c r="TSH55" s="331"/>
      <c r="TSI55" s="331"/>
      <c r="TSJ55" s="331"/>
      <c r="TSK55" s="331"/>
      <c r="TSL55" s="331"/>
      <c r="TSM55" s="331"/>
      <c r="TSN55" s="331"/>
      <c r="TSO55" s="331"/>
      <c r="TSP55" s="331"/>
      <c r="TSQ55" s="331"/>
      <c r="TSR55" s="331"/>
      <c r="TSS55" s="331"/>
      <c r="TST55" s="331"/>
      <c r="TSU55" s="331"/>
      <c r="TSV55" s="331"/>
      <c r="TSW55" s="331"/>
      <c r="TSX55" s="331"/>
      <c r="TSY55" s="331"/>
      <c r="TSZ55" s="331"/>
      <c r="TTA55" s="331"/>
      <c r="TTB55" s="331"/>
      <c r="TTC55" s="331"/>
      <c r="TTD55" s="331"/>
      <c r="TTE55" s="331"/>
      <c r="TTF55" s="331"/>
      <c r="TTG55" s="331"/>
      <c r="TTH55" s="331"/>
      <c r="TTI55" s="331"/>
      <c r="TTJ55" s="331"/>
      <c r="TTK55" s="331"/>
      <c r="TTL55" s="331"/>
      <c r="TTM55" s="331"/>
      <c r="TTN55" s="331"/>
      <c r="TTO55" s="331"/>
      <c r="TTP55" s="331"/>
      <c r="TTQ55" s="331"/>
      <c r="TTR55" s="331"/>
      <c r="TTS55" s="331"/>
      <c r="TTT55" s="331"/>
      <c r="TTU55" s="331"/>
      <c r="TTV55" s="331"/>
      <c r="TTW55" s="331"/>
      <c r="TTX55" s="331"/>
      <c r="TTY55" s="331"/>
      <c r="TTZ55" s="331"/>
      <c r="TUA55" s="331"/>
      <c r="TUB55" s="331"/>
      <c r="TUC55" s="331"/>
      <c r="TUD55" s="331"/>
      <c r="TUE55" s="331"/>
      <c r="TUF55" s="331"/>
      <c r="TUG55" s="331"/>
      <c r="TUH55" s="331"/>
      <c r="TUI55" s="331"/>
      <c r="TUJ55" s="331"/>
      <c r="TUK55" s="331"/>
      <c r="TUL55" s="331"/>
      <c r="TUM55" s="331"/>
      <c r="TUN55" s="331"/>
      <c r="TUO55" s="331"/>
      <c r="TUP55" s="331"/>
      <c r="TUQ55" s="331"/>
      <c r="TUR55" s="331"/>
      <c r="TUS55" s="331"/>
      <c r="TUT55" s="331"/>
      <c r="TUU55" s="331"/>
      <c r="TUV55" s="331"/>
      <c r="TUW55" s="331"/>
      <c r="TUX55" s="331"/>
      <c r="TUY55" s="331"/>
      <c r="TUZ55" s="331"/>
      <c r="TVA55" s="331"/>
      <c r="TVB55" s="331"/>
      <c r="TVC55" s="331"/>
      <c r="TVD55" s="331"/>
      <c r="TVE55" s="331"/>
      <c r="TVF55" s="331"/>
      <c r="TVG55" s="331"/>
      <c r="TVH55" s="331"/>
      <c r="TVI55" s="331"/>
      <c r="TVJ55" s="331"/>
      <c r="TVK55" s="331"/>
      <c r="TVL55" s="331"/>
      <c r="TVM55" s="331"/>
      <c r="TVN55" s="331"/>
      <c r="TVO55" s="331"/>
      <c r="TVP55" s="331"/>
      <c r="TVQ55" s="331"/>
      <c r="TVR55" s="331"/>
      <c r="TVS55" s="331"/>
      <c r="TVT55" s="331"/>
      <c r="TVU55" s="331"/>
      <c r="TVV55" s="331"/>
      <c r="TVW55" s="331"/>
      <c r="TVX55" s="331"/>
      <c r="TVY55" s="331"/>
      <c r="TVZ55" s="331"/>
      <c r="TWA55" s="331"/>
      <c r="TWB55" s="331"/>
      <c r="TWC55" s="331"/>
      <c r="TWD55" s="331"/>
      <c r="TWE55" s="331"/>
      <c r="TWF55" s="331"/>
      <c r="TWG55" s="331"/>
      <c r="TWH55" s="331"/>
      <c r="TWI55" s="331"/>
      <c r="TWJ55" s="331"/>
      <c r="TWK55" s="331"/>
      <c r="TWL55" s="331"/>
      <c r="TWM55" s="331"/>
      <c r="TWN55" s="331"/>
      <c r="TWO55" s="331"/>
      <c r="TWP55" s="331"/>
      <c r="TWQ55" s="331"/>
      <c r="TWR55" s="331"/>
      <c r="TWS55" s="331"/>
      <c r="TWT55" s="331"/>
      <c r="TWU55" s="331"/>
      <c r="TWV55" s="331"/>
      <c r="TWW55" s="331"/>
      <c r="TWX55" s="331"/>
      <c r="TWY55" s="331"/>
      <c r="TWZ55" s="331"/>
      <c r="TXA55" s="331"/>
      <c r="TXB55" s="331"/>
      <c r="TXC55" s="331"/>
      <c r="TXD55" s="331"/>
      <c r="TXE55" s="331"/>
      <c r="TXF55" s="331"/>
      <c r="TXG55" s="331"/>
      <c r="TXH55" s="331"/>
      <c r="TXI55" s="331"/>
      <c r="TXJ55" s="331"/>
      <c r="TXK55" s="331"/>
      <c r="TXL55" s="331"/>
      <c r="TXM55" s="331"/>
      <c r="TXN55" s="331"/>
      <c r="TXO55" s="331"/>
      <c r="TXP55" s="331"/>
      <c r="TXQ55" s="331"/>
      <c r="TXR55" s="331"/>
      <c r="TXS55" s="331"/>
      <c r="TXT55" s="331"/>
      <c r="TXU55" s="331"/>
      <c r="TXV55" s="331"/>
      <c r="TXW55" s="331"/>
      <c r="TXX55" s="331"/>
      <c r="TXY55" s="331"/>
      <c r="TXZ55" s="331"/>
      <c r="TYA55" s="331"/>
      <c r="TYB55" s="331"/>
      <c r="TYC55" s="331"/>
      <c r="TYD55" s="331"/>
      <c r="TYE55" s="331"/>
      <c r="TYF55" s="331"/>
      <c r="TYG55" s="331"/>
      <c r="TYH55" s="331"/>
      <c r="TYI55" s="331"/>
      <c r="TYJ55" s="331"/>
      <c r="TYK55" s="331"/>
      <c r="TYL55" s="331"/>
      <c r="TYM55" s="331"/>
      <c r="TYN55" s="331"/>
      <c r="TYO55" s="331"/>
      <c r="TYP55" s="331"/>
      <c r="TYQ55" s="331"/>
      <c r="TYR55" s="331"/>
      <c r="TYS55" s="331"/>
      <c r="TYT55" s="331"/>
      <c r="TYU55" s="331"/>
      <c r="TYV55" s="331"/>
      <c r="TYW55" s="331"/>
      <c r="TYX55" s="331"/>
      <c r="TYY55" s="331"/>
      <c r="TYZ55" s="331"/>
      <c r="TZA55" s="331"/>
      <c r="TZB55" s="331"/>
      <c r="TZC55" s="331"/>
      <c r="TZD55" s="331"/>
      <c r="TZE55" s="331"/>
      <c r="TZF55" s="331"/>
      <c r="TZG55" s="331"/>
      <c r="TZH55" s="331"/>
      <c r="TZI55" s="331"/>
      <c r="TZJ55" s="331"/>
      <c r="TZK55" s="331"/>
      <c r="TZL55" s="331"/>
      <c r="TZM55" s="331"/>
      <c r="TZN55" s="331"/>
      <c r="TZO55" s="331"/>
      <c r="TZP55" s="331"/>
      <c r="TZQ55" s="331"/>
      <c r="TZR55" s="331"/>
      <c r="TZS55" s="331"/>
      <c r="TZT55" s="331"/>
      <c r="TZU55" s="331"/>
      <c r="TZV55" s="331"/>
      <c r="TZW55" s="331"/>
      <c r="TZX55" s="331"/>
      <c r="TZY55" s="331"/>
      <c r="TZZ55" s="331"/>
      <c r="UAA55" s="331"/>
      <c r="UAB55" s="331"/>
      <c r="UAC55" s="331"/>
      <c r="UAD55" s="331"/>
      <c r="UAE55" s="331"/>
      <c r="UAF55" s="331"/>
      <c r="UAG55" s="331"/>
      <c r="UAH55" s="331"/>
      <c r="UAI55" s="331"/>
      <c r="UAJ55" s="331"/>
      <c r="UAK55" s="331"/>
      <c r="UAL55" s="331"/>
      <c r="UAM55" s="331"/>
      <c r="UAN55" s="331"/>
      <c r="UAO55" s="331"/>
      <c r="UAP55" s="331"/>
      <c r="UAQ55" s="331"/>
      <c r="UAR55" s="331"/>
      <c r="UAS55" s="331"/>
      <c r="UAT55" s="331"/>
      <c r="UAU55" s="331"/>
      <c r="UAV55" s="331"/>
      <c r="UAW55" s="331"/>
      <c r="UAX55" s="331"/>
      <c r="UAY55" s="331"/>
      <c r="UAZ55" s="331"/>
      <c r="UBA55" s="331"/>
      <c r="UBB55" s="331"/>
      <c r="UBC55" s="331"/>
      <c r="UBD55" s="331"/>
      <c r="UBE55" s="331"/>
      <c r="UBF55" s="331"/>
      <c r="UBG55" s="331"/>
      <c r="UBH55" s="331"/>
      <c r="UBI55" s="331"/>
      <c r="UBJ55" s="331"/>
      <c r="UBK55" s="331"/>
      <c r="UBL55" s="331"/>
      <c r="UBM55" s="331"/>
      <c r="UBN55" s="331"/>
      <c r="UBO55" s="331"/>
      <c r="UBP55" s="331"/>
      <c r="UBQ55" s="331"/>
      <c r="UBR55" s="331"/>
      <c r="UBS55" s="331"/>
      <c r="UBT55" s="331"/>
      <c r="UBU55" s="331"/>
      <c r="UBV55" s="331"/>
      <c r="UBW55" s="331"/>
      <c r="UBX55" s="331"/>
      <c r="UBY55" s="331"/>
      <c r="UBZ55" s="331"/>
      <c r="UCA55" s="331"/>
      <c r="UCB55" s="331"/>
      <c r="UCC55" s="331"/>
      <c r="UCD55" s="331"/>
      <c r="UCE55" s="331"/>
      <c r="UCF55" s="331"/>
      <c r="UCG55" s="331"/>
      <c r="UCH55" s="331"/>
      <c r="UCI55" s="331"/>
      <c r="UCJ55" s="331"/>
      <c r="UCK55" s="331"/>
      <c r="UCL55" s="331"/>
      <c r="UCM55" s="331"/>
      <c r="UCN55" s="331"/>
      <c r="UCO55" s="331"/>
      <c r="UCP55" s="331"/>
      <c r="UCQ55" s="331"/>
      <c r="UCR55" s="331"/>
      <c r="UCS55" s="331"/>
      <c r="UCT55" s="331"/>
      <c r="UCU55" s="331"/>
      <c r="UCV55" s="331"/>
      <c r="UCW55" s="331"/>
      <c r="UCX55" s="331"/>
      <c r="UCY55" s="331"/>
      <c r="UCZ55" s="331"/>
      <c r="UDA55" s="331"/>
      <c r="UDB55" s="331"/>
      <c r="UDC55" s="331"/>
      <c r="UDD55" s="331"/>
      <c r="UDE55" s="331"/>
      <c r="UDF55" s="331"/>
      <c r="UDG55" s="331"/>
      <c r="UDH55" s="331"/>
      <c r="UDI55" s="331"/>
      <c r="UDJ55" s="331"/>
      <c r="UDK55" s="331"/>
      <c r="UDL55" s="331"/>
      <c r="UDM55" s="331"/>
      <c r="UDN55" s="331"/>
      <c r="UDO55" s="331"/>
      <c r="UDP55" s="331"/>
      <c r="UDQ55" s="331"/>
      <c r="UDR55" s="331"/>
      <c r="UDS55" s="331"/>
      <c r="UDT55" s="331"/>
      <c r="UDU55" s="331"/>
      <c r="UDV55" s="331"/>
      <c r="UDW55" s="331"/>
      <c r="UDX55" s="331"/>
      <c r="UDY55" s="331"/>
      <c r="UDZ55" s="331"/>
      <c r="UEA55" s="331"/>
      <c r="UEB55" s="331"/>
      <c r="UEC55" s="331"/>
      <c r="UED55" s="331"/>
      <c r="UEE55" s="331"/>
      <c r="UEF55" s="331"/>
      <c r="UEG55" s="331"/>
      <c r="UEH55" s="331"/>
      <c r="UEI55" s="331"/>
      <c r="UEJ55" s="331"/>
      <c r="UEK55" s="331"/>
      <c r="UEL55" s="331"/>
      <c r="UEM55" s="331"/>
      <c r="UEN55" s="331"/>
      <c r="UEO55" s="331"/>
      <c r="UEP55" s="331"/>
      <c r="UEQ55" s="331"/>
      <c r="UER55" s="331"/>
      <c r="UES55" s="331"/>
      <c r="UET55" s="331"/>
      <c r="UEU55" s="331"/>
      <c r="UEV55" s="331"/>
      <c r="UEW55" s="331"/>
      <c r="UEX55" s="331"/>
      <c r="UEY55" s="331"/>
      <c r="UEZ55" s="331"/>
      <c r="UFA55" s="331"/>
      <c r="UFB55" s="331"/>
      <c r="UFC55" s="331"/>
      <c r="UFD55" s="331"/>
      <c r="UFE55" s="331"/>
      <c r="UFF55" s="331"/>
      <c r="UFG55" s="331"/>
      <c r="UFH55" s="331"/>
      <c r="UFI55" s="331"/>
      <c r="UFJ55" s="331"/>
      <c r="UFK55" s="331"/>
      <c r="UFL55" s="331"/>
      <c r="UFM55" s="331"/>
      <c r="UFN55" s="331"/>
      <c r="UFO55" s="331"/>
      <c r="UFP55" s="331"/>
      <c r="UFQ55" s="331"/>
      <c r="UFR55" s="331"/>
      <c r="UFS55" s="331"/>
      <c r="UFT55" s="331"/>
      <c r="UFU55" s="331"/>
      <c r="UFV55" s="331"/>
      <c r="UFW55" s="331"/>
      <c r="UFX55" s="331"/>
      <c r="UFY55" s="331"/>
      <c r="UFZ55" s="331"/>
      <c r="UGA55" s="331"/>
      <c r="UGB55" s="331"/>
      <c r="UGC55" s="331"/>
      <c r="UGD55" s="331"/>
      <c r="UGE55" s="331"/>
      <c r="UGF55" s="331"/>
      <c r="UGG55" s="331"/>
      <c r="UGH55" s="331"/>
      <c r="UGI55" s="331"/>
      <c r="UGJ55" s="331"/>
      <c r="UGK55" s="331"/>
      <c r="UGL55" s="331"/>
      <c r="UGM55" s="331"/>
      <c r="UGN55" s="331"/>
      <c r="UGO55" s="331"/>
      <c r="UGP55" s="331"/>
      <c r="UGQ55" s="331"/>
      <c r="UGR55" s="331"/>
      <c r="UGS55" s="331"/>
      <c r="UGT55" s="331"/>
      <c r="UGU55" s="331"/>
      <c r="UGV55" s="331"/>
      <c r="UGW55" s="331"/>
      <c r="UGX55" s="331"/>
      <c r="UGY55" s="331"/>
      <c r="UGZ55" s="331"/>
      <c r="UHA55" s="331"/>
      <c r="UHB55" s="331"/>
      <c r="UHC55" s="331"/>
      <c r="UHD55" s="331"/>
      <c r="UHE55" s="331"/>
      <c r="UHF55" s="331"/>
      <c r="UHG55" s="331"/>
      <c r="UHH55" s="331"/>
      <c r="UHI55" s="331"/>
      <c r="UHJ55" s="331"/>
      <c r="UHK55" s="331"/>
      <c r="UHL55" s="331"/>
      <c r="UHM55" s="331"/>
      <c r="UHN55" s="331"/>
      <c r="UHO55" s="331"/>
      <c r="UHP55" s="331"/>
      <c r="UHQ55" s="331"/>
      <c r="UHR55" s="331"/>
      <c r="UHS55" s="331"/>
      <c r="UHT55" s="331"/>
      <c r="UHU55" s="331"/>
      <c r="UHV55" s="331"/>
      <c r="UHW55" s="331"/>
      <c r="UHX55" s="331"/>
      <c r="UHY55" s="331"/>
      <c r="UHZ55" s="331"/>
      <c r="UIA55" s="331"/>
      <c r="UIB55" s="331"/>
      <c r="UIC55" s="331"/>
      <c r="UID55" s="331"/>
      <c r="UIE55" s="331"/>
      <c r="UIF55" s="331"/>
      <c r="UIG55" s="331"/>
      <c r="UIH55" s="331"/>
      <c r="UII55" s="331"/>
      <c r="UIJ55" s="331"/>
      <c r="UIK55" s="331"/>
      <c r="UIL55" s="331"/>
      <c r="UIM55" s="331"/>
      <c r="UIN55" s="331"/>
      <c r="UIO55" s="331"/>
      <c r="UIP55" s="331"/>
      <c r="UIQ55" s="331"/>
      <c r="UIR55" s="331"/>
      <c r="UIS55" s="331"/>
      <c r="UIT55" s="331"/>
      <c r="UIU55" s="331"/>
      <c r="UIV55" s="331"/>
      <c r="UIW55" s="331"/>
      <c r="UIX55" s="331"/>
      <c r="UIY55" s="331"/>
      <c r="UIZ55" s="331"/>
      <c r="UJA55" s="331"/>
      <c r="UJB55" s="331"/>
      <c r="UJC55" s="331"/>
      <c r="UJD55" s="331"/>
      <c r="UJE55" s="331"/>
      <c r="UJF55" s="331"/>
      <c r="UJG55" s="331"/>
      <c r="UJH55" s="331"/>
      <c r="UJI55" s="331"/>
      <c r="UJJ55" s="331"/>
      <c r="UJK55" s="331"/>
      <c r="UJL55" s="331"/>
      <c r="UJM55" s="331"/>
      <c r="UJN55" s="331"/>
      <c r="UJO55" s="331"/>
      <c r="UJP55" s="331"/>
      <c r="UJQ55" s="331"/>
      <c r="UJR55" s="331"/>
      <c r="UJS55" s="331"/>
      <c r="UJT55" s="331"/>
      <c r="UJU55" s="331"/>
      <c r="UJV55" s="331"/>
      <c r="UJW55" s="331"/>
      <c r="UJX55" s="331"/>
      <c r="UJY55" s="331"/>
      <c r="UJZ55" s="331"/>
      <c r="UKA55" s="331"/>
      <c r="UKB55" s="331"/>
      <c r="UKC55" s="331"/>
      <c r="UKD55" s="331"/>
      <c r="UKE55" s="331"/>
      <c r="UKF55" s="331"/>
      <c r="UKG55" s="331"/>
      <c r="UKH55" s="331"/>
      <c r="UKI55" s="331"/>
      <c r="UKJ55" s="331"/>
      <c r="UKK55" s="331"/>
      <c r="UKL55" s="331"/>
      <c r="UKM55" s="331"/>
      <c r="UKN55" s="331"/>
      <c r="UKO55" s="331"/>
      <c r="UKP55" s="331"/>
      <c r="UKQ55" s="331"/>
      <c r="UKR55" s="331"/>
      <c r="UKS55" s="331"/>
      <c r="UKT55" s="331"/>
      <c r="UKU55" s="331"/>
      <c r="UKV55" s="331"/>
      <c r="UKW55" s="331"/>
      <c r="UKX55" s="331"/>
      <c r="UKY55" s="331"/>
      <c r="UKZ55" s="331"/>
      <c r="ULA55" s="331"/>
      <c r="ULB55" s="331"/>
      <c r="ULC55" s="331"/>
      <c r="ULD55" s="331"/>
      <c r="ULE55" s="331"/>
      <c r="ULF55" s="331"/>
      <c r="ULG55" s="331"/>
      <c r="ULH55" s="331"/>
      <c r="ULI55" s="331"/>
      <c r="ULJ55" s="331"/>
      <c r="ULK55" s="331"/>
      <c r="ULL55" s="331"/>
      <c r="ULM55" s="331"/>
      <c r="ULN55" s="331"/>
      <c r="ULO55" s="331"/>
      <c r="ULP55" s="331"/>
      <c r="ULQ55" s="331"/>
      <c r="ULR55" s="331"/>
      <c r="ULS55" s="331"/>
      <c r="ULT55" s="331"/>
      <c r="ULU55" s="331"/>
      <c r="ULV55" s="331"/>
      <c r="ULW55" s="331"/>
      <c r="ULX55" s="331"/>
      <c r="ULY55" s="331"/>
      <c r="ULZ55" s="331"/>
      <c r="UMA55" s="331"/>
      <c r="UMB55" s="331"/>
      <c r="UMC55" s="331"/>
      <c r="UMD55" s="331"/>
      <c r="UME55" s="331"/>
      <c r="UMF55" s="331"/>
      <c r="UMG55" s="331"/>
      <c r="UMH55" s="331"/>
      <c r="UMI55" s="331"/>
      <c r="UMJ55" s="331"/>
      <c r="UMK55" s="331"/>
      <c r="UML55" s="331"/>
      <c r="UMM55" s="331"/>
      <c r="UMN55" s="331"/>
      <c r="UMO55" s="331"/>
      <c r="UMP55" s="331"/>
      <c r="UMQ55" s="331"/>
      <c r="UMR55" s="331"/>
      <c r="UMS55" s="331"/>
      <c r="UMT55" s="331"/>
      <c r="UMU55" s="331"/>
      <c r="UMV55" s="331"/>
      <c r="UMW55" s="331"/>
      <c r="UMX55" s="331"/>
      <c r="UMY55" s="331"/>
      <c r="UMZ55" s="331"/>
      <c r="UNA55" s="331"/>
      <c r="UNB55" s="331"/>
      <c r="UNC55" s="331"/>
      <c r="UND55" s="331"/>
      <c r="UNE55" s="331"/>
      <c r="UNF55" s="331"/>
      <c r="UNG55" s="331"/>
      <c r="UNH55" s="331"/>
      <c r="UNI55" s="331"/>
      <c r="UNJ55" s="331"/>
      <c r="UNK55" s="331"/>
      <c r="UNL55" s="331"/>
      <c r="UNM55" s="331"/>
      <c r="UNN55" s="331"/>
      <c r="UNO55" s="331"/>
      <c r="UNP55" s="331"/>
      <c r="UNQ55" s="331"/>
      <c r="UNR55" s="331"/>
      <c r="UNS55" s="331"/>
      <c r="UNT55" s="331"/>
      <c r="UNU55" s="331"/>
      <c r="UNV55" s="331"/>
      <c r="UNW55" s="331"/>
      <c r="UNX55" s="331"/>
      <c r="UNY55" s="331"/>
      <c r="UNZ55" s="331"/>
      <c r="UOA55" s="331"/>
      <c r="UOB55" s="331"/>
      <c r="UOC55" s="331"/>
      <c r="UOD55" s="331"/>
      <c r="UOE55" s="331"/>
      <c r="UOF55" s="331"/>
      <c r="UOG55" s="331"/>
      <c r="UOH55" s="331"/>
      <c r="UOI55" s="331"/>
      <c r="UOJ55" s="331"/>
      <c r="UOK55" s="331"/>
      <c r="UOL55" s="331"/>
      <c r="UOM55" s="331"/>
      <c r="UON55" s="331"/>
      <c r="UOO55" s="331"/>
      <c r="UOP55" s="331"/>
      <c r="UOQ55" s="331"/>
      <c r="UOR55" s="331"/>
      <c r="UOS55" s="331"/>
      <c r="UOT55" s="331"/>
      <c r="UOU55" s="331"/>
      <c r="UOV55" s="331"/>
      <c r="UOW55" s="331"/>
      <c r="UOX55" s="331"/>
      <c r="UOY55" s="331"/>
      <c r="UOZ55" s="331"/>
      <c r="UPA55" s="331"/>
      <c r="UPB55" s="331"/>
      <c r="UPC55" s="331"/>
      <c r="UPD55" s="331"/>
      <c r="UPE55" s="331"/>
      <c r="UPF55" s="331"/>
      <c r="UPG55" s="331"/>
      <c r="UPH55" s="331"/>
      <c r="UPI55" s="331"/>
      <c r="UPJ55" s="331"/>
      <c r="UPK55" s="331"/>
      <c r="UPL55" s="331"/>
      <c r="UPM55" s="331"/>
      <c r="UPN55" s="331"/>
      <c r="UPO55" s="331"/>
      <c r="UPP55" s="331"/>
      <c r="UPQ55" s="331"/>
      <c r="UPR55" s="331"/>
      <c r="UPS55" s="331"/>
      <c r="UPT55" s="331"/>
      <c r="UPU55" s="331"/>
      <c r="UPV55" s="331"/>
      <c r="UPW55" s="331"/>
      <c r="UPX55" s="331"/>
      <c r="UPY55" s="331"/>
      <c r="UPZ55" s="331"/>
      <c r="UQA55" s="331"/>
      <c r="UQB55" s="331"/>
      <c r="UQC55" s="331"/>
      <c r="UQD55" s="331"/>
      <c r="UQE55" s="331"/>
      <c r="UQF55" s="331"/>
      <c r="UQG55" s="331"/>
      <c r="UQH55" s="331"/>
      <c r="UQI55" s="331"/>
      <c r="UQJ55" s="331"/>
      <c r="UQK55" s="331"/>
      <c r="UQL55" s="331"/>
      <c r="UQM55" s="331"/>
      <c r="UQN55" s="331"/>
      <c r="UQO55" s="331"/>
      <c r="UQP55" s="331"/>
      <c r="UQQ55" s="331"/>
      <c r="UQR55" s="331"/>
      <c r="UQS55" s="331"/>
      <c r="UQT55" s="331"/>
      <c r="UQU55" s="331"/>
      <c r="UQV55" s="331"/>
      <c r="UQW55" s="331"/>
      <c r="UQX55" s="331"/>
      <c r="UQY55" s="331"/>
      <c r="UQZ55" s="331"/>
      <c r="URA55" s="331"/>
      <c r="URB55" s="331"/>
      <c r="URC55" s="331"/>
      <c r="URD55" s="331"/>
      <c r="URE55" s="331"/>
      <c r="URF55" s="331"/>
      <c r="URG55" s="331"/>
      <c r="URH55" s="331"/>
      <c r="URI55" s="331"/>
      <c r="URJ55" s="331"/>
      <c r="URK55" s="331"/>
      <c r="URL55" s="331"/>
      <c r="URM55" s="331"/>
      <c r="URN55" s="331"/>
      <c r="URO55" s="331"/>
      <c r="URP55" s="331"/>
      <c r="URQ55" s="331"/>
      <c r="URR55" s="331"/>
      <c r="URS55" s="331"/>
      <c r="URT55" s="331"/>
      <c r="URU55" s="331"/>
      <c r="URV55" s="331"/>
      <c r="URW55" s="331"/>
      <c r="URX55" s="331"/>
      <c r="URY55" s="331"/>
      <c r="URZ55" s="331"/>
      <c r="USA55" s="331"/>
      <c r="USB55" s="331"/>
      <c r="USC55" s="331"/>
      <c r="USD55" s="331"/>
      <c r="USE55" s="331"/>
      <c r="USF55" s="331"/>
      <c r="USG55" s="331"/>
      <c r="USH55" s="331"/>
      <c r="USI55" s="331"/>
      <c r="USJ55" s="331"/>
      <c r="USK55" s="331"/>
      <c r="USL55" s="331"/>
      <c r="USM55" s="331"/>
      <c r="USN55" s="331"/>
      <c r="USO55" s="331"/>
      <c r="USP55" s="331"/>
      <c r="USQ55" s="331"/>
      <c r="USR55" s="331"/>
      <c r="USS55" s="331"/>
      <c r="UST55" s="331"/>
      <c r="USU55" s="331"/>
      <c r="USV55" s="331"/>
      <c r="USW55" s="331"/>
      <c r="USX55" s="331"/>
      <c r="USY55" s="331"/>
      <c r="USZ55" s="331"/>
      <c r="UTA55" s="331"/>
      <c r="UTB55" s="331"/>
      <c r="UTC55" s="331"/>
      <c r="UTD55" s="331"/>
      <c r="UTE55" s="331"/>
      <c r="UTF55" s="331"/>
      <c r="UTG55" s="331"/>
      <c r="UTH55" s="331"/>
      <c r="UTI55" s="331"/>
      <c r="UTJ55" s="331"/>
      <c r="UTK55" s="331"/>
      <c r="UTL55" s="331"/>
      <c r="UTM55" s="331"/>
      <c r="UTN55" s="331"/>
      <c r="UTO55" s="331"/>
      <c r="UTP55" s="331"/>
      <c r="UTQ55" s="331"/>
      <c r="UTR55" s="331"/>
      <c r="UTS55" s="331"/>
      <c r="UTT55" s="331"/>
      <c r="UTU55" s="331"/>
      <c r="UTV55" s="331"/>
      <c r="UTW55" s="331"/>
      <c r="UTX55" s="331"/>
      <c r="UTY55" s="331"/>
      <c r="UTZ55" s="331"/>
      <c r="UUA55" s="331"/>
      <c r="UUB55" s="331"/>
      <c r="UUC55" s="331"/>
      <c r="UUD55" s="331"/>
      <c r="UUE55" s="331"/>
      <c r="UUF55" s="331"/>
      <c r="UUG55" s="331"/>
      <c r="UUH55" s="331"/>
      <c r="UUI55" s="331"/>
      <c r="UUJ55" s="331"/>
      <c r="UUK55" s="331"/>
      <c r="UUL55" s="331"/>
      <c r="UUM55" s="331"/>
      <c r="UUN55" s="331"/>
      <c r="UUO55" s="331"/>
      <c r="UUP55" s="331"/>
      <c r="UUQ55" s="331"/>
      <c r="UUR55" s="331"/>
      <c r="UUS55" s="331"/>
      <c r="UUT55" s="331"/>
      <c r="UUU55" s="331"/>
      <c r="UUV55" s="331"/>
      <c r="UUW55" s="331"/>
      <c r="UUX55" s="331"/>
      <c r="UUY55" s="331"/>
      <c r="UUZ55" s="331"/>
      <c r="UVA55" s="331"/>
      <c r="UVB55" s="331"/>
      <c r="UVC55" s="331"/>
      <c r="UVD55" s="331"/>
      <c r="UVE55" s="331"/>
      <c r="UVF55" s="331"/>
      <c r="UVG55" s="331"/>
      <c r="UVH55" s="331"/>
      <c r="UVI55" s="331"/>
      <c r="UVJ55" s="331"/>
      <c r="UVK55" s="331"/>
      <c r="UVL55" s="331"/>
      <c r="UVM55" s="331"/>
      <c r="UVN55" s="331"/>
      <c r="UVO55" s="331"/>
      <c r="UVP55" s="331"/>
      <c r="UVQ55" s="331"/>
      <c r="UVR55" s="331"/>
      <c r="UVS55" s="331"/>
      <c r="UVT55" s="331"/>
      <c r="UVU55" s="331"/>
      <c r="UVV55" s="331"/>
      <c r="UVW55" s="331"/>
      <c r="UVX55" s="331"/>
      <c r="UVY55" s="331"/>
      <c r="UVZ55" s="331"/>
      <c r="UWA55" s="331"/>
      <c r="UWB55" s="331"/>
      <c r="UWC55" s="331"/>
      <c r="UWD55" s="331"/>
      <c r="UWE55" s="331"/>
      <c r="UWF55" s="331"/>
      <c r="UWG55" s="331"/>
      <c r="UWH55" s="331"/>
      <c r="UWI55" s="331"/>
      <c r="UWJ55" s="331"/>
      <c r="UWK55" s="331"/>
      <c r="UWL55" s="331"/>
      <c r="UWM55" s="331"/>
      <c r="UWN55" s="331"/>
      <c r="UWO55" s="331"/>
      <c r="UWP55" s="331"/>
      <c r="UWQ55" s="331"/>
      <c r="UWR55" s="331"/>
      <c r="UWS55" s="331"/>
      <c r="UWT55" s="331"/>
      <c r="UWU55" s="331"/>
      <c r="UWV55" s="331"/>
      <c r="UWW55" s="331"/>
      <c r="UWX55" s="331"/>
      <c r="UWY55" s="331"/>
      <c r="UWZ55" s="331"/>
      <c r="UXA55" s="331"/>
      <c r="UXB55" s="331"/>
      <c r="UXC55" s="331"/>
      <c r="UXD55" s="331"/>
      <c r="UXE55" s="331"/>
      <c r="UXF55" s="331"/>
      <c r="UXG55" s="331"/>
      <c r="UXH55" s="331"/>
      <c r="UXI55" s="331"/>
      <c r="UXJ55" s="331"/>
      <c r="UXK55" s="331"/>
      <c r="UXL55" s="331"/>
      <c r="UXM55" s="331"/>
      <c r="UXN55" s="331"/>
      <c r="UXO55" s="331"/>
      <c r="UXP55" s="331"/>
      <c r="UXQ55" s="331"/>
      <c r="UXR55" s="331"/>
      <c r="UXS55" s="331"/>
      <c r="UXT55" s="331"/>
      <c r="UXU55" s="331"/>
      <c r="UXV55" s="331"/>
      <c r="UXW55" s="331"/>
      <c r="UXX55" s="331"/>
      <c r="UXY55" s="331"/>
      <c r="UXZ55" s="331"/>
      <c r="UYA55" s="331"/>
      <c r="UYB55" s="331"/>
      <c r="UYC55" s="331"/>
      <c r="UYD55" s="331"/>
      <c r="UYE55" s="331"/>
      <c r="UYF55" s="331"/>
      <c r="UYG55" s="331"/>
      <c r="UYH55" s="331"/>
      <c r="UYI55" s="331"/>
      <c r="UYJ55" s="331"/>
      <c r="UYK55" s="331"/>
      <c r="UYL55" s="331"/>
      <c r="UYM55" s="331"/>
      <c r="UYN55" s="331"/>
      <c r="UYO55" s="331"/>
      <c r="UYP55" s="331"/>
      <c r="UYQ55" s="331"/>
      <c r="UYR55" s="331"/>
      <c r="UYS55" s="331"/>
      <c r="UYT55" s="331"/>
      <c r="UYU55" s="331"/>
      <c r="UYV55" s="331"/>
      <c r="UYW55" s="331"/>
      <c r="UYX55" s="331"/>
      <c r="UYY55" s="331"/>
      <c r="UYZ55" s="331"/>
      <c r="UZA55" s="331"/>
      <c r="UZB55" s="331"/>
      <c r="UZC55" s="331"/>
      <c r="UZD55" s="331"/>
      <c r="UZE55" s="331"/>
      <c r="UZF55" s="331"/>
      <c r="UZG55" s="331"/>
      <c r="UZH55" s="331"/>
      <c r="UZI55" s="331"/>
      <c r="UZJ55" s="331"/>
      <c r="UZK55" s="331"/>
      <c r="UZL55" s="331"/>
      <c r="UZM55" s="331"/>
      <c r="UZN55" s="331"/>
      <c r="UZO55" s="331"/>
      <c r="UZP55" s="331"/>
      <c r="UZQ55" s="331"/>
      <c r="UZR55" s="331"/>
      <c r="UZS55" s="331"/>
      <c r="UZT55" s="331"/>
      <c r="UZU55" s="331"/>
      <c r="UZV55" s="331"/>
      <c r="UZW55" s="331"/>
      <c r="UZX55" s="331"/>
      <c r="UZY55" s="331"/>
      <c r="UZZ55" s="331"/>
      <c r="VAA55" s="331"/>
      <c r="VAB55" s="331"/>
      <c r="VAC55" s="331"/>
      <c r="VAD55" s="331"/>
      <c r="VAE55" s="331"/>
      <c r="VAF55" s="331"/>
      <c r="VAG55" s="331"/>
      <c r="VAH55" s="331"/>
      <c r="VAI55" s="331"/>
      <c r="VAJ55" s="331"/>
      <c r="VAK55" s="331"/>
      <c r="VAL55" s="331"/>
      <c r="VAM55" s="331"/>
      <c r="VAN55" s="331"/>
      <c r="VAO55" s="331"/>
      <c r="VAP55" s="331"/>
      <c r="VAQ55" s="331"/>
      <c r="VAR55" s="331"/>
      <c r="VAS55" s="331"/>
      <c r="VAT55" s="331"/>
      <c r="VAU55" s="331"/>
      <c r="VAV55" s="331"/>
      <c r="VAW55" s="331"/>
      <c r="VAX55" s="331"/>
      <c r="VAY55" s="331"/>
      <c r="VAZ55" s="331"/>
      <c r="VBA55" s="331"/>
      <c r="VBB55" s="331"/>
      <c r="VBC55" s="331"/>
      <c r="VBD55" s="331"/>
      <c r="VBE55" s="331"/>
      <c r="VBF55" s="331"/>
      <c r="VBG55" s="331"/>
      <c r="VBH55" s="331"/>
      <c r="VBI55" s="331"/>
      <c r="VBJ55" s="331"/>
      <c r="VBK55" s="331"/>
      <c r="VBL55" s="331"/>
      <c r="VBM55" s="331"/>
      <c r="VBN55" s="331"/>
      <c r="VBO55" s="331"/>
      <c r="VBP55" s="331"/>
      <c r="VBQ55" s="331"/>
      <c r="VBR55" s="331"/>
      <c r="VBS55" s="331"/>
      <c r="VBT55" s="331"/>
      <c r="VBU55" s="331"/>
      <c r="VBV55" s="331"/>
      <c r="VBW55" s="331"/>
      <c r="VBX55" s="331"/>
      <c r="VBY55" s="331"/>
      <c r="VBZ55" s="331"/>
      <c r="VCA55" s="331"/>
      <c r="VCB55" s="331"/>
      <c r="VCC55" s="331"/>
      <c r="VCD55" s="331"/>
      <c r="VCE55" s="331"/>
      <c r="VCF55" s="331"/>
      <c r="VCG55" s="331"/>
      <c r="VCH55" s="331"/>
      <c r="VCI55" s="331"/>
      <c r="VCJ55" s="331"/>
      <c r="VCK55" s="331"/>
      <c r="VCL55" s="331"/>
      <c r="VCM55" s="331"/>
      <c r="VCN55" s="331"/>
      <c r="VCO55" s="331"/>
      <c r="VCP55" s="331"/>
      <c r="VCQ55" s="331"/>
      <c r="VCR55" s="331"/>
      <c r="VCS55" s="331"/>
      <c r="VCT55" s="331"/>
      <c r="VCU55" s="331"/>
      <c r="VCV55" s="331"/>
      <c r="VCW55" s="331"/>
      <c r="VCX55" s="331"/>
      <c r="VCY55" s="331"/>
      <c r="VCZ55" s="331"/>
      <c r="VDA55" s="331"/>
      <c r="VDB55" s="331"/>
      <c r="VDC55" s="331"/>
      <c r="VDD55" s="331"/>
      <c r="VDE55" s="331"/>
      <c r="VDF55" s="331"/>
      <c r="VDG55" s="331"/>
      <c r="VDH55" s="331"/>
      <c r="VDI55" s="331"/>
      <c r="VDJ55" s="331"/>
      <c r="VDK55" s="331"/>
      <c r="VDL55" s="331"/>
      <c r="VDM55" s="331"/>
      <c r="VDN55" s="331"/>
      <c r="VDO55" s="331"/>
      <c r="VDP55" s="331"/>
      <c r="VDQ55" s="331"/>
      <c r="VDR55" s="331"/>
      <c r="VDS55" s="331"/>
      <c r="VDT55" s="331"/>
      <c r="VDU55" s="331"/>
      <c r="VDV55" s="331"/>
      <c r="VDW55" s="331"/>
      <c r="VDX55" s="331"/>
      <c r="VDY55" s="331"/>
      <c r="VDZ55" s="331"/>
      <c r="VEA55" s="331"/>
      <c r="VEB55" s="331"/>
      <c r="VEC55" s="331"/>
      <c r="VED55" s="331"/>
      <c r="VEE55" s="331"/>
      <c r="VEF55" s="331"/>
      <c r="VEG55" s="331"/>
      <c r="VEH55" s="331"/>
      <c r="VEI55" s="331"/>
      <c r="VEJ55" s="331"/>
      <c r="VEK55" s="331"/>
      <c r="VEL55" s="331"/>
      <c r="VEM55" s="331"/>
      <c r="VEN55" s="331"/>
      <c r="VEO55" s="331"/>
      <c r="VEP55" s="331"/>
      <c r="VEQ55" s="331"/>
      <c r="VER55" s="331"/>
      <c r="VES55" s="331"/>
      <c r="VET55" s="331"/>
      <c r="VEU55" s="331"/>
      <c r="VEV55" s="331"/>
      <c r="VEW55" s="331"/>
      <c r="VEX55" s="331"/>
      <c r="VEY55" s="331"/>
      <c r="VEZ55" s="331"/>
      <c r="VFA55" s="331"/>
      <c r="VFB55" s="331"/>
      <c r="VFC55" s="331"/>
      <c r="VFD55" s="331"/>
      <c r="VFE55" s="331"/>
      <c r="VFF55" s="331"/>
      <c r="VFG55" s="331"/>
      <c r="VFH55" s="331"/>
      <c r="VFI55" s="331"/>
      <c r="VFJ55" s="331"/>
      <c r="VFK55" s="331"/>
      <c r="VFL55" s="331"/>
      <c r="VFM55" s="331"/>
      <c r="VFN55" s="331"/>
      <c r="VFO55" s="331"/>
      <c r="VFP55" s="331"/>
      <c r="VFQ55" s="331"/>
      <c r="VFR55" s="331"/>
      <c r="VFS55" s="331"/>
      <c r="VFT55" s="331"/>
      <c r="VFU55" s="331"/>
      <c r="VFV55" s="331"/>
      <c r="VFW55" s="331"/>
      <c r="VFX55" s="331"/>
      <c r="VFY55" s="331"/>
      <c r="VFZ55" s="331"/>
      <c r="VGA55" s="331"/>
      <c r="VGB55" s="331"/>
      <c r="VGC55" s="331"/>
      <c r="VGD55" s="331"/>
      <c r="VGE55" s="331"/>
      <c r="VGF55" s="331"/>
      <c r="VGG55" s="331"/>
      <c r="VGH55" s="331"/>
      <c r="VGI55" s="331"/>
      <c r="VGJ55" s="331"/>
      <c r="VGK55" s="331"/>
      <c r="VGL55" s="331"/>
      <c r="VGM55" s="331"/>
      <c r="VGN55" s="331"/>
      <c r="VGO55" s="331"/>
      <c r="VGP55" s="331"/>
      <c r="VGQ55" s="331"/>
      <c r="VGR55" s="331"/>
      <c r="VGS55" s="331"/>
      <c r="VGT55" s="331"/>
      <c r="VGU55" s="331"/>
      <c r="VGV55" s="331"/>
      <c r="VGW55" s="331"/>
      <c r="VGX55" s="331"/>
      <c r="VGY55" s="331"/>
      <c r="VGZ55" s="331"/>
      <c r="VHA55" s="331"/>
      <c r="VHB55" s="331"/>
      <c r="VHC55" s="331"/>
      <c r="VHD55" s="331"/>
      <c r="VHE55" s="331"/>
      <c r="VHF55" s="331"/>
      <c r="VHG55" s="331"/>
      <c r="VHH55" s="331"/>
      <c r="VHI55" s="331"/>
      <c r="VHJ55" s="331"/>
      <c r="VHK55" s="331"/>
      <c r="VHL55" s="331"/>
      <c r="VHM55" s="331"/>
      <c r="VHN55" s="331"/>
      <c r="VHO55" s="331"/>
      <c r="VHP55" s="331"/>
      <c r="VHQ55" s="331"/>
      <c r="VHR55" s="331"/>
      <c r="VHS55" s="331"/>
      <c r="VHT55" s="331"/>
      <c r="VHU55" s="331"/>
      <c r="VHV55" s="331"/>
      <c r="VHW55" s="331"/>
      <c r="VHX55" s="331"/>
      <c r="VHY55" s="331"/>
      <c r="VHZ55" s="331"/>
      <c r="VIA55" s="331"/>
      <c r="VIB55" s="331"/>
      <c r="VIC55" s="331"/>
      <c r="VID55" s="331"/>
      <c r="VIE55" s="331"/>
      <c r="VIF55" s="331"/>
      <c r="VIG55" s="331"/>
      <c r="VIH55" s="331"/>
      <c r="VII55" s="331"/>
      <c r="VIJ55" s="331"/>
      <c r="VIK55" s="331"/>
      <c r="VIL55" s="331"/>
      <c r="VIM55" s="331"/>
      <c r="VIN55" s="331"/>
      <c r="VIO55" s="331"/>
      <c r="VIP55" s="331"/>
      <c r="VIQ55" s="331"/>
      <c r="VIR55" s="331"/>
      <c r="VIS55" s="331"/>
      <c r="VIT55" s="331"/>
      <c r="VIU55" s="331"/>
      <c r="VIV55" s="331"/>
      <c r="VIW55" s="331"/>
      <c r="VIX55" s="331"/>
      <c r="VIY55" s="331"/>
      <c r="VIZ55" s="331"/>
      <c r="VJA55" s="331"/>
      <c r="VJB55" s="331"/>
      <c r="VJC55" s="331"/>
      <c r="VJD55" s="331"/>
      <c r="VJE55" s="331"/>
      <c r="VJF55" s="331"/>
      <c r="VJG55" s="331"/>
      <c r="VJH55" s="331"/>
      <c r="VJI55" s="331"/>
      <c r="VJJ55" s="331"/>
      <c r="VJK55" s="331"/>
      <c r="VJL55" s="331"/>
      <c r="VJM55" s="331"/>
      <c r="VJN55" s="331"/>
      <c r="VJO55" s="331"/>
      <c r="VJP55" s="331"/>
      <c r="VJQ55" s="331"/>
      <c r="VJR55" s="331"/>
      <c r="VJS55" s="331"/>
      <c r="VJT55" s="331"/>
      <c r="VJU55" s="331"/>
      <c r="VJV55" s="331"/>
      <c r="VJW55" s="331"/>
      <c r="VJX55" s="331"/>
      <c r="VJY55" s="331"/>
      <c r="VJZ55" s="331"/>
      <c r="VKA55" s="331"/>
      <c r="VKB55" s="331"/>
      <c r="VKC55" s="331"/>
      <c r="VKD55" s="331"/>
      <c r="VKE55" s="331"/>
      <c r="VKF55" s="331"/>
      <c r="VKG55" s="331"/>
      <c r="VKH55" s="331"/>
      <c r="VKI55" s="331"/>
      <c r="VKJ55" s="331"/>
      <c r="VKK55" s="331"/>
      <c r="VKL55" s="331"/>
      <c r="VKM55" s="331"/>
      <c r="VKN55" s="331"/>
      <c r="VKO55" s="331"/>
      <c r="VKP55" s="331"/>
      <c r="VKQ55" s="331"/>
      <c r="VKR55" s="331"/>
      <c r="VKS55" s="331"/>
      <c r="VKT55" s="331"/>
      <c r="VKU55" s="331"/>
      <c r="VKV55" s="331"/>
      <c r="VKW55" s="331"/>
      <c r="VKX55" s="331"/>
      <c r="VKY55" s="331"/>
      <c r="VKZ55" s="331"/>
      <c r="VLA55" s="331"/>
      <c r="VLB55" s="331"/>
      <c r="VLC55" s="331"/>
      <c r="VLD55" s="331"/>
      <c r="VLE55" s="331"/>
      <c r="VLF55" s="331"/>
      <c r="VLG55" s="331"/>
      <c r="VLH55" s="331"/>
      <c r="VLI55" s="331"/>
      <c r="VLJ55" s="331"/>
      <c r="VLK55" s="331"/>
      <c r="VLL55" s="331"/>
      <c r="VLM55" s="331"/>
      <c r="VLN55" s="331"/>
      <c r="VLO55" s="331"/>
      <c r="VLP55" s="331"/>
      <c r="VLQ55" s="331"/>
      <c r="VLR55" s="331"/>
      <c r="VLS55" s="331"/>
      <c r="VLT55" s="331"/>
      <c r="VLU55" s="331"/>
      <c r="VLV55" s="331"/>
      <c r="VLW55" s="331"/>
      <c r="VLX55" s="331"/>
      <c r="VLY55" s="331"/>
      <c r="VLZ55" s="331"/>
      <c r="VMA55" s="331"/>
      <c r="VMB55" s="331"/>
      <c r="VMC55" s="331"/>
      <c r="VMD55" s="331"/>
      <c r="VME55" s="331"/>
      <c r="VMF55" s="331"/>
      <c r="VMG55" s="331"/>
      <c r="VMH55" s="331"/>
      <c r="VMI55" s="331"/>
      <c r="VMJ55" s="331"/>
      <c r="VMK55" s="331"/>
      <c r="VML55" s="331"/>
      <c r="VMM55" s="331"/>
      <c r="VMN55" s="331"/>
      <c r="VMO55" s="331"/>
      <c r="VMP55" s="331"/>
      <c r="VMQ55" s="331"/>
      <c r="VMR55" s="331"/>
      <c r="VMS55" s="331"/>
      <c r="VMT55" s="331"/>
      <c r="VMU55" s="331"/>
      <c r="VMV55" s="331"/>
      <c r="VMW55" s="331"/>
      <c r="VMX55" s="331"/>
      <c r="VMY55" s="331"/>
      <c r="VMZ55" s="331"/>
      <c r="VNA55" s="331"/>
      <c r="VNB55" s="331"/>
      <c r="VNC55" s="331"/>
      <c r="VND55" s="331"/>
      <c r="VNE55" s="331"/>
      <c r="VNF55" s="331"/>
      <c r="VNG55" s="331"/>
      <c r="VNH55" s="331"/>
      <c r="VNI55" s="331"/>
      <c r="VNJ55" s="331"/>
      <c r="VNK55" s="331"/>
      <c r="VNL55" s="331"/>
      <c r="VNM55" s="331"/>
      <c r="VNN55" s="331"/>
      <c r="VNO55" s="331"/>
      <c r="VNP55" s="331"/>
      <c r="VNQ55" s="331"/>
      <c r="VNR55" s="331"/>
      <c r="VNS55" s="331"/>
      <c r="VNT55" s="331"/>
      <c r="VNU55" s="331"/>
      <c r="VNV55" s="331"/>
      <c r="VNW55" s="331"/>
      <c r="VNX55" s="331"/>
      <c r="VNY55" s="331"/>
      <c r="VNZ55" s="331"/>
      <c r="VOA55" s="331"/>
      <c r="VOB55" s="331"/>
      <c r="VOC55" s="331"/>
      <c r="VOD55" s="331"/>
      <c r="VOE55" s="331"/>
      <c r="VOF55" s="331"/>
      <c r="VOG55" s="331"/>
      <c r="VOH55" s="331"/>
      <c r="VOI55" s="331"/>
      <c r="VOJ55" s="331"/>
      <c r="VOK55" s="331"/>
      <c r="VOL55" s="331"/>
      <c r="VOM55" s="331"/>
      <c r="VON55" s="331"/>
      <c r="VOO55" s="331"/>
      <c r="VOP55" s="331"/>
      <c r="VOQ55" s="331"/>
      <c r="VOR55" s="331"/>
      <c r="VOS55" s="331"/>
      <c r="VOT55" s="331"/>
      <c r="VOU55" s="331"/>
      <c r="VOV55" s="331"/>
      <c r="VOW55" s="331"/>
      <c r="VOX55" s="331"/>
      <c r="VOY55" s="331"/>
      <c r="VOZ55" s="331"/>
      <c r="VPA55" s="331"/>
      <c r="VPB55" s="331"/>
      <c r="VPC55" s="331"/>
      <c r="VPD55" s="331"/>
      <c r="VPE55" s="331"/>
      <c r="VPF55" s="331"/>
      <c r="VPG55" s="331"/>
      <c r="VPH55" s="331"/>
      <c r="VPI55" s="331"/>
      <c r="VPJ55" s="331"/>
      <c r="VPK55" s="331"/>
      <c r="VPL55" s="331"/>
      <c r="VPM55" s="331"/>
      <c r="VPN55" s="331"/>
      <c r="VPO55" s="331"/>
      <c r="VPP55" s="331"/>
      <c r="VPQ55" s="331"/>
      <c r="VPR55" s="331"/>
      <c r="VPS55" s="331"/>
      <c r="VPT55" s="331"/>
      <c r="VPU55" s="331"/>
      <c r="VPV55" s="331"/>
      <c r="VPW55" s="331"/>
      <c r="VPX55" s="331"/>
      <c r="VPY55" s="331"/>
      <c r="VPZ55" s="331"/>
      <c r="VQA55" s="331"/>
      <c r="VQB55" s="331"/>
      <c r="VQC55" s="331"/>
      <c r="VQD55" s="331"/>
      <c r="VQE55" s="331"/>
      <c r="VQF55" s="331"/>
      <c r="VQG55" s="331"/>
      <c r="VQH55" s="331"/>
      <c r="VQI55" s="331"/>
      <c r="VQJ55" s="331"/>
      <c r="VQK55" s="331"/>
      <c r="VQL55" s="331"/>
      <c r="VQM55" s="331"/>
      <c r="VQN55" s="331"/>
      <c r="VQO55" s="331"/>
      <c r="VQP55" s="331"/>
      <c r="VQQ55" s="331"/>
      <c r="VQR55" s="331"/>
      <c r="VQS55" s="331"/>
      <c r="VQT55" s="331"/>
      <c r="VQU55" s="331"/>
      <c r="VQV55" s="331"/>
      <c r="VQW55" s="331"/>
      <c r="VQX55" s="331"/>
      <c r="VQY55" s="331"/>
      <c r="VQZ55" s="331"/>
      <c r="VRA55" s="331"/>
      <c r="VRB55" s="331"/>
      <c r="VRC55" s="331"/>
      <c r="VRD55" s="331"/>
      <c r="VRE55" s="331"/>
      <c r="VRF55" s="331"/>
      <c r="VRG55" s="331"/>
      <c r="VRH55" s="331"/>
      <c r="VRI55" s="331"/>
      <c r="VRJ55" s="331"/>
      <c r="VRK55" s="331"/>
      <c r="VRL55" s="331"/>
      <c r="VRM55" s="331"/>
      <c r="VRN55" s="331"/>
      <c r="VRO55" s="331"/>
      <c r="VRP55" s="331"/>
      <c r="VRQ55" s="331"/>
      <c r="VRR55" s="331"/>
      <c r="VRS55" s="331"/>
      <c r="VRT55" s="331"/>
      <c r="VRU55" s="331"/>
      <c r="VRV55" s="331"/>
      <c r="VRW55" s="331"/>
      <c r="VRX55" s="331"/>
      <c r="VRY55" s="331"/>
      <c r="VRZ55" s="331"/>
      <c r="VSA55" s="331"/>
      <c r="VSB55" s="331"/>
      <c r="VSC55" s="331"/>
      <c r="VSD55" s="331"/>
      <c r="VSE55" s="331"/>
      <c r="VSF55" s="331"/>
      <c r="VSG55" s="331"/>
      <c r="VSH55" s="331"/>
      <c r="VSI55" s="331"/>
      <c r="VSJ55" s="331"/>
      <c r="VSK55" s="331"/>
      <c r="VSL55" s="331"/>
      <c r="VSM55" s="331"/>
      <c r="VSN55" s="331"/>
      <c r="VSO55" s="331"/>
      <c r="VSP55" s="331"/>
      <c r="VSQ55" s="331"/>
      <c r="VSR55" s="331"/>
      <c r="VSS55" s="331"/>
      <c r="VST55" s="331"/>
      <c r="VSU55" s="331"/>
      <c r="VSV55" s="331"/>
      <c r="VSW55" s="331"/>
      <c r="VSX55" s="331"/>
      <c r="VSY55" s="331"/>
      <c r="VSZ55" s="331"/>
      <c r="VTA55" s="331"/>
      <c r="VTB55" s="331"/>
      <c r="VTC55" s="331"/>
      <c r="VTD55" s="331"/>
      <c r="VTE55" s="331"/>
      <c r="VTF55" s="331"/>
      <c r="VTG55" s="331"/>
      <c r="VTH55" s="331"/>
      <c r="VTI55" s="331"/>
      <c r="VTJ55" s="331"/>
      <c r="VTK55" s="331"/>
      <c r="VTL55" s="331"/>
      <c r="VTM55" s="331"/>
      <c r="VTN55" s="331"/>
      <c r="VTO55" s="331"/>
      <c r="VTP55" s="331"/>
      <c r="VTQ55" s="331"/>
      <c r="VTR55" s="331"/>
      <c r="VTS55" s="331"/>
      <c r="VTT55" s="331"/>
      <c r="VTU55" s="331"/>
      <c r="VTV55" s="331"/>
      <c r="VTW55" s="331"/>
      <c r="VTX55" s="331"/>
      <c r="VTY55" s="331"/>
      <c r="VTZ55" s="331"/>
      <c r="VUA55" s="331"/>
      <c r="VUB55" s="331"/>
      <c r="VUC55" s="331"/>
      <c r="VUD55" s="331"/>
      <c r="VUE55" s="331"/>
      <c r="VUF55" s="331"/>
      <c r="VUG55" s="331"/>
      <c r="VUH55" s="331"/>
      <c r="VUI55" s="331"/>
      <c r="VUJ55" s="331"/>
      <c r="VUK55" s="331"/>
      <c r="VUL55" s="331"/>
      <c r="VUM55" s="331"/>
      <c r="VUN55" s="331"/>
      <c r="VUO55" s="331"/>
      <c r="VUP55" s="331"/>
      <c r="VUQ55" s="331"/>
      <c r="VUR55" s="331"/>
      <c r="VUS55" s="331"/>
      <c r="VUT55" s="331"/>
      <c r="VUU55" s="331"/>
      <c r="VUV55" s="331"/>
      <c r="VUW55" s="331"/>
      <c r="VUX55" s="331"/>
      <c r="VUY55" s="331"/>
      <c r="VUZ55" s="331"/>
      <c r="VVA55" s="331"/>
      <c r="VVB55" s="331"/>
      <c r="VVC55" s="331"/>
      <c r="VVD55" s="331"/>
      <c r="VVE55" s="331"/>
      <c r="VVF55" s="331"/>
      <c r="VVG55" s="331"/>
      <c r="VVH55" s="331"/>
      <c r="VVI55" s="331"/>
      <c r="VVJ55" s="331"/>
      <c r="VVK55" s="331"/>
      <c r="VVL55" s="331"/>
      <c r="VVM55" s="331"/>
      <c r="VVN55" s="331"/>
      <c r="VVO55" s="331"/>
      <c r="VVP55" s="331"/>
      <c r="VVQ55" s="331"/>
      <c r="VVR55" s="331"/>
      <c r="VVS55" s="331"/>
      <c r="VVT55" s="331"/>
      <c r="VVU55" s="331"/>
      <c r="VVV55" s="331"/>
      <c r="VVW55" s="331"/>
      <c r="VVX55" s="331"/>
      <c r="VVY55" s="331"/>
      <c r="VVZ55" s="331"/>
      <c r="VWA55" s="331"/>
      <c r="VWB55" s="331"/>
      <c r="VWC55" s="331"/>
      <c r="VWD55" s="331"/>
      <c r="VWE55" s="331"/>
      <c r="VWF55" s="331"/>
      <c r="VWG55" s="331"/>
      <c r="VWH55" s="331"/>
      <c r="VWI55" s="331"/>
      <c r="VWJ55" s="331"/>
      <c r="VWK55" s="331"/>
      <c r="VWL55" s="331"/>
      <c r="VWM55" s="331"/>
      <c r="VWN55" s="331"/>
      <c r="VWO55" s="331"/>
      <c r="VWP55" s="331"/>
      <c r="VWQ55" s="331"/>
      <c r="VWR55" s="331"/>
      <c r="VWS55" s="331"/>
      <c r="VWT55" s="331"/>
      <c r="VWU55" s="331"/>
      <c r="VWV55" s="331"/>
      <c r="VWW55" s="331"/>
      <c r="VWX55" s="331"/>
      <c r="VWY55" s="331"/>
      <c r="VWZ55" s="331"/>
      <c r="VXA55" s="331"/>
      <c r="VXB55" s="331"/>
      <c r="VXC55" s="331"/>
      <c r="VXD55" s="331"/>
      <c r="VXE55" s="331"/>
      <c r="VXF55" s="331"/>
      <c r="VXG55" s="331"/>
      <c r="VXH55" s="331"/>
      <c r="VXI55" s="331"/>
      <c r="VXJ55" s="331"/>
      <c r="VXK55" s="331"/>
      <c r="VXL55" s="331"/>
      <c r="VXM55" s="331"/>
      <c r="VXN55" s="331"/>
      <c r="VXO55" s="331"/>
      <c r="VXP55" s="331"/>
      <c r="VXQ55" s="331"/>
      <c r="VXR55" s="331"/>
      <c r="VXS55" s="331"/>
      <c r="VXT55" s="331"/>
      <c r="VXU55" s="331"/>
      <c r="VXV55" s="331"/>
      <c r="VXW55" s="331"/>
      <c r="VXX55" s="331"/>
      <c r="VXY55" s="331"/>
      <c r="VXZ55" s="331"/>
      <c r="VYA55" s="331"/>
      <c r="VYB55" s="331"/>
      <c r="VYC55" s="331"/>
      <c r="VYD55" s="331"/>
      <c r="VYE55" s="331"/>
      <c r="VYF55" s="331"/>
      <c r="VYG55" s="331"/>
      <c r="VYH55" s="331"/>
      <c r="VYI55" s="331"/>
      <c r="VYJ55" s="331"/>
      <c r="VYK55" s="331"/>
      <c r="VYL55" s="331"/>
      <c r="VYM55" s="331"/>
      <c r="VYN55" s="331"/>
      <c r="VYO55" s="331"/>
      <c r="VYP55" s="331"/>
      <c r="VYQ55" s="331"/>
      <c r="VYR55" s="331"/>
      <c r="VYS55" s="331"/>
      <c r="VYT55" s="331"/>
      <c r="VYU55" s="331"/>
      <c r="VYV55" s="331"/>
      <c r="VYW55" s="331"/>
      <c r="VYX55" s="331"/>
      <c r="VYY55" s="331"/>
      <c r="VYZ55" s="331"/>
      <c r="VZA55" s="331"/>
      <c r="VZB55" s="331"/>
      <c r="VZC55" s="331"/>
      <c r="VZD55" s="331"/>
      <c r="VZE55" s="331"/>
      <c r="VZF55" s="331"/>
      <c r="VZG55" s="331"/>
      <c r="VZH55" s="331"/>
      <c r="VZI55" s="331"/>
      <c r="VZJ55" s="331"/>
      <c r="VZK55" s="331"/>
      <c r="VZL55" s="331"/>
      <c r="VZM55" s="331"/>
      <c r="VZN55" s="331"/>
      <c r="VZO55" s="331"/>
      <c r="VZP55" s="331"/>
      <c r="VZQ55" s="331"/>
      <c r="VZR55" s="331"/>
      <c r="VZS55" s="331"/>
      <c r="VZT55" s="331"/>
      <c r="VZU55" s="331"/>
      <c r="VZV55" s="331"/>
      <c r="VZW55" s="331"/>
      <c r="VZX55" s="331"/>
      <c r="VZY55" s="331"/>
      <c r="VZZ55" s="331"/>
      <c r="WAA55" s="331"/>
      <c r="WAB55" s="331"/>
      <c r="WAC55" s="331"/>
      <c r="WAD55" s="331"/>
      <c r="WAE55" s="331"/>
      <c r="WAF55" s="331"/>
      <c r="WAG55" s="331"/>
      <c r="WAH55" s="331"/>
      <c r="WAI55" s="331"/>
      <c r="WAJ55" s="331"/>
      <c r="WAK55" s="331"/>
      <c r="WAL55" s="331"/>
      <c r="WAM55" s="331"/>
      <c r="WAN55" s="331"/>
      <c r="WAO55" s="331"/>
      <c r="WAP55" s="331"/>
      <c r="WAQ55" s="331"/>
      <c r="WAR55" s="331"/>
      <c r="WAS55" s="331"/>
      <c r="WAT55" s="331"/>
      <c r="WAU55" s="331"/>
      <c r="WAV55" s="331"/>
      <c r="WAW55" s="331"/>
      <c r="WAX55" s="331"/>
      <c r="WAY55" s="331"/>
      <c r="WAZ55" s="331"/>
      <c r="WBA55" s="331"/>
      <c r="WBB55" s="331"/>
      <c r="WBC55" s="331"/>
      <c r="WBD55" s="331"/>
      <c r="WBE55" s="331"/>
      <c r="WBF55" s="331"/>
      <c r="WBG55" s="331"/>
      <c r="WBH55" s="331"/>
      <c r="WBI55" s="331"/>
      <c r="WBJ55" s="331"/>
      <c r="WBK55" s="331"/>
      <c r="WBL55" s="331"/>
      <c r="WBM55" s="331"/>
      <c r="WBN55" s="331"/>
      <c r="WBO55" s="331"/>
      <c r="WBP55" s="331"/>
      <c r="WBQ55" s="331"/>
      <c r="WBR55" s="331"/>
      <c r="WBS55" s="331"/>
      <c r="WBT55" s="331"/>
      <c r="WBU55" s="331"/>
      <c r="WBV55" s="331"/>
      <c r="WBW55" s="331"/>
      <c r="WBX55" s="331"/>
      <c r="WBY55" s="331"/>
      <c r="WBZ55" s="331"/>
      <c r="WCA55" s="331"/>
      <c r="WCB55" s="331"/>
      <c r="WCC55" s="331"/>
      <c r="WCD55" s="331"/>
      <c r="WCE55" s="331"/>
      <c r="WCF55" s="331"/>
      <c r="WCG55" s="331"/>
      <c r="WCH55" s="331"/>
      <c r="WCI55" s="331"/>
      <c r="WCJ55" s="331"/>
      <c r="WCK55" s="331"/>
      <c r="WCL55" s="331"/>
      <c r="WCM55" s="331"/>
      <c r="WCN55" s="331"/>
      <c r="WCO55" s="331"/>
      <c r="WCP55" s="331"/>
      <c r="WCQ55" s="331"/>
      <c r="WCR55" s="331"/>
      <c r="WCS55" s="331"/>
      <c r="WCT55" s="331"/>
      <c r="WCU55" s="331"/>
      <c r="WCV55" s="331"/>
      <c r="WCW55" s="331"/>
      <c r="WCX55" s="331"/>
      <c r="WCY55" s="331"/>
      <c r="WCZ55" s="331"/>
      <c r="WDA55" s="331"/>
      <c r="WDB55" s="331"/>
      <c r="WDC55" s="331"/>
      <c r="WDD55" s="331"/>
      <c r="WDE55" s="331"/>
      <c r="WDF55" s="331"/>
      <c r="WDG55" s="331"/>
      <c r="WDH55" s="331"/>
      <c r="WDI55" s="331"/>
      <c r="WDJ55" s="331"/>
      <c r="WDK55" s="331"/>
      <c r="WDL55" s="331"/>
      <c r="WDM55" s="331"/>
      <c r="WDN55" s="331"/>
      <c r="WDO55" s="331"/>
      <c r="WDP55" s="331"/>
      <c r="WDQ55" s="331"/>
      <c r="WDR55" s="331"/>
      <c r="WDS55" s="331"/>
      <c r="WDT55" s="331"/>
      <c r="WDU55" s="331"/>
      <c r="WDV55" s="331"/>
      <c r="WDW55" s="331"/>
      <c r="WDX55" s="331"/>
      <c r="WDY55" s="331"/>
      <c r="WDZ55" s="331"/>
      <c r="WEA55" s="331"/>
      <c r="WEB55" s="331"/>
      <c r="WEC55" s="331"/>
      <c r="WED55" s="331"/>
      <c r="WEE55" s="331"/>
      <c r="WEF55" s="331"/>
      <c r="WEG55" s="331"/>
      <c r="WEH55" s="331"/>
      <c r="WEI55" s="331"/>
      <c r="WEJ55" s="331"/>
      <c r="WEK55" s="331"/>
      <c r="WEL55" s="331"/>
      <c r="WEM55" s="331"/>
      <c r="WEN55" s="331"/>
      <c r="WEO55" s="331"/>
      <c r="WEP55" s="331"/>
      <c r="WEQ55" s="331"/>
      <c r="WER55" s="331"/>
      <c r="WES55" s="331"/>
      <c r="WET55" s="331"/>
      <c r="WEU55" s="331"/>
      <c r="WEV55" s="331"/>
      <c r="WEW55" s="331"/>
      <c r="WEX55" s="331"/>
      <c r="WEY55" s="331"/>
      <c r="WEZ55" s="331"/>
      <c r="WFA55" s="331"/>
      <c r="WFB55" s="331"/>
      <c r="WFC55" s="331"/>
      <c r="WFD55" s="331"/>
      <c r="WFE55" s="331"/>
      <c r="WFF55" s="331"/>
      <c r="WFG55" s="331"/>
      <c r="WFH55" s="331"/>
      <c r="WFI55" s="331"/>
      <c r="WFJ55" s="331"/>
      <c r="WFK55" s="331"/>
      <c r="WFL55" s="331"/>
      <c r="WFM55" s="331"/>
      <c r="WFN55" s="331"/>
      <c r="WFO55" s="331"/>
      <c r="WFP55" s="331"/>
      <c r="WFQ55" s="331"/>
      <c r="WFR55" s="331"/>
      <c r="WFS55" s="331"/>
      <c r="WFT55" s="331"/>
      <c r="WFU55" s="331"/>
      <c r="WFV55" s="331"/>
      <c r="WFW55" s="331"/>
      <c r="WFX55" s="331"/>
      <c r="WFY55" s="331"/>
      <c r="WFZ55" s="331"/>
      <c r="WGA55" s="331"/>
      <c r="WGB55" s="331"/>
      <c r="WGC55" s="331"/>
      <c r="WGD55" s="331"/>
      <c r="WGE55" s="331"/>
      <c r="WGF55" s="331"/>
      <c r="WGG55" s="331"/>
      <c r="WGH55" s="331"/>
      <c r="WGI55" s="331"/>
      <c r="WGJ55" s="331"/>
      <c r="WGK55" s="331"/>
      <c r="WGL55" s="331"/>
      <c r="WGM55" s="331"/>
      <c r="WGN55" s="331"/>
      <c r="WGO55" s="331"/>
      <c r="WGP55" s="331"/>
      <c r="WGQ55" s="331"/>
      <c r="WGR55" s="331"/>
      <c r="WGS55" s="331"/>
      <c r="WGT55" s="331"/>
      <c r="WGU55" s="331"/>
      <c r="WGV55" s="331"/>
      <c r="WGW55" s="331"/>
      <c r="WGX55" s="331"/>
      <c r="WGY55" s="331"/>
      <c r="WGZ55" s="331"/>
      <c r="WHA55" s="331"/>
      <c r="WHB55" s="331"/>
      <c r="WHC55" s="331"/>
      <c r="WHD55" s="331"/>
      <c r="WHE55" s="331"/>
      <c r="WHF55" s="331"/>
      <c r="WHG55" s="331"/>
      <c r="WHH55" s="331"/>
      <c r="WHI55" s="331"/>
      <c r="WHJ55" s="331"/>
      <c r="WHK55" s="331"/>
      <c r="WHL55" s="331"/>
      <c r="WHM55" s="331"/>
      <c r="WHN55" s="331"/>
      <c r="WHO55" s="331"/>
      <c r="WHP55" s="331"/>
      <c r="WHQ55" s="331"/>
      <c r="WHR55" s="331"/>
      <c r="WHS55" s="331"/>
      <c r="WHT55" s="331"/>
      <c r="WHU55" s="331"/>
      <c r="WHV55" s="331"/>
      <c r="WHW55" s="331"/>
      <c r="WHX55" s="331"/>
      <c r="WHY55" s="331"/>
      <c r="WHZ55" s="331"/>
      <c r="WIA55" s="331"/>
      <c r="WIB55" s="331"/>
      <c r="WIC55" s="331"/>
      <c r="WID55" s="331"/>
      <c r="WIE55" s="331"/>
      <c r="WIF55" s="331"/>
      <c r="WIG55" s="331"/>
      <c r="WIH55" s="331"/>
      <c r="WII55" s="331"/>
      <c r="WIJ55" s="331"/>
      <c r="WIK55" s="331"/>
      <c r="WIL55" s="331"/>
      <c r="WIM55" s="331"/>
      <c r="WIN55" s="331"/>
      <c r="WIO55" s="331"/>
      <c r="WIP55" s="331"/>
      <c r="WIQ55" s="331"/>
      <c r="WIR55" s="331"/>
      <c r="WIS55" s="331"/>
      <c r="WIT55" s="331"/>
      <c r="WIU55" s="331"/>
      <c r="WIV55" s="331"/>
      <c r="WIW55" s="331"/>
      <c r="WIX55" s="331"/>
      <c r="WIY55" s="331"/>
      <c r="WIZ55" s="331"/>
      <c r="WJA55" s="331"/>
      <c r="WJB55" s="331"/>
      <c r="WJC55" s="331"/>
      <c r="WJD55" s="331"/>
      <c r="WJE55" s="331"/>
      <c r="WJF55" s="331"/>
      <c r="WJG55" s="331"/>
      <c r="WJH55" s="331"/>
      <c r="WJI55" s="331"/>
      <c r="WJJ55" s="331"/>
      <c r="WJK55" s="331"/>
      <c r="WJL55" s="331"/>
      <c r="WJM55" s="331"/>
      <c r="WJN55" s="331"/>
      <c r="WJO55" s="331"/>
      <c r="WJP55" s="331"/>
      <c r="WJQ55" s="331"/>
      <c r="WJR55" s="331"/>
      <c r="WJS55" s="331"/>
      <c r="WJT55" s="331"/>
      <c r="WJU55" s="331"/>
      <c r="WJV55" s="331"/>
      <c r="WJW55" s="331"/>
      <c r="WJX55" s="331"/>
      <c r="WJY55" s="331"/>
      <c r="WJZ55" s="331"/>
      <c r="WKA55" s="331"/>
      <c r="WKB55" s="331"/>
      <c r="WKC55" s="331"/>
      <c r="WKD55" s="331"/>
      <c r="WKE55" s="331"/>
      <c r="WKF55" s="331"/>
      <c r="WKG55" s="331"/>
      <c r="WKH55" s="331"/>
      <c r="WKI55" s="331"/>
      <c r="WKJ55" s="331"/>
      <c r="WKK55" s="331"/>
      <c r="WKL55" s="331"/>
      <c r="WKM55" s="331"/>
      <c r="WKN55" s="331"/>
      <c r="WKO55" s="331"/>
      <c r="WKP55" s="331"/>
      <c r="WKQ55" s="331"/>
      <c r="WKR55" s="331"/>
      <c r="WKS55" s="331"/>
      <c r="WKT55" s="331"/>
      <c r="WKU55" s="331"/>
      <c r="WKV55" s="331"/>
      <c r="WKW55" s="331"/>
      <c r="WKX55" s="331"/>
      <c r="WKY55" s="331"/>
      <c r="WKZ55" s="331"/>
      <c r="WLA55" s="331"/>
      <c r="WLB55" s="331"/>
      <c r="WLC55" s="331"/>
      <c r="WLD55" s="331"/>
      <c r="WLE55" s="331"/>
      <c r="WLF55" s="331"/>
      <c r="WLG55" s="331"/>
      <c r="WLH55" s="331"/>
      <c r="WLI55" s="331"/>
      <c r="WLJ55" s="331"/>
      <c r="WLK55" s="331"/>
      <c r="WLL55" s="331"/>
      <c r="WLM55" s="331"/>
      <c r="WLN55" s="331"/>
      <c r="WLO55" s="331"/>
      <c r="WLP55" s="331"/>
      <c r="WLQ55" s="331"/>
      <c r="WLR55" s="331"/>
      <c r="WLS55" s="331"/>
      <c r="WLT55" s="331"/>
      <c r="WLU55" s="331"/>
      <c r="WLV55" s="331"/>
      <c r="WLW55" s="331"/>
      <c r="WLX55" s="331"/>
      <c r="WLY55" s="331"/>
      <c r="WLZ55" s="331"/>
      <c r="WMA55" s="331"/>
      <c r="WMB55" s="331"/>
      <c r="WMC55" s="331"/>
      <c r="WMD55" s="331"/>
      <c r="WME55" s="331"/>
      <c r="WMF55" s="331"/>
      <c r="WMG55" s="331"/>
      <c r="WMH55" s="331"/>
      <c r="WMI55" s="331"/>
      <c r="WMJ55" s="331"/>
      <c r="WMK55" s="331"/>
      <c r="WML55" s="331"/>
      <c r="WMM55" s="331"/>
      <c r="WMN55" s="331"/>
      <c r="WMO55" s="331"/>
      <c r="WMP55" s="331"/>
      <c r="WMQ55" s="331"/>
      <c r="WMR55" s="331"/>
      <c r="WMS55" s="331"/>
      <c r="WMT55" s="331"/>
      <c r="WMU55" s="331"/>
      <c r="WMV55" s="331"/>
      <c r="WMW55" s="331"/>
      <c r="WMX55" s="331"/>
      <c r="WMY55" s="331"/>
      <c r="WMZ55" s="331"/>
      <c r="WNA55" s="331"/>
      <c r="WNB55" s="331"/>
      <c r="WNC55" s="331"/>
      <c r="WND55" s="331"/>
      <c r="WNE55" s="331"/>
      <c r="WNF55" s="331"/>
      <c r="WNG55" s="331"/>
      <c r="WNH55" s="331"/>
      <c r="WNI55" s="331"/>
      <c r="WNJ55" s="331"/>
      <c r="WNK55" s="331"/>
      <c r="WNL55" s="331"/>
      <c r="WNM55" s="331"/>
      <c r="WNN55" s="331"/>
      <c r="WNO55" s="331"/>
      <c r="WNP55" s="331"/>
      <c r="WNQ55" s="331"/>
      <c r="WNR55" s="331"/>
      <c r="WNS55" s="331"/>
      <c r="WNT55" s="331"/>
      <c r="WNU55" s="331"/>
      <c r="WNV55" s="331"/>
      <c r="WNW55" s="331"/>
      <c r="WNX55" s="331"/>
      <c r="WNY55" s="331"/>
      <c r="WNZ55" s="331"/>
      <c r="WOA55" s="331"/>
      <c r="WOB55" s="331"/>
      <c r="WOC55" s="331"/>
      <c r="WOD55" s="331"/>
      <c r="WOE55" s="331"/>
      <c r="WOF55" s="331"/>
      <c r="WOG55" s="331"/>
      <c r="WOH55" s="331"/>
      <c r="WOI55" s="331"/>
      <c r="WOJ55" s="331"/>
      <c r="WOK55" s="331"/>
      <c r="WOL55" s="331"/>
      <c r="WOM55" s="331"/>
      <c r="WON55" s="331"/>
      <c r="WOO55" s="331"/>
      <c r="WOP55" s="331"/>
      <c r="WOQ55" s="331"/>
      <c r="WOR55" s="331"/>
      <c r="WOS55" s="331"/>
      <c r="WOT55" s="331"/>
      <c r="WOU55" s="331"/>
      <c r="WOV55" s="331"/>
      <c r="WOW55" s="331"/>
      <c r="WOX55" s="331"/>
      <c r="WOY55" s="331"/>
      <c r="WOZ55" s="331"/>
      <c r="WPA55" s="331"/>
      <c r="WPB55" s="331"/>
      <c r="WPC55" s="331"/>
      <c r="WPD55" s="331"/>
      <c r="WPE55" s="331"/>
      <c r="WPF55" s="331"/>
      <c r="WPG55" s="331"/>
      <c r="WPH55" s="331"/>
      <c r="WPI55" s="331"/>
      <c r="WPJ55" s="331"/>
      <c r="WPK55" s="331"/>
      <c r="WPL55" s="331"/>
      <c r="WPM55" s="331"/>
      <c r="WPN55" s="331"/>
      <c r="WPO55" s="331"/>
      <c r="WPP55" s="331"/>
      <c r="WPQ55" s="331"/>
      <c r="WPR55" s="331"/>
      <c r="WPS55" s="331"/>
      <c r="WPT55" s="331"/>
      <c r="WPU55" s="331"/>
      <c r="WPV55" s="331"/>
      <c r="WPW55" s="331"/>
      <c r="WPX55" s="331"/>
      <c r="WPY55" s="331"/>
      <c r="WPZ55" s="331"/>
      <c r="WQA55" s="331"/>
      <c r="WQB55" s="331"/>
      <c r="WQC55" s="331"/>
      <c r="WQD55" s="331"/>
      <c r="WQE55" s="331"/>
      <c r="WQF55" s="331"/>
      <c r="WQG55" s="331"/>
      <c r="WQH55" s="331"/>
      <c r="WQI55" s="331"/>
      <c r="WQJ55" s="331"/>
      <c r="WQK55" s="331"/>
      <c r="WQL55" s="331"/>
      <c r="WQM55" s="331"/>
      <c r="WQN55" s="331"/>
      <c r="WQO55" s="331"/>
      <c r="WQP55" s="331"/>
      <c r="WQQ55" s="331"/>
      <c r="WQR55" s="331"/>
      <c r="WQS55" s="331"/>
      <c r="WQT55" s="331"/>
      <c r="WQU55" s="331"/>
      <c r="WQV55" s="331"/>
      <c r="WQW55" s="331"/>
      <c r="WQX55" s="331"/>
      <c r="WQY55" s="331"/>
      <c r="WQZ55" s="331"/>
      <c r="WRA55" s="331"/>
      <c r="WRB55" s="331"/>
      <c r="WRC55" s="331"/>
      <c r="WRD55" s="331"/>
      <c r="WRE55" s="331"/>
      <c r="WRF55" s="331"/>
      <c r="WRG55" s="331"/>
      <c r="WRH55" s="331"/>
      <c r="WRI55" s="331"/>
      <c r="WRJ55" s="331"/>
      <c r="WRK55" s="331"/>
      <c r="WRL55" s="331"/>
      <c r="WRM55" s="331"/>
      <c r="WRN55" s="331"/>
      <c r="WRO55" s="331"/>
      <c r="WRP55" s="331"/>
      <c r="WRQ55" s="331"/>
      <c r="WRR55" s="331"/>
      <c r="WRS55" s="331"/>
      <c r="WRT55" s="331"/>
      <c r="WRU55" s="331"/>
      <c r="WRV55" s="331"/>
      <c r="WRW55" s="331"/>
      <c r="WRX55" s="331"/>
      <c r="WRY55" s="331"/>
      <c r="WRZ55" s="331"/>
      <c r="WSA55" s="331"/>
      <c r="WSB55" s="331"/>
      <c r="WSC55" s="331"/>
      <c r="WSD55" s="331"/>
      <c r="WSE55" s="331"/>
      <c r="WSF55" s="331"/>
      <c r="WSG55" s="331"/>
      <c r="WSH55" s="331"/>
      <c r="WSI55" s="331"/>
      <c r="WSJ55" s="331"/>
      <c r="WSK55" s="331"/>
      <c r="WSL55" s="331"/>
      <c r="WSM55" s="331"/>
      <c r="WSN55" s="331"/>
      <c r="WSO55" s="331"/>
      <c r="WSP55" s="331"/>
      <c r="WSQ55" s="331"/>
      <c r="WSR55" s="331"/>
      <c r="WSS55" s="331"/>
      <c r="WST55" s="331"/>
      <c r="WSU55" s="331"/>
      <c r="WSV55" s="331"/>
      <c r="WSW55" s="331"/>
      <c r="WSX55" s="331"/>
      <c r="WSY55" s="331"/>
      <c r="WSZ55" s="331"/>
      <c r="WTA55" s="331"/>
      <c r="WTB55" s="331"/>
      <c r="WTC55" s="331"/>
      <c r="WTD55" s="331"/>
      <c r="WTE55" s="331"/>
      <c r="WTF55" s="331"/>
      <c r="WTG55" s="331"/>
      <c r="WTH55" s="331"/>
      <c r="WTI55" s="331"/>
      <c r="WTJ55" s="331"/>
      <c r="WTK55" s="331"/>
      <c r="WTL55" s="331"/>
      <c r="WTM55" s="331"/>
      <c r="WTN55" s="331"/>
      <c r="WTO55" s="331"/>
      <c r="WTP55" s="331"/>
      <c r="WTQ55" s="331"/>
      <c r="WTR55" s="331"/>
      <c r="WTS55" s="331"/>
      <c r="WTT55" s="331"/>
      <c r="WTU55" s="331"/>
      <c r="WTV55" s="331"/>
      <c r="WTW55" s="331"/>
      <c r="WTX55" s="331"/>
      <c r="WTY55" s="331"/>
      <c r="WTZ55" s="331"/>
      <c r="WUA55" s="331"/>
      <c r="WUB55" s="331"/>
      <c r="WUC55" s="331"/>
      <c r="WUD55" s="331"/>
      <c r="WUE55" s="331"/>
      <c r="WUF55" s="331"/>
      <c r="WUG55" s="331"/>
      <c r="WUH55" s="331"/>
      <c r="WUI55" s="331"/>
      <c r="WUJ55" s="331"/>
      <c r="WUK55" s="331"/>
      <c r="WUL55" s="331"/>
      <c r="WUM55" s="331"/>
      <c r="WUN55" s="331"/>
      <c r="WUO55" s="331"/>
      <c r="WUP55" s="331"/>
      <c r="WUQ55" s="331"/>
      <c r="WUR55" s="331"/>
      <c r="WUS55" s="331"/>
      <c r="WUT55" s="331"/>
      <c r="WUU55" s="331"/>
      <c r="WUV55" s="331"/>
      <c r="WUW55" s="331"/>
      <c r="WUX55" s="331"/>
      <c r="WUY55" s="331"/>
      <c r="WUZ55" s="331"/>
      <c r="WVA55" s="331"/>
      <c r="WVB55" s="331"/>
      <c r="WVC55" s="331"/>
      <c r="WVD55" s="331"/>
      <c r="WVE55" s="331"/>
      <c r="WVF55" s="331"/>
      <c r="WVG55" s="331"/>
      <c r="WVH55" s="331"/>
      <c r="WVI55" s="331"/>
      <c r="WVJ55" s="331"/>
      <c r="WVK55" s="331"/>
      <c r="WVL55" s="331"/>
      <c r="WVM55" s="331"/>
      <c r="WVN55" s="331"/>
      <c r="WVO55" s="331"/>
      <c r="WVP55" s="331"/>
      <c r="WVQ55" s="331"/>
      <c r="WVR55" s="331"/>
      <c r="WVS55" s="331"/>
      <c r="WVT55" s="331"/>
      <c r="WVU55" s="331"/>
      <c r="WVV55" s="331"/>
      <c r="WVW55" s="331"/>
      <c r="WVX55" s="331"/>
      <c r="WVY55" s="331"/>
      <c r="WVZ55" s="331"/>
      <c r="WWA55" s="331"/>
      <c r="WWB55" s="331"/>
      <c r="WWC55" s="331"/>
      <c r="WWD55" s="331"/>
      <c r="WWE55" s="331"/>
      <c r="WWF55" s="331"/>
      <c r="WWG55" s="331"/>
      <c r="WWH55" s="331"/>
      <c r="WWI55" s="331"/>
      <c r="WWJ55" s="331"/>
      <c r="WWK55" s="331"/>
      <c r="WWL55" s="331"/>
      <c r="WWM55" s="331"/>
      <c r="WWN55" s="331"/>
      <c r="WWO55" s="331"/>
      <c r="WWP55" s="331"/>
      <c r="WWQ55" s="331"/>
      <c r="WWR55" s="331"/>
      <c r="WWS55" s="331"/>
      <c r="WWT55" s="331"/>
      <c r="WWU55" s="331"/>
      <c r="WWV55" s="331"/>
      <c r="WWW55" s="331"/>
      <c r="WWX55" s="331"/>
      <c r="WWY55" s="331"/>
      <c r="WWZ55" s="331"/>
      <c r="WXA55" s="331"/>
      <c r="WXB55" s="331"/>
      <c r="WXC55" s="331"/>
      <c r="WXD55" s="331"/>
      <c r="WXE55" s="331"/>
      <c r="WXF55" s="331"/>
      <c r="WXG55" s="331"/>
      <c r="WXH55" s="331"/>
      <c r="WXI55" s="331"/>
      <c r="WXJ55" s="331"/>
      <c r="WXK55" s="331"/>
      <c r="WXL55" s="331"/>
      <c r="WXM55" s="331"/>
      <c r="WXN55" s="331"/>
      <c r="WXO55" s="331"/>
      <c r="WXP55" s="331"/>
      <c r="WXQ55" s="331"/>
      <c r="WXR55" s="331"/>
      <c r="WXS55" s="331"/>
      <c r="WXT55" s="331"/>
      <c r="WXU55" s="331"/>
      <c r="WXV55" s="331"/>
      <c r="WXW55" s="331"/>
      <c r="WXX55" s="331"/>
      <c r="WXY55" s="331"/>
      <c r="WXZ55" s="331"/>
      <c r="WYA55" s="331"/>
      <c r="WYB55" s="331"/>
      <c r="WYC55" s="331"/>
      <c r="WYD55" s="331"/>
      <c r="WYE55" s="331"/>
      <c r="WYF55" s="331"/>
      <c r="WYG55" s="331"/>
      <c r="WYH55" s="331"/>
      <c r="WYI55" s="331"/>
      <c r="WYJ55" s="331"/>
      <c r="WYK55" s="331"/>
      <c r="WYL55" s="331"/>
      <c r="WYM55" s="331"/>
      <c r="WYN55" s="331"/>
      <c r="WYO55" s="331"/>
      <c r="WYP55" s="331"/>
      <c r="WYQ55" s="331"/>
      <c r="WYR55" s="331"/>
      <c r="WYS55" s="331"/>
      <c r="WYT55" s="331"/>
      <c r="WYU55" s="331"/>
      <c r="WYV55" s="331"/>
      <c r="WYW55" s="331"/>
      <c r="WYX55" s="331"/>
      <c r="WYY55" s="331"/>
      <c r="WYZ55" s="331"/>
      <c r="WZA55" s="331"/>
      <c r="WZB55" s="331"/>
      <c r="WZC55" s="331"/>
      <c r="WZD55" s="331"/>
      <c r="WZE55" s="331"/>
      <c r="WZF55" s="331"/>
      <c r="WZG55" s="331"/>
      <c r="WZH55" s="331"/>
      <c r="WZI55" s="331"/>
      <c r="WZJ55" s="331"/>
      <c r="WZK55" s="331"/>
      <c r="WZL55" s="331"/>
      <c r="WZM55" s="331"/>
      <c r="WZN55" s="331"/>
      <c r="WZO55" s="331"/>
      <c r="WZP55" s="331"/>
      <c r="WZQ55" s="331"/>
      <c r="WZR55" s="331"/>
      <c r="WZS55" s="331"/>
      <c r="WZT55" s="331"/>
      <c r="WZU55" s="331"/>
      <c r="WZV55" s="331"/>
      <c r="WZW55" s="331"/>
      <c r="WZX55" s="331"/>
      <c r="WZY55" s="331"/>
      <c r="WZZ55" s="331"/>
      <c r="XAA55" s="331"/>
      <c r="XAB55" s="331"/>
      <c r="XAC55" s="331"/>
      <c r="XAD55" s="331"/>
      <c r="XAE55" s="331"/>
      <c r="XAF55" s="331"/>
      <c r="XAG55" s="331"/>
      <c r="XAH55" s="331"/>
      <c r="XAI55" s="331"/>
      <c r="XAJ55" s="331"/>
      <c r="XAK55" s="331"/>
      <c r="XAL55" s="331"/>
      <c r="XAM55" s="331"/>
      <c r="XAN55" s="331"/>
      <c r="XAO55" s="331"/>
      <c r="XAP55" s="331"/>
      <c r="XAQ55" s="331"/>
      <c r="XAR55" s="331"/>
      <c r="XAS55" s="331"/>
      <c r="XAT55" s="331"/>
      <c r="XAU55" s="331"/>
      <c r="XAV55" s="331"/>
      <c r="XAW55" s="331"/>
      <c r="XAX55" s="331"/>
      <c r="XAY55" s="331"/>
      <c r="XAZ55" s="331"/>
      <c r="XBA55" s="331"/>
      <c r="XBB55" s="331"/>
      <c r="XBC55" s="331"/>
      <c r="XBD55" s="331"/>
      <c r="XBE55" s="331"/>
      <c r="XBF55" s="331"/>
      <c r="XBG55" s="331"/>
      <c r="XBH55" s="331"/>
      <c r="XBI55" s="331"/>
      <c r="XBJ55" s="331"/>
      <c r="XBK55" s="331"/>
      <c r="XBL55" s="331"/>
      <c r="XBM55" s="331"/>
      <c r="XBN55" s="331"/>
      <c r="XBO55" s="331"/>
      <c r="XBP55" s="331"/>
      <c r="XBQ55" s="331"/>
      <c r="XBR55" s="331"/>
      <c r="XBS55" s="331"/>
      <c r="XBT55" s="331"/>
      <c r="XBU55" s="331"/>
      <c r="XBV55" s="331"/>
      <c r="XBW55" s="331"/>
      <c r="XBX55" s="331"/>
      <c r="XBY55" s="331"/>
      <c r="XBZ55" s="331"/>
      <c r="XCA55" s="331"/>
      <c r="XCB55" s="331"/>
      <c r="XCC55" s="331"/>
      <c r="XCD55" s="331"/>
      <c r="XCE55" s="331"/>
      <c r="XCF55" s="331"/>
      <c r="XCG55" s="331"/>
      <c r="XCH55" s="331"/>
      <c r="XCI55" s="331"/>
      <c r="XCJ55" s="331"/>
      <c r="XCK55" s="331"/>
      <c r="XCL55" s="331"/>
      <c r="XCM55" s="331"/>
      <c r="XCN55" s="331"/>
      <c r="XCO55" s="331"/>
      <c r="XCP55" s="331"/>
      <c r="XCQ55" s="331"/>
      <c r="XCR55" s="331"/>
      <c r="XCS55" s="331"/>
      <c r="XCT55" s="331"/>
      <c r="XCU55" s="331"/>
      <c r="XCV55" s="331"/>
      <c r="XCW55" s="331"/>
      <c r="XCX55" s="331"/>
      <c r="XCY55" s="331"/>
      <c r="XCZ55" s="331"/>
      <c r="XDA55" s="331"/>
      <c r="XDB55" s="331"/>
      <c r="XDC55" s="331"/>
      <c r="XDD55" s="331"/>
      <c r="XDE55" s="331"/>
      <c r="XDF55" s="331"/>
      <c r="XDG55" s="331"/>
      <c r="XDH55" s="331"/>
      <c r="XDI55" s="331"/>
      <c r="XDJ55" s="331"/>
      <c r="XDK55" s="331"/>
      <c r="XDL55" s="331"/>
      <c r="XDM55" s="331"/>
      <c r="XDN55" s="331"/>
      <c r="XDO55" s="331"/>
      <c r="XDP55" s="331"/>
      <c r="XDQ55" s="331"/>
      <c r="XDR55" s="331"/>
      <c r="XDS55" s="331"/>
      <c r="XDT55" s="331"/>
      <c r="XDU55" s="331"/>
      <c r="XDV55" s="331"/>
      <c r="XDW55" s="331"/>
      <c r="XDX55" s="331"/>
      <c r="XDY55" s="331"/>
      <c r="XDZ55" s="331"/>
      <c r="XEA55" s="331"/>
      <c r="XEB55" s="331"/>
      <c r="XEC55" s="331"/>
      <c r="XED55" s="331"/>
      <c r="XEE55" s="331"/>
      <c r="XEF55" s="331"/>
      <c r="XEG55" s="331"/>
      <c r="XEH55" s="331"/>
      <c r="XEI55" s="331"/>
      <c r="XEJ55" s="331"/>
      <c r="XEK55" s="331"/>
      <c r="XEL55" s="331"/>
      <c r="XEM55" s="331"/>
      <c r="XEN55" s="331"/>
      <c r="XEO55" s="331"/>
      <c r="XEP55" s="331"/>
      <c r="XEQ55" s="331"/>
      <c r="XER55" s="331"/>
      <c r="XES55" s="331"/>
      <c r="XET55" s="331"/>
      <c r="XEU55" s="331"/>
      <c r="XEV55" s="331"/>
      <c r="XEW55" s="331"/>
      <c r="XEX55" s="331"/>
      <c r="XEY55" s="331"/>
      <c r="XEZ55" s="331"/>
      <c r="XFA55" s="331"/>
      <c r="XFB55" s="331"/>
      <c r="XFC55" s="331"/>
      <c r="XFD55" s="331"/>
    </row>
    <row r="56" spans="1:16384" s="332" customFormat="1" ht="15.75">
      <c r="A56" s="175" t="s">
        <v>1629</v>
      </c>
      <c r="B56" s="176">
        <v>181.3</v>
      </c>
      <c r="C56" s="177">
        <v>157</v>
      </c>
      <c r="D56" s="176"/>
      <c r="E56" s="194">
        <f t="shared" si="1"/>
        <v>0.86596800882515168</v>
      </c>
      <c r="F56" s="194" t="str">
        <f t="shared" si="2"/>
        <v/>
      </c>
      <c r="G56" s="331"/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H56" s="331"/>
      <c r="AI56" s="331"/>
      <c r="AJ56" s="331"/>
      <c r="AK56" s="331"/>
      <c r="AL56" s="331"/>
      <c r="AM56" s="331"/>
      <c r="AN56" s="331"/>
      <c r="AO56" s="331"/>
      <c r="AP56" s="331"/>
      <c r="AQ56" s="331"/>
      <c r="AR56" s="331"/>
      <c r="AS56" s="331"/>
      <c r="AT56" s="331"/>
      <c r="AU56" s="331"/>
      <c r="AV56" s="331"/>
      <c r="AW56" s="331"/>
      <c r="AX56" s="331"/>
      <c r="AY56" s="331"/>
      <c r="AZ56" s="331"/>
      <c r="BA56" s="331"/>
      <c r="BB56" s="331"/>
      <c r="BC56" s="331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331"/>
      <c r="BO56" s="331"/>
      <c r="BP56" s="331"/>
      <c r="BQ56" s="331"/>
      <c r="BR56" s="331"/>
      <c r="BS56" s="331"/>
      <c r="BT56" s="331"/>
      <c r="BU56" s="331"/>
      <c r="BV56" s="331"/>
      <c r="BW56" s="331"/>
      <c r="BX56" s="331"/>
      <c r="BY56" s="331"/>
      <c r="BZ56" s="331"/>
      <c r="CA56" s="331"/>
      <c r="CB56" s="331"/>
      <c r="CC56" s="331"/>
      <c r="CD56" s="331"/>
      <c r="CE56" s="331"/>
      <c r="CF56" s="331"/>
      <c r="CG56" s="331"/>
      <c r="CH56" s="331"/>
      <c r="CI56" s="331"/>
      <c r="CJ56" s="331"/>
      <c r="CK56" s="331"/>
      <c r="CL56" s="331"/>
      <c r="CM56" s="331"/>
      <c r="CN56" s="331"/>
      <c r="CO56" s="331"/>
      <c r="CP56" s="331"/>
      <c r="CQ56" s="331"/>
      <c r="CR56" s="331"/>
      <c r="CS56" s="331"/>
      <c r="CT56" s="331"/>
      <c r="CU56" s="331"/>
      <c r="CV56" s="331"/>
      <c r="CW56" s="331"/>
      <c r="CX56" s="331"/>
      <c r="CY56" s="331"/>
      <c r="CZ56" s="331"/>
      <c r="DA56" s="331"/>
      <c r="DB56" s="331"/>
      <c r="DC56" s="331"/>
      <c r="DD56" s="331"/>
      <c r="DE56" s="331"/>
      <c r="DF56" s="331"/>
      <c r="DG56" s="331"/>
      <c r="DH56" s="331"/>
      <c r="DI56" s="331"/>
      <c r="DJ56" s="331"/>
      <c r="DK56" s="331"/>
      <c r="DL56" s="331"/>
      <c r="DM56" s="331"/>
      <c r="DN56" s="331"/>
      <c r="DO56" s="331"/>
      <c r="DP56" s="331"/>
      <c r="DQ56" s="331"/>
      <c r="DR56" s="331"/>
      <c r="DS56" s="331"/>
      <c r="DT56" s="331"/>
      <c r="DU56" s="331"/>
      <c r="DV56" s="331"/>
      <c r="DW56" s="331"/>
      <c r="DX56" s="331"/>
      <c r="DY56" s="331"/>
      <c r="DZ56" s="331"/>
      <c r="EA56" s="331"/>
      <c r="EB56" s="331"/>
      <c r="EC56" s="331"/>
      <c r="ED56" s="331"/>
      <c r="EE56" s="331"/>
      <c r="EF56" s="331"/>
      <c r="EG56" s="331"/>
      <c r="EH56" s="331"/>
      <c r="EI56" s="331"/>
      <c r="EJ56" s="331"/>
      <c r="EK56" s="331"/>
      <c r="EL56" s="331"/>
      <c r="EM56" s="331"/>
      <c r="EN56" s="331"/>
      <c r="EO56" s="331"/>
      <c r="EP56" s="331"/>
      <c r="EQ56" s="331"/>
      <c r="ER56" s="331"/>
      <c r="ES56" s="331"/>
      <c r="ET56" s="331"/>
      <c r="EU56" s="331"/>
      <c r="EV56" s="331"/>
      <c r="EW56" s="331"/>
      <c r="EX56" s="331"/>
      <c r="EY56" s="331"/>
      <c r="EZ56" s="331"/>
      <c r="FA56" s="331"/>
      <c r="FB56" s="331"/>
      <c r="FC56" s="331"/>
      <c r="FD56" s="331"/>
      <c r="FE56" s="331"/>
      <c r="FF56" s="331"/>
      <c r="FG56" s="331"/>
      <c r="FH56" s="331"/>
      <c r="FI56" s="331"/>
      <c r="FJ56" s="331"/>
      <c r="FK56" s="331"/>
      <c r="FL56" s="331"/>
      <c r="FM56" s="331"/>
      <c r="FN56" s="331"/>
      <c r="FO56" s="331"/>
      <c r="FP56" s="331"/>
      <c r="FQ56" s="331"/>
      <c r="FR56" s="331"/>
      <c r="FS56" s="331"/>
      <c r="FT56" s="331"/>
      <c r="FU56" s="331"/>
      <c r="FV56" s="331"/>
      <c r="FW56" s="331"/>
      <c r="FX56" s="331"/>
      <c r="FY56" s="331"/>
      <c r="FZ56" s="331"/>
      <c r="GA56" s="331"/>
      <c r="GB56" s="331"/>
      <c r="GC56" s="331"/>
      <c r="GD56" s="331"/>
      <c r="GE56" s="331"/>
      <c r="GF56" s="331"/>
      <c r="GG56" s="331"/>
      <c r="GH56" s="331"/>
      <c r="GI56" s="331"/>
      <c r="GJ56" s="331"/>
      <c r="GK56" s="331"/>
      <c r="GL56" s="331"/>
      <c r="GM56" s="331"/>
      <c r="GN56" s="331"/>
      <c r="GO56" s="331"/>
      <c r="GP56" s="331"/>
      <c r="GQ56" s="331"/>
      <c r="GR56" s="331"/>
      <c r="GS56" s="331"/>
      <c r="GT56" s="331"/>
      <c r="GU56" s="331"/>
      <c r="GV56" s="331"/>
      <c r="GW56" s="331"/>
      <c r="GX56" s="331"/>
      <c r="GY56" s="331"/>
      <c r="GZ56" s="331"/>
      <c r="HA56" s="331"/>
      <c r="HB56" s="331"/>
      <c r="HC56" s="331"/>
      <c r="HD56" s="331"/>
      <c r="HE56" s="331"/>
      <c r="HF56" s="331"/>
      <c r="HG56" s="331"/>
      <c r="HH56" s="331"/>
      <c r="HI56" s="331"/>
      <c r="HJ56" s="331"/>
      <c r="HK56" s="331"/>
      <c r="HL56" s="331"/>
      <c r="HM56" s="331"/>
      <c r="HN56" s="331"/>
      <c r="HO56" s="331"/>
      <c r="HP56" s="331"/>
      <c r="HQ56" s="331"/>
      <c r="HR56" s="331"/>
      <c r="HS56" s="331"/>
      <c r="HT56" s="331"/>
      <c r="HU56" s="331"/>
      <c r="HV56" s="331"/>
      <c r="HW56" s="331"/>
      <c r="HX56" s="331"/>
      <c r="HY56" s="331"/>
      <c r="HZ56" s="331"/>
      <c r="IA56" s="331"/>
      <c r="IB56" s="331"/>
      <c r="IC56" s="331"/>
      <c r="ID56" s="331"/>
      <c r="IE56" s="331"/>
      <c r="IF56" s="331"/>
      <c r="IG56" s="331"/>
      <c r="IH56" s="331"/>
      <c r="II56" s="331"/>
      <c r="IJ56" s="331"/>
      <c r="IK56" s="331"/>
      <c r="IL56" s="331"/>
      <c r="IM56" s="331"/>
      <c r="IN56" s="331"/>
      <c r="IO56" s="331"/>
      <c r="IP56" s="331"/>
      <c r="IQ56" s="331"/>
      <c r="IR56" s="331"/>
      <c r="IS56" s="331"/>
      <c r="IT56" s="331"/>
      <c r="IU56" s="331"/>
      <c r="IV56" s="331"/>
      <c r="IW56" s="331"/>
      <c r="IX56" s="331"/>
      <c r="IY56" s="331"/>
      <c r="IZ56" s="331"/>
      <c r="JA56" s="331"/>
      <c r="JB56" s="331"/>
      <c r="JC56" s="331"/>
      <c r="JD56" s="331"/>
      <c r="JE56" s="331"/>
      <c r="JF56" s="331"/>
      <c r="JG56" s="331"/>
      <c r="JH56" s="331"/>
      <c r="JI56" s="331"/>
      <c r="JJ56" s="331"/>
      <c r="JK56" s="331"/>
      <c r="JL56" s="331"/>
      <c r="JM56" s="331"/>
      <c r="JN56" s="331"/>
      <c r="JO56" s="331"/>
      <c r="JP56" s="331"/>
      <c r="JQ56" s="331"/>
      <c r="JR56" s="331"/>
      <c r="JS56" s="331"/>
      <c r="JT56" s="331"/>
      <c r="JU56" s="331"/>
      <c r="JV56" s="331"/>
      <c r="JW56" s="331"/>
      <c r="JX56" s="331"/>
      <c r="JY56" s="331"/>
      <c r="JZ56" s="331"/>
      <c r="KA56" s="331"/>
      <c r="KB56" s="331"/>
      <c r="KC56" s="331"/>
      <c r="KD56" s="331"/>
      <c r="KE56" s="331"/>
      <c r="KF56" s="331"/>
      <c r="KG56" s="331"/>
      <c r="KH56" s="331"/>
      <c r="KI56" s="331"/>
      <c r="KJ56" s="331"/>
      <c r="KK56" s="331"/>
      <c r="KL56" s="331"/>
      <c r="KM56" s="331"/>
      <c r="KN56" s="331"/>
      <c r="KO56" s="331"/>
      <c r="KP56" s="331"/>
      <c r="KQ56" s="331"/>
      <c r="KR56" s="331"/>
      <c r="KS56" s="331"/>
      <c r="KT56" s="331"/>
      <c r="KU56" s="331"/>
      <c r="KV56" s="331"/>
      <c r="KW56" s="331"/>
      <c r="KX56" s="331"/>
      <c r="KY56" s="331"/>
      <c r="KZ56" s="331"/>
      <c r="LA56" s="331"/>
      <c r="LB56" s="331"/>
      <c r="LC56" s="331"/>
      <c r="LD56" s="331"/>
      <c r="LE56" s="331"/>
      <c r="LF56" s="331"/>
      <c r="LG56" s="331"/>
      <c r="LH56" s="331"/>
      <c r="LI56" s="331"/>
      <c r="LJ56" s="331"/>
      <c r="LK56" s="331"/>
      <c r="LL56" s="331"/>
      <c r="LM56" s="331"/>
      <c r="LN56" s="331"/>
      <c r="LO56" s="331"/>
      <c r="LP56" s="331"/>
      <c r="LQ56" s="331"/>
      <c r="LR56" s="331"/>
      <c r="LS56" s="331"/>
      <c r="LT56" s="331"/>
      <c r="LU56" s="331"/>
      <c r="LV56" s="331"/>
      <c r="LW56" s="331"/>
      <c r="LX56" s="331"/>
      <c r="LY56" s="331"/>
      <c r="LZ56" s="331"/>
      <c r="MA56" s="331"/>
      <c r="MB56" s="331"/>
      <c r="MC56" s="331"/>
      <c r="MD56" s="331"/>
      <c r="ME56" s="331"/>
      <c r="MF56" s="331"/>
      <c r="MG56" s="331"/>
      <c r="MH56" s="331"/>
      <c r="MI56" s="331"/>
      <c r="MJ56" s="331"/>
      <c r="MK56" s="331"/>
      <c r="ML56" s="331"/>
      <c r="MM56" s="331"/>
      <c r="MN56" s="331"/>
      <c r="MO56" s="331"/>
      <c r="MP56" s="331"/>
      <c r="MQ56" s="331"/>
      <c r="MR56" s="331"/>
      <c r="MS56" s="331"/>
      <c r="MT56" s="331"/>
      <c r="MU56" s="331"/>
      <c r="MV56" s="331"/>
      <c r="MW56" s="331"/>
      <c r="MX56" s="331"/>
      <c r="MY56" s="331"/>
      <c r="MZ56" s="331"/>
      <c r="NA56" s="331"/>
      <c r="NB56" s="331"/>
      <c r="NC56" s="331"/>
      <c r="ND56" s="331"/>
      <c r="NE56" s="331"/>
      <c r="NF56" s="331"/>
      <c r="NG56" s="331"/>
      <c r="NH56" s="331"/>
      <c r="NI56" s="331"/>
      <c r="NJ56" s="331"/>
      <c r="NK56" s="331"/>
      <c r="NL56" s="331"/>
      <c r="NM56" s="331"/>
      <c r="NN56" s="331"/>
      <c r="NO56" s="331"/>
      <c r="NP56" s="331"/>
      <c r="NQ56" s="331"/>
      <c r="NR56" s="331"/>
      <c r="NS56" s="331"/>
      <c r="NT56" s="331"/>
      <c r="NU56" s="331"/>
      <c r="NV56" s="331"/>
      <c r="NW56" s="331"/>
      <c r="NX56" s="331"/>
      <c r="NY56" s="331"/>
      <c r="NZ56" s="331"/>
      <c r="OA56" s="331"/>
      <c r="OB56" s="331"/>
      <c r="OC56" s="331"/>
      <c r="OD56" s="331"/>
      <c r="OE56" s="331"/>
      <c r="OF56" s="331"/>
      <c r="OG56" s="331"/>
      <c r="OH56" s="331"/>
      <c r="OI56" s="331"/>
      <c r="OJ56" s="331"/>
      <c r="OK56" s="331"/>
      <c r="OL56" s="331"/>
      <c r="OM56" s="331"/>
      <c r="ON56" s="331"/>
      <c r="OO56" s="331"/>
      <c r="OP56" s="331"/>
      <c r="OQ56" s="331"/>
      <c r="OR56" s="331"/>
      <c r="OS56" s="331"/>
      <c r="OT56" s="331"/>
      <c r="OU56" s="331"/>
      <c r="OV56" s="331"/>
      <c r="OW56" s="331"/>
      <c r="OX56" s="331"/>
      <c r="OY56" s="331"/>
      <c r="OZ56" s="331"/>
      <c r="PA56" s="331"/>
      <c r="PB56" s="331"/>
      <c r="PC56" s="331"/>
      <c r="PD56" s="331"/>
      <c r="PE56" s="331"/>
      <c r="PF56" s="331"/>
      <c r="PG56" s="331"/>
      <c r="PH56" s="331"/>
      <c r="PI56" s="331"/>
      <c r="PJ56" s="331"/>
      <c r="PK56" s="331"/>
      <c r="PL56" s="331"/>
      <c r="PM56" s="331"/>
      <c r="PN56" s="331"/>
      <c r="PO56" s="331"/>
      <c r="PP56" s="331"/>
      <c r="PQ56" s="331"/>
      <c r="PR56" s="331"/>
      <c r="PS56" s="331"/>
      <c r="PT56" s="331"/>
      <c r="PU56" s="331"/>
      <c r="PV56" s="331"/>
      <c r="PW56" s="331"/>
      <c r="PX56" s="331"/>
      <c r="PY56" s="331"/>
      <c r="PZ56" s="331"/>
      <c r="QA56" s="331"/>
      <c r="QB56" s="331"/>
      <c r="QC56" s="331"/>
      <c r="QD56" s="331"/>
      <c r="QE56" s="331"/>
      <c r="QF56" s="331"/>
      <c r="QG56" s="331"/>
      <c r="QH56" s="331"/>
      <c r="QI56" s="331"/>
      <c r="QJ56" s="331"/>
      <c r="QK56" s="331"/>
      <c r="QL56" s="331"/>
      <c r="QM56" s="331"/>
      <c r="QN56" s="331"/>
      <c r="QO56" s="331"/>
      <c r="QP56" s="331"/>
      <c r="QQ56" s="331"/>
      <c r="QR56" s="331"/>
      <c r="QS56" s="331"/>
      <c r="QT56" s="331"/>
      <c r="QU56" s="331"/>
      <c r="QV56" s="331"/>
      <c r="QW56" s="331"/>
      <c r="QX56" s="331"/>
      <c r="QY56" s="331"/>
      <c r="QZ56" s="331"/>
      <c r="RA56" s="331"/>
      <c r="RB56" s="331"/>
      <c r="RC56" s="331"/>
      <c r="RD56" s="331"/>
      <c r="RE56" s="331"/>
      <c r="RF56" s="331"/>
      <c r="RG56" s="331"/>
      <c r="RH56" s="331"/>
      <c r="RI56" s="331"/>
      <c r="RJ56" s="331"/>
      <c r="RK56" s="331"/>
      <c r="RL56" s="331"/>
      <c r="RM56" s="331"/>
      <c r="RN56" s="331"/>
      <c r="RO56" s="331"/>
      <c r="RP56" s="331"/>
      <c r="RQ56" s="331"/>
      <c r="RR56" s="331"/>
      <c r="RS56" s="331"/>
      <c r="RT56" s="331"/>
      <c r="RU56" s="331"/>
      <c r="RV56" s="331"/>
      <c r="RW56" s="331"/>
      <c r="RX56" s="331"/>
      <c r="RY56" s="331"/>
      <c r="RZ56" s="331"/>
      <c r="SA56" s="331"/>
      <c r="SB56" s="331"/>
      <c r="SC56" s="331"/>
      <c r="SD56" s="331"/>
      <c r="SE56" s="331"/>
      <c r="SF56" s="331"/>
      <c r="SG56" s="331"/>
      <c r="SH56" s="331"/>
      <c r="SI56" s="331"/>
      <c r="SJ56" s="331"/>
      <c r="SK56" s="331"/>
      <c r="SL56" s="331"/>
      <c r="SM56" s="331"/>
      <c r="SN56" s="331"/>
      <c r="SO56" s="331"/>
      <c r="SP56" s="331"/>
      <c r="SQ56" s="331"/>
      <c r="SR56" s="331"/>
      <c r="SS56" s="331"/>
      <c r="ST56" s="331"/>
      <c r="SU56" s="331"/>
      <c r="SV56" s="331"/>
      <c r="SW56" s="331"/>
      <c r="SX56" s="331"/>
      <c r="SY56" s="331"/>
      <c r="SZ56" s="331"/>
      <c r="TA56" s="331"/>
      <c r="TB56" s="331"/>
      <c r="TC56" s="331"/>
      <c r="TD56" s="331"/>
      <c r="TE56" s="331"/>
      <c r="TF56" s="331"/>
      <c r="TG56" s="331"/>
      <c r="TH56" s="331"/>
      <c r="TI56" s="331"/>
      <c r="TJ56" s="331"/>
      <c r="TK56" s="331"/>
      <c r="TL56" s="331"/>
      <c r="TM56" s="331"/>
      <c r="TN56" s="331"/>
      <c r="TO56" s="331"/>
      <c r="TP56" s="331"/>
      <c r="TQ56" s="331"/>
      <c r="TR56" s="331"/>
      <c r="TS56" s="331"/>
      <c r="TT56" s="331"/>
      <c r="TU56" s="331"/>
      <c r="TV56" s="331"/>
      <c r="TW56" s="331"/>
      <c r="TX56" s="331"/>
      <c r="TY56" s="331"/>
      <c r="TZ56" s="331"/>
      <c r="UA56" s="331"/>
      <c r="UB56" s="331"/>
      <c r="UC56" s="331"/>
      <c r="UD56" s="331"/>
      <c r="UE56" s="331"/>
      <c r="UF56" s="331"/>
      <c r="UG56" s="331"/>
      <c r="UH56" s="331"/>
      <c r="UI56" s="331"/>
      <c r="UJ56" s="331"/>
      <c r="UK56" s="331"/>
      <c r="UL56" s="331"/>
      <c r="UM56" s="331"/>
      <c r="UN56" s="331"/>
      <c r="UO56" s="331"/>
      <c r="UP56" s="331"/>
      <c r="UQ56" s="331"/>
      <c r="UR56" s="331"/>
      <c r="US56" s="331"/>
      <c r="UT56" s="331"/>
      <c r="UU56" s="331"/>
      <c r="UV56" s="331"/>
      <c r="UW56" s="331"/>
      <c r="UX56" s="331"/>
      <c r="UY56" s="331"/>
      <c r="UZ56" s="331"/>
      <c r="VA56" s="331"/>
      <c r="VB56" s="331"/>
      <c r="VC56" s="331"/>
      <c r="VD56" s="331"/>
      <c r="VE56" s="331"/>
      <c r="VF56" s="331"/>
      <c r="VG56" s="331"/>
      <c r="VH56" s="331"/>
      <c r="VI56" s="331"/>
      <c r="VJ56" s="331"/>
      <c r="VK56" s="331"/>
      <c r="VL56" s="331"/>
      <c r="VM56" s="331"/>
      <c r="VN56" s="331"/>
      <c r="VO56" s="331"/>
      <c r="VP56" s="331"/>
      <c r="VQ56" s="331"/>
      <c r="VR56" s="331"/>
      <c r="VS56" s="331"/>
      <c r="VT56" s="331"/>
      <c r="VU56" s="331"/>
      <c r="VV56" s="331"/>
      <c r="VW56" s="331"/>
      <c r="VX56" s="331"/>
      <c r="VY56" s="331"/>
      <c r="VZ56" s="331"/>
      <c r="WA56" s="331"/>
      <c r="WB56" s="331"/>
      <c r="WC56" s="331"/>
      <c r="WD56" s="331"/>
      <c r="WE56" s="331"/>
      <c r="WF56" s="331"/>
      <c r="WG56" s="331"/>
      <c r="WH56" s="331"/>
      <c r="WI56" s="331"/>
      <c r="WJ56" s="331"/>
      <c r="WK56" s="331"/>
      <c r="WL56" s="331"/>
      <c r="WM56" s="331"/>
      <c r="WN56" s="331"/>
      <c r="WO56" s="331"/>
      <c r="WP56" s="331"/>
      <c r="WQ56" s="331"/>
      <c r="WR56" s="331"/>
      <c r="WS56" s="331"/>
      <c r="WT56" s="331"/>
      <c r="WU56" s="331"/>
      <c r="WV56" s="331"/>
      <c r="WW56" s="331"/>
      <c r="WX56" s="331"/>
      <c r="WY56" s="331"/>
      <c r="WZ56" s="331"/>
      <c r="XA56" s="331"/>
      <c r="XB56" s="331"/>
      <c r="XC56" s="331"/>
      <c r="XD56" s="331"/>
      <c r="XE56" s="331"/>
      <c r="XF56" s="331"/>
      <c r="XG56" s="331"/>
      <c r="XH56" s="331"/>
      <c r="XI56" s="331"/>
      <c r="XJ56" s="331"/>
      <c r="XK56" s="331"/>
      <c r="XL56" s="331"/>
      <c r="XM56" s="331"/>
      <c r="XN56" s="331"/>
      <c r="XO56" s="331"/>
      <c r="XP56" s="331"/>
      <c r="XQ56" s="331"/>
      <c r="XR56" s="331"/>
      <c r="XS56" s="331"/>
      <c r="XT56" s="331"/>
      <c r="XU56" s="331"/>
      <c r="XV56" s="331"/>
      <c r="XW56" s="331"/>
      <c r="XX56" s="331"/>
      <c r="XY56" s="331"/>
      <c r="XZ56" s="331"/>
      <c r="YA56" s="331"/>
      <c r="YB56" s="331"/>
      <c r="YC56" s="331"/>
      <c r="YD56" s="331"/>
      <c r="YE56" s="331"/>
      <c r="YF56" s="331"/>
      <c r="YG56" s="331"/>
      <c r="YH56" s="331"/>
      <c r="YI56" s="331"/>
      <c r="YJ56" s="331"/>
      <c r="YK56" s="331"/>
      <c r="YL56" s="331"/>
      <c r="YM56" s="331"/>
      <c r="YN56" s="331"/>
      <c r="YO56" s="331"/>
      <c r="YP56" s="331"/>
      <c r="YQ56" s="331"/>
      <c r="YR56" s="331"/>
      <c r="YS56" s="331"/>
      <c r="YT56" s="331"/>
      <c r="YU56" s="331"/>
      <c r="YV56" s="331"/>
      <c r="YW56" s="331"/>
      <c r="YX56" s="331"/>
      <c r="YY56" s="331"/>
      <c r="YZ56" s="331"/>
      <c r="ZA56" s="331"/>
      <c r="ZB56" s="331"/>
      <c r="ZC56" s="331"/>
      <c r="ZD56" s="331"/>
      <c r="ZE56" s="331"/>
      <c r="ZF56" s="331"/>
      <c r="ZG56" s="331"/>
      <c r="ZH56" s="331"/>
      <c r="ZI56" s="331"/>
      <c r="ZJ56" s="331"/>
      <c r="ZK56" s="331"/>
      <c r="ZL56" s="331"/>
      <c r="ZM56" s="331"/>
      <c r="ZN56" s="331"/>
      <c r="ZO56" s="331"/>
      <c r="ZP56" s="331"/>
      <c r="ZQ56" s="331"/>
      <c r="ZR56" s="331"/>
      <c r="ZS56" s="331"/>
      <c r="ZT56" s="331"/>
      <c r="ZU56" s="331"/>
      <c r="ZV56" s="331"/>
      <c r="ZW56" s="331"/>
      <c r="ZX56" s="331"/>
      <c r="ZY56" s="331"/>
      <c r="ZZ56" s="331"/>
      <c r="AAA56" s="331"/>
      <c r="AAB56" s="331"/>
      <c r="AAC56" s="331"/>
      <c r="AAD56" s="331"/>
      <c r="AAE56" s="331"/>
      <c r="AAF56" s="331"/>
      <c r="AAG56" s="331"/>
      <c r="AAH56" s="331"/>
      <c r="AAI56" s="331"/>
      <c r="AAJ56" s="331"/>
      <c r="AAK56" s="331"/>
      <c r="AAL56" s="331"/>
      <c r="AAM56" s="331"/>
      <c r="AAN56" s="331"/>
      <c r="AAO56" s="331"/>
      <c r="AAP56" s="331"/>
      <c r="AAQ56" s="331"/>
      <c r="AAR56" s="331"/>
      <c r="AAS56" s="331"/>
      <c r="AAT56" s="331"/>
      <c r="AAU56" s="331"/>
      <c r="AAV56" s="331"/>
      <c r="AAW56" s="331"/>
      <c r="AAX56" s="331"/>
      <c r="AAY56" s="331"/>
      <c r="AAZ56" s="331"/>
      <c r="ABA56" s="331"/>
      <c r="ABB56" s="331"/>
      <c r="ABC56" s="331"/>
      <c r="ABD56" s="331"/>
      <c r="ABE56" s="331"/>
      <c r="ABF56" s="331"/>
      <c r="ABG56" s="331"/>
      <c r="ABH56" s="331"/>
      <c r="ABI56" s="331"/>
      <c r="ABJ56" s="331"/>
      <c r="ABK56" s="331"/>
      <c r="ABL56" s="331"/>
      <c r="ABM56" s="331"/>
      <c r="ABN56" s="331"/>
      <c r="ABO56" s="331"/>
      <c r="ABP56" s="331"/>
      <c r="ABQ56" s="331"/>
      <c r="ABR56" s="331"/>
      <c r="ABS56" s="331"/>
      <c r="ABT56" s="331"/>
      <c r="ABU56" s="331"/>
      <c r="ABV56" s="331"/>
      <c r="ABW56" s="331"/>
      <c r="ABX56" s="331"/>
      <c r="ABY56" s="331"/>
      <c r="ABZ56" s="331"/>
      <c r="ACA56" s="331"/>
      <c r="ACB56" s="331"/>
      <c r="ACC56" s="331"/>
      <c r="ACD56" s="331"/>
      <c r="ACE56" s="331"/>
      <c r="ACF56" s="331"/>
      <c r="ACG56" s="331"/>
      <c r="ACH56" s="331"/>
      <c r="ACI56" s="331"/>
      <c r="ACJ56" s="331"/>
      <c r="ACK56" s="331"/>
      <c r="ACL56" s="331"/>
      <c r="ACM56" s="331"/>
      <c r="ACN56" s="331"/>
      <c r="ACO56" s="331"/>
      <c r="ACP56" s="331"/>
      <c r="ACQ56" s="331"/>
      <c r="ACR56" s="331"/>
      <c r="ACS56" s="331"/>
      <c r="ACT56" s="331"/>
      <c r="ACU56" s="331"/>
      <c r="ACV56" s="331"/>
      <c r="ACW56" s="331"/>
      <c r="ACX56" s="331"/>
      <c r="ACY56" s="331"/>
      <c r="ACZ56" s="331"/>
      <c r="ADA56" s="331"/>
      <c r="ADB56" s="331"/>
      <c r="ADC56" s="331"/>
      <c r="ADD56" s="331"/>
      <c r="ADE56" s="331"/>
      <c r="ADF56" s="331"/>
      <c r="ADG56" s="331"/>
      <c r="ADH56" s="331"/>
      <c r="ADI56" s="331"/>
      <c r="ADJ56" s="331"/>
      <c r="ADK56" s="331"/>
      <c r="ADL56" s="331"/>
      <c r="ADM56" s="331"/>
      <c r="ADN56" s="331"/>
      <c r="ADO56" s="331"/>
      <c r="ADP56" s="331"/>
      <c r="ADQ56" s="331"/>
      <c r="ADR56" s="331"/>
      <c r="ADS56" s="331"/>
      <c r="ADT56" s="331"/>
      <c r="ADU56" s="331"/>
      <c r="ADV56" s="331"/>
      <c r="ADW56" s="331"/>
      <c r="ADX56" s="331"/>
      <c r="ADY56" s="331"/>
      <c r="ADZ56" s="331"/>
      <c r="AEA56" s="331"/>
      <c r="AEB56" s="331"/>
      <c r="AEC56" s="331"/>
      <c r="AED56" s="331"/>
      <c r="AEE56" s="331"/>
      <c r="AEF56" s="331"/>
      <c r="AEG56" s="331"/>
      <c r="AEH56" s="331"/>
      <c r="AEI56" s="331"/>
      <c r="AEJ56" s="331"/>
      <c r="AEK56" s="331"/>
      <c r="AEL56" s="331"/>
      <c r="AEM56" s="331"/>
      <c r="AEN56" s="331"/>
      <c r="AEO56" s="331"/>
      <c r="AEP56" s="331"/>
      <c r="AEQ56" s="331"/>
      <c r="AER56" s="331"/>
      <c r="AES56" s="331"/>
      <c r="AET56" s="331"/>
      <c r="AEU56" s="331"/>
      <c r="AEV56" s="331"/>
      <c r="AEW56" s="331"/>
      <c r="AEX56" s="331"/>
      <c r="AEY56" s="331"/>
      <c r="AEZ56" s="331"/>
      <c r="AFA56" s="331"/>
      <c r="AFB56" s="331"/>
      <c r="AFC56" s="331"/>
      <c r="AFD56" s="331"/>
      <c r="AFE56" s="331"/>
      <c r="AFF56" s="331"/>
      <c r="AFG56" s="331"/>
      <c r="AFH56" s="331"/>
      <c r="AFI56" s="331"/>
      <c r="AFJ56" s="331"/>
      <c r="AFK56" s="331"/>
      <c r="AFL56" s="331"/>
      <c r="AFM56" s="331"/>
      <c r="AFN56" s="331"/>
      <c r="AFO56" s="331"/>
      <c r="AFP56" s="331"/>
      <c r="AFQ56" s="331"/>
      <c r="AFR56" s="331"/>
      <c r="AFS56" s="331"/>
      <c r="AFT56" s="331"/>
      <c r="AFU56" s="331"/>
      <c r="AFV56" s="331"/>
      <c r="AFW56" s="331"/>
      <c r="AFX56" s="331"/>
      <c r="AFY56" s="331"/>
      <c r="AFZ56" s="331"/>
      <c r="AGA56" s="331"/>
      <c r="AGB56" s="331"/>
      <c r="AGC56" s="331"/>
      <c r="AGD56" s="331"/>
      <c r="AGE56" s="331"/>
      <c r="AGF56" s="331"/>
      <c r="AGG56" s="331"/>
      <c r="AGH56" s="331"/>
      <c r="AGI56" s="331"/>
      <c r="AGJ56" s="331"/>
      <c r="AGK56" s="331"/>
      <c r="AGL56" s="331"/>
      <c r="AGM56" s="331"/>
      <c r="AGN56" s="331"/>
      <c r="AGO56" s="331"/>
      <c r="AGP56" s="331"/>
      <c r="AGQ56" s="331"/>
      <c r="AGR56" s="331"/>
      <c r="AGS56" s="331"/>
      <c r="AGT56" s="331"/>
      <c r="AGU56" s="331"/>
      <c r="AGV56" s="331"/>
      <c r="AGW56" s="331"/>
      <c r="AGX56" s="331"/>
      <c r="AGY56" s="331"/>
      <c r="AGZ56" s="331"/>
      <c r="AHA56" s="331"/>
      <c r="AHB56" s="331"/>
      <c r="AHC56" s="331"/>
      <c r="AHD56" s="331"/>
      <c r="AHE56" s="331"/>
      <c r="AHF56" s="331"/>
      <c r="AHG56" s="331"/>
      <c r="AHH56" s="331"/>
      <c r="AHI56" s="331"/>
      <c r="AHJ56" s="331"/>
      <c r="AHK56" s="331"/>
      <c r="AHL56" s="331"/>
      <c r="AHM56" s="331"/>
      <c r="AHN56" s="331"/>
      <c r="AHO56" s="331"/>
      <c r="AHP56" s="331"/>
      <c r="AHQ56" s="331"/>
      <c r="AHR56" s="331"/>
      <c r="AHS56" s="331"/>
      <c r="AHT56" s="331"/>
      <c r="AHU56" s="331"/>
      <c r="AHV56" s="331"/>
      <c r="AHW56" s="331"/>
      <c r="AHX56" s="331"/>
      <c r="AHY56" s="331"/>
      <c r="AHZ56" s="331"/>
      <c r="AIA56" s="331"/>
      <c r="AIB56" s="331"/>
      <c r="AIC56" s="331"/>
      <c r="AID56" s="331"/>
      <c r="AIE56" s="331"/>
      <c r="AIF56" s="331"/>
      <c r="AIG56" s="331"/>
      <c r="AIH56" s="331"/>
      <c r="AII56" s="331"/>
      <c r="AIJ56" s="331"/>
      <c r="AIK56" s="331"/>
      <c r="AIL56" s="331"/>
      <c r="AIM56" s="331"/>
      <c r="AIN56" s="331"/>
      <c r="AIO56" s="331"/>
      <c r="AIP56" s="331"/>
      <c r="AIQ56" s="331"/>
      <c r="AIR56" s="331"/>
      <c r="AIS56" s="331"/>
      <c r="AIT56" s="331"/>
      <c r="AIU56" s="331"/>
      <c r="AIV56" s="331"/>
      <c r="AIW56" s="331"/>
      <c r="AIX56" s="331"/>
      <c r="AIY56" s="331"/>
      <c r="AIZ56" s="331"/>
      <c r="AJA56" s="331"/>
      <c r="AJB56" s="331"/>
      <c r="AJC56" s="331"/>
      <c r="AJD56" s="331"/>
      <c r="AJE56" s="331"/>
      <c r="AJF56" s="331"/>
      <c r="AJG56" s="331"/>
      <c r="AJH56" s="331"/>
      <c r="AJI56" s="331"/>
      <c r="AJJ56" s="331"/>
      <c r="AJK56" s="331"/>
      <c r="AJL56" s="331"/>
      <c r="AJM56" s="331"/>
      <c r="AJN56" s="331"/>
      <c r="AJO56" s="331"/>
      <c r="AJP56" s="331"/>
      <c r="AJQ56" s="331"/>
      <c r="AJR56" s="331"/>
      <c r="AJS56" s="331"/>
      <c r="AJT56" s="331"/>
      <c r="AJU56" s="331"/>
      <c r="AJV56" s="331"/>
      <c r="AJW56" s="331"/>
      <c r="AJX56" s="331"/>
      <c r="AJY56" s="331"/>
      <c r="AJZ56" s="331"/>
      <c r="AKA56" s="331"/>
      <c r="AKB56" s="331"/>
      <c r="AKC56" s="331"/>
      <c r="AKD56" s="331"/>
      <c r="AKE56" s="331"/>
      <c r="AKF56" s="331"/>
      <c r="AKG56" s="331"/>
      <c r="AKH56" s="331"/>
      <c r="AKI56" s="331"/>
      <c r="AKJ56" s="331"/>
      <c r="AKK56" s="331"/>
      <c r="AKL56" s="331"/>
      <c r="AKM56" s="331"/>
      <c r="AKN56" s="331"/>
      <c r="AKO56" s="331"/>
      <c r="AKP56" s="331"/>
      <c r="AKQ56" s="331"/>
      <c r="AKR56" s="331"/>
      <c r="AKS56" s="331"/>
      <c r="AKT56" s="331"/>
      <c r="AKU56" s="331"/>
      <c r="AKV56" s="331"/>
      <c r="AKW56" s="331"/>
      <c r="AKX56" s="331"/>
      <c r="AKY56" s="331"/>
      <c r="AKZ56" s="331"/>
      <c r="ALA56" s="331"/>
      <c r="ALB56" s="331"/>
      <c r="ALC56" s="331"/>
      <c r="ALD56" s="331"/>
      <c r="ALE56" s="331"/>
      <c r="ALF56" s="331"/>
      <c r="ALG56" s="331"/>
      <c r="ALH56" s="331"/>
      <c r="ALI56" s="331"/>
      <c r="ALJ56" s="331"/>
      <c r="ALK56" s="331"/>
      <c r="ALL56" s="331"/>
      <c r="ALM56" s="331"/>
      <c r="ALN56" s="331"/>
      <c r="ALO56" s="331"/>
      <c r="ALP56" s="331"/>
      <c r="ALQ56" s="331"/>
      <c r="ALR56" s="331"/>
      <c r="ALS56" s="331"/>
      <c r="ALT56" s="331"/>
      <c r="ALU56" s="331"/>
      <c r="ALV56" s="331"/>
      <c r="ALW56" s="331"/>
      <c r="ALX56" s="331"/>
      <c r="ALY56" s="331"/>
      <c r="ALZ56" s="331"/>
      <c r="AMA56" s="331"/>
      <c r="AMB56" s="331"/>
      <c r="AMC56" s="331"/>
      <c r="AMD56" s="331"/>
      <c r="AME56" s="331"/>
      <c r="AMF56" s="331"/>
      <c r="AMG56" s="331"/>
      <c r="AMH56" s="331"/>
      <c r="AMI56" s="331"/>
      <c r="AMJ56" s="331"/>
      <c r="AMK56" s="331"/>
      <c r="AML56" s="331"/>
      <c r="AMM56" s="331"/>
      <c r="AMN56" s="331"/>
      <c r="AMO56" s="331"/>
      <c r="AMP56" s="331"/>
      <c r="AMQ56" s="331"/>
      <c r="AMR56" s="331"/>
      <c r="AMS56" s="331"/>
      <c r="AMT56" s="331"/>
      <c r="AMU56" s="331"/>
      <c r="AMV56" s="331"/>
      <c r="AMW56" s="331"/>
      <c r="AMX56" s="331"/>
      <c r="AMY56" s="331"/>
      <c r="AMZ56" s="331"/>
      <c r="ANA56" s="331"/>
      <c r="ANB56" s="331"/>
      <c r="ANC56" s="331"/>
      <c r="AND56" s="331"/>
      <c r="ANE56" s="331"/>
      <c r="ANF56" s="331"/>
      <c r="ANG56" s="331"/>
      <c r="ANH56" s="331"/>
      <c r="ANI56" s="331"/>
      <c r="ANJ56" s="331"/>
      <c r="ANK56" s="331"/>
      <c r="ANL56" s="331"/>
      <c r="ANM56" s="331"/>
      <c r="ANN56" s="331"/>
      <c r="ANO56" s="331"/>
      <c r="ANP56" s="331"/>
      <c r="ANQ56" s="331"/>
      <c r="ANR56" s="331"/>
      <c r="ANS56" s="331"/>
      <c r="ANT56" s="331"/>
      <c r="ANU56" s="331"/>
      <c r="ANV56" s="331"/>
      <c r="ANW56" s="331"/>
      <c r="ANX56" s="331"/>
      <c r="ANY56" s="331"/>
      <c r="ANZ56" s="331"/>
      <c r="AOA56" s="331"/>
      <c r="AOB56" s="331"/>
      <c r="AOC56" s="331"/>
      <c r="AOD56" s="331"/>
      <c r="AOE56" s="331"/>
      <c r="AOF56" s="331"/>
      <c r="AOG56" s="331"/>
      <c r="AOH56" s="331"/>
      <c r="AOI56" s="331"/>
      <c r="AOJ56" s="331"/>
      <c r="AOK56" s="331"/>
      <c r="AOL56" s="331"/>
      <c r="AOM56" s="331"/>
      <c r="AON56" s="331"/>
      <c r="AOO56" s="331"/>
      <c r="AOP56" s="331"/>
      <c r="AOQ56" s="331"/>
      <c r="AOR56" s="331"/>
      <c r="AOS56" s="331"/>
      <c r="AOT56" s="331"/>
      <c r="AOU56" s="331"/>
      <c r="AOV56" s="331"/>
      <c r="AOW56" s="331"/>
      <c r="AOX56" s="331"/>
      <c r="AOY56" s="331"/>
      <c r="AOZ56" s="331"/>
      <c r="APA56" s="331"/>
      <c r="APB56" s="331"/>
      <c r="APC56" s="331"/>
      <c r="APD56" s="331"/>
      <c r="APE56" s="331"/>
      <c r="APF56" s="331"/>
      <c r="APG56" s="331"/>
      <c r="APH56" s="331"/>
      <c r="API56" s="331"/>
      <c r="APJ56" s="331"/>
      <c r="APK56" s="331"/>
      <c r="APL56" s="331"/>
      <c r="APM56" s="331"/>
      <c r="APN56" s="331"/>
      <c r="APO56" s="331"/>
      <c r="APP56" s="331"/>
      <c r="APQ56" s="331"/>
      <c r="APR56" s="331"/>
      <c r="APS56" s="331"/>
      <c r="APT56" s="331"/>
      <c r="APU56" s="331"/>
      <c r="APV56" s="331"/>
      <c r="APW56" s="331"/>
      <c r="APX56" s="331"/>
      <c r="APY56" s="331"/>
      <c r="APZ56" s="331"/>
      <c r="AQA56" s="331"/>
      <c r="AQB56" s="331"/>
      <c r="AQC56" s="331"/>
      <c r="AQD56" s="331"/>
      <c r="AQE56" s="331"/>
      <c r="AQF56" s="331"/>
      <c r="AQG56" s="331"/>
      <c r="AQH56" s="331"/>
      <c r="AQI56" s="331"/>
      <c r="AQJ56" s="331"/>
      <c r="AQK56" s="331"/>
      <c r="AQL56" s="331"/>
      <c r="AQM56" s="331"/>
      <c r="AQN56" s="331"/>
      <c r="AQO56" s="331"/>
      <c r="AQP56" s="331"/>
      <c r="AQQ56" s="331"/>
      <c r="AQR56" s="331"/>
      <c r="AQS56" s="331"/>
      <c r="AQT56" s="331"/>
      <c r="AQU56" s="331"/>
      <c r="AQV56" s="331"/>
      <c r="AQW56" s="331"/>
      <c r="AQX56" s="331"/>
      <c r="AQY56" s="331"/>
      <c r="AQZ56" s="331"/>
      <c r="ARA56" s="331"/>
      <c r="ARB56" s="331"/>
      <c r="ARC56" s="331"/>
      <c r="ARD56" s="331"/>
      <c r="ARE56" s="331"/>
      <c r="ARF56" s="331"/>
      <c r="ARG56" s="331"/>
      <c r="ARH56" s="331"/>
      <c r="ARI56" s="331"/>
      <c r="ARJ56" s="331"/>
      <c r="ARK56" s="331"/>
      <c r="ARL56" s="331"/>
      <c r="ARM56" s="331"/>
      <c r="ARN56" s="331"/>
      <c r="ARO56" s="331"/>
      <c r="ARP56" s="331"/>
      <c r="ARQ56" s="331"/>
      <c r="ARR56" s="331"/>
      <c r="ARS56" s="331"/>
      <c r="ART56" s="331"/>
      <c r="ARU56" s="331"/>
      <c r="ARV56" s="331"/>
      <c r="ARW56" s="331"/>
      <c r="ARX56" s="331"/>
      <c r="ARY56" s="331"/>
      <c r="ARZ56" s="331"/>
      <c r="ASA56" s="331"/>
      <c r="ASB56" s="331"/>
      <c r="ASC56" s="331"/>
      <c r="ASD56" s="331"/>
      <c r="ASE56" s="331"/>
      <c r="ASF56" s="331"/>
      <c r="ASG56" s="331"/>
      <c r="ASH56" s="331"/>
      <c r="ASI56" s="331"/>
      <c r="ASJ56" s="331"/>
      <c r="ASK56" s="331"/>
      <c r="ASL56" s="331"/>
      <c r="ASM56" s="331"/>
      <c r="ASN56" s="331"/>
      <c r="ASO56" s="331"/>
      <c r="ASP56" s="331"/>
      <c r="ASQ56" s="331"/>
      <c r="ASR56" s="331"/>
      <c r="ASS56" s="331"/>
      <c r="AST56" s="331"/>
      <c r="ASU56" s="331"/>
      <c r="ASV56" s="331"/>
      <c r="ASW56" s="331"/>
      <c r="ASX56" s="331"/>
      <c r="ASY56" s="331"/>
      <c r="ASZ56" s="331"/>
      <c r="ATA56" s="331"/>
      <c r="ATB56" s="331"/>
      <c r="ATC56" s="331"/>
      <c r="ATD56" s="331"/>
      <c r="ATE56" s="331"/>
      <c r="ATF56" s="331"/>
      <c r="ATG56" s="331"/>
      <c r="ATH56" s="331"/>
      <c r="ATI56" s="331"/>
      <c r="ATJ56" s="331"/>
      <c r="ATK56" s="331"/>
      <c r="ATL56" s="331"/>
      <c r="ATM56" s="331"/>
      <c r="ATN56" s="331"/>
      <c r="ATO56" s="331"/>
      <c r="ATP56" s="331"/>
      <c r="ATQ56" s="331"/>
      <c r="ATR56" s="331"/>
      <c r="ATS56" s="331"/>
      <c r="ATT56" s="331"/>
      <c r="ATU56" s="331"/>
      <c r="ATV56" s="331"/>
      <c r="ATW56" s="331"/>
      <c r="ATX56" s="331"/>
      <c r="ATY56" s="331"/>
      <c r="ATZ56" s="331"/>
      <c r="AUA56" s="331"/>
      <c r="AUB56" s="331"/>
      <c r="AUC56" s="331"/>
      <c r="AUD56" s="331"/>
      <c r="AUE56" s="331"/>
      <c r="AUF56" s="331"/>
      <c r="AUG56" s="331"/>
      <c r="AUH56" s="331"/>
      <c r="AUI56" s="331"/>
      <c r="AUJ56" s="331"/>
      <c r="AUK56" s="331"/>
      <c r="AUL56" s="331"/>
      <c r="AUM56" s="331"/>
      <c r="AUN56" s="331"/>
      <c r="AUO56" s="331"/>
      <c r="AUP56" s="331"/>
      <c r="AUQ56" s="331"/>
      <c r="AUR56" s="331"/>
      <c r="AUS56" s="331"/>
      <c r="AUT56" s="331"/>
      <c r="AUU56" s="331"/>
      <c r="AUV56" s="331"/>
      <c r="AUW56" s="331"/>
      <c r="AUX56" s="331"/>
      <c r="AUY56" s="331"/>
      <c r="AUZ56" s="331"/>
      <c r="AVA56" s="331"/>
      <c r="AVB56" s="331"/>
      <c r="AVC56" s="331"/>
      <c r="AVD56" s="331"/>
      <c r="AVE56" s="331"/>
      <c r="AVF56" s="331"/>
      <c r="AVG56" s="331"/>
      <c r="AVH56" s="331"/>
      <c r="AVI56" s="331"/>
      <c r="AVJ56" s="331"/>
      <c r="AVK56" s="331"/>
      <c r="AVL56" s="331"/>
      <c r="AVM56" s="331"/>
      <c r="AVN56" s="331"/>
      <c r="AVO56" s="331"/>
      <c r="AVP56" s="331"/>
      <c r="AVQ56" s="331"/>
      <c r="AVR56" s="331"/>
      <c r="AVS56" s="331"/>
      <c r="AVT56" s="331"/>
      <c r="AVU56" s="331"/>
      <c r="AVV56" s="331"/>
      <c r="AVW56" s="331"/>
      <c r="AVX56" s="331"/>
      <c r="AVY56" s="331"/>
      <c r="AVZ56" s="331"/>
      <c r="AWA56" s="331"/>
      <c r="AWB56" s="331"/>
      <c r="AWC56" s="331"/>
      <c r="AWD56" s="331"/>
      <c r="AWE56" s="331"/>
      <c r="AWF56" s="331"/>
      <c r="AWG56" s="331"/>
      <c r="AWH56" s="331"/>
      <c r="AWI56" s="331"/>
      <c r="AWJ56" s="331"/>
      <c r="AWK56" s="331"/>
      <c r="AWL56" s="331"/>
      <c r="AWM56" s="331"/>
      <c r="AWN56" s="331"/>
      <c r="AWO56" s="331"/>
      <c r="AWP56" s="331"/>
      <c r="AWQ56" s="331"/>
      <c r="AWR56" s="331"/>
      <c r="AWS56" s="331"/>
      <c r="AWT56" s="331"/>
      <c r="AWU56" s="331"/>
      <c r="AWV56" s="331"/>
      <c r="AWW56" s="331"/>
      <c r="AWX56" s="331"/>
      <c r="AWY56" s="331"/>
      <c r="AWZ56" s="331"/>
      <c r="AXA56" s="331"/>
      <c r="AXB56" s="331"/>
      <c r="AXC56" s="331"/>
      <c r="AXD56" s="331"/>
      <c r="AXE56" s="331"/>
      <c r="AXF56" s="331"/>
      <c r="AXG56" s="331"/>
      <c r="AXH56" s="331"/>
      <c r="AXI56" s="331"/>
      <c r="AXJ56" s="331"/>
      <c r="AXK56" s="331"/>
      <c r="AXL56" s="331"/>
      <c r="AXM56" s="331"/>
      <c r="AXN56" s="331"/>
      <c r="AXO56" s="331"/>
      <c r="AXP56" s="331"/>
      <c r="AXQ56" s="331"/>
      <c r="AXR56" s="331"/>
      <c r="AXS56" s="331"/>
      <c r="AXT56" s="331"/>
      <c r="AXU56" s="331"/>
      <c r="AXV56" s="331"/>
      <c r="AXW56" s="331"/>
      <c r="AXX56" s="331"/>
      <c r="AXY56" s="331"/>
      <c r="AXZ56" s="331"/>
      <c r="AYA56" s="331"/>
      <c r="AYB56" s="331"/>
      <c r="AYC56" s="331"/>
      <c r="AYD56" s="331"/>
      <c r="AYE56" s="331"/>
      <c r="AYF56" s="331"/>
      <c r="AYG56" s="331"/>
      <c r="AYH56" s="331"/>
      <c r="AYI56" s="331"/>
      <c r="AYJ56" s="331"/>
      <c r="AYK56" s="331"/>
      <c r="AYL56" s="331"/>
      <c r="AYM56" s="331"/>
      <c r="AYN56" s="331"/>
      <c r="AYO56" s="331"/>
      <c r="AYP56" s="331"/>
      <c r="AYQ56" s="331"/>
      <c r="AYR56" s="331"/>
      <c r="AYS56" s="331"/>
      <c r="AYT56" s="331"/>
      <c r="AYU56" s="331"/>
      <c r="AYV56" s="331"/>
      <c r="AYW56" s="331"/>
      <c r="AYX56" s="331"/>
      <c r="AYY56" s="331"/>
      <c r="AYZ56" s="331"/>
      <c r="AZA56" s="331"/>
      <c r="AZB56" s="331"/>
      <c r="AZC56" s="331"/>
      <c r="AZD56" s="331"/>
      <c r="AZE56" s="331"/>
      <c r="AZF56" s="331"/>
      <c r="AZG56" s="331"/>
      <c r="AZH56" s="331"/>
      <c r="AZI56" s="331"/>
      <c r="AZJ56" s="331"/>
      <c r="AZK56" s="331"/>
      <c r="AZL56" s="331"/>
      <c r="AZM56" s="331"/>
      <c r="AZN56" s="331"/>
      <c r="AZO56" s="331"/>
      <c r="AZP56" s="331"/>
      <c r="AZQ56" s="331"/>
      <c r="AZR56" s="331"/>
      <c r="AZS56" s="331"/>
      <c r="AZT56" s="331"/>
      <c r="AZU56" s="331"/>
      <c r="AZV56" s="331"/>
      <c r="AZW56" s="331"/>
      <c r="AZX56" s="331"/>
      <c r="AZY56" s="331"/>
      <c r="AZZ56" s="331"/>
      <c r="BAA56" s="331"/>
      <c r="BAB56" s="331"/>
      <c r="BAC56" s="331"/>
      <c r="BAD56" s="331"/>
      <c r="BAE56" s="331"/>
      <c r="BAF56" s="331"/>
      <c r="BAG56" s="331"/>
      <c r="BAH56" s="331"/>
      <c r="BAI56" s="331"/>
      <c r="BAJ56" s="331"/>
      <c r="BAK56" s="331"/>
      <c r="BAL56" s="331"/>
      <c r="BAM56" s="331"/>
      <c r="BAN56" s="331"/>
      <c r="BAO56" s="331"/>
      <c r="BAP56" s="331"/>
      <c r="BAQ56" s="331"/>
      <c r="BAR56" s="331"/>
      <c r="BAS56" s="331"/>
      <c r="BAT56" s="331"/>
      <c r="BAU56" s="331"/>
      <c r="BAV56" s="331"/>
      <c r="BAW56" s="331"/>
      <c r="BAX56" s="331"/>
      <c r="BAY56" s="331"/>
      <c r="BAZ56" s="331"/>
      <c r="BBA56" s="331"/>
      <c r="BBB56" s="331"/>
      <c r="BBC56" s="331"/>
      <c r="BBD56" s="331"/>
      <c r="BBE56" s="331"/>
      <c r="BBF56" s="331"/>
      <c r="BBG56" s="331"/>
      <c r="BBH56" s="331"/>
      <c r="BBI56" s="331"/>
      <c r="BBJ56" s="331"/>
      <c r="BBK56" s="331"/>
      <c r="BBL56" s="331"/>
      <c r="BBM56" s="331"/>
      <c r="BBN56" s="331"/>
      <c r="BBO56" s="331"/>
      <c r="BBP56" s="331"/>
      <c r="BBQ56" s="331"/>
      <c r="BBR56" s="331"/>
      <c r="BBS56" s="331"/>
      <c r="BBT56" s="331"/>
      <c r="BBU56" s="331"/>
      <c r="BBV56" s="331"/>
      <c r="BBW56" s="331"/>
      <c r="BBX56" s="331"/>
      <c r="BBY56" s="331"/>
      <c r="BBZ56" s="331"/>
      <c r="BCA56" s="331"/>
      <c r="BCB56" s="331"/>
      <c r="BCC56" s="331"/>
      <c r="BCD56" s="331"/>
      <c r="BCE56" s="331"/>
      <c r="BCF56" s="331"/>
      <c r="BCG56" s="331"/>
      <c r="BCH56" s="331"/>
      <c r="BCI56" s="331"/>
      <c r="BCJ56" s="331"/>
      <c r="BCK56" s="331"/>
      <c r="BCL56" s="331"/>
      <c r="BCM56" s="331"/>
      <c r="BCN56" s="331"/>
      <c r="BCO56" s="331"/>
      <c r="BCP56" s="331"/>
      <c r="BCQ56" s="331"/>
      <c r="BCR56" s="331"/>
      <c r="BCS56" s="331"/>
      <c r="BCT56" s="331"/>
      <c r="BCU56" s="331"/>
      <c r="BCV56" s="331"/>
      <c r="BCW56" s="331"/>
      <c r="BCX56" s="331"/>
      <c r="BCY56" s="331"/>
      <c r="BCZ56" s="331"/>
      <c r="BDA56" s="331"/>
      <c r="BDB56" s="331"/>
      <c r="BDC56" s="331"/>
      <c r="BDD56" s="331"/>
      <c r="BDE56" s="331"/>
      <c r="BDF56" s="331"/>
      <c r="BDG56" s="331"/>
      <c r="BDH56" s="331"/>
      <c r="BDI56" s="331"/>
      <c r="BDJ56" s="331"/>
      <c r="BDK56" s="331"/>
      <c r="BDL56" s="331"/>
      <c r="BDM56" s="331"/>
      <c r="BDN56" s="331"/>
      <c r="BDO56" s="331"/>
      <c r="BDP56" s="331"/>
      <c r="BDQ56" s="331"/>
      <c r="BDR56" s="331"/>
      <c r="BDS56" s="331"/>
      <c r="BDT56" s="331"/>
      <c r="BDU56" s="331"/>
      <c r="BDV56" s="331"/>
      <c r="BDW56" s="331"/>
      <c r="BDX56" s="331"/>
      <c r="BDY56" s="331"/>
      <c r="BDZ56" s="331"/>
      <c r="BEA56" s="331"/>
      <c r="BEB56" s="331"/>
      <c r="BEC56" s="331"/>
      <c r="BED56" s="331"/>
      <c r="BEE56" s="331"/>
      <c r="BEF56" s="331"/>
      <c r="BEG56" s="331"/>
      <c r="BEH56" s="331"/>
      <c r="BEI56" s="331"/>
      <c r="BEJ56" s="331"/>
      <c r="BEK56" s="331"/>
      <c r="BEL56" s="331"/>
      <c r="BEM56" s="331"/>
      <c r="BEN56" s="331"/>
      <c r="BEO56" s="331"/>
      <c r="BEP56" s="331"/>
      <c r="BEQ56" s="331"/>
      <c r="BER56" s="331"/>
      <c r="BES56" s="331"/>
      <c r="BET56" s="331"/>
      <c r="BEU56" s="331"/>
      <c r="BEV56" s="331"/>
      <c r="BEW56" s="331"/>
      <c r="BEX56" s="331"/>
      <c r="BEY56" s="331"/>
      <c r="BEZ56" s="331"/>
      <c r="BFA56" s="331"/>
      <c r="BFB56" s="331"/>
      <c r="BFC56" s="331"/>
      <c r="BFD56" s="331"/>
      <c r="BFE56" s="331"/>
      <c r="BFF56" s="331"/>
      <c r="BFG56" s="331"/>
      <c r="BFH56" s="331"/>
      <c r="BFI56" s="331"/>
      <c r="BFJ56" s="331"/>
      <c r="BFK56" s="331"/>
      <c r="BFL56" s="331"/>
      <c r="BFM56" s="331"/>
      <c r="BFN56" s="331"/>
      <c r="BFO56" s="331"/>
      <c r="BFP56" s="331"/>
      <c r="BFQ56" s="331"/>
      <c r="BFR56" s="331"/>
      <c r="BFS56" s="331"/>
      <c r="BFT56" s="331"/>
      <c r="BFU56" s="331"/>
      <c r="BFV56" s="331"/>
      <c r="BFW56" s="331"/>
      <c r="BFX56" s="331"/>
      <c r="BFY56" s="331"/>
      <c r="BFZ56" s="331"/>
      <c r="BGA56" s="331"/>
      <c r="BGB56" s="331"/>
      <c r="BGC56" s="331"/>
      <c r="BGD56" s="331"/>
      <c r="BGE56" s="331"/>
      <c r="BGF56" s="331"/>
      <c r="BGG56" s="331"/>
      <c r="BGH56" s="331"/>
      <c r="BGI56" s="331"/>
      <c r="BGJ56" s="331"/>
      <c r="BGK56" s="331"/>
      <c r="BGL56" s="331"/>
      <c r="BGM56" s="331"/>
      <c r="BGN56" s="331"/>
      <c r="BGO56" s="331"/>
      <c r="BGP56" s="331"/>
      <c r="BGQ56" s="331"/>
      <c r="BGR56" s="331"/>
      <c r="BGS56" s="331"/>
      <c r="BGT56" s="331"/>
      <c r="BGU56" s="331"/>
      <c r="BGV56" s="331"/>
      <c r="BGW56" s="331"/>
      <c r="BGX56" s="331"/>
      <c r="BGY56" s="331"/>
      <c r="BGZ56" s="331"/>
      <c r="BHA56" s="331"/>
      <c r="BHB56" s="331"/>
      <c r="BHC56" s="331"/>
      <c r="BHD56" s="331"/>
      <c r="BHE56" s="331"/>
      <c r="BHF56" s="331"/>
      <c r="BHG56" s="331"/>
      <c r="BHH56" s="331"/>
      <c r="BHI56" s="331"/>
      <c r="BHJ56" s="331"/>
      <c r="BHK56" s="331"/>
      <c r="BHL56" s="331"/>
      <c r="BHM56" s="331"/>
      <c r="BHN56" s="331"/>
      <c r="BHO56" s="331"/>
      <c r="BHP56" s="331"/>
      <c r="BHQ56" s="331"/>
      <c r="BHR56" s="331"/>
      <c r="BHS56" s="331"/>
      <c r="BHT56" s="331"/>
      <c r="BHU56" s="331"/>
      <c r="BHV56" s="331"/>
      <c r="BHW56" s="331"/>
      <c r="BHX56" s="331"/>
      <c r="BHY56" s="331"/>
      <c r="BHZ56" s="331"/>
      <c r="BIA56" s="331"/>
      <c r="BIB56" s="331"/>
      <c r="BIC56" s="331"/>
      <c r="BID56" s="331"/>
      <c r="BIE56" s="331"/>
      <c r="BIF56" s="331"/>
      <c r="BIG56" s="331"/>
      <c r="BIH56" s="331"/>
      <c r="BII56" s="331"/>
      <c r="BIJ56" s="331"/>
      <c r="BIK56" s="331"/>
      <c r="BIL56" s="331"/>
      <c r="BIM56" s="331"/>
      <c r="BIN56" s="331"/>
      <c r="BIO56" s="331"/>
      <c r="BIP56" s="331"/>
      <c r="BIQ56" s="331"/>
      <c r="BIR56" s="331"/>
      <c r="BIS56" s="331"/>
      <c r="BIT56" s="331"/>
      <c r="BIU56" s="331"/>
      <c r="BIV56" s="331"/>
      <c r="BIW56" s="331"/>
      <c r="BIX56" s="331"/>
      <c r="BIY56" s="331"/>
      <c r="BIZ56" s="331"/>
      <c r="BJA56" s="331"/>
      <c r="BJB56" s="331"/>
      <c r="BJC56" s="331"/>
      <c r="BJD56" s="331"/>
      <c r="BJE56" s="331"/>
      <c r="BJF56" s="331"/>
      <c r="BJG56" s="331"/>
      <c r="BJH56" s="331"/>
      <c r="BJI56" s="331"/>
      <c r="BJJ56" s="331"/>
      <c r="BJK56" s="331"/>
      <c r="BJL56" s="331"/>
      <c r="BJM56" s="331"/>
      <c r="BJN56" s="331"/>
      <c r="BJO56" s="331"/>
      <c r="BJP56" s="331"/>
      <c r="BJQ56" s="331"/>
      <c r="BJR56" s="331"/>
      <c r="BJS56" s="331"/>
      <c r="BJT56" s="331"/>
      <c r="BJU56" s="331"/>
      <c r="BJV56" s="331"/>
      <c r="BJW56" s="331"/>
      <c r="BJX56" s="331"/>
      <c r="BJY56" s="331"/>
      <c r="BJZ56" s="331"/>
      <c r="BKA56" s="331"/>
      <c r="BKB56" s="331"/>
      <c r="BKC56" s="331"/>
      <c r="BKD56" s="331"/>
      <c r="BKE56" s="331"/>
      <c r="BKF56" s="331"/>
      <c r="BKG56" s="331"/>
      <c r="BKH56" s="331"/>
      <c r="BKI56" s="331"/>
      <c r="BKJ56" s="331"/>
      <c r="BKK56" s="331"/>
      <c r="BKL56" s="331"/>
      <c r="BKM56" s="331"/>
      <c r="BKN56" s="331"/>
      <c r="BKO56" s="331"/>
      <c r="BKP56" s="331"/>
      <c r="BKQ56" s="331"/>
      <c r="BKR56" s="331"/>
      <c r="BKS56" s="331"/>
      <c r="BKT56" s="331"/>
      <c r="BKU56" s="331"/>
      <c r="BKV56" s="331"/>
      <c r="BKW56" s="331"/>
      <c r="BKX56" s="331"/>
      <c r="BKY56" s="331"/>
      <c r="BKZ56" s="331"/>
      <c r="BLA56" s="331"/>
      <c r="BLB56" s="331"/>
      <c r="BLC56" s="331"/>
      <c r="BLD56" s="331"/>
      <c r="BLE56" s="331"/>
      <c r="BLF56" s="331"/>
      <c r="BLG56" s="331"/>
      <c r="BLH56" s="331"/>
      <c r="BLI56" s="331"/>
      <c r="BLJ56" s="331"/>
      <c r="BLK56" s="331"/>
      <c r="BLL56" s="331"/>
      <c r="BLM56" s="331"/>
      <c r="BLN56" s="331"/>
      <c r="BLO56" s="331"/>
      <c r="BLP56" s="331"/>
      <c r="BLQ56" s="331"/>
      <c r="BLR56" s="331"/>
      <c r="BLS56" s="331"/>
      <c r="BLT56" s="331"/>
      <c r="BLU56" s="331"/>
      <c r="BLV56" s="331"/>
      <c r="BLW56" s="331"/>
      <c r="BLX56" s="331"/>
      <c r="BLY56" s="331"/>
      <c r="BLZ56" s="331"/>
      <c r="BMA56" s="331"/>
      <c r="BMB56" s="331"/>
      <c r="BMC56" s="331"/>
      <c r="BMD56" s="331"/>
      <c r="BME56" s="331"/>
      <c r="BMF56" s="331"/>
      <c r="BMG56" s="331"/>
      <c r="BMH56" s="331"/>
      <c r="BMI56" s="331"/>
      <c r="BMJ56" s="331"/>
      <c r="BMK56" s="331"/>
      <c r="BML56" s="331"/>
      <c r="BMM56" s="331"/>
      <c r="BMN56" s="331"/>
      <c r="BMO56" s="331"/>
      <c r="BMP56" s="331"/>
      <c r="BMQ56" s="331"/>
      <c r="BMR56" s="331"/>
      <c r="BMS56" s="331"/>
      <c r="BMT56" s="331"/>
      <c r="BMU56" s="331"/>
      <c r="BMV56" s="331"/>
      <c r="BMW56" s="331"/>
      <c r="BMX56" s="331"/>
      <c r="BMY56" s="331"/>
      <c r="BMZ56" s="331"/>
      <c r="BNA56" s="331"/>
      <c r="BNB56" s="331"/>
      <c r="BNC56" s="331"/>
      <c r="BND56" s="331"/>
      <c r="BNE56" s="331"/>
      <c r="BNF56" s="331"/>
      <c r="BNG56" s="331"/>
      <c r="BNH56" s="331"/>
      <c r="BNI56" s="331"/>
      <c r="BNJ56" s="331"/>
      <c r="BNK56" s="331"/>
      <c r="BNL56" s="331"/>
      <c r="BNM56" s="331"/>
      <c r="BNN56" s="331"/>
      <c r="BNO56" s="331"/>
      <c r="BNP56" s="331"/>
      <c r="BNQ56" s="331"/>
      <c r="BNR56" s="331"/>
      <c r="BNS56" s="331"/>
      <c r="BNT56" s="331"/>
      <c r="BNU56" s="331"/>
      <c r="BNV56" s="331"/>
      <c r="BNW56" s="331"/>
      <c r="BNX56" s="331"/>
      <c r="BNY56" s="331"/>
      <c r="BNZ56" s="331"/>
      <c r="BOA56" s="331"/>
      <c r="BOB56" s="331"/>
      <c r="BOC56" s="331"/>
      <c r="BOD56" s="331"/>
      <c r="BOE56" s="331"/>
      <c r="BOF56" s="331"/>
      <c r="BOG56" s="331"/>
      <c r="BOH56" s="331"/>
      <c r="BOI56" s="331"/>
      <c r="BOJ56" s="331"/>
      <c r="BOK56" s="331"/>
      <c r="BOL56" s="331"/>
      <c r="BOM56" s="331"/>
      <c r="BON56" s="331"/>
      <c r="BOO56" s="331"/>
      <c r="BOP56" s="331"/>
      <c r="BOQ56" s="331"/>
      <c r="BOR56" s="331"/>
      <c r="BOS56" s="331"/>
      <c r="BOT56" s="331"/>
      <c r="BOU56" s="331"/>
      <c r="BOV56" s="331"/>
      <c r="BOW56" s="331"/>
      <c r="BOX56" s="331"/>
      <c r="BOY56" s="331"/>
      <c r="BOZ56" s="331"/>
      <c r="BPA56" s="331"/>
      <c r="BPB56" s="331"/>
      <c r="BPC56" s="331"/>
      <c r="BPD56" s="331"/>
      <c r="BPE56" s="331"/>
      <c r="BPF56" s="331"/>
      <c r="BPG56" s="331"/>
      <c r="BPH56" s="331"/>
      <c r="BPI56" s="331"/>
      <c r="BPJ56" s="331"/>
      <c r="BPK56" s="331"/>
      <c r="BPL56" s="331"/>
      <c r="BPM56" s="331"/>
      <c r="BPN56" s="331"/>
      <c r="BPO56" s="331"/>
      <c r="BPP56" s="331"/>
      <c r="BPQ56" s="331"/>
      <c r="BPR56" s="331"/>
      <c r="BPS56" s="331"/>
      <c r="BPT56" s="331"/>
      <c r="BPU56" s="331"/>
      <c r="BPV56" s="331"/>
      <c r="BPW56" s="331"/>
      <c r="BPX56" s="331"/>
      <c r="BPY56" s="331"/>
      <c r="BPZ56" s="331"/>
      <c r="BQA56" s="331"/>
      <c r="BQB56" s="331"/>
      <c r="BQC56" s="331"/>
      <c r="BQD56" s="331"/>
      <c r="BQE56" s="331"/>
      <c r="BQF56" s="331"/>
      <c r="BQG56" s="331"/>
      <c r="BQH56" s="331"/>
      <c r="BQI56" s="331"/>
      <c r="BQJ56" s="331"/>
      <c r="BQK56" s="331"/>
      <c r="BQL56" s="331"/>
      <c r="BQM56" s="331"/>
      <c r="BQN56" s="331"/>
      <c r="BQO56" s="331"/>
      <c r="BQP56" s="331"/>
      <c r="BQQ56" s="331"/>
      <c r="BQR56" s="331"/>
      <c r="BQS56" s="331"/>
      <c r="BQT56" s="331"/>
      <c r="BQU56" s="331"/>
      <c r="BQV56" s="331"/>
      <c r="BQW56" s="331"/>
      <c r="BQX56" s="331"/>
      <c r="BQY56" s="331"/>
      <c r="BQZ56" s="331"/>
      <c r="BRA56" s="331"/>
      <c r="BRB56" s="331"/>
      <c r="BRC56" s="331"/>
      <c r="BRD56" s="331"/>
      <c r="BRE56" s="331"/>
      <c r="BRF56" s="331"/>
      <c r="BRG56" s="331"/>
      <c r="BRH56" s="331"/>
      <c r="BRI56" s="331"/>
      <c r="BRJ56" s="331"/>
      <c r="BRK56" s="331"/>
      <c r="BRL56" s="331"/>
      <c r="BRM56" s="331"/>
      <c r="BRN56" s="331"/>
      <c r="BRO56" s="331"/>
      <c r="BRP56" s="331"/>
      <c r="BRQ56" s="331"/>
      <c r="BRR56" s="331"/>
      <c r="BRS56" s="331"/>
      <c r="BRT56" s="331"/>
      <c r="BRU56" s="331"/>
      <c r="BRV56" s="331"/>
      <c r="BRW56" s="331"/>
      <c r="BRX56" s="331"/>
      <c r="BRY56" s="331"/>
      <c r="BRZ56" s="331"/>
      <c r="BSA56" s="331"/>
      <c r="BSB56" s="331"/>
      <c r="BSC56" s="331"/>
      <c r="BSD56" s="331"/>
      <c r="BSE56" s="331"/>
      <c r="BSF56" s="331"/>
      <c r="BSG56" s="331"/>
      <c r="BSH56" s="331"/>
      <c r="BSI56" s="331"/>
      <c r="BSJ56" s="331"/>
      <c r="BSK56" s="331"/>
      <c r="BSL56" s="331"/>
      <c r="BSM56" s="331"/>
      <c r="BSN56" s="331"/>
      <c r="BSO56" s="331"/>
      <c r="BSP56" s="331"/>
      <c r="BSQ56" s="331"/>
      <c r="BSR56" s="331"/>
      <c r="BSS56" s="331"/>
      <c r="BST56" s="331"/>
      <c r="BSU56" s="331"/>
      <c r="BSV56" s="331"/>
      <c r="BSW56" s="331"/>
      <c r="BSX56" s="331"/>
      <c r="BSY56" s="331"/>
      <c r="BSZ56" s="331"/>
      <c r="BTA56" s="331"/>
      <c r="BTB56" s="331"/>
      <c r="BTC56" s="331"/>
      <c r="BTD56" s="331"/>
      <c r="BTE56" s="331"/>
      <c r="BTF56" s="331"/>
      <c r="BTG56" s="331"/>
      <c r="BTH56" s="331"/>
      <c r="BTI56" s="331"/>
      <c r="BTJ56" s="331"/>
      <c r="BTK56" s="331"/>
      <c r="BTL56" s="331"/>
      <c r="BTM56" s="331"/>
      <c r="BTN56" s="331"/>
      <c r="BTO56" s="331"/>
      <c r="BTP56" s="331"/>
      <c r="BTQ56" s="331"/>
      <c r="BTR56" s="331"/>
      <c r="BTS56" s="331"/>
      <c r="BTT56" s="331"/>
      <c r="BTU56" s="331"/>
      <c r="BTV56" s="331"/>
      <c r="BTW56" s="331"/>
      <c r="BTX56" s="331"/>
      <c r="BTY56" s="331"/>
      <c r="BTZ56" s="331"/>
      <c r="BUA56" s="331"/>
      <c r="BUB56" s="331"/>
      <c r="BUC56" s="331"/>
      <c r="BUD56" s="331"/>
      <c r="BUE56" s="331"/>
      <c r="BUF56" s="331"/>
      <c r="BUG56" s="331"/>
      <c r="BUH56" s="331"/>
      <c r="BUI56" s="331"/>
      <c r="BUJ56" s="331"/>
      <c r="BUK56" s="331"/>
      <c r="BUL56" s="331"/>
      <c r="BUM56" s="331"/>
      <c r="BUN56" s="331"/>
      <c r="BUO56" s="331"/>
      <c r="BUP56" s="331"/>
      <c r="BUQ56" s="331"/>
      <c r="BUR56" s="331"/>
      <c r="BUS56" s="331"/>
      <c r="BUT56" s="331"/>
      <c r="BUU56" s="331"/>
      <c r="BUV56" s="331"/>
      <c r="BUW56" s="331"/>
      <c r="BUX56" s="331"/>
      <c r="BUY56" s="331"/>
      <c r="BUZ56" s="331"/>
      <c r="BVA56" s="331"/>
      <c r="BVB56" s="331"/>
      <c r="BVC56" s="331"/>
      <c r="BVD56" s="331"/>
      <c r="BVE56" s="331"/>
      <c r="BVF56" s="331"/>
      <c r="BVG56" s="331"/>
      <c r="BVH56" s="331"/>
      <c r="BVI56" s="331"/>
      <c r="BVJ56" s="331"/>
      <c r="BVK56" s="331"/>
      <c r="BVL56" s="331"/>
      <c r="BVM56" s="331"/>
      <c r="BVN56" s="331"/>
      <c r="BVO56" s="331"/>
      <c r="BVP56" s="331"/>
      <c r="BVQ56" s="331"/>
      <c r="BVR56" s="331"/>
      <c r="BVS56" s="331"/>
      <c r="BVT56" s="331"/>
      <c r="BVU56" s="331"/>
      <c r="BVV56" s="331"/>
      <c r="BVW56" s="331"/>
      <c r="BVX56" s="331"/>
      <c r="BVY56" s="331"/>
      <c r="BVZ56" s="331"/>
      <c r="BWA56" s="331"/>
      <c r="BWB56" s="331"/>
      <c r="BWC56" s="331"/>
      <c r="BWD56" s="331"/>
      <c r="BWE56" s="331"/>
      <c r="BWF56" s="331"/>
      <c r="BWG56" s="331"/>
      <c r="BWH56" s="331"/>
      <c r="BWI56" s="331"/>
      <c r="BWJ56" s="331"/>
      <c r="BWK56" s="331"/>
      <c r="BWL56" s="331"/>
      <c r="BWM56" s="331"/>
      <c r="BWN56" s="331"/>
      <c r="BWO56" s="331"/>
      <c r="BWP56" s="331"/>
      <c r="BWQ56" s="331"/>
      <c r="BWR56" s="331"/>
      <c r="BWS56" s="331"/>
      <c r="BWT56" s="331"/>
      <c r="BWU56" s="331"/>
      <c r="BWV56" s="331"/>
      <c r="BWW56" s="331"/>
      <c r="BWX56" s="331"/>
      <c r="BWY56" s="331"/>
      <c r="BWZ56" s="331"/>
      <c r="BXA56" s="331"/>
      <c r="BXB56" s="331"/>
      <c r="BXC56" s="331"/>
      <c r="BXD56" s="331"/>
      <c r="BXE56" s="331"/>
      <c r="BXF56" s="331"/>
      <c r="BXG56" s="331"/>
      <c r="BXH56" s="331"/>
      <c r="BXI56" s="331"/>
      <c r="BXJ56" s="331"/>
      <c r="BXK56" s="331"/>
      <c r="BXL56" s="331"/>
      <c r="BXM56" s="331"/>
      <c r="BXN56" s="331"/>
      <c r="BXO56" s="331"/>
      <c r="BXP56" s="331"/>
      <c r="BXQ56" s="331"/>
      <c r="BXR56" s="331"/>
      <c r="BXS56" s="331"/>
      <c r="BXT56" s="331"/>
      <c r="BXU56" s="331"/>
      <c r="BXV56" s="331"/>
      <c r="BXW56" s="331"/>
      <c r="BXX56" s="331"/>
      <c r="BXY56" s="331"/>
      <c r="BXZ56" s="331"/>
      <c r="BYA56" s="331"/>
      <c r="BYB56" s="331"/>
      <c r="BYC56" s="331"/>
      <c r="BYD56" s="331"/>
      <c r="BYE56" s="331"/>
      <c r="BYF56" s="331"/>
      <c r="BYG56" s="331"/>
      <c r="BYH56" s="331"/>
      <c r="BYI56" s="331"/>
      <c r="BYJ56" s="331"/>
      <c r="BYK56" s="331"/>
      <c r="BYL56" s="331"/>
      <c r="BYM56" s="331"/>
      <c r="BYN56" s="331"/>
      <c r="BYO56" s="331"/>
      <c r="BYP56" s="331"/>
      <c r="BYQ56" s="331"/>
      <c r="BYR56" s="331"/>
      <c r="BYS56" s="331"/>
      <c r="BYT56" s="331"/>
      <c r="BYU56" s="331"/>
      <c r="BYV56" s="331"/>
      <c r="BYW56" s="331"/>
      <c r="BYX56" s="331"/>
      <c r="BYY56" s="331"/>
      <c r="BYZ56" s="331"/>
      <c r="BZA56" s="331"/>
      <c r="BZB56" s="331"/>
      <c r="BZC56" s="331"/>
      <c r="BZD56" s="331"/>
      <c r="BZE56" s="331"/>
      <c r="BZF56" s="331"/>
      <c r="BZG56" s="331"/>
      <c r="BZH56" s="331"/>
      <c r="BZI56" s="331"/>
      <c r="BZJ56" s="331"/>
      <c r="BZK56" s="331"/>
      <c r="BZL56" s="331"/>
      <c r="BZM56" s="331"/>
      <c r="BZN56" s="331"/>
      <c r="BZO56" s="331"/>
      <c r="BZP56" s="331"/>
      <c r="BZQ56" s="331"/>
      <c r="BZR56" s="331"/>
      <c r="BZS56" s="331"/>
      <c r="BZT56" s="331"/>
      <c r="BZU56" s="331"/>
      <c r="BZV56" s="331"/>
      <c r="BZW56" s="331"/>
      <c r="BZX56" s="331"/>
      <c r="BZY56" s="331"/>
      <c r="BZZ56" s="331"/>
      <c r="CAA56" s="331"/>
      <c r="CAB56" s="331"/>
      <c r="CAC56" s="331"/>
      <c r="CAD56" s="331"/>
      <c r="CAE56" s="331"/>
      <c r="CAF56" s="331"/>
      <c r="CAG56" s="331"/>
      <c r="CAH56" s="331"/>
      <c r="CAI56" s="331"/>
      <c r="CAJ56" s="331"/>
      <c r="CAK56" s="331"/>
      <c r="CAL56" s="331"/>
      <c r="CAM56" s="331"/>
      <c r="CAN56" s="331"/>
      <c r="CAO56" s="331"/>
      <c r="CAP56" s="331"/>
      <c r="CAQ56" s="331"/>
      <c r="CAR56" s="331"/>
      <c r="CAS56" s="331"/>
      <c r="CAT56" s="331"/>
      <c r="CAU56" s="331"/>
      <c r="CAV56" s="331"/>
      <c r="CAW56" s="331"/>
      <c r="CAX56" s="331"/>
      <c r="CAY56" s="331"/>
      <c r="CAZ56" s="331"/>
      <c r="CBA56" s="331"/>
      <c r="CBB56" s="331"/>
      <c r="CBC56" s="331"/>
      <c r="CBD56" s="331"/>
      <c r="CBE56" s="331"/>
      <c r="CBF56" s="331"/>
      <c r="CBG56" s="331"/>
      <c r="CBH56" s="331"/>
      <c r="CBI56" s="331"/>
      <c r="CBJ56" s="331"/>
      <c r="CBK56" s="331"/>
      <c r="CBL56" s="331"/>
      <c r="CBM56" s="331"/>
      <c r="CBN56" s="331"/>
      <c r="CBO56" s="331"/>
      <c r="CBP56" s="331"/>
      <c r="CBQ56" s="331"/>
      <c r="CBR56" s="331"/>
      <c r="CBS56" s="331"/>
      <c r="CBT56" s="331"/>
      <c r="CBU56" s="331"/>
      <c r="CBV56" s="331"/>
      <c r="CBW56" s="331"/>
      <c r="CBX56" s="331"/>
      <c r="CBY56" s="331"/>
      <c r="CBZ56" s="331"/>
      <c r="CCA56" s="331"/>
      <c r="CCB56" s="331"/>
      <c r="CCC56" s="331"/>
      <c r="CCD56" s="331"/>
      <c r="CCE56" s="331"/>
      <c r="CCF56" s="331"/>
      <c r="CCG56" s="331"/>
      <c r="CCH56" s="331"/>
      <c r="CCI56" s="331"/>
      <c r="CCJ56" s="331"/>
      <c r="CCK56" s="331"/>
      <c r="CCL56" s="331"/>
      <c r="CCM56" s="331"/>
      <c r="CCN56" s="331"/>
      <c r="CCO56" s="331"/>
      <c r="CCP56" s="331"/>
      <c r="CCQ56" s="331"/>
      <c r="CCR56" s="331"/>
      <c r="CCS56" s="331"/>
      <c r="CCT56" s="331"/>
      <c r="CCU56" s="331"/>
      <c r="CCV56" s="331"/>
      <c r="CCW56" s="331"/>
      <c r="CCX56" s="331"/>
      <c r="CCY56" s="331"/>
      <c r="CCZ56" s="331"/>
      <c r="CDA56" s="331"/>
      <c r="CDB56" s="331"/>
      <c r="CDC56" s="331"/>
      <c r="CDD56" s="331"/>
      <c r="CDE56" s="331"/>
      <c r="CDF56" s="331"/>
      <c r="CDG56" s="331"/>
      <c r="CDH56" s="331"/>
      <c r="CDI56" s="331"/>
      <c r="CDJ56" s="331"/>
      <c r="CDK56" s="331"/>
      <c r="CDL56" s="331"/>
      <c r="CDM56" s="331"/>
      <c r="CDN56" s="331"/>
      <c r="CDO56" s="331"/>
      <c r="CDP56" s="331"/>
      <c r="CDQ56" s="331"/>
      <c r="CDR56" s="331"/>
      <c r="CDS56" s="331"/>
      <c r="CDT56" s="331"/>
      <c r="CDU56" s="331"/>
      <c r="CDV56" s="331"/>
      <c r="CDW56" s="331"/>
      <c r="CDX56" s="331"/>
      <c r="CDY56" s="331"/>
      <c r="CDZ56" s="331"/>
      <c r="CEA56" s="331"/>
      <c r="CEB56" s="331"/>
      <c r="CEC56" s="331"/>
      <c r="CED56" s="331"/>
      <c r="CEE56" s="331"/>
      <c r="CEF56" s="331"/>
      <c r="CEG56" s="331"/>
      <c r="CEH56" s="331"/>
      <c r="CEI56" s="331"/>
      <c r="CEJ56" s="331"/>
      <c r="CEK56" s="331"/>
      <c r="CEL56" s="331"/>
      <c r="CEM56" s="331"/>
      <c r="CEN56" s="331"/>
      <c r="CEO56" s="331"/>
      <c r="CEP56" s="331"/>
      <c r="CEQ56" s="331"/>
      <c r="CER56" s="331"/>
      <c r="CES56" s="331"/>
      <c r="CET56" s="331"/>
      <c r="CEU56" s="331"/>
      <c r="CEV56" s="331"/>
      <c r="CEW56" s="331"/>
      <c r="CEX56" s="331"/>
      <c r="CEY56" s="331"/>
      <c r="CEZ56" s="331"/>
      <c r="CFA56" s="331"/>
      <c r="CFB56" s="331"/>
      <c r="CFC56" s="331"/>
      <c r="CFD56" s="331"/>
      <c r="CFE56" s="331"/>
      <c r="CFF56" s="331"/>
      <c r="CFG56" s="331"/>
      <c r="CFH56" s="331"/>
      <c r="CFI56" s="331"/>
      <c r="CFJ56" s="331"/>
      <c r="CFK56" s="331"/>
      <c r="CFL56" s="331"/>
      <c r="CFM56" s="331"/>
      <c r="CFN56" s="331"/>
      <c r="CFO56" s="331"/>
      <c r="CFP56" s="331"/>
      <c r="CFQ56" s="331"/>
      <c r="CFR56" s="331"/>
      <c r="CFS56" s="331"/>
      <c r="CFT56" s="331"/>
      <c r="CFU56" s="331"/>
      <c r="CFV56" s="331"/>
      <c r="CFW56" s="331"/>
      <c r="CFX56" s="331"/>
      <c r="CFY56" s="331"/>
      <c r="CFZ56" s="331"/>
      <c r="CGA56" s="331"/>
      <c r="CGB56" s="331"/>
      <c r="CGC56" s="331"/>
      <c r="CGD56" s="331"/>
      <c r="CGE56" s="331"/>
      <c r="CGF56" s="331"/>
      <c r="CGG56" s="331"/>
      <c r="CGH56" s="331"/>
      <c r="CGI56" s="331"/>
      <c r="CGJ56" s="331"/>
      <c r="CGK56" s="331"/>
      <c r="CGL56" s="331"/>
      <c r="CGM56" s="331"/>
      <c r="CGN56" s="331"/>
      <c r="CGO56" s="331"/>
      <c r="CGP56" s="331"/>
      <c r="CGQ56" s="331"/>
      <c r="CGR56" s="331"/>
      <c r="CGS56" s="331"/>
      <c r="CGT56" s="331"/>
      <c r="CGU56" s="331"/>
      <c r="CGV56" s="331"/>
      <c r="CGW56" s="331"/>
      <c r="CGX56" s="331"/>
      <c r="CGY56" s="331"/>
      <c r="CGZ56" s="331"/>
      <c r="CHA56" s="331"/>
      <c r="CHB56" s="331"/>
      <c r="CHC56" s="331"/>
      <c r="CHD56" s="331"/>
      <c r="CHE56" s="331"/>
      <c r="CHF56" s="331"/>
      <c r="CHG56" s="331"/>
      <c r="CHH56" s="331"/>
      <c r="CHI56" s="331"/>
      <c r="CHJ56" s="331"/>
      <c r="CHK56" s="331"/>
      <c r="CHL56" s="331"/>
      <c r="CHM56" s="331"/>
      <c r="CHN56" s="331"/>
      <c r="CHO56" s="331"/>
      <c r="CHP56" s="331"/>
      <c r="CHQ56" s="331"/>
      <c r="CHR56" s="331"/>
      <c r="CHS56" s="331"/>
      <c r="CHT56" s="331"/>
      <c r="CHU56" s="331"/>
      <c r="CHV56" s="331"/>
      <c r="CHW56" s="331"/>
      <c r="CHX56" s="331"/>
      <c r="CHY56" s="331"/>
      <c r="CHZ56" s="331"/>
      <c r="CIA56" s="331"/>
      <c r="CIB56" s="331"/>
      <c r="CIC56" s="331"/>
      <c r="CID56" s="331"/>
      <c r="CIE56" s="331"/>
      <c r="CIF56" s="331"/>
      <c r="CIG56" s="331"/>
      <c r="CIH56" s="331"/>
      <c r="CII56" s="331"/>
      <c r="CIJ56" s="331"/>
      <c r="CIK56" s="331"/>
      <c r="CIL56" s="331"/>
      <c r="CIM56" s="331"/>
      <c r="CIN56" s="331"/>
      <c r="CIO56" s="331"/>
      <c r="CIP56" s="331"/>
      <c r="CIQ56" s="331"/>
      <c r="CIR56" s="331"/>
      <c r="CIS56" s="331"/>
      <c r="CIT56" s="331"/>
      <c r="CIU56" s="331"/>
      <c r="CIV56" s="331"/>
      <c r="CIW56" s="331"/>
      <c r="CIX56" s="331"/>
      <c r="CIY56" s="331"/>
      <c r="CIZ56" s="331"/>
      <c r="CJA56" s="331"/>
      <c r="CJB56" s="331"/>
      <c r="CJC56" s="331"/>
      <c r="CJD56" s="331"/>
      <c r="CJE56" s="331"/>
      <c r="CJF56" s="331"/>
      <c r="CJG56" s="331"/>
      <c r="CJH56" s="331"/>
      <c r="CJI56" s="331"/>
      <c r="CJJ56" s="331"/>
      <c r="CJK56" s="331"/>
      <c r="CJL56" s="331"/>
      <c r="CJM56" s="331"/>
      <c r="CJN56" s="331"/>
      <c r="CJO56" s="331"/>
      <c r="CJP56" s="331"/>
      <c r="CJQ56" s="331"/>
      <c r="CJR56" s="331"/>
      <c r="CJS56" s="331"/>
      <c r="CJT56" s="331"/>
      <c r="CJU56" s="331"/>
      <c r="CJV56" s="331"/>
      <c r="CJW56" s="331"/>
      <c r="CJX56" s="331"/>
      <c r="CJY56" s="331"/>
      <c r="CJZ56" s="331"/>
      <c r="CKA56" s="331"/>
      <c r="CKB56" s="331"/>
      <c r="CKC56" s="331"/>
      <c r="CKD56" s="331"/>
      <c r="CKE56" s="331"/>
      <c r="CKF56" s="331"/>
      <c r="CKG56" s="331"/>
      <c r="CKH56" s="331"/>
      <c r="CKI56" s="331"/>
      <c r="CKJ56" s="331"/>
      <c r="CKK56" s="331"/>
      <c r="CKL56" s="331"/>
      <c r="CKM56" s="331"/>
      <c r="CKN56" s="331"/>
      <c r="CKO56" s="331"/>
      <c r="CKP56" s="331"/>
      <c r="CKQ56" s="331"/>
      <c r="CKR56" s="331"/>
      <c r="CKS56" s="331"/>
      <c r="CKT56" s="331"/>
      <c r="CKU56" s="331"/>
      <c r="CKV56" s="331"/>
      <c r="CKW56" s="331"/>
      <c r="CKX56" s="331"/>
      <c r="CKY56" s="331"/>
      <c r="CKZ56" s="331"/>
      <c r="CLA56" s="331"/>
      <c r="CLB56" s="331"/>
      <c r="CLC56" s="331"/>
      <c r="CLD56" s="331"/>
      <c r="CLE56" s="331"/>
      <c r="CLF56" s="331"/>
      <c r="CLG56" s="331"/>
      <c r="CLH56" s="331"/>
      <c r="CLI56" s="331"/>
      <c r="CLJ56" s="331"/>
      <c r="CLK56" s="331"/>
      <c r="CLL56" s="331"/>
      <c r="CLM56" s="331"/>
      <c r="CLN56" s="331"/>
      <c r="CLO56" s="331"/>
      <c r="CLP56" s="331"/>
      <c r="CLQ56" s="331"/>
      <c r="CLR56" s="331"/>
      <c r="CLS56" s="331"/>
      <c r="CLT56" s="331"/>
      <c r="CLU56" s="331"/>
      <c r="CLV56" s="331"/>
      <c r="CLW56" s="331"/>
      <c r="CLX56" s="331"/>
      <c r="CLY56" s="331"/>
      <c r="CLZ56" s="331"/>
      <c r="CMA56" s="331"/>
      <c r="CMB56" s="331"/>
      <c r="CMC56" s="331"/>
      <c r="CMD56" s="331"/>
      <c r="CME56" s="331"/>
      <c r="CMF56" s="331"/>
      <c r="CMG56" s="331"/>
      <c r="CMH56" s="331"/>
      <c r="CMI56" s="331"/>
      <c r="CMJ56" s="331"/>
      <c r="CMK56" s="331"/>
      <c r="CML56" s="331"/>
      <c r="CMM56" s="331"/>
      <c r="CMN56" s="331"/>
      <c r="CMO56" s="331"/>
      <c r="CMP56" s="331"/>
      <c r="CMQ56" s="331"/>
      <c r="CMR56" s="331"/>
      <c r="CMS56" s="331"/>
      <c r="CMT56" s="331"/>
      <c r="CMU56" s="331"/>
      <c r="CMV56" s="331"/>
      <c r="CMW56" s="331"/>
      <c r="CMX56" s="331"/>
      <c r="CMY56" s="331"/>
      <c r="CMZ56" s="331"/>
      <c r="CNA56" s="331"/>
      <c r="CNB56" s="331"/>
      <c r="CNC56" s="331"/>
      <c r="CND56" s="331"/>
      <c r="CNE56" s="331"/>
      <c r="CNF56" s="331"/>
      <c r="CNG56" s="331"/>
      <c r="CNH56" s="331"/>
      <c r="CNI56" s="331"/>
      <c r="CNJ56" s="331"/>
      <c r="CNK56" s="331"/>
      <c r="CNL56" s="331"/>
      <c r="CNM56" s="331"/>
      <c r="CNN56" s="331"/>
      <c r="CNO56" s="331"/>
      <c r="CNP56" s="331"/>
      <c r="CNQ56" s="331"/>
      <c r="CNR56" s="331"/>
      <c r="CNS56" s="331"/>
      <c r="CNT56" s="331"/>
      <c r="CNU56" s="331"/>
      <c r="CNV56" s="331"/>
      <c r="CNW56" s="331"/>
      <c r="CNX56" s="331"/>
      <c r="CNY56" s="331"/>
      <c r="CNZ56" s="331"/>
      <c r="COA56" s="331"/>
      <c r="COB56" s="331"/>
      <c r="COC56" s="331"/>
      <c r="COD56" s="331"/>
      <c r="COE56" s="331"/>
      <c r="COF56" s="331"/>
      <c r="COG56" s="331"/>
      <c r="COH56" s="331"/>
      <c r="COI56" s="331"/>
      <c r="COJ56" s="331"/>
      <c r="COK56" s="331"/>
      <c r="COL56" s="331"/>
      <c r="COM56" s="331"/>
      <c r="CON56" s="331"/>
      <c r="COO56" s="331"/>
      <c r="COP56" s="331"/>
      <c r="COQ56" s="331"/>
      <c r="COR56" s="331"/>
      <c r="COS56" s="331"/>
      <c r="COT56" s="331"/>
      <c r="COU56" s="331"/>
      <c r="COV56" s="331"/>
      <c r="COW56" s="331"/>
      <c r="COX56" s="331"/>
      <c r="COY56" s="331"/>
      <c r="COZ56" s="331"/>
      <c r="CPA56" s="331"/>
      <c r="CPB56" s="331"/>
      <c r="CPC56" s="331"/>
      <c r="CPD56" s="331"/>
      <c r="CPE56" s="331"/>
      <c r="CPF56" s="331"/>
      <c r="CPG56" s="331"/>
      <c r="CPH56" s="331"/>
      <c r="CPI56" s="331"/>
      <c r="CPJ56" s="331"/>
      <c r="CPK56" s="331"/>
      <c r="CPL56" s="331"/>
      <c r="CPM56" s="331"/>
      <c r="CPN56" s="331"/>
      <c r="CPO56" s="331"/>
      <c r="CPP56" s="331"/>
      <c r="CPQ56" s="331"/>
      <c r="CPR56" s="331"/>
      <c r="CPS56" s="331"/>
      <c r="CPT56" s="331"/>
      <c r="CPU56" s="331"/>
      <c r="CPV56" s="331"/>
      <c r="CPW56" s="331"/>
      <c r="CPX56" s="331"/>
      <c r="CPY56" s="331"/>
      <c r="CPZ56" s="331"/>
      <c r="CQA56" s="331"/>
      <c r="CQB56" s="331"/>
      <c r="CQC56" s="331"/>
      <c r="CQD56" s="331"/>
      <c r="CQE56" s="331"/>
      <c r="CQF56" s="331"/>
      <c r="CQG56" s="331"/>
      <c r="CQH56" s="331"/>
      <c r="CQI56" s="331"/>
      <c r="CQJ56" s="331"/>
      <c r="CQK56" s="331"/>
      <c r="CQL56" s="331"/>
      <c r="CQM56" s="331"/>
      <c r="CQN56" s="331"/>
      <c r="CQO56" s="331"/>
      <c r="CQP56" s="331"/>
      <c r="CQQ56" s="331"/>
      <c r="CQR56" s="331"/>
      <c r="CQS56" s="331"/>
      <c r="CQT56" s="331"/>
      <c r="CQU56" s="331"/>
      <c r="CQV56" s="331"/>
      <c r="CQW56" s="331"/>
      <c r="CQX56" s="331"/>
      <c r="CQY56" s="331"/>
      <c r="CQZ56" s="331"/>
      <c r="CRA56" s="331"/>
      <c r="CRB56" s="331"/>
      <c r="CRC56" s="331"/>
      <c r="CRD56" s="331"/>
      <c r="CRE56" s="331"/>
      <c r="CRF56" s="331"/>
      <c r="CRG56" s="331"/>
      <c r="CRH56" s="331"/>
      <c r="CRI56" s="331"/>
      <c r="CRJ56" s="331"/>
      <c r="CRK56" s="331"/>
      <c r="CRL56" s="331"/>
      <c r="CRM56" s="331"/>
      <c r="CRN56" s="331"/>
      <c r="CRO56" s="331"/>
      <c r="CRP56" s="331"/>
      <c r="CRQ56" s="331"/>
      <c r="CRR56" s="331"/>
      <c r="CRS56" s="331"/>
      <c r="CRT56" s="331"/>
      <c r="CRU56" s="331"/>
      <c r="CRV56" s="331"/>
      <c r="CRW56" s="331"/>
      <c r="CRX56" s="331"/>
      <c r="CRY56" s="331"/>
      <c r="CRZ56" s="331"/>
      <c r="CSA56" s="331"/>
      <c r="CSB56" s="331"/>
      <c r="CSC56" s="331"/>
      <c r="CSD56" s="331"/>
      <c r="CSE56" s="331"/>
      <c r="CSF56" s="331"/>
      <c r="CSG56" s="331"/>
      <c r="CSH56" s="331"/>
      <c r="CSI56" s="331"/>
      <c r="CSJ56" s="331"/>
      <c r="CSK56" s="331"/>
      <c r="CSL56" s="331"/>
      <c r="CSM56" s="331"/>
      <c r="CSN56" s="331"/>
      <c r="CSO56" s="331"/>
      <c r="CSP56" s="331"/>
      <c r="CSQ56" s="331"/>
      <c r="CSR56" s="331"/>
      <c r="CSS56" s="331"/>
      <c r="CST56" s="331"/>
      <c r="CSU56" s="331"/>
      <c r="CSV56" s="331"/>
      <c r="CSW56" s="331"/>
      <c r="CSX56" s="331"/>
      <c r="CSY56" s="331"/>
      <c r="CSZ56" s="331"/>
      <c r="CTA56" s="331"/>
      <c r="CTB56" s="331"/>
      <c r="CTC56" s="331"/>
      <c r="CTD56" s="331"/>
      <c r="CTE56" s="331"/>
      <c r="CTF56" s="331"/>
      <c r="CTG56" s="331"/>
      <c r="CTH56" s="331"/>
      <c r="CTI56" s="331"/>
      <c r="CTJ56" s="331"/>
      <c r="CTK56" s="331"/>
      <c r="CTL56" s="331"/>
      <c r="CTM56" s="331"/>
      <c r="CTN56" s="331"/>
      <c r="CTO56" s="331"/>
      <c r="CTP56" s="331"/>
      <c r="CTQ56" s="331"/>
      <c r="CTR56" s="331"/>
      <c r="CTS56" s="331"/>
      <c r="CTT56" s="331"/>
      <c r="CTU56" s="331"/>
      <c r="CTV56" s="331"/>
      <c r="CTW56" s="331"/>
      <c r="CTX56" s="331"/>
      <c r="CTY56" s="331"/>
      <c r="CTZ56" s="331"/>
      <c r="CUA56" s="331"/>
      <c r="CUB56" s="331"/>
      <c r="CUC56" s="331"/>
      <c r="CUD56" s="331"/>
      <c r="CUE56" s="331"/>
      <c r="CUF56" s="331"/>
      <c r="CUG56" s="331"/>
      <c r="CUH56" s="331"/>
      <c r="CUI56" s="331"/>
      <c r="CUJ56" s="331"/>
      <c r="CUK56" s="331"/>
      <c r="CUL56" s="331"/>
      <c r="CUM56" s="331"/>
      <c r="CUN56" s="331"/>
      <c r="CUO56" s="331"/>
      <c r="CUP56" s="331"/>
      <c r="CUQ56" s="331"/>
      <c r="CUR56" s="331"/>
      <c r="CUS56" s="331"/>
      <c r="CUT56" s="331"/>
      <c r="CUU56" s="331"/>
      <c r="CUV56" s="331"/>
      <c r="CUW56" s="331"/>
      <c r="CUX56" s="331"/>
      <c r="CUY56" s="331"/>
      <c r="CUZ56" s="331"/>
      <c r="CVA56" s="331"/>
      <c r="CVB56" s="331"/>
      <c r="CVC56" s="331"/>
      <c r="CVD56" s="331"/>
      <c r="CVE56" s="331"/>
      <c r="CVF56" s="331"/>
      <c r="CVG56" s="331"/>
      <c r="CVH56" s="331"/>
      <c r="CVI56" s="331"/>
      <c r="CVJ56" s="331"/>
      <c r="CVK56" s="331"/>
      <c r="CVL56" s="331"/>
      <c r="CVM56" s="331"/>
      <c r="CVN56" s="331"/>
      <c r="CVO56" s="331"/>
      <c r="CVP56" s="331"/>
      <c r="CVQ56" s="331"/>
      <c r="CVR56" s="331"/>
      <c r="CVS56" s="331"/>
      <c r="CVT56" s="331"/>
      <c r="CVU56" s="331"/>
      <c r="CVV56" s="331"/>
      <c r="CVW56" s="331"/>
      <c r="CVX56" s="331"/>
      <c r="CVY56" s="331"/>
      <c r="CVZ56" s="331"/>
      <c r="CWA56" s="331"/>
      <c r="CWB56" s="331"/>
      <c r="CWC56" s="331"/>
      <c r="CWD56" s="331"/>
      <c r="CWE56" s="331"/>
      <c r="CWF56" s="331"/>
      <c r="CWG56" s="331"/>
      <c r="CWH56" s="331"/>
      <c r="CWI56" s="331"/>
      <c r="CWJ56" s="331"/>
      <c r="CWK56" s="331"/>
      <c r="CWL56" s="331"/>
      <c r="CWM56" s="331"/>
      <c r="CWN56" s="331"/>
      <c r="CWO56" s="331"/>
      <c r="CWP56" s="331"/>
      <c r="CWQ56" s="331"/>
      <c r="CWR56" s="331"/>
      <c r="CWS56" s="331"/>
      <c r="CWT56" s="331"/>
      <c r="CWU56" s="331"/>
      <c r="CWV56" s="331"/>
      <c r="CWW56" s="331"/>
      <c r="CWX56" s="331"/>
      <c r="CWY56" s="331"/>
      <c r="CWZ56" s="331"/>
      <c r="CXA56" s="331"/>
      <c r="CXB56" s="331"/>
      <c r="CXC56" s="331"/>
      <c r="CXD56" s="331"/>
      <c r="CXE56" s="331"/>
      <c r="CXF56" s="331"/>
      <c r="CXG56" s="331"/>
      <c r="CXH56" s="331"/>
      <c r="CXI56" s="331"/>
      <c r="CXJ56" s="331"/>
      <c r="CXK56" s="331"/>
      <c r="CXL56" s="331"/>
      <c r="CXM56" s="331"/>
      <c r="CXN56" s="331"/>
      <c r="CXO56" s="331"/>
      <c r="CXP56" s="331"/>
      <c r="CXQ56" s="331"/>
      <c r="CXR56" s="331"/>
      <c r="CXS56" s="331"/>
      <c r="CXT56" s="331"/>
      <c r="CXU56" s="331"/>
      <c r="CXV56" s="331"/>
      <c r="CXW56" s="331"/>
      <c r="CXX56" s="331"/>
      <c r="CXY56" s="331"/>
      <c r="CXZ56" s="331"/>
      <c r="CYA56" s="331"/>
      <c r="CYB56" s="331"/>
      <c r="CYC56" s="331"/>
      <c r="CYD56" s="331"/>
      <c r="CYE56" s="331"/>
      <c r="CYF56" s="331"/>
      <c r="CYG56" s="331"/>
      <c r="CYH56" s="331"/>
      <c r="CYI56" s="331"/>
      <c r="CYJ56" s="331"/>
      <c r="CYK56" s="331"/>
      <c r="CYL56" s="331"/>
      <c r="CYM56" s="331"/>
      <c r="CYN56" s="331"/>
      <c r="CYO56" s="331"/>
      <c r="CYP56" s="331"/>
      <c r="CYQ56" s="331"/>
      <c r="CYR56" s="331"/>
      <c r="CYS56" s="331"/>
      <c r="CYT56" s="331"/>
      <c r="CYU56" s="331"/>
      <c r="CYV56" s="331"/>
      <c r="CYW56" s="331"/>
      <c r="CYX56" s="331"/>
      <c r="CYY56" s="331"/>
      <c r="CYZ56" s="331"/>
      <c r="CZA56" s="331"/>
      <c r="CZB56" s="331"/>
      <c r="CZC56" s="331"/>
      <c r="CZD56" s="331"/>
      <c r="CZE56" s="331"/>
      <c r="CZF56" s="331"/>
      <c r="CZG56" s="331"/>
      <c r="CZH56" s="331"/>
      <c r="CZI56" s="331"/>
      <c r="CZJ56" s="331"/>
      <c r="CZK56" s="331"/>
      <c r="CZL56" s="331"/>
      <c r="CZM56" s="331"/>
      <c r="CZN56" s="331"/>
      <c r="CZO56" s="331"/>
      <c r="CZP56" s="331"/>
      <c r="CZQ56" s="331"/>
      <c r="CZR56" s="331"/>
      <c r="CZS56" s="331"/>
      <c r="CZT56" s="331"/>
      <c r="CZU56" s="331"/>
      <c r="CZV56" s="331"/>
      <c r="CZW56" s="331"/>
      <c r="CZX56" s="331"/>
      <c r="CZY56" s="331"/>
      <c r="CZZ56" s="331"/>
      <c r="DAA56" s="331"/>
      <c r="DAB56" s="331"/>
      <c r="DAC56" s="331"/>
      <c r="DAD56" s="331"/>
      <c r="DAE56" s="331"/>
      <c r="DAF56" s="331"/>
      <c r="DAG56" s="331"/>
      <c r="DAH56" s="331"/>
      <c r="DAI56" s="331"/>
      <c r="DAJ56" s="331"/>
      <c r="DAK56" s="331"/>
      <c r="DAL56" s="331"/>
      <c r="DAM56" s="331"/>
      <c r="DAN56" s="331"/>
      <c r="DAO56" s="331"/>
      <c r="DAP56" s="331"/>
      <c r="DAQ56" s="331"/>
      <c r="DAR56" s="331"/>
      <c r="DAS56" s="331"/>
      <c r="DAT56" s="331"/>
      <c r="DAU56" s="331"/>
      <c r="DAV56" s="331"/>
      <c r="DAW56" s="331"/>
      <c r="DAX56" s="331"/>
      <c r="DAY56" s="331"/>
      <c r="DAZ56" s="331"/>
      <c r="DBA56" s="331"/>
      <c r="DBB56" s="331"/>
      <c r="DBC56" s="331"/>
      <c r="DBD56" s="331"/>
      <c r="DBE56" s="331"/>
      <c r="DBF56" s="331"/>
      <c r="DBG56" s="331"/>
      <c r="DBH56" s="331"/>
      <c r="DBI56" s="331"/>
      <c r="DBJ56" s="331"/>
      <c r="DBK56" s="331"/>
      <c r="DBL56" s="331"/>
      <c r="DBM56" s="331"/>
      <c r="DBN56" s="331"/>
      <c r="DBO56" s="331"/>
      <c r="DBP56" s="331"/>
      <c r="DBQ56" s="331"/>
      <c r="DBR56" s="331"/>
      <c r="DBS56" s="331"/>
      <c r="DBT56" s="331"/>
      <c r="DBU56" s="331"/>
      <c r="DBV56" s="331"/>
      <c r="DBW56" s="331"/>
      <c r="DBX56" s="331"/>
      <c r="DBY56" s="331"/>
      <c r="DBZ56" s="331"/>
      <c r="DCA56" s="331"/>
      <c r="DCB56" s="331"/>
      <c r="DCC56" s="331"/>
      <c r="DCD56" s="331"/>
      <c r="DCE56" s="331"/>
      <c r="DCF56" s="331"/>
      <c r="DCG56" s="331"/>
      <c r="DCH56" s="331"/>
      <c r="DCI56" s="331"/>
      <c r="DCJ56" s="331"/>
      <c r="DCK56" s="331"/>
      <c r="DCL56" s="331"/>
      <c r="DCM56" s="331"/>
      <c r="DCN56" s="331"/>
      <c r="DCO56" s="331"/>
      <c r="DCP56" s="331"/>
      <c r="DCQ56" s="331"/>
      <c r="DCR56" s="331"/>
      <c r="DCS56" s="331"/>
      <c r="DCT56" s="331"/>
      <c r="DCU56" s="331"/>
      <c r="DCV56" s="331"/>
      <c r="DCW56" s="331"/>
      <c r="DCX56" s="331"/>
      <c r="DCY56" s="331"/>
      <c r="DCZ56" s="331"/>
      <c r="DDA56" s="331"/>
      <c r="DDB56" s="331"/>
      <c r="DDC56" s="331"/>
      <c r="DDD56" s="331"/>
      <c r="DDE56" s="331"/>
      <c r="DDF56" s="331"/>
      <c r="DDG56" s="331"/>
      <c r="DDH56" s="331"/>
      <c r="DDI56" s="331"/>
      <c r="DDJ56" s="331"/>
      <c r="DDK56" s="331"/>
      <c r="DDL56" s="331"/>
      <c r="DDM56" s="331"/>
      <c r="DDN56" s="331"/>
      <c r="DDO56" s="331"/>
      <c r="DDP56" s="331"/>
      <c r="DDQ56" s="331"/>
      <c r="DDR56" s="331"/>
      <c r="DDS56" s="331"/>
      <c r="DDT56" s="331"/>
      <c r="DDU56" s="331"/>
      <c r="DDV56" s="331"/>
      <c r="DDW56" s="331"/>
      <c r="DDX56" s="331"/>
      <c r="DDY56" s="331"/>
      <c r="DDZ56" s="331"/>
      <c r="DEA56" s="331"/>
      <c r="DEB56" s="331"/>
      <c r="DEC56" s="331"/>
      <c r="DED56" s="331"/>
      <c r="DEE56" s="331"/>
      <c r="DEF56" s="331"/>
      <c r="DEG56" s="331"/>
      <c r="DEH56" s="331"/>
      <c r="DEI56" s="331"/>
      <c r="DEJ56" s="331"/>
      <c r="DEK56" s="331"/>
      <c r="DEL56" s="331"/>
      <c r="DEM56" s="331"/>
      <c r="DEN56" s="331"/>
      <c r="DEO56" s="331"/>
      <c r="DEP56" s="331"/>
      <c r="DEQ56" s="331"/>
      <c r="DER56" s="331"/>
      <c r="DES56" s="331"/>
      <c r="DET56" s="331"/>
      <c r="DEU56" s="331"/>
      <c r="DEV56" s="331"/>
      <c r="DEW56" s="331"/>
      <c r="DEX56" s="331"/>
      <c r="DEY56" s="331"/>
      <c r="DEZ56" s="331"/>
      <c r="DFA56" s="331"/>
      <c r="DFB56" s="331"/>
      <c r="DFC56" s="331"/>
      <c r="DFD56" s="331"/>
      <c r="DFE56" s="331"/>
      <c r="DFF56" s="331"/>
      <c r="DFG56" s="331"/>
      <c r="DFH56" s="331"/>
      <c r="DFI56" s="331"/>
      <c r="DFJ56" s="331"/>
      <c r="DFK56" s="331"/>
      <c r="DFL56" s="331"/>
      <c r="DFM56" s="331"/>
      <c r="DFN56" s="331"/>
      <c r="DFO56" s="331"/>
      <c r="DFP56" s="331"/>
      <c r="DFQ56" s="331"/>
      <c r="DFR56" s="331"/>
      <c r="DFS56" s="331"/>
      <c r="DFT56" s="331"/>
      <c r="DFU56" s="331"/>
      <c r="DFV56" s="331"/>
      <c r="DFW56" s="331"/>
      <c r="DFX56" s="331"/>
      <c r="DFY56" s="331"/>
      <c r="DFZ56" s="331"/>
      <c r="DGA56" s="331"/>
      <c r="DGB56" s="331"/>
      <c r="DGC56" s="331"/>
      <c r="DGD56" s="331"/>
      <c r="DGE56" s="331"/>
      <c r="DGF56" s="331"/>
      <c r="DGG56" s="331"/>
      <c r="DGH56" s="331"/>
      <c r="DGI56" s="331"/>
      <c r="DGJ56" s="331"/>
      <c r="DGK56" s="331"/>
      <c r="DGL56" s="331"/>
      <c r="DGM56" s="331"/>
      <c r="DGN56" s="331"/>
      <c r="DGO56" s="331"/>
      <c r="DGP56" s="331"/>
      <c r="DGQ56" s="331"/>
      <c r="DGR56" s="331"/>
      <c r="DGS56" s="331"/>
      <c r="DGT56" s="331"/>
      <c r="DGU56" s="331"/>
      <c r="DGV56" s="331"/>
      <c r="DGW56" s="331"/>
      <c r="DGX56" s="331"/>
      <c r="DGY56" s="331"/>
      <c r="DGZ56" s="331"/>
      <c r="DHA56" s="331"/>
      <c r="DHB56" s="331"/>
      <c r="DHC56" s="331"/>
      <c r="DHD56" s="331"/>
      <c r="DHE56" s="331"/>
      <c r="DHF56" s="331"/>
      <c r="DHG56" s="331"/>
      <c r="DHH56" s="331"/>
      <c r="DHI56" s="331"/>
      <c r="DHJ56" s="331"/>
      <c r="DHK56" s="331"/>
      <c r="DHL56" s="331"/>
      <c r="DHM56" s="331"/>
      <c r="DHN56" s="331"/>
      <c r="DHO56" s="331"/>
      <c r="DHP56" s="331"/>
      <c r="DHQ56" s="331"/>
      <c r="DHR56" s="331"/>
      <c r="DHS56" s="331"/>
      <c r="DHT56" s="331"/>
      <c r="DHU56" s="331"/>
      <c r="DHV56" s="331"/>
      <c r="DHW56" s="331"/>
      <c r="DHX56" s="331"/>
      <c r="DHY56" s="331"/>
      <c r="DHZ56" s="331"/>
      <c r="DIA56" s="331"/>
      <c r="DIB56" s="331"/>
      <c r="DIC56" s="331"/>
      <c r="DID56" s="331"/>
      <c r="DIE56" s="331"/>
      <c r="DIF56" s="331"/>
      <c r="DIG56" s="331"/>
      <c r="DIH56" s="331"/>
      <c r="DII56" s="331"/>
      <c r="DIJ56" s="331"/>
      <c r="DIK56" s="331"/>
      <c r="DIL56" s="331"/>
      <c r="DIM56" s="331"/>
      <c r="DIN56" s="331"/>
      <c r="DIO56" s="331"/>
      <c r="DIP56" s="331"/>
      <c r="DIQ56" s="331"/>
      <c r="DIR56" s="331"/>
      <c r="DIS56" s="331"/>
      <c r="DIT56" s="331"/>
      <c r="DIU56" s="331"/>
      <c r="DIV56" s="331"/>
      <c r="DIW56" s="331"/>
      <c r="DIX56" s="331"/>
      <c r="DIY56" s="331"/>
      <c r="DIZ56" s="331"/>
      <c r="DJA56" s="331"/>
      <c r="DJB56" s="331"/>
      <c r="DJC56" s="331"/>
      <c r="DJD56" s="331"/>
      <c r="DJE56" s="331"/>
      <c r="DJF56" s="331"/>
      <c r="DJG56" s="331"/>
      <c r="DJH56" s="331"/>
      <c r="DJI56" s="331"/>
      <c r="DJJ56" s="331"/>
      <c r="DJK56" s="331"/>
      <c r="DJL56" s="331"/>
      <c r="DJM56" s="331"/>
      <c r="DJN56" s="331"/>
      <c r="DJO56" s="331"/>
      <c r="DJP56" s="331"/>
      <c r="DJQ56" s="331"/>
      <c r="DJR56" s="331"/>
      <c r="DJS56" s="331"/>
      <c r="DJT56" s="331"/>
      <c r="DJU56" s="331"/>
      <c r="DJV56" s="331"/>
      <c r="DJW56" s="331"/>
      <c r="DJX56" s="331"/>
      <c r="DJY56" s="331"/>
      <c r="DJZ56" s="331"/>
      <c r="DKA56" s="331"/>
      <c r="DKB56" s="331"/>
      <c r="DKC56" s="331"/>
      <c r="DKD56" s="331"/>
      <c r="DKE56" s="331"/>
      <c r="DKF56" s="331"/>
      <c r="DKG56" s="331"/>
      <c r="DKH56" s="331"/>
      <c r="DKI56" s="331"/>
      <c r="DKJ56" s="331"/>
      <c r="DKK56" s="331"/>
      <c r="DKL56" s="331"/>
      <c r="DKM56" s="331"/>
      <c r="DKN56" s="331"/>
      <c r="DKO56" s="331"/>
      <c r="DKP56" s="331"/>
      <c r="DKQ56" s="331"/>
      <c r="DKR56" s="331"/>
      <c r="DKS56" s="331"/>
      <c r="DKT56" s="331"/>
      <c r="DKU56" s="331"/>
      <c r="DKV56" s="331"/>
      <c r="DKW56" s="331"/>
      <c r="DKX56" s="331"/>
      <c r="DKY56" s="331"/>
      <c r="DKZ56" s="331"/>
      <c r="DLA56" s="331"/>
      <c r="DLB56" s="331"/>
      <c r="DLC56" s="331"/>
      <c r="DLD56" s="331"/>
      <c r="DLE56" s="331"/>
      <c r="DLF56" s="331"/>
      <c r="DLG56" s="331"/>
      <c r="DLH56" s="331"/>
      <c r="DLI56" s="331"/>
      <c r="DLJ56" s="331"/>
      <c r="DLK56" s="331"/>
      <c r="DLL56" s="331"/>
      <c r="DLM56" s="331"/>
      <c r="DLN56" s="331"/>
      <c r="DLO56" s="331"/>
      <c r="DLP56" s="331"/>
      <c r="DLQ56" s="331"/>
      <c r="DLR56" s="331"/>
      <c r="DLS56" s="331"/>
      <c r="DLT56" s="331"/>
      <c r="DLU56" s="331"/>
      <c r="DLV56" s="331"/>
      <c r="DLW56" s="331"/>
      <c r="DLX56" s="331"/>
      <c r="DLY56" s="331"/>
      <c r="DLZ56" s="331"/>
      <c r="DMA56" s="331"/>
      <c r="DMB56" s="331"/>
      <c r="DMC56" s="331"/>
      <c r="DMD56" s="331"/>
      <c r="DME56" s="331"/>
      <c r="DMF56" s="331"/>
      <c r="DMG56" s="331"/>
      <c r="DMH56" s="331"/>
      <c r="DMI56" s="331"/>
      <c r="DMJ56" s="331"/>
      <c r="DMK56" s="331"/>
      <c r="DML56" s="331"/>
      <c r="DMM56" s="331"/>
      <c r="DMN56" s="331"/>
      <c r="DMO56" s="331"/>
      <c r="DMP56" s="331"/>
      <c r="DMQ56" s="331"/>
      <c r="DMR56" s="331"/>
      <c r="DMS56" s="331"/>
      <c r="DMT56" s="331"/>
      <c r="DMU56" s="331"/>
      <c r="DMV56" s="331"/>
      <c r="DMW56" s="331"/>
      <c r="DMX56" s="331"/>
      <c r="DMY56" s="331"/>
      <c r="DMZ56" s="331"/>
      <c r="DNA56" s="331"/>
      <c r="DNB56" s="331"/>
      <c r="DNC56" s="331"/>
      <c r="DND56" s="331"/>
      <c r="DNE56" s="331"/>
      <c r="DNF56" s="331"/>
      <c r="DNG56" s="331"/>
      <c r="DNH56" s="331"/>
      <c r="DNI56" s="331"/>
      <c r="DNJ56" s="331"/>
      <c r="DNK56" s="331"/>
      <c r="DNL56" s="331"/>
      <c r="DNM56" s="331"/>
      <c r="DNN56" s="331"/>
      <c r="DNO56" s="331"/>
      <c r="DNP56" s="331"/>
      <c r="DNQ56" s="331"/>
      <c r="DNR56" s="331"/>
      <c r="DNS56" s="331"/>
      <c r="DNT56" s="331"/>
      <c r="DNU56" s="331"/>
      <c r="DNV56" s="331"/>
      <c r="DNW56" s="331"/>
      <c r="DNX56" s="331"/>
      <c r="DNY56" s="331"/>
      <c r="DNZ56" s="331"/>
      <c r="DOA56" s="331"/>
      <c r="DOB56" s="331"/>
      <c r="DOC56" s="331"/>
      <c r="DOD56" s="331"/>
      <c r="DOE56" s="331"/>
      <c r="DOF56" s="331"/>
      <c r="DOG56" s="331"/>
      <c r="DOH56" s="331"/>
      <c r="DOI56" s="331"/>
      <c r="DOJ56" s="331"/>
      <c r="DOK56" s="331"/>
      <c r="DOL56" s="331"/>
      <c r="DOM56" s="331"/>
      <c r="DON56" s="331"/>
      <c r="DOO56" s="331"/>
      <c r="DOP56" s="331"/>
      <c r="DOQ56" s="331"/>
      <c r="DOR56" s="331"/>
      <c r="DOS56" s="331"/>
      <c r="DOT56" s="331"/>
      <c r="DOU56" s="331"/>
      <c r="DOV56" s="331"/>
      <c r="DOW56" s="331"/>
      <c r="DOX56" s="331"/>
      <c r="DOY56" s="331"/>
      <c r="DOZ56" s="331"/>
      <c r="DPA56" s="331"/>
      <c r="DPB56" s="331"/>
      <c r="DPC56" s="331"/>
      <c r="DPD56" s="331"/>
      <c r="DPE56" s="331"/>
      <c r="DPF56" s="331"/>
      <c r="DPG56" s="331"/>
      <c r="DPH56" s="331"/>
      <c r="DPI56" s="331"/>
      <c r="DPJ56" s="331"/>
      <c r="DPK56" s="331"/>
      <c r="DPL56" s="331"/>
      <c r="DPM56" s="331"/>
      <c r="DPN56" s="331"/>
      <c r="DPO56" s="331"/>
      <c r="DPP56" s="331"/>
      <c r="DPQ56" s="331"/>
      <c r="DPR56" s="331"/>
      <c r="DPS56" s="331"/>
      <c r="DPT56" s="331"/>
      <c r="DPU56" s="331"/>
      <c r="DPV56" s="331"/>
      <c r="DPW56" s="331"/>
      <c r="DPX56" s="331"/>
      <c r="DPY56" s="331"/>
      <c r="DPZ56" s="331"/>
      <c r="DQA56" s="331"/>
      <c r="DQB56" s="331"/>
      <c r="DQC56" s="331"/>
      <c r="DQD56" s="331"/>
      <c r="DQE56" s="331"/>
      <c r="DQF56" s="331"/>
      <c r="DQG56" s="331"/>
      <c r="DQH56" s="331"/>
      <c r="DQI56" s="331"/>
      <c r="DQJ56" s="331"/>
      <c r="DQK56" s="331"/>
      <c r="DQL56" s="331"/>
      <c r="DQM56" s="331"/>
      <c r="DQN56" s="331"/>
      <c r="DQO56" s="331"/>
      <c r="DQP56" s="331"/>
      <c r="DQQ56" s="331"/>
      <c r="DQR56" s="331"/>
      <c r="DQS56" s="331"/>
      <c r="DQT56" s="331"/>
      <c r="DQU56" s="331"/>
      <c r="DQV56" s="331"/>
      <c r="DQW56" s="331"/>
      <c r="DQX56" s="331"/>
      <c r="DQY56" s="331"/>
      <c r="DQZ56" s="331"/>
      <c r="DRA56" s="331"/>
      <c r="DRB56" s="331"/>
      <c r="DRC56" s="331"/>
      <c r="DRD56" s="331"/>
      <c r="DRE56" s="331"/>
      <c r="DRF56" s="331"/>
      <c r="DRG56" s="331"/>
      <c r="DRH56" s="331"/>
      <c r="DRI56" s="331"/>
      <c r="DRJ56" s="331"/>
      <c r="DRK56" s="331"/>
      <c r="DRL56" s="331"/>
      <c r="DRM56" s="331"/>
      <c r="DRN56" s="331"/>
      <c r="DRO56" s="331"/>
      <c r="DRP56" s="331"/>
      <c r="DRQ56" s="331"/>
      <c r="DRR56" s="331"/>
      <c r="DRS56" s="331"/>
      <c r="DRT56" s="331"/>
      <c r="DRU56" s="331"/>
      <c r="DRV56" s="331"/>
      <c r="DRW56" s="331"/>
      <c r="DRX56" s="331"/>
      <c r="DRY56" s="331"/>
      <c r="DRZ56" s="331"/>
      <c r="DSA56" s="331"/>
      <c r="DSB56" s="331"/>
      <c r="DSC56" s="331"/>
      <c r="DSD56" s="331"/>
      <c r="DSE56" s="331"/>
      <c r="DSF56" s="331"/>
      <c r="DSG56" s="331"/>
      <c r="DSH56" s="331"/>
      <c r="DSI56" s="331"/>
      <c r="DSJ56" s="331"/>
      <c r="DSK56" s="331"/>
      <c r="DSL56" s="331"/>
      <c r="DSM56" s="331"/>
      <c r="DSN56" s="331"/>
      <c r="DSO56" s="331"/>
      <c r="DSP56" s="331"/>
      <c r="DSQ56" s="331"/>
      <c r="DSR56" s="331"/>
      <c r="DSS56" s="331"/>
      <c r="DST56" s="331"/>
      <c r="DSU56" s="331"/>
      <c r="DSV56" s="331"/>
      <c r="DSW56" s="331"/>
      <c r="DSX56" s="331"/>
      <c r="DSY56" s="331"/>
      <c r="DSZ56" s="331"/>
      <c r="DTA56" s="331"/>
      <c r="DTB56" s="331"/>
      <c r="DTC56" s="331"/>
      <c r="DTD56" s="331"/>
      <c r="DTE56" s="331"/>
      <c r="DTF56" s="331"/>
      <c r="DTG56" s="331"/>
      <c r="DTH56" s="331"/>
      <c r="DTI56" s="331"/>
      <c r="DTJ56" s="331"/>
      <c r="DTK56" s="331"/>
      <c r="DTL56" s="331"/>
      <c r="DTM56" s="331"/>
      <c r="DTN56" s="331"/>
      <c r="DTO56" s="331"/>
      <c r="DTP56" s="331"/>
      <c r="DTQ56" s="331"/>
      <c r="DTR56" s="331"/>
      <c r="DTS56" s="331"/>
      <c r="DTT56" s="331"/>
      <c r="DTU56" s="331"/>
      <c r="DTV56" s="331"/>
      <c r="DTW56" s="331"/>
      <c r="DTX56" s="331"/>
      <c r="DTY56" s="331"/>
      <c r="DTZ56" s="331"/>
      <c r="DUA56" s="331"/>
      <c r="DUB56" s="331"/>
      <c r="DUC56" s="331"/>
      <c r="DUD56" s="331"/>
      <c r="DUE56" s="331"/>
      <c r="DUF56" s="331"/>
      <c r="DUG56" s="331"/>
      <c r="DUH56" s="331"/>
      <c r="DUI56" s="331"/>
      <c r="DUJ56" s="331"/>
      <c r="DUK56" s="331"/>
      <c r="DUL56" s="331"/>
      <c r="DUM56" s="331"/>
      <c r="DUN56" s="331"/>
      <c r="DUO56" s="331"/>
      <c r="DUP56" s="331"/>
      <c r="DUQ56" s="331"/>
      <c r="DUR56" s="331"/>
      <c r="DUS56" s="331"/>
      <c r="DUT56" s="331"/>
      <c r="DUU56" s="331"/>
      <c r="DUV56" s="331"/>
      <c r="DUW56" s="331"/>
      <c r="DUX56" s="331"/>
      <c r="DUY56" s="331"/>
      <c r="DUZ56" s="331"/>
      <c r="DVA56" s="331"/>
      <c r="DVB56" s="331"/>
      <c r="DVC56" s="331"/>
      <c r="DVD56" s="331"/>
      <c r="DVE56" s="331"/>
      <c r="DVF56" s="331"/>
      <c r="DVG56" s="331"/>
      <c r="DVH56" s="331"/>
      <c r="DVI56" s="331"/>
      <c r="DVJ56" s="331"/>
      <c r="DVK56" s="331"/>
      <c r="DVL56" s="331"/>
      <c r="DVM56" s="331"/>
      <c r="DVN56" s="331"/>
      <c r="DVO56" s="331"/>
      <c r="DVP56" s="331"/>
      <c r="DVQ56" s="331"/>
      <c r="DVR56" s="331"/>
      <c r="DVS56" s="331"/>
      <c r="DVT56" s="331"/>
      <c r="DVU56" s="331"/>
      <c r="DVV56" s="331"/>
      <c r="DVW56" s="331"/>
      <c r="DVX56" s="331"/>
      <c r="DVY56" s="331"/>
      <c r="DVZ56" s="331"/>
      <c r="DWA56" s="331"/>
      <c r="DWB56" s="331"/>
      <c r="DWC56" s="331"/>
      <c r="DWD56" s="331"/>
      <c r="DWE56" s="331"/>
      <c r="DWF56" s="331"/>
      <c r="DWG56" s="331"/>
      <c r="DWH56" s="331"/>
      <c r="DWI56" s="331"/>
      <c r="DWJ56" s="331"/>
      <c r="DWK56" s="331"/>
      <c r="DWL56" s="331"/>
      <c r="DWM56" s="331"/>
      <c r="DWN56" s="331"/>
      <c r="DWO56" s="331"/>
      <c r="DWP56" s="331"/>
      <c r="DWQ56" s="331"/>
      <c r="DWR56" s="331"/>
      <c r="DWS56" s="331"/>
      <c r="DWT56" s="331"/>
      <c r="DWU56" s="331"/>
      <c r="DWV56" s="331"/>
      <c r="DWW56" s="331"/>
      <c r="DWX56" s="331"/>
      <c r="DWY56" s="331"/>
      <c r="DWZ56" s="331"/>
      <c r="DXA56" s="331"/>
      <c r="DXB56" s="331"/>
      <c r="DXC56" s="331"/>
      <c r="DXD56" s="331"/>
      <c r="DXE56" s="331"/>
      <c r="DXF56" s="331"/>
      <c r="DXG56" s="331"/>
      <c r="DXH56" s="331"/>
      <c r="DXI56" s="331"/>
      <c r="DXJ56" s="331"/>
      <c r="DXK56" s="331"/>
      <c r="DXL56" s="331"/>
      <c r="DXM56" s="331"/>
      <c r="DXN56" s="331"/>
      <c r="DXO56" s="331"/>
      <c r="DXP56" s="331"/>
      <c r="DXQ56" s="331"/>
      <c r="DXR56" s="331"/>
      <c r="DXS56" s="331"/>
      <c r="DXT56" s="331"/>
      <c r="DXU56" s="331"/>
      <c r="DXV56" s="331"/>
      <c r="DXW56" s="331"/>
      <c r="DXX56" s="331"/>
      <c r="DXY56" s="331"/>
      <c r="DXZ56" s="331"/>
      <c r="DYA56" s="331"/>
      <c r="DYB56" s="331"/>
      <c r="DYC56" s="331"/>
      <c r="DYD56" s="331"/>
      <c r="DYE56" s="331"/>
      <c r="DYF56" s="331"/>
      <c r="DYG56" s="331"/>
      <c r="DYH56" s="331"/>
      <c r="DYI56" s="331"/>
      <c r="DYJ56" s="331"/>
      <c r="DYK56" s="331"/>
      <c r="DYL56" s="331"/>
      <c r="DYM56" s="331"/>
      <c r="DYN56" s="331"/>
      <c r="DYO56" s="331"/>
      <c r="DYP56" s="331"/>
      <c r="DYQ56" s="331"/>
      <c r="DYR56" s="331"/>
      <c r="DYS56" s="331"/>
      <c r="DYT56" s="331"/>
      <c r="DYU56" s="331"/>
      <c r="DYV56" s="331"/>
      <c r="DYW56" s="331"/>
      <c r="DYX56" s="331"/>
      <c r="DYY56" s="331"/>
      <c r="DYZ56" s="331"/>
      <c r="DZA56" s="331"/>
      <c r="DZB56" s="331"/>
      <c r="DZC56" s="331"/>
      <c r="DZD56" s="331"/>
      <c r="DZE56" s="331"/>
      <c r="DZF56" s="331"/>
      <c r="DZG56" s="331"/>
      <c r="DZH56" s="331"/>
      <c r="DZI56" s="331"/>
      <c r="DZJ56" s="331"/>
      <c r="DZK56" s="331"/>
      <c r="DZL56" s="331"/>
      <c r="DZM56" s="331"/>
      <c r="DZN56" s="331"/>
      <c r="DZO56" s="331"/>
      <c r="DZP56" s="331"/>
      <c r="DZQ56" s="331"/>
      <c r="DZR56" s="331"/>
      <c r="DZS56" s="331"/>
      <c r="DZT56" s="331"/>
      <c r="DZU56" s="331"/>
      <c r="DZV56" s="331"/>
      <c r="DZW56" s="331"/>
      <c r="DZX56" s="331"/>
      <c r="DZY56" s="331"/>
      <c r="DZZ56" s="331"/>
      <c r="EAA56" s="331"/>
      <c r="EAB56" s="331"/>
      <c r="EAC56" s="331"/>
      <c r="EAD56" s="331"/>
      <c r="EAE56" s="331"/>
      <c r="EAF56" s="331"/>
      <c r="EAG56" s="331"/>
      <c r="EAH56" s="331"/>
      <c r="EAI56" s="331"/>
      <c r="EAJ56" s="331"/>
      <c r="EAK56" s="331"/>
      <c r="EAL56" s="331"/>
      <c r="EAM56" s="331"/>
      <c r="EAN56" s="331"/>
      <c r="EAO56" s="331"/>
      <c r="EAP56" s="331"/>
      <c r="EAQ56" s="331"/>
      <c r="EAR56" s="331"/>
      <c r="EAS56" s="331"/>
      <c r="EAT56" s="331"/>
      <c r="EAU56" s="331"/>
      <c r="EAV56" s="331"/>
      <c r="EAW56" s="331"/>
      <c r="EAX56" s="331"/>
      <c r="EAY56" s="331"/>
      <c r="EAZ56" s="331"/>
      <c r="EBA56" s="331"/>
      <c r="EBB56" s="331"/>
      <c r="EBC56" s="331"/>
      <c r="EBD56" s="331"/>
      <c r="EBE56" s="331"/>
      <c r="EBF56" s="331"/>
      <c r="EBG56" s="331"/>
      <c r="EBH56" s="331"/>
      <c r="EBI56" s="331"/>
      <c r="EBJ56" s="331"/>
      <c r="EBK56" s="331"/>
      <c r="EBL56" s="331"/>
      <c r="EBM56" s="331"/>
      <c r="EBN56" s="331"/>
      <c r="EBO56" s="331"/>
      <c r="EBP56" s="331"/>
      <c r="EBQ56" s="331"/>
      <c r="EBR56" s="331"/>
      <c r="EBS56" s="331"/>
      <c r="EBT56" s="331"/>
      <c r="EBU56" s="331"/>
      <c r="EBV56" s="331"/>
      <c r="EBW56" s="331"/>
      <c r="EBX56" s="331"/>
      <c r="EBY56" s="331"/>
      <c r="EBZ56" s="331"/>
      <c r="ECA56" s="331"/>
      <c r="ECB56" s="331"/>
      <c r="ECC56" s="331"/>
      <c r="ECD56" s="331"/>
      <c r="ECE56" s="331"/>
      <c r="ECF56" s="331"/>
      <c r="ECG56" s="331"/>
      <c r="ECH56" s="331"/>
      <c r="ECI56" s="331"/>
      <c r="ECJ56" s="331"/>
      <c r="ECK56" s="331"/>
      <c r="ECL56" s="331"/>
      <c r="ECM56" s="331"/>
      <c r="ECN56" s="331"/>
      <c r="ECO56" s="331"/>
      <c r="ECP56" s="331"/>
      <c r="ECQ56" s="331"/>
      <c r="ECR56" s="331"/>
      <c r="ECS56" s="331"/>
      <c r="ECT56" s="331"/>
      <c r="ECU56" s="331"/>
      <c r="ECV56" s="331"/>
      <c r="ECW56" s="331"/>
      <c r="ECX56" s="331"/>
      <c r="ECY56" s="331"/>
      <c r="ECZ56" s="331"/>
      <c r="EDA56" s="331"/>
      <c r="EDB56" s="331"/>
      <c r="EDC56" s="331"/>
      <c r="EDD56" s="331"/>
      <c r="EDE56" s="331"/>
      <c r="EDF56" s="331"/>
      <c r="EDG56" s="331"/>
      <c r="EDH56" s="331"/>
      <c r="EDI56" s="331"/>
      <c r="EDJ56" s="331"/>
      <c r="EDK56" s="331"/>
      <c r="EDL56" s="331"/>
      <c r="EDM56" s="331"/>
      <c r="EDN56" s="331"/>
      <c r="EDO56" s="331"/>
      <c r="EDP56" s="331"/>
      <c r="EDQ56" s="331"/>
      <c r="EDR56" s="331"/>
      <c r="EDS56" s="331"/>
      <c r="EDT56" s="331"/>
      <c r="EDU56" s="331"/>
      <c r="EDV56" s="331"/>
      <c r="EDW56" s="331"/>
      <c r="EDX56" s="331"/>
      <c r="EDY56" s="331"/>
      <c r="EDZ56" s="331"/>
      <c r="EEA56" s="331"/>
      <c r="EEB56" s="331"/>
      <c r="EEC56" s="331"/>
      <c r="EED56" s="331"/>
      <c r="EEE56" s="331"/>
      <c r="EEF56" s="331"/>
      <c r="EEG56" s="331"/>
      <c r="EEH56" s="331"/>
      <c r="EEI56" s="331"/>
      <c r="EEJ56" s="331"/>
      <c r="EEK56" s="331"/>
      <c r="EEL56" s="331"/>
      <c r="EEM56" s="331"/>
      <c r="EEN56" s="331"/>
      <c r="EEO56" s="331"/>
      <c r="EEP56" s="331"/>
      <c r="EEQ56" s="331"/>
      <c r="EER56" s="331"/>
      <c r="EES56" s="331"/>
      <c r="EET56" s="331"/>
      <c r="EEU56" s="331"/>
      <c r="EEV56" s="331"/>
      <c r="EEW56" s="331"/>
      <c r="EEX56" s="331"/>
      <c r="EEY56" s="331"/>
      <c r="EEZ56" s="331"/>
      <c r="EFA56" s="331"/>
      <c r="EFB56" s="331"/>
      <c r="EFC56" s="331"/>
      <c r="EFD56" s="331"/>
      <c r="EFE56" s="331"/>
      <c r="EFF56" s="331"/>
      <c r="EFG56" s="331"/>
      <c r="EFH56" s="331"/>
      <c r="EFI56" s="331"/>
      <c r="EFJ56" s="331"/>
      <c r="EFK56" s="331"/>
      <c r="EFL56" s="331"/>
      <c r="EFM56" s="331"/>
      <c r="EFN56" s="331"/>
      <c r="EFO56" s="331"/>
      <c r="EFP56" s="331"/>
      <c r="EFQ56" s="331"/>
      <c r="EFR56" s="331"/>
      <c r="EFS56" s="331"/>
      <c r="EFT56" s="331"/>
      <c r="EFU56" s="331"/>
      <c r="EFV56" s="331"/>
      <c r="EFW56" s="331"/>
      <c r="EFX56" s="331"/>
      <c r="EFY56" s="331"/>
      <c r="EFZ56" s="331"/>
      <c r="EGA56" s="331"/>
      <c r="EGB56" s="331"/>
      <c r="EGC56" s="331"/>
      <c r="EGD56" s="331"/>
      <c r="EGE56" s="331"/>
      <c r="EGF56" s="331"/>
      <c r="EGG56" s="331"/>
      <c r="EGH56" s="331"/>
      <c r="EGI56" s="331"/>
      <c r="EGJ56" s="331"/>
      <c r="EGK56" s="331"/>
      <c r="EGL56" s="331"/>
      <c r="EGM56" s="331"/>
      <c r="EGN56" s="331"/>
      <c r="EGO56" s="331"/>
      <c r="EGP56" s="331"/>
      <c r="EGQ56" s="331"/>
      <c r="EGR56" s="331"/>
      <c r="EGS56" s="331"/>
      <c r="EGT56" s="331"/>
      <c r="EGU56" s="331"/>
      <c r="EGV56" s="331"/>
      <c r="EGW56" s="331"/>
      <c r="EGX56" s="331"/>
      <c r="EGY56" s="331"/>
      <c r="EGZ56" s="331"/>
      <c r="EHA56" s="331"/>
      <c r="EHB56" s="331"/>
      <c r="EHC56" s="331"/>
      <c r="EHD56" s="331"/>
      <c r="EHE56" s="331"/>
      <c r="EHF56" s="331"/>
      <c r="EHG56" s="331"/>
      <c r="EHH56" s="331"/>
      <c r="EHI56" s="331"/>
      <c r="EHJ56" s="331"/>
      <c r="EHK56" s="331"/>
      <c r="EHL56" s="331"/>
      <c r="EHM56" s="331"/>
      <c r="EHN56" s="331"/>
      <c r="EHO56" s="331"/>
      <c r="EHP56" s="331"/>
      <c r="EHQ56" s="331"/>
      <c r="EHR56" s="331"/>
      <c r="EHS56" s="331"/>
      <c r="EHT56" s="331"/>
      <c r="EHU56" s="331"/>
      <c r="EHV56" s="331"/>
      <c r="EHW56" s="331"/>
      <c r="EHX56" s="331"/>
      <c r="EHY56" s="331"/>
      <c r="EHZ56" s="331"/>
      <c r="EIA56" s="331"/>
      <c r="EIB56" s="331"/>
      <c r="EIC56" s="331"/>
      <c r="EID56" s="331"/>
      <c r="EIE56" s="331"/>
      <c r="EIF56" s="331"/>
      <c r="EIG56" s="331"/>
      <c r="EIH56" s="331"/>
      <c r="EII56" s="331"/>
      <c r="EIJ56" s="331"/>
      <c r="EIK56" s="331"/>
      <c r="EIL56" s="331"/>
      <c r="EIM56" s="331"/>
      <c r="EIN56" s="331"/>
      <c r="EIO56" s="331"/>
      <c r="EIP56" s="331"/>
      <c r="EIQ56" s="331"/>
      <c r="EIR56" s="331"/>
      <c r="EIS56" s="331"/>
      <c r="EIT56" s="331"/>
      <c r="EIU56" s="331"/>
      <c r="EIV56" s="331"/>
      <c r="EIW56" s="331"/>
      <c r="EIX56" s="331"/>
      <c r="EIY56" s="331"/>
      <c r="EIZ56" s="331"/>
      <c r="EJA56" s="331"/>
      <c r="EJB56" s="331"/>
      <c r="EJC56" s="331"/>
      <c r="EJD56" s="331"/>
      <c r="EJE56" s="331"/>
      <c r="EJF56" s="331"/>
      <c r="EJG56" s="331"/>
      <c r="EJH56" s="331"/>
      <c r="EJI56" s="331"/>
      <c r="EJJ56" s="331"/>
      <c r="EJK56" s="331"/>
      <c r="EJL56" s="331"/>
      <c r="EJM56" s="331"/>
      <c r="EJN56" s="331"/>
      <c r="EJO56" s="331"/>
      <c r="EJP56" s="331"/>
      <c r="EJQ56" s="331"/>
      <c r="EJR56" s="331"/>
      <c r="EJS56" s="331"/>
      <c r="EJT56" s="331"/>
      <c r="EJU56" s="331"/>
      <c r="EJV56" s="331"/>
      <c r="EJW56" s="331"/>
      <c r="EJX56" s="331"/>
      <c r="EJY56" s="331"/>
      <c r="EJZ56" s="331"/>
      <c r="EKA56" s="331"/>
      <c r="EKB56" s="331"/>
      <c r="EKC56" s="331"/>
      <c r="EKD56" s="331"/>
      <c r="EKE56" s="331"/>
      <c r="EKF56" s="331"/>
      <c r="EKG56" s="331"/>
      <c r="EKH56" s="331"/>
      <c r="EKI56" s="331"/>
      <c r="EKJ56" s="331"/>
      <c r="EKK56" s="331"/>
      <c r="EKL56" s="331"/>
      <c r="EKM56" s="331"/>
      <c r="EKN56" s="331"/>
      <c r="EKO56" s="331"/>
      <c r="EKP56" s="331"/>
      <c r="EKQ56" s="331"/>
      <c r="EKR56" s="331"/>
      <c r="EKS56" s="331"/>
      <c r="EKT56" s="331"/>
      <c r="EKU56" s="331"/>
      <c r="EKV56" s="331"/>
      <c r="EKW56" s="331"/>
      <c r="EKX56" s="331"/>
      <c r="EKY56" s="331"/>
      <c r="EKZ56" s="331"/>
      <c r="ELA56" s="331"/>
      <c r="ELB56" s="331"/>
      <c r="ELC56" s="331"/>
      <c r="ELD56" s="331"/>
      <c r="ELE56" s="331"/>
      <c r="ELF56" s="331"/>
      <c r="ELG56" s="331"/>
      <c r="ELH56" s="331"/>
      <c r="ELI56" s="331"/>
      <c r="ELJ56" s="331"/>
      <c r="ELK56" s="331"/>
      <c r="ELL56" s="331"/>
      <c r="ELM56" s="331"/>
      <c r="ELN56" s="331"/>
      <c r="ELO56" s="331"/>
      <c r="ELP56" s="331"/>
      <c r="ELQ56" s="331"/>
      <c r="ELR56" s="331"/>
      <c r="ELS56" s="331"/>
      <c r="ELT56" s="331"/>
      <c r="ELU56" s="331"/>
      <c r="ELV56" s="331"/>
      <c r="ELW56" s="331"/>
      <c r="ELX56" s="331"/>
      <c r="ELY56" s="331"/>
      <c r="ELZ56" s="331"/>
      <c r="EMA56" s="331"/>
      <c r="EMB56" s="331"/>
      <c r="EMC56" s="331"/>
      <c r="EMD56" s="331"/>
      <c r="EME56" s="331"/>
      <c r="EMF56" s="331"/>
      <c r="EMG56" s="331"/>
      <c r="EMH56" s="331"/>
      <c r="EMI56" s="331"/>
      <c r="EMJ56" s="331"/>
      <c r="EMK56" s="331"/>
      <c r="EML56" s="331"/>
      <c r="EMM56" s="331"/>
      <c r="EMN56" s="331"/>
      <c r="EMO56" s="331"/>
      <c r="EMP56" s="331"/>
      <c r="EMQ56" s="331"/>
      <c r="EMR56" s="331"/>
      <c r="EMS56" s="331"/>
      <c r="EMT56" s="331"/>
      <c r="EMU56" s="331"/>
      <c r="EMV56" s="331"/>
      <c r="EMW56" s="331"/>
      <c r="EMX56" s="331"/>
      <c r="EMY56" s="331"/>
      <c r="EMZ56" s="331"/>
      <c r="ENA56" s="331"/>
      <c r="ENB56" s="331"/>
      <c r="ENC56" s="331"/>
      <c r="END56" s="331"/>
      <c r="ENE56" s="331"/>
      <c r="ENF56" s="331"/>
      <c r="ENG56" s="331"/>
      <c r="ENH56" s="331"/>
      <c r="ENI56" s="331"/>
      <c r="ENJ56" s="331"/>
      <c r="ENK56" s="331"/>
      <c r="ENL56" s="331"/>
      <c r="ENM56" s="331"/>
      <c r="ENN56" s="331"/>
      <c r="ENO56" s="331"/>
      <c r="ENP56" s="331"/>
      <c r="ENQ56" s="331"/>
      <c r="ENR56" s="331"/>
      <c r="ENS56" s="331"/>
      <c r="ENT56" s="331"/>
      <c r="ENU56" s="331"/>
      <c r="ENV56" s="331"/>
      <c r="ENW56" s="331"/>
      <c r="ENX56" s="331"/>
      <c r="ENY56" s="331"/>
      <c r="ENZ56" s="331"/>
      <c r="EOA56" s="331"/>
      <c r="EOB56" s="331"/>
      <c r="EOC56" s="331"/>
      <c r="EOD56" s="331"/>
      <c r="EOE56" s="331"/>
      <c r="EOF56" s="331"/>
      <c r="EOG56" s="331"/>
      <c r="EOH56" s="331"/>
      <c r="EOI56" s="331"/>
      <c r="EOJ56" s="331"/>
      <c r="EOK56" s="331"/>
      <c r="EOL56" s="331"/>
      <c r="EOM56" s="331"/>
      <c r="EON56" s="331"/>
      <c r="EOO56" s="331"/>
      <c r="EOP56" s="331"/>
      <c r="EOQ56" s="331"/>
      <c r="EOR56" s="331"/>
      <c r="EOS56" s="331"/>
      <c r="EOT56" s="331"/>
      <c r="EOU56" s="331"/>
      <c r="EOV56" s="331"/>
      <c r="EOW56" s="331"/>
      <c r="EOX56" s="331"/>
      <c r="EOY56" s="331"/>
      <c r="EOZ56" s="331"/>
      <c r="EPA56" s="331"/>
      <c r="EPB56" s="331"/>
      <c r="EPC56" s="331"/>
      <c r="EPD56" s="331"/>
      <c r="EPE56" s="331"/>
      <c r="EPF56" s="331"/>
      <c r="EPG56" s="331"/>
      <c r="EPH56" s="331"/>
      <c r="EPI56" s="331"/>
      <c r="EPJ56" s="331"/>
      <c r="EPK56" s="331"/>
      <c r="EPL56" s="331"/>
      <c r="EPM56" s="331"/>
      <c r="EPN56" s="331"/>
      <c r="EPO56" s="331"/>
      <c r="EPP56" s="331"/>
      <c r="EPQ56" s="331"/>
      <c r="EPR56" s="331"/>
      <c r="EPS56" s="331"/>
      <c r="EPT56" s="331"/>
      <c r="EPU56" s="331"/>
      <c r="EPV56" s="331"/>
      <c r="EPW56" s="331"/>
      <c r="EPX56" s="331"/>
      <c r="EPY56" s="331"/>
      <c r="EPZ56" s="331"/>
      <c r="EQA56" s="331"/>
      <c r="EQB56" s="331"/>
      <c r="EQC56" s="331"/>
      <c r="EQD56" s="331"/>
      <c r="EQE56" s="331"/>
      <c r="EQF56" s="331"/>
      <c r="EQG56" s="331"/>
      <c r="EQH56" s="331"/>
      <c r="EQI56" s="331"/>
      <c r="EQJ56" s="331"/>
      <c r="EQK56" s="331"/>
      <c r="EQL56" s="331"/>
      <c r="EQM56" s="331"/>
      <c r="EQN56" s="331"/>
      <c r="EQO56" s="331"/>
      <c r="EQP56" s="331"/>
      <c r="EQQ56" s="331"/>
      <c r="EQR56" s="331"/>
      <c r="EQS56" s="331"/>
      <c r="EQT56" s="331"/>
      <c r="EQU56" s="331"/>
      <c r="EQV56" s="331"/>
      <c r="EQW56" s="331"/>
      <c r="EQX56" s="331"/>
      <c r="EQY56" s="331"/>
      <c r="EQZ56" s="331"/>
      <c r="ERA56" s="331"/>
      <c r="ERB56" s="331"/>
      <c r="ERC56" s="331"/>
      <c r="ERD56" s="331"/>
      <c r="ERE56" s="331"/>
      <c r="ERF56" s="331"/>
      <c r="ERG56" s="331"/>
      <c r="ERH56" s="331"/>
      <c r="ERI56" s="331"/>
      <c r="ERJ56" s="331"/>
      <c r="ERK56" s="331"/>
      <c r="ERL56" s="331"/>
      <c r="ERM56" s="331"/>
      <c r="ERN56" s="331"/>
      <c r="ERO56" s="331"/>
      <c r="ERP56" s="331"/>
      <c r="ERQ56" s="331"/>
      <c r="ERR56" s="331"/>
      <c r="ERS56" s="331"/>
      <c r="ERT56" s="331"/>
      <c r="ERU56" s="331"/>
      <c r="ERV56" s="331"/>
      <c r="ERW56" s="331"/>
      <c r="ERX56" s="331"/>
      <c r="ERY56" s="331"/>
      <c r="ERZ56" s="331"/>
      <c r="ESA56" s="331"/>
      <c r="ESB56" s="331"/>
      <c r="ESC56" s="331"/>
      <c r="ESD56" s="331"/>
      <c r="ESE56" s="331"/>
      <c r="ESF56" s="331"/>
      <c r="ESG56" s="331"/>
      <c r="ESH56" s="331"/>
      <c r="ESI56" s="331"/>
      <c r="ESJ56" s="331"/>
      <c r="ESK56" s="331"/>
      <c r="ESL56" s="331"/>
      <c r="ESM56" s="331"/>
      <c r="ESN56" s="331"/>
      <c r="ESO56" s="331"/>
      <c r="ESP56" s="331"/>
      <c r="ESQ56" s="331"/>
      <c r="ESR56" s="331"/>
      <c r="ESS56" s="331"/>
      <c r="EST56" s="331"/>
      <c r="ESU56" s="331"/>
      <c r="ESV56" s="331"/>
      <c r="ESW56" s="331"/>
      <c r="ESX56" s="331"/>
      <c r="ESY56" s="331"/>
      <c r="ESZ56" s="331"/>
      <c r="ETA56" s="331"/>
      <c r="ETB56" s="331"/>
      <c r="ETC56" s="331"/>
      <c r="ETD56" s="331"/>
      <c r="ETE56" s="331"/>
      <c r="ETF56" s="331"/>
      <c r="ETG56" s="331"/>
      <c r="ETH56" s="331"/>
      <c r="ETI56" s="331"/>
      <c r="ETJ56" s="331"/>
      <c r="ETK56" s="331"/>
      <c r="ETL56" s="331"/>
      <c r="ETM56" s="331"/>
      <c r="ETN56" s="331"/>
      <c r="ETO56" s="331"/>
      <c r="ETP56" s="331"/>
      <c r="ETQ56" s="331"/>
      <c r="ETR56" s="331"/>
      <c r="ETS56" s="331"/>
      <c r="ETT56" s="331"/>
      <c r="ETU56" s="331"/>
      <c r="ETV56" s="331"/>
      <c r="ETW56" s="331"/>
      <c r="ETX56" s="331"/>
      <c r="ETY56" s="331"/>
      <c r="ETZ56" s="331"/>
      <c r="EUA56" s="331"/>
      <c r="EUB56" s="331"/>
      <c r="EUC56" s="331"/>
      <c r="EUD56" s="331"/>
      <c r="EUE56" s="331"/>
      <c r="EUF56" s="331"/>
      <c r="EUG56" s="331"/>
      <c r="EUH56" s="331"/>
      <c r="EUI56" s="331"/>
      <c r="EUJ56" s="331"/>
      <c r="EUK56" s="331"/>
      <c r="EUL56" s="331"/>
      <c r="EUM56" s="331"/>
      <c r="EUN56" s="331"/>
      <c r="EUO56" s="331"/>
      <c r="EUP56" s="331"/>
      <c r="EUQ56" s="331"/>
      <c r="EUR56" s="331"/>
      <c r="EUS56" s="331"/>
      <c r="EUT56" s="331"/>
      <c r="EUU56" s="331"/>
      <c r="EUV56" s="331"/>
      <c r="EUW56" s="331"/>
      <c r="EUX56" s="331"/>
      <c r="EUY56" s="331"/>
      <c r="EUZ56" s="331"/>
      <c r="EVA56" s="331"/>
      <c r="EVB56" s="331"/>
      <c r="EVC56" s="331"/>
      <c r="EVD56" s="331"/>
      <c r="EVE56" s="331"/>
      <c r="EVF56" s="331"/>
      <c r="EVG56" s="331"/>
      <c r="EVH56" s="331"/>
      <c r="EVI56" s="331"/>
      <c r="EVJ56" s="331"/>
      <c r="EVK56" s="331"/>
      <c r="EVL56" s="331"/>
      <c r="EVM56" s="331"/>
      <c r="EVN56" s="331"/>
      <c r="EVO56" s="331"/>
      <c r="EVP56" s="331"/>
      <c r="EVQ56" s="331"/>
      <c r="EVR56" s="331"/>
      <c r="EVS56" s="331"/>
      <c r="EVT56" s="331"/>
      <c r="EVU56" s="331"/>
      <c r="EVV56" s="331"/>
      <c r="EVW56" s="331"/>
      <c r="EVX56" s="331"/>
      <c r="EVY56" s="331"/>
      <c r="EVZ56" s="331"/>
      <c r="EWA56" s="331"/>
      <c r="EWB56" s="331"/>
      <c r="EWC56" s="331"/>
      <c r="EWD56" s="331"/>
      <c r="EWE56" s="331"/>
      <c r="EWF56" s="331"/>
      <c r="EWG56" s="331"/>
      <c r="EWH56" s="331"/>
      <c r="EWI56" s="331"/>
      <c r="EWJ56" s="331"/>
      <c r="EWK56" s="331"/>
      <c r="EWL56" s="331"/>
      <c r="EWM56" s="331"/>
      <c r="EWN56" s="331"/>
      <c r="EWO56" s="331"/>
      <c r="EWP56" s="331"/>
      <c r="EWQ56" s="331"/>
      <c r="EWR56" s="331"/>
      <c r="EWS56" s="331"/>
      <c r="EWT56" s="331"/>
      <c r="EWU56" s="331"/>
      <c r="EWV56" s="331"/>
      <c r="EWW56" s="331"/>
      <c r="EWX56" s="331"/>
      <c r="EWY56" s="331"/>
      <c r="EWZ56" s="331"/>
      <c r="EXA56" s="331"/>
      <c r="EXB56" s="331"/>
      <c r="EXC56" s="331"/>
      <c r="EXD56" s="331"/>
      <c r="EXE56" s="331"/>
      <c r="EXF56" s="331"/>
      <c r="EXG56" s="331"/>
      <c r="EXH56" s="331"/>
      <c r="EXI56" s="331"/>
      <c r="EXJ56" s="331"/>
      <c r="EXK56" s="331"/>
      <c r="EXL56" s="331"/>
      <c r="EXM56" s="331"/>
      <c r="EXN56" s="331"/>
      <c r="EXO56" s="331"/>
      <c r="EXP56" s="331"/>
      <c r="EXQ56" s="331"/>
      <c r="EXR56" s="331"/>
      <c r="EXS56" s="331"/>
      <c r="EXT56" s="331"/>
      <c r="EXU56" s="331"/>
      <c r="EXV56" s="331"/>
      <c r="EXW56" s="331"/>
      <c r="EXX56" s="331"/>
      <c r="EXY56" s="331"/>
      <c r="EXZ56" s="331"/>
      <c r="EYA56" s="331"/>
      <c r="EYB56" s="331"/>
      <c r="EYC56" s="331"/>
      <c r="EYD56" s="331"/>
      <c r="EYE56" s="331"/>
      <c r="EYF56" s="331"/>
      <c r="EYG56" s="331"/>
      <c r="EYH56" s="331"/>
      <c r="EYI56" s="331"/>
      <c r="EYJ56" s="331"/>
      <c r="EYK56" s="331"/>
      <c r="EYL56" s="331"/>
      <c r="EYM56" s="331"/>
      <c r="EYN56" s="331"/>
      <c r="EYO56" s="331"/>
      <c r="EYP56" s="331"/>
      <c r="EYQ56" s="331"/>
      <c r="EYR56" s="331"/>
      <c r="EYS56" s="331"/>
      <c r="EYT56" s="331"/>
      <c r="EYU56" s="331"/>
      <c r="EYV56" s="331"/>
      <c r="EYW56" s="331"/>
      <c r="EYX56" s="331"/>
      <c r="EYY56" s="331"/>
      <c r="EYZ56" s="331"/>
      <c r="EZA56" s="331"/>
      <c r="EZB56" s="331"/>
      <c r="EZC56" s="331"/>
      <c r="EZD56" s="331"/>
      <c r="EZE56" s="331"/>
      <c r="EZF56" s="331"/>
      <c r="EZG56" s="331"/>
      <c r="EZH56" s="331"/>
      <c r="EZI56" s="331"/>
      <c r="EZJ56" s="331"/>
      <c r="EZK56" s="331"/>
      <c r="EZL56" s="331"/>
      <c r="EZM56" s="331"/>
      <c r="EZN56" s="331"/>
      <c r="EZO56" s="331"/>
      <c r="EZP56" s="331"/>
      <c r="EZQ56" s="331"/>
      <c r="EZR56" s="331"/>
      <c r="EZS56" s="331"/>
      <c r="EZT56" s="331"/>
      <c r="EZU56" s="331"/>
      <c r="EZV56" s="331"/>
      <c r="EZW56" s="331"/>
      <c r="EZX56" s="331"/>
      <c r="EZY56" s="331"/>
      <c r="EZZ56" s="331"/>
      <c r="FAA56" s="331"/>
      <c r="FAB56" s="331"/>
      <c r="FAC56" s="331"/>
      <c r="FAD56" s="331"/>
      <c r="FAE56" s="331"/>
      <c r="FAF56" s="331"/>
      <c r="FAG56" s="331"/>
      <c r="FAH56" s="331"/>
      <c r="FAI56" s="331"/>
      <c r="FAJ56" s="331"/>
      <c r="FAK56" s="331"/>
      <c r="FAL56" s="331"/>
      <c r="FAM56" s="331"/>
      <c r="FAN56" s="331"/>
      <c r="FAO56" s="331"/>
      <c r="FAP56" s="331"/>
      <c r="FAQ56" s="331"/>
      <c r="FAR56" s="331"/>
      <c r="FAS56" s="331"/>
      <c r="FAT56" s="331"/>
      <c r="FAU56" s="331"/>
      <c r="FAV56" s="331"/>
      <c r="FAW56" s="331"/>
      <c r="FAX56" s="331"/>
      <c r="FAY56" s="331"/>
      <c r="FAZ56" s="331"/>
      <c r="FBA56" s="331"/>
      <c r="FBB56" s="331"/>
      <c r="FBC56" s="331"/>
      <c r="FBD56" s="331"/>
      <c r="FBE56" s="331"/>
      <c r="FBF56" s="331"/>
      <c r="FBG56" s="331"/>
      <c r="FBH56" s="331"/>
      <c r="FBI56" s="331"/>
      <c r="FBJ56" s="331"/>
      <c r="FBK56" s="331"/>
      <c r="FBL56" s="331"/>
      <c r="FBM56" s="331"/>
      <c r="FBN56" s="331"/>
      <c r="FBO56" s="331"/>
      <c r="FBP56" s="331"/>
      <c r="FBQ56" s="331"/>
      <c r="FBR56" s="331"/>
      <c r="FBS56" s="331"/>
      <c r="FBT56" s="331"/>
      <c r="FBU56" s="331"/>
      <c r="FBV56" s="331"/>
      <c r="FBW56" s="331"/>
      <c r="FBX56" s="331"/>
      <c r="FBY56" s="331"/>
      <c r="FBZ56" s="331"/>
      <c r="FCA56" s="331"/>
      <c r="FCB56" s="331"/>
      <c r="FCC56" s="331"/>
      <c r="FCD56" s="331"/>
      <c r="FCE56" s="331"/>
      <c r="FCF56" s="331"/>
      <c r="FCG56" s="331"/>
      <c r="FCH56" s="331"/>
      <c r="FCI56" s="331"/>
      <c r="FCJ56" s="331"/>
      <c r="FCK56" s="331"/>
      <c r="FCL56" s="331"/>
      <c r="FCM56" s="331"/>
      <c r="FCN56" s="331"/>
      <c r="FCO56" s="331"/>
      <c r="FCP56" s="331"/>
      <c r="FCQ56" s="331"/>
      <c r="FCR56" s="331"/>
      <c r="FCS56" s="331"/>
      <c r="FCT56" s="331"/>
      <c r="FCU56" s="331"/>
      <c r="FCV56" s="331"/>
      <c r="FCW56" s="331"/>
      <c r="FCX56" s="331"/>
      <c r="FCY56" s="331"/>
      <c r="FCZ56" s="331"/>
      <c r="FDA56" s="331"/>
      <c r="FDB56" s="331"/>
      <c r="FDC56" s="331"/>
      <c r="FDD56" s="331"/>
      <c r="FDE56" s="331"/>
      <c r="FDF56" s="331"/>
      <c r="FDG56" s="331"/>
      <c r="FDH56" s="331"/>
      <c r="FDI56" s="331"/>
      <c r="FDJ56" s="331"/>
      <c r="FDK56" s="331"/>
      <c r="FDL56" s="331"/>
      <c r="FDM56" s="331"/>
      <c r="FDN56" s="331"/>
      <c r="FDO56" s="331"/>
      <c r="FDP56" s="331"/>
      <c r="FDQ56" s="331"/>
      <c r="FDR56" s="331"/>
      <c r="FDS56" s="331"/>
      <c r="FDT56" s="331"/>
      <c r="FDU56" s="331"/>
      <c r="FDV56" s="331"/>
      <c r="FDW56" s="331"/>
      <c r="FDX56" s="331"/>
      <c r="FDY56" s="331"/>
      <c r="FDZ56" s="331"/>
      <c r="FEA56" s="331"/>
      <c r="FEB56" s="331"/>
      <c r="FEC56" s="331"/>
      <c r="FED56" s="331"/>
      <c r="FEE56" s="331"/>
      <c r="FEF56" s="331"/>
      <c r="FEG56" s="331"/>
      <c r="FEH56" s="331"/>
      <c r="FEI56" s="331"/>
      <c r="FEJ56" s="331"/>
      <c r="FEK56" s="331"/>
      <c r="FEL56" s="331"/>
      <c r="FEM56" s="331"/>
      <c r="FEN56" s="331"/>
      <c r="FEO56" s="331"/>
      <c r="FEP56" s="331"/>
      <c r="FEQ56" s="331"/>
      <c r="FER56" s="331"/>
      <c r="FES56" s="331"/>
      <c r="FET56" s="331"/>
      <c r="FEU56" s="331"/>
      <c r="FEV56" s="331"/>
      <c r="FEW56" s="331"/>
      <c r="FEX56" s="331"/>
      <c r="FEY56" s="331"/>
      <c r="FEZ56" s="331"/>
      <c r="FFA56" s="331"/>
      <c r="FFB56" s="331"/>
      <c r="FFC56" s="331"/>
      <c r="FFD56" s="331"/>
      <c r="FFE56" s="331"/>
      <c r="FFF56" s="331"/>
      <c r="FFG56" s="331"/>
      <c r="FFH56" s="331"/>
      <c r="FFI56" s="331"/>
      <c r="FFJ56" s="331"/>
      <c r="FFK56" s="331"/>
      <c r="FFL56" s="331"/>
      <c r="FFM56" s="331"/>
      <c r="FFN56" s="331"/>
      <c r="FFO56" s="331"/>
      <c r="FFP56" s="331"/>
      <c r="FFQ56" s="331"/>
      <c r="FFR56" s="331"/>
      <c r="FFS56" s="331"/>
      <c r="FFT56" s="331"/>
      <c r="FFU56" s="331"/>
      <c r="FFV56" s="331"/>
      <c r="FFW56" s="331"/>
      <c r="FFX56" s="331"/>
      <c r="FFY56" s="331"/>
      <c r="FFZ56" s="331"/>
      <c r="FGA56" s="331"/>
      <c r="FGB56" s="331"/>
      <c r="FGC56" s="331"/>
      <c r="FGD56" s="331"/>
      <c r="FGE56" s="331"/>
      <c r="FGF56" s="331"/>
      <c r="FGG56" s="331"/>
      <c r="FGH56" s="331"/>
      <c r="FGI56" s="331"/>
      <c r="FGJ56" s="331"/>
      <c r="FGK56" s="331"/>
      <c r="FGL56" s="331"/>
      <c r="FGM56" s="331"/>
      <c r="FGN56" s="331"/>
      <c r="FGO56" s="331"/>
      <c r="FGP56" s="331"/>
      <c r="FGQ56" s="331"/>
      <c r="FGR56" s="331"/>
      <c r="FGS56" s="331"/>
      <c r="FGT56" s="331"/>
      <c r="FGU56" s="331"/>
      <c r="FGV56" s="331"/>
      <c r="FGW56" s="331"/>
      <c r="FGX56" s="331"/>
      <c r="FGY56" s="331"/>
      <c r="FGZ56" s="331"/>
      <c r="FHA56" s="331"/>
      <c r="FHB56" s="331"/>
      <c r="FHC56" s="331"/>
      <c r="FHD56" s="331"/>
      <c r="FHE56" s="331"/>
      <c r="FHF56" s="331"/>
      <c r="FHG56" s="331"/>
      <c r="FHH56" s="331"/>
      <c r="FHI56" s="331"/>
      <c r="FHJ56" s="331"/>
      <c r="FHK56" s="331"/>
      <c r="FHL56" s="331"/>
      <c r="FHM56" s="331"/>
      <c r="FHN56" s="331"/>
      <c r="FHO56" s="331"/>
      <c r="FHP56" s="331"/>
      <c r="FHQ56" s="331"/>
      <c r="FHR56" s="331"/>
      <c r="FHS56" s="331"/>
      <c r="FHT56" s="331"/>
      <c r="FHU56" s="331"/>
      <c r="FHV56" s="331"/>
      <c r="FHW56" s="331"/>
      <c r="FHX56" s="331"/>
      <c r="FHY56" s="331"/>
      <c r="FHZ56" s="331"/>
      <c r="FIA56" s="331"/>
      <c r="FIB56" s="331"/>
      <c r="FIC56" s="331"/>
      <c r="FID56" s="331"/>
      <c r="FIE56" s="331"/>
      <c r="FIF56" s="331"/>
      <c r="FIG56" s="331"/>
      <c r="FIH56" s="331"/>
      <c r="FII56" s="331"/>
      <c r="FIJ56" s="331"/>
      <c r="FIK56" s="331"/>
      <c r="FIL56" s="331"/>
      <c r="FIM56" s="331"/>
      <c r="FIN56" s="331"/>
      <c r="FIO56" s="331"/>
      <c r="FIP56" s="331"/>
      <c r="FIQ56" s="331"/>
      <c r="FIR56" s="331"/>
      <c r="FIS56" s="331"/>
      <c r="FIT56" s="331"/>
      <c r="FIU56" s="331"/>
      <c r="FIV56" s="331"/>
      <c r="FIW56" s="331"/>
      <c r="FIX56" s="331"/>
      <c r="FIY56" s="331"/>
      <c r="FIZ56" s="331"/>
      <c r="FJA56" s="331"/>
      <c r="FJB56" s="331"/>
      <c r="FJC56" s="331"/>
      <c r="FJD56" s="331"/>
      <c r="FJE56" s="331"/>
      <c r="FJF56" s="331"/>
      <c r="FJG56" s="331"/>
      <c r="FJH56" s="331"/>
      <c r="FJI56" s="331"/>
      <c r="FJJ56" s="331"/>
      <c r="FJK56" s="331"/>
      <c r="FJL56" s="331"/>
      <c r="FJM56" s="331"/>
      <c r="FJN56" s="331"/>
      <c r="FJO56" s="331"/>
      <c r="FJP56" s="331"/>
      <c r="FJQ56" s="331"/>
      <c r="FJR56" s="331"/>
      <c r="FJS56" s="331"/>
      <c r="FJT56" s="331"/>
      <c r="FJU56" s="331"/>
      <c r="FJV56" s="331"/>
      <c r="FJW56" s="331"/>
      <c r="FJX56" s="331"/>
      <c r="FJY56" s="331"/>
      <c r="FJZ56" s="331"/>
      <c r="FKA56" s="331"/>
      <c r="FKB56" s="331"/>
      <c r="FKC56" s="331"/>
      <c r="FKD56" s="331"/>
      <c r="FKE56" s="331"/>
      <c r="FKF56" s="331"/>
      <c r="FKG56" s="331"/>
      <c r="FKH56" s="331"/>
      <c r="FKI56" s="331"/>
      <c r="FKJ56" s="331"/>
      <c r="FKK56" s="331"/>
      <c r="FKL56" s="331"/>
      <c r="FKM56" s="331"/>
      <c r="FKN56" s="331"/>
      <c r="FKO56" s="331"/>
      <c r="FKP56" s="331"/>
      <c r="FKQ56" s="331"/>
      <c r="FKR56" s="331"/>
      <c r="FKS56" s="331"/>
      <c r="FKT56" s="331"/>
      <c r="FKU56" s="331"/>
      <c r="FKV56" s="331"/>
      <c r="FKW56" s="331"/>
      <c r="FKX56" s="331"/>
      <c r="FKY56" s="331"/>
      <c r="FKZ56" s="331"/>
      <c r="FLA56" s="331"/>
      <c r="FLB56" s="331"/>
      <c r="FLC56" s="331"/>
      <c r="FLD56" s="331"/>
      <c r="FLE56" s="331"/>
      <c r="FLF56" s="331"/>
      <c r="FLG56" s="331"/>
      <c r="FLH56" s="331"/>
      <c r="FLI56" s="331"/>
      <c r="FLJ56" s="331"/>
      <c r="FLK56" s="331"/>
      <c r="FLL56" s="331"/>
      <c r="FLM56" s="331"/>
      <c r="FLN56" s="331"/>
      <c r="FLO56" s="331"/>
      <c r="FLP56" s="331"/>
      <c r="FLQ56" s="331"/>
      <c r="FLR56" s="331"/>
      <c r="FLS56" s="331"/>
      <c r="FLT56" s="331"/>
      <c r="FLU56" s="331"/>
      <c r="FLV56" s="331"/>
      <c r="FLW56" s="331"/>
      <c r="FLX56" s="331"/>
      <c r="FLY56" s="331"/>
      <c r="FLZ56" s="331"/>
      <c r="FMA56" s="331"/>
      <c r="FMB56" s="331"/>
      <c r="FMC56" s="331"/>
      <c r="FMD56" s="331"/>
      <c r="FME56" s="331"/>
      <c r="FMF56" s="331"/>
      <c r="FMG56" s="331"/>
      <c r="FMH56" s="331"/>
      <c r="FMI56" s="331"/>
      <c r="FMJ56" s="331"/>
      <c r="FMK56" s="331"/>
      <c r="FML56" s="331"/>
      <c r="FMM56" s="331"/>
      <c r="FMN56" s="331"/>
      <c r="FMO56" s="331"/>
      <c r="FMP56" s="331"/>
      <c r="FMQ56" s="331"/>
      <c r="FMR56" s="331"/>
      <c r="FMS56" s="331"/>
      <c r="FMT56" s="331"/>
      <c r="FMU56" s="331"/>
      <c r="FMV56" s="331"/>
      <c r="FMW56" s="331"/>
      <c r="FMX56" s="331"/>
      <c r="FMY56" s="331"/>
      <c r="FMZ56" s="331"/>
      <c r="FNA56" s="331"/>
      <c r="FNB56" s="331"/>
      <c r="FNC56" s="331"/>
      <c r="FND56" s="331"/>
      <c r="FNE56" s="331"/>
      <c r="FNF56" s="331"/>
      <c r="FNG56" s="331"/>
      <c r="FNH56" s="331"/>
      <c r="FNI56" s="331"/>
      <c r="FNJ56" s="331"/>
      <c r="FNK56" s="331"/>
      <c r="FNL56" s="331"/>
      <c r="FNM56" s="331"/>
      <c r="FNN56" s="331"/>
      <c r="FNO56" s="331"/>
      <c r="FNP56" s="331"/>
      <c r="FNQ56" s="331"/>
      <c r="FNR56" s="331"/>
      <c r="FNS56" s="331"/>
      <c r="FNT56" s="331"/>
      <c r="FNU56" s="331"/>
      <c r="FNV56" s="331"/>
      <c r="FNW56" s="331"/>
      <c r="FNX56" s="331"/>
      <c r="FNY56" s="331"/>
      <c r="FNZ56" s="331"/>
      <c r="FOA56" s="331"/>
      <c r="FOB56" s="331"/>
      <c r="FOC56" s="331"/>
      <c r="FOD56" s="331"/>
      <c r="FOE56" s="331"/>
      <c r="FOF56" s="331"/>
      <c r="FOG56" s="331"/>
      <c r="FOH56" s="331"/>
      <c r="FOI56" s="331"/>
      <c r="FOJ56" s="331"/>
      <c r="FOK56" s="331"/>
      <c r="FOL56" s="331"/>
      <c r="FOM56" s="331"/>
      <c r="FON56" s="331"/>
      <c r="FOO56" s="331"/>
      <c r="FOP56" s="331"/>
      <c r="FOQ56" s="331"/>
      <c r="FOR56" s="331"/>
      <c r="FOS56" s="331"/>
      <c r="FOT56" s="331"/>
      <c r="FOU56" s="331"/>
      <c r="FOV56" s="331"/>
      <c r="FOW56" s="331"/>
      <c r="FOX56" s="331"/>
      <c r="FOY56" s="331"/>
      <c r="FOZ56" s="331"/>
      <c r="FPA56" s="331"/>
      <c r="FPB56" s="331"/>
      <c r="FPC56" s="331"/>
      <c r="FPD56" s="331"/>
      <c r="FPE56" s="331"/>
      <c r="FPF56" s="331"/>
      <c r="FPG56" s="331"/>
      <c r="FPH56" s="331"/>
      <c r="FPI56" s="331"/>
      <c r="FPJ56" s="331"/>
      <c r="FPK56" s="331"/>
      <c r="FPL56" s="331"/>
      <c r="FPM56" s="331"/>
      <c r="FPN56" s="331"/>
      <c r="FPO56" s="331"/>
      <c r="FPP56" s="331"/>
      <c r="FPQ56" s="331"/>
      <c r="FPR56" s="331"/>
      <c r="FPS56" s="331"/>
      <c r="FPT56" s="331"/>
      <c r="FPU56" s="331"/>
      <c r="FPV56" s="331"/>
      <c r="FPW56" s="331"/>
      <c r="FPX56" s="331"/>
      <c r="FPY56" s="331"/>
      <c r="FPZ56" s="331"/>
      <c r="FQA56" s="331"/>
      <c r="FQB56" s="331"/>
      <c r="FQC56" s="331"/>
      <c r="FQD56" s="331"/>
      <c r="FQE56" s="331"/>
      <c r="FQF56" s="331"/>
      <c r="FQG56" s="331"/>
      <c r="FQH56" s="331"/>
      <c r="FQI56" s="331"/>
      <c r="FQJ56" s="331"/>
      <c r="FQK56" s="331"/>
      <c r="FQL56" s="331"/>
      <c r="FQM56" s="331"/>
      <c r="FQN56" s="331"/>
      <c r="FQO56" s="331"/>
      <c r="FQP56" s="331"/>
      <c r="FQQ56" s="331"/>
      <c r="FQR56" s="331"/>
      <c r="FQS56" s="331"/>
      <c r="FQT56" s="331"/>
      <c r="FQU56" s="331"/>
      <c r="FQV56" s="331"/>
      <c r="FQW56" s="331"/>
      <c r="FQX56" s="331"/>
      <c r="FQY56" s="331"/>
      <c r="FQZ56" s="331"/>
      <c r="FRA56" s="331"/>
      <c r="FRB56" s="331"/>
      <c r="FRC56" s="331"/>
      <c r="FRD56" s="331"/>
      <c r="FRE56" s="331"/>
      <c r="FRF56" s="331"/>
      <c r="FRG56" s="331"/>
      <c r="FRH56" s="331"/>
      <c r="FRI56" s="331"/>
      <c r="FRJ56" s="331"/>
      <c r="FRK56" s="331"/>
      <c r="FRL56" s="331"/>
      <c r="FRM56" s="331"/>
      <c r="FRN56" s="331"/>
      <c r="FRO56" s="331"/>
      <c r="FRP56" s="331"/>
      <c r="FRQ56" s="331"/>
      <c r="FRR56" s="331"/>
      <c r="FRS56" s="331"/>
      <c r="FRT56" s="331"/>
      <c r="FRU56" s="331"/>
      <c r="FRV56" s="331"/>
      <c r="FRW56" s="331"/>
      <c r="FRX56" s="331"/>
      <c r="FRY56" s="331"/>
      <c r="FRZ56" s="331"/>
      <c r="FSA56" s="331"/>
      <c r="FSB56" s="331"/>
      <c r="FSC56" s="331"/>
      <c r="FSD56" s="331"/>
      <c r="FSE56" s="331"/>
      <c r="FSF56" s="331"/>
      <c r="FSG56" s="331"/>
      <c r="FSH56" s="331"/>
      <c r="FSI56" s="331"/>
      <c r="FSJ56" s="331"/>
      <c r="FSK56" s="331"/>
      <c r="FSL56" s="331"/>
      <c r="FSM56" s="331"/>
      <c r="FSN56" s="331"/>
      <c r="FSO56" s="331"/>
      <c r="FSP56" s="331"/>
      <c r="FSQ56" s="331"/>
      <c r="FSR56" s="331"/>
      <c r="FSS56" s="331"/>
      <c r="FST56" s="331"/>
      <c r="FSU56" s="331"/>
      <c r="FSV56" s="331"/>
      <c r="FSW56" s="331"/>
      <c r="FSX56" s="331"/>
      <c r="FSY56" s="331"/>
      <c r="FSZ56" s="331"/>
      <c r="FTA56" s="331"/>
      <c r="FTB56" s="331"/>
      <c r="FTC56" s="331"/>
      <c r="FTD56" s="331"/>
      <c r="FTE56" s="331"/>
      <c r="FTF56" s="331"/>
      <c r="FTG56" s="331"/>
      <c r="FTH56" s="331"/>
      <c r="FTI56" s="331"/>
      <c r="FTJ56" s="331"/>
      <c r="FTK56" s="331"/>
      <c r="FTL56" s="331"/>
      <c r="FTM56" s="331"/>
      <c r="FTN56" s="331"/>
      <c r="FTO56" s="331"/>
      <c r="FTP56" s="331"/>
      <c r="FTQ56" s="331"/>
      <c r="FTR56" s="331"/>
      <c r="FTS56" s="331"/>
      <c r="FTT56" s="331"/>
      <c r="FTU56" s="331"/>
      <c r="FTV56" s="331"/>
      <c r="FTW56" s="331"/>
      <c r="FTX56" s="331"/>
      <c r="FTY56" s="331"/>
      <c r="FTZ56" s="331"/>
      <c r="FUA56" s="331"/>
      <c r="FUB56" s="331"/>
      <c r="FUC56" s="331"/>
      <c r="FUD56" s="331"/>
      <c r="FUE56" s="331"/>
      <c r="FUF56" s="331"/>
      <c r="FUG56" s="331"/>
      <c r="FUH56" s="331"/>
      <c r="FUI56" s="331"/>
      <c r="FUJ56" s="331"/>
      <c r="FUK56" s="331"/>
      <c r="FUL56" s="331"/>
      <c r="FUM56" s="331"/>
      <c r="FUN56" s="331"/>
      <c r="FUO56" s="331"/>
      <c r="FUP56" s="331"/>
      <c r="FUQ56" s="331"/>
      <c r="FUR56" s="331"/>
      <c r="FUS56" s="331"/>
      <c r="FUT56" s="331"/>
      <c r="FUU56" s="331"/>
      <c r="FUV56" s="331"/>
      <c r="FUW56" s="331"/>
      <c r="FUX56" s="331"/>
      <c r="FUY56" s="331"/>
      <c r="FUZ56" s="331"/>
      <c r="FVA56" s="331"/>
      <c r="FVB56" s="331"/>
      <c r="FVC56" s="331"/>
      <c r="FVD56" s="331"/>
      <c r="FVE56" s="331"/>
      <c r="FVF56" s="331"/>
      <c r="FVG56" s="331"/>
      <c r="FVH56" s="331"/>
      <c r="FVI56" s="331"/>
      <c r="FVJ56" s="331"/>
      <c r="FVK56" s="331"/>
      <c r="FVL56" s="331"/>
      <c r="FVM56" s="331"/>
      <c r="FVN56" s="331"/>
      <c r="FVO56" s="331"/>
      <c r="FVP56" s="331"/>
      <c r="FVQ56" s="331"/>
      <c r="FVR56" s="331"/>
      <c r="FVS56" s="331"/>
      <c r="FVT56" s="331"/>
      <c r="FVU56" s="331"/>
      <c r="FVV56" s="331"/>
      <c r="FVW56" s="331"/>
      <c r="FVX56" s="331"/>
      <c r="FVY56" s="331"/>
      <c r="FVZ56" s="331"/>
      <c r="FWA56" s="331"/>
      <c r="FWB56" s="331"/>
      <c r="FWC56" s="331"/>
      <c r="FWD56" s="331"/>
      <c r="FWE56" s="331"/>
      <c r="FWF56" s="331"/>
      <c r="FWG56" s="331"/>
      <c r="FWH56" s="331"/>
      <c r="FWI56" s="331"/>
      <c r="FWJ56" s="331"/>
      <c r="FWK56" s="331"/>
      <c r="FWL56" s="331"/>
      <c r="FWM56" s="331"/>
      <c r="FWN56" s="331"/>
      <c r="FWO56" s="331"/>
      <c r="FWP56" s="331"/>
      <c r="FWQ56" s="331"/>
      <c r="FWR56" s="331"/>
      <c r="FWS56" s="331"/>
      <c r="FWT56" s="331"/>
      <c r="FWU56" s="331"/>
      <c r="FWV56" s="331"/>
      <c r="FWW56" s="331"/>
      <c r="FWX56" s="331"/>
      <c r="FWY56" s="331"/>
      <c r="FWZ56" s="331"/>
      <c r="FXA56" s="331"/>
      <c r="FXB56" s="331"/>
      <c r="FXC56" s="331"/>
      <c r="FXD56" s="331"/>
      <c r="FXE56" s="331"/>
      <c r="FXF56" s="331"/>
      <c r="FXG56" s="331"/>
      <c r="FXH56" s="331"/>
      <c r="FXI56" s="331"/>
      <c r="FXJ56" s="331"/>
      <c r="FXK56" s="331"/>
      <c r="FXL56" s="331"/>
      <c r="FXM56" s="331"/>
      <c r="FXN56" s="331"/>
      <c r="FXO56" s="331"/>
      <c r="FXP56" s="331"/>
      <c r="FXQ56" s="331"/>
      <c r="FXR56" s="331"/>
      <c r="FXS56" s="331"/>
      <c r="FXT56" s="331"/>
      <c r="FXU56" s="331"/>
      <c r="FXV56" s="331"/>
      <c r="FXW56" s="331"/>
      <c r="FXX56" s="331"/>
      <c r="FXY56" s="331"/>
      <c r="FXZ56" s="331"/>
      <c r="FYA56" s="331"/>
      <c r="FYB56" s="331"/>
      <c r="FYC56" s="331"/>
      <c r="FYD56" s="331"/>
      <c r="FYE56" s="331"/>
      <c r="FYF56" s="331"/>
      <c r="FYG56" s="331"/>
      <c r="FYH56" s="331"/>
      <c r="FYI56" s="331"/>
      <c r="FYJ56" s="331"/>
      <c r="FYK56" s="331"/>
      <c r="FYL56" s="331"/>
      <c r="FYM56" s="331"/>
      <c r="FYN56" s="331"/>
      <c r="FYO56" s="331"/>
      <c r="FYP56" s="331"/>
      <c r="FYQ56" s="331"/>
      <c r="FYR56" s="331"/>
      <c r="FYS56" s="331"/>
      <c r="FYT56" s="331"/>
      <c r="FYU56" s="331"/>
      <c r="FYV56" s="331"/>
      <c r="FYW56" s="331"/>
      <c r="FYX56" s="331"/>
      <c r="FYY56" s="331"/>
      <c r="FYZ56" s="331"/>
      <c r="FZA56" s="331"/>
      <c r="FZB56" s="331"/>
      <c r="FZC56" s="331"/>
      <c r="FZD56" s="331"/>
      <c r="FZE56" s="331"/>
      <c r="FZF56" s="331"/>
      <c r="FZG56" s="331"/>
      <c r="FZH56" s="331"/>
      <c r="FZI56" s="331"/>
      <c r="FZJ56" s="331"/>
      <c r="FZK56" s="331"/>
      <c r="FZL56" s="331"/>
      <c r="FZM56" s="331"/>
      <c r="FZN56" s="331"/>
      <c r="FZO56" s="331"/>
      <c r="FZP56" s="331"/>
      <c r="FZQ56" s="331"/>
      <c r="FZR56" s="331"/>
      <c r="FZS56" s="331"/>
      <c r="FZT56" s="331"/>
      <c r="FZU56" s="331"/>
      <c r="FZV56" s="331"/>
      <c r="FZW56" s="331"/>
      <c r="FZX56" s="331"/>
      <c r="FZY56" s="331"/>
      <c r="FZZ56" s="331"/>
      <c r="GAA56" s="331"/>
      <c r="GAB56" s="331"/>
      <c r="GAC56" s="331"/>
      <c r="GAD56" s="331"/>
      <c r="GAE56" s="331"/>
      <c r="GAF56" s="331"/>
      <c r="GAG56" s="331"/>
      <c r="GAH56" s="331"/>
      <c r="GAI56" s="331"/>
      <c r="GAJ56" s="331"/>
      <c r="GAK56" s="331"/>
      <c r="GAL56" s="331"/>
      <c r="GAM56" s="331"/>
      <c r="GAN56" s="331"/>
      <c r="GAO56" s="331"/>
      <c r="GAP56" s="331"/>
      <c r="GAQ56" s="331"/>
      <c r="GAR56" s="331"/>
      <c r="GAS56" s="331"/>
      <c r="GAT56" s="331"/>
      <c r="GAU56" s="331"/>
      <c r="GAV56" s="331"/>
      <c r="GAW56" s="331"/>
      <c r="GAX56" s="331"/>
      <c r="GAY56" s="331"/>
      <c r="GAZ56" s="331"/>
      <c r="GBA56" s="331"/>
      <c r="GBB56" s="331"/>
      <c r="GBC56" s="331"/>
      <c r="GBD56" s="331"/>
      <c r="GBE56" s="331"/>
      <c r="GBF56" s="331"/>
      <c r="GBG56" s="331"/>
      <c r="GBH56" s="331"/>
      <c r="GBI56" s="331"/>
      <c r="GBJ56" s="331"/>
      <c r="GBK56" s="331"/>
      <c r="GBL56" s="331"/>
      <c r="GBM56" s="331"/>
      <c r="GBN56" s="331"/>
      <c r="GBO56" s="331"/>
      <c r="GBP56" s="331"/>
      <c r="GBQ56" s="331"/>
      <c r="GBR56" s="331"/>
      <c r="GBS56" s="331"/>
      <c r="GBT56" s="331"/>
      <c r="GBU56" s="331"/>
      <c r="GBV56" s="331"/>
      <c r="GBW56" s="331"/>
      <c r="GBX56" s="331"/>
      <c r="GBY56" s="331"/>
      <c r="GBZ56" s="331"/>
      <c r="GCA56" s="331"/>
      <c r="GCB56" s="331"/>
      <c r="GCC56" s="331"/>
      <c r="GCD56" s="331"/>
      <c r="GCE56" s="331"/>
      <c r="GCF56" s="331"/>
      <c r="GCG56" s="331"/>
      <c r="GCH56" s="331"/>
      <c r="GCI56" s="331"/>
      <c r="GCJ56" s="331"/>
      <c r="GCK56" s="331"/>
      <c r="GCL56" s="331"/>
      <c r="GCM56" s="331"/>
      <c r="GCN56" s="331"/>
      <c r="GCO56" s="331"/>
      <c r="GCP56" s="331"/>
      <c r="GCQ56" s="331"/>
      <c r="GCR56" s="331"/>
      <c r="GCS56" s="331"/>
      <c r="GCT56" s="331"/>
      <c r="GCU56" s="331"/>
      <c r="GCV56" s="331"/>
      <c r="GCW56" s="331"/>
      <c r="GCX56" s="331"/>
      <c r="GCY56" s="331"/>
      <c r="GCZ56" s="331"/>
      <c r="GDA56" s="331"/>
      <c r="GDB56" s="331"/>
      <c r="GDC56" s="331"/>
      <c r="GDD56" s="331"/>
      <c r="GDE56" s="331"/>
      <c r="GDF56" s="331"/>
      <c r="GDG56" s="331"/>
      <c r="GDH56" s="331"/>
      <c r="GDI56" s="331"/>
      <c r="GDJ56" s="331"/>
      <c r="GDK56" s="331"/>
      <c r="GDL56" s="331"/>
      <c r="GDM56" s="331"/>
      <c r="GDN56" s="331"/>
      <c r="GDO56" s="331"/>
      <c r="GDP56" s="331"/>
      <c r="GDQ56" s="331"/>
      <c r="GDR56" s="331"/>
      <c r="GDS56" s="331"/>
      <c r="GDT56" s="331"/>
      <c r="GDU56" s="331"/>
      <c r="GDV56" s="331"/>
      <c r="GDW56" s="331"/>
      <c r="GDX56" s="331"/>
      <c r="GDY56" s="331"/>
      <c r="GDZ56" s="331"/>
      <c r="GEA56" s="331"/>
      <c r="GEB56" s="331"/>
      <c r="GEC56" s="331"/>
      <c r="GED56" s="331"/>
      <c r="GEE56" s="331"/>
      <c r="GEF56" s="331"/>
      <c r="GEG56" s="331"/>
      <c r="GEH56" s="331"/>
      <c r="GEI56" s="331"/>
      <c r="GEJ56" s="331"/>
      <c r="GEK56" s="331"/>
      <c r="GEL56" s="331"/>
      <c r="GEM56" s="331"/>
      <c r="GEN56" s="331"/>
      <c r="GEO56" s="331"/>
      <c r="GEP56" s="331"/>
      <c r="GEQ56" s="331"/>
      <c r="GER56" s="331"/>
      <c r="GES56" s="331"/>
      <c r="GET56" s="331"/>
      <c r="GEU56" s="331"/>
      <c r="GEV56" s="331"/>
      <c r="GEW56" s="331"/>
      <c r="GEX56" s="331"/>
      <c r="GEY56" s="331"/>
      <c r="GEZ56" s="331"/>
      <c r="GFA56" s="331"/>
      <c r="GFB56" s="331"/>
      <c r="GFC56" s="331"/>
      <c r="GFD56" s="331"/>
      <c r="GFE56" s="331"/>
      <c r="GFF56" s="331"/>
      <c r="GFG56" s="331"/>
      <c r="GFH56" s="331"/>
      <c r="GFI56" s="331"/>
      <c r="GFJ56" s="331"/>
      <c r="GFK56" s="331"/>
      <c r="GFL56" s="331"/>
      <c r="GFM56" s="331"/>
      <c r="GFN56" s="331"/>
      <c r="GFO56" s="331"/>
      <c r="GFP56" s="331"/>
      <c r="GFQ56" s="331"/>
      <c r="GFR56" s="331"/>
      <c r="GFS56" s="331"/>
      <c r="GFT56" s="331"/>
      <c r="GFU56" s="331"/>
      <c r="GFV56" s="331"/>
      <c r="GFW56" s="331"/>
      <c r="GFX56" s="331"/>
      <c r="GFY56" s="331"/>
      <c r="GFZ56" s="331"/>
      <c r="GGA56" s="331"/>
      <c r="GGB56" s="331"/>
      <c r="GGC56" s="331"/>
      <c r="GGD56" s="331"/>
      <c r="GGE56" s="331"/>
      <c r="GGF56" s="331"/>
      <c r="GGG56" s="331"/>
      <c r="GGH56" s="331"/>
      <c r="GGI56" s="331"/>
      <c r="GGJ56" s="331"/>
      <c r="GGK56" s="331"/>
      <c r="GGL56" s="331"/>
      <c r="GGM56" s="331"/>
      <c r="GGN56" s="331"/>
      <c r="GGO56" s="331"/>
      <c r="GGP56" s="331"/>
      <c r="GGQ56" s="331"/>
      <c r="GGR56" s="331"/>
      <c r="GGS56" s="331"/>
      <c r="GGT56" s="331"/>
      <c r="GGU56" s="331"/>
      <c r="GGV56" s="331"/>
      <c r="GGW56" s="331"/>
      <c r="GGX56" s="331"/>
      <c r="GGY56" s="331"/>
      <c r="GGZ56" s="331"/>
      <c r="GHA56" s="331"/>
      <c r="GHB56" s="331"/>
      <c r="GHC56" s="331"/>
      <c r="GHD56" s="331"/>
      <c r="GHE56" s="331"/>
      <c r="GHF56" s="331"/>
      <c r="GHG56" s="331"/>
      <c r="GHH56" s="331"/>
      <c r="GHI56" s="331"/>
      <c r="GHJ56" s="331"/>
      <c r="GHK56" s="331"/>
      <c r="GHL56" s="331"/>
      <c r="GHM56" s="331"/>
      <c r="GHN56" s="331"/>
      <c r="GHO56" s="331"/>
      <c r="GHP56" s="331"/>
      <c r="GHQ56" s="331"/>
      <c r="GHR56" s="331"/>
      <c r="GHS56" s="331"/>
      <c r="GHT56" s="331"/>
      <c r="GHU56" s="331"/>
      <c r="GHV56" s="331"/>
      <c r="GHW56" s="331"/>
      <c r="GHX56" s="331"/>
      <c r="GHY56" s="331"/>
      <c r="GHZ56" s="331"/>
      <c r="GIA56" s="331"/>
      <c r="GIB56" s="331"/>
      <c r="GIC56" s="331"/>
      <c r="GID56" s="331"/>
      <c r="GIE56" s="331"/>
      <c r="GIF56" s="331"/>
      <c r="GIG56" s="331"/>
      <c r="GIH56" s="331"/>
      <c r="GII56" s="331"/>
      <c r="GIJ56" s="331"/>
      <c r="GIK56" s="331"/>
      <c r="GIL56" s="331"/>
      <c r="GIM56" s="331"/>
      <c r="GIN56" s="331"/>
      <c r="GIO56" s="331"/>
      <c r="GIP56" s="331"/>
      <c r="GIQ56" s="331"/>
      <c r="GIR56" s="331"/>
      <c r="GIS56" s="331"/>
      <c r="GIT56" s="331"/>
      <c r="GIU56" s="331"/>
      <c r="GIV56" s="331"/>
      <c r="GIW56" s="331"/>
      <c r="GIX56" s="331"/>
      <c r="GIY56" s="331"/>
      <c r="GIZ56" s="331"/>
      <c r="GJA56" s="331"/>
      <c r="GJB56" s="331"/>
      <c r="GJC56" s="331"/>
      <c r="GJD56" s="331"/>
      <c r="GJE56" s="331"/>
      <c r="GJF56" s="331"/>
      <c r="GJG56" s="331"/>
      <c r="GJH56" s="331"/>
      <c r="GJI56" s="331"/>
      <c r="GJJ56" s="331"/>
      <c r="GJK56" s="331"/>
      <c r="GJL56" s="331"/>
      <c r="GJM56" s="331"/>
      <c r="GJN56" s="331"/>
      <c r="GJO56" s="331"/>
      <c r="GJP56" s="331"/>
      <c r="GJQ56" s="331"/>
      <c r="GJR56" s="331"/>
      <c r="GJS56" s="331"/>
      <c r="GJT56" s="331"/>
      <c r="GJU56" s="331"/>
      <c r="GJV56" s="331"/>
      <c r="GJW56" s="331"/>
      <c r="GJX56" s="331"/>
      <c r="GJY56" s="331"/>
      <c r="GJZ56" s="331"/>
      <c r="GKA56" s="331"/>
      <c r="GKB56" s="331"/>
      <c r="GKC56" s="331"/>
      <c r="GKD56" s="331"/>
      <c r="GKE56" s="331"/>
      <c r="GKF56" s="331"/>
      <c r="GKG56" s="331"/>
      <c r="GKH56" s="331"/>
      <c r="GKI56" s="331"/>
      <c r="GKJ56" s="331"/>
      <c r="GKK56" s="331"/>
      <c r="GKL56" s="331"/>
      <c r="GKM56" s="331"/>
      <c r="GKN56" s="331"/>
      <c r="GKO56" s="331"/>
      <c r="GKP56" s="331"/>
      <c r="GKQ56" s="331"/>
      <c r="GKR56" s="331"/>
      <c r="GKS56" s="331"/>
      <c r="GKT56" s="331"/>
      <c r="GKU56" s="331"/>
      <c r="GKV56" s="331"/>
      <c r="GKW56" s="331"/>
      <c r="GKX56" s="331"/>
      <c r="GKY56" s="331"/>
      <c r="GKZ56" s="331"/>
      <c r="GLA56" s="331"/>
      <c r="GLB56" s="331"/>
      <c r="GLC56" s="331"/>
      <c r="GLD56" s="331"/>
      <c r="GLE56" s="331"/>
      <c r="GLF56" s="331"/>
      <c r="GLG56" s="331"/>
      <c r="GLH56" s="331"/>
      <c r="GLI56" s="331"/>
      <c r="GLJ56" s="331"/>
      <c r="GLK56" s="331"/>
      <c r="GLL56" s="331"/>
      <c r="GLM56" s="331"/>
      <c r="GLN56" s="331"/>
      <c r="GLO56" s="331"/>
      <c r="GLP56" s="331"/>
      <c r="GLQ56" s="331"/>
      <c r="GLR56" s="331"/>
      <c r="GLS56" s="331"/>
      <c r="GLT56" s="331"/>
      <c r="GLU56" s="331"/>
      <c r="GLV56" s="331"/>
      <c r="GLW56" s="331"/>
      <c r="GLX56" s="331"/>
      <c r="GLY56" s="331"/>
      <c r="GLZ56" s="331"/>
      <c r="GMA56" s="331"/>
      <c r="GMB56" s="331"/>
      <c r="GMC56" s="331"/>
      <c r="GMD56" s="331"/>
      <c r="GME56" s="331"/>
      <c r="GMF56" s="331"/>
      <c r="GMG56" s="331"/>
      <c r="GMH56" s="331"/>
      <c r="GMI56" s="331"/>
      <c r="GMJ56" s="331"/>
      <c r="GMK56" s="331"/>
      <c r="GML56" s="331"/>
      <c r="GMM56" s="331"/>
      <c r="GMN56" s="331"/>
      <c r="GMO56" s="331"/>
      <c r="GMP56" s="331"/>
      <c r="GMQ56" s="331"/>
      <c r="GMR56" s="331"/>
      <c r="GMS56" s="331"/>
      <c r="GMT56" s="331"/>
      <c r="GMU56" s="331"/>
      <c r="GMV56" s="331"/>
      <c r="GMW56" s="331"/>
      <c r="GMX56" s="331"/>
      <c r="GMY56" s="331"/>
      <c r="GMZ56" s="331"/>
      <c r="GNA56" s="331"/>
      <c r="GNB56" s="331"/>
      <c r="GNC56" s="331"/>
      <c r="GND56" s="331"/>
      <c r="GNE56" s="331"/>
      <c r="GNF56" s="331"/>
      <c r="GNG56" s="331"/>
      <c r="GNH56" s="331"/>
      <c r="GNI56" s="331"/>
      <c r="GNJ56" s="331"/>
      <c r="GNK56" s="331"/>
      <c r="GNL56" s="331"/>
      <c r="GNM56" s="331"/>
      <c r="GNN56" s="331"/>
      <c r="GNO56" s="331"/>
      <c r="GNP56" s="331"/>
      <c r="GNQ56" s="331"/>
      <c r="GNR56" s="331"/>
      <c r="GNS56" s="331"/>
      <c r="GNT56" s="331"/>
      <c r="GNU56" s="331"/>
      <c r="GNV56" s="331"/>
      <c r="GNW56" s="331"/>
      <c r="GNX56" s="331"/>
      <c r="GNY56" s="331"/>
      <c r="GNZ56" s="331"/>
      <c r="GOA56" s="331"/>
      <c r="GOB56" s="331"/>
      <c r="GOC56" s="331"/>
      <c r="GOD56" s="331"/>
      <c r="GOE56" s="331"/>
      <c r="GOF56" s="331"/>
      <c r="GOG56" s="331"/>
      <c r="GOH56" s="331"/>
      <c r="GOI56" s="331"/>
      <c r="GOJ56" s="331"/>
      <c r="GOK56" s="331"/>
      <c r="GOL56" s="331"/>
      <c r="GOM56" s="331"/>
      <c r="GON56" s="331"/>
      <c r="GOO56" s="331"/>
      <c r="GOP56" s="331"/>
      <c r="GOQ56" s="331"/>
      <c r="GOR56" s="331"/>
      <c r="GOS56" s="331"/>
      <c r="GOT56" s="331"/>
      <c r="GOU56" s="331"/>
      <c r="GOV56" s="331"/>
      <c r="GOW56" s="331"/>
      <c r="GOX56" s="331"/>
      <c r="GOY56" s="331"/>
      <c r="GOZ56" s="331"/>
      <c r="GPA56" s="331"/>
      <c r="GPB56" s="331"/>
      <c r="GPC56" s="331"/>
      <c r="GPD56" s="331"/>
      <c r="GPE56" s="331"/>
      <c r="GPF56" s="331"/>
      <c r="GPG56" s="331"/>
      <c r="GPH56" s="331"/>
      <c r="GPI56" s="331"/>
      <c r="GPJ56" s="331"/>
      <c r="GPK56" s="331"/>
      <c r="GPL56" s="331"/>
      <c r="GPM56" s="331"/>
      <c r="GPN56" s="331"/>
      <c r="GPO56" s="331"/>
      <c r="GPP56" s="331"/>
      <c r="GPQ56" s="331"/>
      <c r="GPR56" s="331"/>
      <c r="GPS56" s="331"/>
      <c r="GPT56" s="331"/>
      <c r="GPU56" s="331"/>
      <c r="GPV56" s="331"/>
      <c r="GPW56" s="331"/>
      <c r="GPX56" s="331"/>
      <c r="GPY56" s="331"/>
      <c r="GPZ56" s="331"/>
      <c r="GQA56" s="331"/>
      <c r="GQB56" s="331"/>
      <c r="GQC56" s="331"/>
      <c r="GQD56" s="331"/>
      <c r="GQE56" s="331"/>
      <c r="GQF56" s="331"/>
      <c r="GQG56" s="331"/>
      <c r="GQH56" s="331"/>
      <c r="GQI56" s="331"/>
      <c r="GQJ56" s="331"/>
      <c r="GQK56" s="331"/>
      <c r="GQL56" s="331"/>
      <c r="GQM56" s="331"/>
      <c r="GQN56" s="331"/>
      <c r="GQO56" s="331"/>
      <c r="GQP56" s="331"/>
      <c r="GQQ56" s="331"/>
      <c r="GQR56" s="331"/>
      <c r="GQS56" s="331"/>
      <c r="GQT56" s="331"/>
      <c r="GQU56" s="331"/>
      <c r="GQV56" s="331"/>
      <c r="GQW56" s="331"/>
      <c r="GQX56" s="331"/>
      <c r="GQY56" s="331"/>
      <c r="GQZ56" s="331"/>
      <c r="GRA56" s="331"/>
      <c r="GRB56" s="331"/>
      <c r="GRC56" s="331"/>
      <c r="GRD56" s="331"/>
      <c r="GRE56" s="331"/>
      <c r="GRF56" s="331"/>
      <c r="GRG56" s="331"/>
      <c r="GRH56" s="331"/>
      <c r="GRI56" s="331"/>
      <c r="GRJ56" s="331"/>
      <c r="GRK56" s="331"/>
      <c r="GRL56" s="331"/>
      <c r="GRM56" s="331"/>
      <c r="GRN56" s="331"/>
      <c r="GRO56" s="331"/>
      <c r="GRP56" s="331"/>
      <c r="GRQ56" s="331"/>
      <c r="GRR56" s="331"/>
      <c r="GRS56" s="331"/>
      <c r="GRT56" s="331"/>
      <c r="GRU56" s="331"/>
      <c r="GRV56" s="331"/>
      <c r="GRW56" s="331"/>
      <c r="GRX56" s="331"/>
      <c r="GRY56" s="331"/>
      <c r="GRZ56" s="331"/>
      <c r="GSA56" s="331"/>
      <c r="GSB56" s="331"/>
      <c r="GSC56" s="331"/>
      <c r="GSD56" s="331"/>
      <c r="GSE56" s="331"/>
      <c r="GSF56" s="331"/>
      <c r="GSG56" s="331"/>
      <c r="GSH56" s="331"/>
      <c r="GSI56" s="331"/>
      <c r="GSJ56" s="331"/>
      <c r="GSK56" s="331"/>
      <c r="GSL56" s="331"/>
      <c r="GSM56" s="331"/>
      <c r="GSN56" s="331"/>
      <c r="GSO56" s="331"/>
      <c r="GSP56" s="331"/>
      <c r="GSQ56" s="331"/>
      <c r="GSR56" s="331"/>
      <c r="GSS56" s="331"/>
      <c r="GST56" s="331"/>
      <c r="GSU56" s="331"/>
      <c r="GSV56" s="331"/>
      <c r="GSW56" s="331"/>
      <c r="GSX56" s="331"/>
      <c r="GSY56" s="331"/>
      <c r="GSZ56" s="331"/>
      <c r="GTA56" s="331"/>
      <c r="GTB56" s="331"/>
      <c r="GTC56" s="331"/>
      <c r="GTD56" s="331"/>
      <c r="GTE56" s="331"/>
      <c r="GTF56" s="331"/>
      <c r="GTG56" s="331"/>
      <c r="GTH56" s="331"/>
      <c r="GTI56" s="331"/>
      <c r="GTJ56" s="331"/>
      <c r="GTK56" s="331"/>
      <c r="GTL56" s="331"/>
      <c r="GTM56" s="331"/>
      <c r="GTN56" s="331"/>
      <c r="GTO56" s="331"/>
      <c r="GTP56" s="331"/>
      <c r="GTQ56" s="331"/>
      <c r="GTR56" s="331"/>
      <c r="GTS56" s="331"/>
      <c r="GTT56" s="331"/>
      <c r="GTU56" s="331"/>
      <c r="GTV56" s="331"/>
      <c r="GTW56" s="331"/>
      <c r="GTX56" s="331"/>
      <c r="GTY56" s="331"/>
      <c r="GTZ56" s="331"/>
      <c r="GUA56" s="331"/>
      <c r="GUB56" s="331"/>
      <c r="GUC56" s="331"/>
      <c r="GUD56" s="331"/>
      <c r="GUE56" s="331"/>
      <c r="GUF56" s="331"/>
      <c r="GUG56" s="331"/>
      <c r="GUH56" s="331"/>
      <c r="GUI56" s="331"/>
      <c r="GUJ56" s="331"/>
      <c r="GUK56" s="331"/>
      <c r="GUL56" s="331"/>
      <c r="GUM56" s="331"/>
      <c r="GUN56" s="331"/>
      <c r="GUO56" s="331"/>
      <c r="GUP56" s="331"/>
      <c r="GUQ56" s="331"/>
      <c r="GUR56" s="331"/>
      <c r="GUS56" s="331"/>
      <c r="GUT56" s="331"/>
      <c r="GUU56" s="331"/>
      <c r="GUV56" s="331"/>
      <c r="GUW56" s="331"/>
      <c r="GUX56" s="331"/>
      <c r="GUY56" s="331"/>
      <c r="GUZ56" s="331"/>
      <c r="GVA56" s="331"/>
      <c r="GVB56" s="331"/>
      <c r="GVC56" s="331"/>
      <c r="GVD56" s="331"/>
      <c r="GVE56" s="331"/>
      <c r="GVF56" s="331"/>
      <c r="GVG56" s="331"/>
      <c r="GVH56" s="331"/>
      <c r="GVI56" s="331"/>
      <c r="GVJ56" s="331"/>
      <c r="GVK56" s="331"/>
      <c r="GVL56" s="331"/>
      <c r="GVM56" s="331"/>
      <c r="GVN56" s="331"/>
      <c r="GVO56" s="331"/>
      <c r="GVP56" s="331"/>
      <c r="GVQ56" s="331"/>
      <c r="GVR56" s="331"/>
      <c r="GVS56" s="331"/>
      <c r="GVT56" s="331"/>
      <c r="GVU56" s="331"/>
      <c r="GVV56" s="331"/>
      <c r="GVW56" s="331"/>
      <c r="GVX56" s="331"/>
      <c r="GVY56" s="331"/>
      <c r="GVZ56" s="331"/>
      <c r="GWA56" s="331"/>
      <c r="GWB56" s="331"/>
      <c r="GWC56" s="331"/>
      <c r="GWD56" s="331"/>
      <c r="GWE56" s="331"/>
      <c r="GWF56" s="331"/>
      <c r="GWG56" s="331"/>
      <c r="GWH56" s="331"/>
      <c r="GWI56" s="331"/>
      <c r="GWJ56" s="331"/>
      <c r="GWK56" s="331"/>
      <c r="GWL56" s="331"/>
      <c r="GWM56" s="331"/>
      <c r="GWN56" s="331"/>
      <c r="GWO56" s="331"/>
      <c r="GWP56" s="331"/>
      <c r="GWQ56" s="331"/>
      <c r="GWR56" s="331"/>
      <c r="GWS56" s="331"/>
      <c r="GWT56" s="331"/>
      <c r="GWU56" s="331"/>
      <c r="GWV56" s="331"/>
      <c r="GWW56" s="331"/>
      <c r="GWX56" s="331"/>
      <c r="GWY56" s="331"/>
      <c r="GWZ56" s="331"/>
      <c r="GXA56" s="331"/>
      <c r="GXB56" s="331"/>
      <c r="GXC56" s="331"/>
      <c r="GXD56" s="331"/>
      <c r="GXE56" s="331"/>
      <c r="GXF56" s="331"/>
      <c r="GXG56" s="331"/>
      <c r="GXH56" s="331"/>
      <c r="GXI56" s="331"/>
      <c r="GXJ56" s="331"/>
      <c r="GXK56" s="331"/>
      <c r="GXL56" s="331"/>
      <c r="GXM56" s="331"/>
      <c r="GXN56" s="331"/>
      <c r="GXO56" s="331"/>
      <c r="GXP56" s="331"/>
      <c r="GXQ56" s="331"/>
      <c r="GXR56" s="331"/>
      <c r="GXS56" s="331"/>
      <c r="GXT56" s="331"/>
      <c r="GXU56" s="331"/>
      <c r="GXV56" s="331"/>
      <c r="GXW56" s="331"/>
      <c r="GXX56" s="331"/>
      <c r="GXY56" s="331"/>
      <c r="GXZ56" s="331"/>
      <c r="GYA56" s="331"/>
      <c r="GYB56" s="331"/>
      <c r="GYC56" s="331"/>
      <c r="GYD56" s="331"/>
      <c r="GYE56" s="331"/>
      <c r="GYF56" s="331"/>
      <c r="GYG56" s="331"/>
      <c r="GYH56" s="331"/>
      <c r="GYI56" s="331"/>
      <c r="GYJ56" s="331"/>
      <c r="GYK56" s="331"/>
      <c r="GYL56" s="331"/>
      <c r="GYM56" s="331"/>
      <c r="GYN56" s="331"/>
      <c r="GYO56" s="331"/>
      <c r="GYP56" s="331"/>
      <c r="GYQ56" s="331"/>
      <c r="GYR56" s="331"/>
      <c r="GYS56" s="331"/>
      <c r="GYT56" s="331"/>
      <c r="GYU56" s="331"/>
      <c r="GYV56" s="331"/>
      <c r="GYW56" s="331"/>
      <c r="GYX56" s="331"/>
      <c r="GYY56" s="331"/>
      <c r="GYZ56" s="331"/>
      <c r="GZA56" s="331"/>
      <c r="GZB56" s="331"/>
      <c r="GZC56" s="331"/>
      <c r="GZD56" s="331"/>
      <c r="GZE56" s="331"/>
      <c r="GZF56" s="331"/>
      <c r="GZG56" s="331"/>
      <c r="GZH56" s="331"/>
      <c r="GZI56" s="331"/>
      <c r="GZJ56" s="331"/>
      <c r="GZK56" s="331"/>
      <c r="GZL56" s="331"/>
      <c r="GZM56" s="331"/>
      <c r="GZN56" s="331"/>
      <c r="GZO56" s="331"/>
      <c r="GZP56" s="331"/>
      <c r="GZQ56" s="331"/>
      <c r="GZR56" s="331"/>
      <c r="GZS56" s="331"/>
      <c r="GZT56" s="331"/>
      <c r="GZU56" s="331"/>
      <c r="GZV56" s="331"/>
      <c r="GZW56" s="331"/>
      <c r="GZX56" s="331"/>
      <c r="GZY56" s="331"/>
      <c r="GZZ56" s="331"/>
      <c r="HAA56" s="331"/>
      <c r="HAB56" s="331"/>
      <c r="HAC56" s="331"/>
      <c r="HAD56" s="331"/>
      <c r="HAE56" s="331"/>
      <c r="HAF56" s="331"/>
      <c r="HAG56" s="331"/>
      <c r="HAH56" s="331"/>
      <c r="HAI56" s="331"/>
      <c r="HAJ56" s="331"/>
      <c r="HAK56" s="331"/>
      <c r="HAL56" s="331"/>
      <c r="HAM56" s="331"/>
      <c r="HAN56" s="331"/>
      <c r="HAO56" s="331"/>
      <c r="HAP56" s="331"/>
      <c r="HAQ56" s="331"/>
      <c r="HAR56" s="331"/>
      <c r="HAS56" s="331"/>
      <c r="HAT56" s="331"/>
      <c r="HAU56" s="331"/>
      <c r="HAV56" s="331"/>
      <c r="HAW56" s="331"/>
      <c r="HAX56" s="331"/>
      <c r="HAY56" s="331"/>
      <c r="HAZ56" s="331"/>
      <c r="HBA56" s="331"/>
      <c r="HBB56" s="331"/>
      <c r="HBC56" s="331"/>
      <c r="HBD56" s="331"/>
      <c r="HBE56" s="331"/>
      <c r="HBF56" s="331"/>
      <c r="HBG56" s="331"/>
      <c r="HBH56" s="331"/>
      <c r="HBI56" s="331"/>
      <c r="HBJ56" s="331"/>
      <c r="HBK56" s="331"/>
      <c r="HBL56" s="331"/>
      <c r="HBM56" s="331"/>
      <c r="HBN56" s="331"/>
      <c r="HBO56" s="331"/>
      <c r="HBP56" s="331"/>
      <c r="HBQ56" s="331"/>
      <c r="HBR56" s="331"/>
      <c r="HBS56" s="331"/>
      <c r="HBT56" s="331"/>
      <c r="HBU56" s="331"/>
      <c r="HBV56" s="331"/>
      <c r="HBW56" s="331"/>
      <c r="HBX56" s="331"/>
      <c r="HBY56" s="331"/>
      <c r="HBZ56" s="331"/>
      <c r="HCA56" s="331"/>
      <c r="HCB56" s="331"/>
      <c r="HCC56" s="331"/>
      <c r="HCD56" s="331"/>
      <c r="HCE56" s="331"/>
      <c r="HCF56" s="331"/>
      <c r="HCG56" s="331"/>
      <c r="HCH56" s="331"/>
      <c r="HCI56" s="331"/>
      <c r="HCJ56" s="331"/>
      <c r="HCK56" s="331"/>
      <c r="HCL56" s="331"/>
      <c r="HCM56" s="331"/>
      <c r="HCN56" s="331"/>
      <c r="HCO56" s="331"/>
      <c r="HCP56" s="331"/>
      <c r="HCQ56" s="331"/>
      <c r="HCR56" s="331"/>
      <c r="HCS56" s="331"/>
      <c r="HCT56" s="331"/>
      <c r="HCU56" s="331"/>
      <c r="HCV56" s="331"/>
      <c r="HCW56" s="331"/>
      <c r="HCX56" s="331"/>
      <c r="HCY56" s="331"/>
      <c r="HCZ56" s="331"/>
      <c r="HDA56" s="331"/>
      <c r="HDB56" s="331"/>
      <c r="HDC56" s="331"/>
      <c r="HDD56" s="331"/>
      <c r="HDE56" s="331"/>
      <c r="HDF56" s="331"/>
      <c r="HDG56" s="331"/>
      <c r="HDH56" s="331"/>
      <c r="HDI56" s="331"/>
      <c r="HDJ56" s="331"/>
      <c r="HDK56" s="331"/>
      <c r="HDL56" s="331"/>
      <c r="HDM56" s="331"/>
      <c r="HDN56" s="331"/>
      <c r="HDO56" s="331"/>
      <c r="HDP56" s="331"/>
      <c r="HDQ56" s="331"/>
      <c r="HDR56" s="331"/>
      <c r="HDS56" s="331"/>
      <c r="HDT56" s="331"/>
      <c r="HDU56" s="331"/>
      <c r="HDV56" s="331"/>
      <c r="HDW56" s="331"/>
      <c r="HDX56" s="331"/>
      <c r="HDY56" s="331"/>
      <c r="HDZ56" s="331"/>
      <c r="HEA56" s="331"/>
      <c r="HEB56" s="331"/>
      <c r="HEC56" s="331"/>
      <c r="HED56" s="331"/>
      <c r="HEE56" s="331"/>
      <c r="HEF56" s="331"/>
      <c r="HEG56" s="331"/>
      <c r="HEH56" s="331"/>
      <c r="HEI56" s="331"/>
      <c r="HEJ56" s="331"/>
      <c r="HEK56" s="331"/>
      <c r="HEL56" s="331"/>
      <c r="HEM56" s="331"/>
      <c r="HEN56" s="331"/>
      <c r="HEO56" s="331"/>
      <c r="HEP56" s="331"/>
      <c r="HEQ56" s="331"/>
      <c r="HER56" s="331"/>
      <c r="HES56" s="331"/>
      <c r="HET56" s="331"/>
      <c r="HEU56" s="331"/>
      <c r="HEV56" s="331"/>
      <c r="HEW56" s="331"/>
      <c r="HEX56" s="331"/>
      <c r="HEY56" s="331"/>
      <c r="HEZ56" s="331"/>
      <c r="HFA56" s="331"/>
      <c r="HFB56" s="331"/>
      <c r="HFC56" s="331"/>
      <c r="HFD56" s="331"/>
      <c r="HFE56" s="331"/>
      <c r="HFF56" s="331"/>
      <c r="HFG56" s="331"/>
      <c r="HFH56" s="331"/>
      <c r="HFI56" s="331"/>
      <c r="HFJ56" s="331"/>
      <c r="HFK56" s="331"/>
      <c r="HFL56" s="331"/>
      <c r="HFM56" s="331"/>
      <c r="HFN56" s="331"/>
      <c r="HFO56" s="331"/>
      <c r="HFP56" s="331"/>
      <c r="HFQ56" s="331"/>
      <c r="HFR56" s="331"/>
      <c r="HFS56" s="331"/>
      <c r="HFT56" s="331"/>
      <c r="HFU56" s="331"/>
      <c r="HFV56" s="331"/>
      <c r="HFW56" s="331"/>
      <c r="HFX56" s="331"/>
      <c r="HFY56" s="331"/>
      <c r="HFZ56" s="331"/>
      <c r="HGA56" s="331"/>
      <c r="HGB56" s="331"/>
      <c r="HGC56" s="331"/>
      <c r="HGD56" s="331"/>
      <c r="HGE56" s="331"/>
      <c r="HGF56" s="331"/>
      <c r="HGG56" s="331"/>
      <c r="HGH56" s="331"/>
      <c r="HGI56" s="331"/>
      <c r="HGJ56" s="331"/>
      <c r="HGK56" s="331"/>
      <c r="HGL56" s="331"/>
      <c r="HGM56" s="331"/>
      <c r="HGN56" s="331"/>
      <c r="HGO56" s="331"/>
      <c r="HGP56" s="331"/>
      <c r="HGQ56" s="331"/>
      <c r="HGR56" s="331"/>
      <c r="HGS56" s="331"/>
      <c r="HGT56" s="331"/>
      <c r="HGU56" s="331"/>
      <c r="HGV56" s="331"/>
      <c r="HGW56" s="331"/>
      <c r="HGX56" s="331"/>
      <c r="HGY56" s="331"/>
      <c r="HGZ56" s="331"/>
      <c r="HHA56" s="331"/>
      <c r="HHB56" s="331"/>
      <c r="HHC56" s="331"/>
      <c r="HHD56" s="331"/>
      <c r="HHE56" s="331"/>
      <c r="HHF56" s="331"/>
      <c r="HHG56" s="331"/>
      <c r="HHH56" s="331"/>
      <c r="HHI56" s="331"/>
      <c r="HHJ56" s="331"/>
      <c r="HHK56" s="331"/>
      <c r="HHL56" s="331"/>
      <c r="HHM56" s="331"/>
      <c r="HHN56" s="331"/>
      <c r="HHO56" s="331"/>
      <c r="HHP56" s="331"/>
      <c r="HHQ56" s="331"/>
      <c r="HHR56" s="331"/>
      <c r="HHS56" s="331"/>
      <c r="HHT56" s="331"/>
      <c r="HHU56" s="331"/>
      <c r="HHV56" s="331"/>
      <c r="HHW56" s="331"/>
      <c r="HHX56" s="331"/>
      <c r="HHY56" s="331"/>
      <c r="HHZ56" s="331"/>
      <c r="HIA56" s="331"/>
      <c r="HIB56" s="331"/>
      <c r="HIC56" s="331"/>
      <c r="HID56" s="331"/>
      <c r="HIE56" s="331"/>
      <c r="HIF56" s="331"/>
      <c r="HIG56" s="331"/>
      <c r="HIH56" s="331"/>
      <c r="HII56" s="331"/>
      <c r="HIJ56" s="331"/>
      <c r="HIK56" s="331"/>
      <c r="HIL56" s="331"/>
      <c r="HIM56" s="331"/>
      <c r="HIN56" s="331"/>
      <c r="HIO56" s="331"/>
      <c r="HIP56" s="331"/>
      <c r="HIQ56" s="331"/>
      <c r="HIR56" s="331"/>
      <c r="HIS56" s="331"/>
      <c r="HIT56" s="331"/>
      <c r="HIU56" s="331"/>
      <c r="HIV56" s="331"/>
      <c r="HIW56" s="331"/>
      <c r="HIX56" s="331"/>
      <c r="HIY56" s="331"/>
      <c r="HIZ56" s="331"/>
      <c r="HJA56" s="331"/>
      <c r="HJB56" s="331"/>
      <c r="HJC56" s="331"/>
      <c r="HJD56" s="331"/>
      <c r="HJE56" s="331"/>
      <c r="HJF56" s="331"/>
      <c r="HJG56" s="331"/>
      <c r="HJH56" s="331"/>
      <c r="HJI56" s="331"/>
      <c r="HJJ56" s="331"/>
      <c r="HJK56" s="331"/>
      <c r="HJL56" s="331"/>
      <c r="HJM56" s="331"/>
      <c r="HJN56" s="331"/>
      <c r="HJO56" s="331"/>
      <c r="HJP56" s="331"/>
      <c r="HJQ56" s="331"/>
      <c r="HJR56" s="331"/>
      <c r="HJS56" s="331"/>
      <c r="HJT56" s="331"/>
      <c r="HJU56" s="331"/>
      <c r="HJV56" s="331"/>
      <c r="HJW56" s="331"/>
      <c r="HJX56" s="331"/>
      <c r="HJY56" s="331"/>
      <c r="HJZ56" s="331"/>
      <c r="HKA56" s="331"/>
      <c r="HKB56" s="331"/>
      <c r="HKC56" s="331"/>
      <c r="HKD56" s="331"/>
      <c r="HKE56" s="331"/>
      <c r="HKF56" s="331"/>
      <c r="HKG56" s="331"/>
      <c r="HKH56" s="331"/>
      <c r="HKI56" s="331"/>
      <c r="HKJ56" s="331"/>
      <c r="HKK56" s="331"/>
      <c r="HKL56" s="331"/>
      <c r="HKM56" s="331"/>
      <c r="HKN56" s="331"/>
      <c r="HKO56" s="331"/>
      <c r="HKP56" s="331"/>
      <c r="HKQ56" s="331"/>
      <c r="HKR56" s="331"/>
      <c r="HKS56" s="331"/>
      <c r="HKT56" s="331"/>
      <c r="HKU56" s="331"/>
      <c r="HKV56" s="331"/>
      <c r="HKW56" s="331"/>
      <c r="HKX56" s="331"/>
      <c r="HKY56" s="331"/>
      <c r="HKZ56" s="331"/>
      <c r="HLA56" s="331"/>
      <c r="HLB56" s="331"/>
      <c r="HLC56" s="331"/>
      <c r="HLD56" s="331"/>
      <c r="HLE56" s="331"/>
      <c r="HLF56" s="331"/>
      <c r="HLG56" s="331"/>
      <c r="HLH56" s="331"/>
      <c r="HLI56" s="331"/>
      <c r="HLJ56" s="331"/>
      <c r="HLK56" s="331"/>
      <c r="HLL56" s="331"/>
      <c r="HLM56" s="331"/>
      <c r="HLN56" s="331"/>
      <c r="HLO56" s="331"/>
      <c r="HLP56" s="331"/>
      <c r="HLQ56" s="331"/>
      <c r="HLR56" s="331"/>
      <c r="HLS56" s="331"/>
      <c r="HLT56" s="331"/>
      <c r="HLU56" s="331"/>
      <c r="HLV56" s="331"/>
      <c r="HLW56" s="331"/>
      <c r="HLX56" s="331"/>
      <c r="HLY56" s="331"/>
      <c r="HLZ56" s="331"/>
      <c r="HMA56" s="331"/>
      <c r="HMB56" s="331"/>
      <c r="HMC56" s="331"/>
      <c r="HMD56" s="331"/>
      <c r="HME56" s="331"/>
      <c r="HMF56" s="331"/>
      <c r="HMG56" s="331"/>
      <c r="HMH56" s="331"/>
      <c r="HMI56" s="331"/>
      <c r="HMJ56" s="331"/>
      <c r="HMK56" s="331"/>
      <c r="HML56" s="331"/>
      <c r="HMM56" s="331"/>
      <c r="HMN56" s="331"/>
      <c r="HMO56" s="331"/>
      <c r="HMP56" s="331"/>
      <c r="HMQ56" s="331"/>
      <c r="HMR56" s="331"/>
      <c r="HMS56" s="331"/>
      <c r="HMT56" s="331"/>
      <c r="HMU56" s="331"/>
      <c r="HMV56" s="331"/>
      <c r="HMW56" s="331"/>
      <c r="HMX56" s="331"/>
      <c r="HMY56" s="331"/>
      <c r="HMZ56" s="331"/>
      <c r="HNA56" s="331"/>
      <c r="HNB56" s="331"/>
      <c r="HNC56" s="331"/>
      <c r="HND56" s="331"/>
      <c r="HNE56" s="331"/>
      <c r="HNF56" s="331"/>
      <c r="HNG56" s="331"/>
      <c r="HNH56" s="331"/>
      <c r="HNI56" s="331"/>
      <c r="HNJ56" s="331"/>
      <c r="HNK56" s="331"/>
      <c r="HNL56" s="331"/>
      <c r="HNM56" s="331"/>
      <c r="HNN56" s="331"/>
      <c r="HNO56" s="331"/>
      <c r="HNP56" s="331"/>
      <c r="HNQ56" s="331"/>
      <c r="HNR56" s="331"/>
      <c r="HNS56" s="331"/>
      <c r="HNT56" s="331"/>
      <c r="HNU56" s="331"/>
      <c r="HNV56" s="331"/>
      <c r="HNW56" s="331"/>
      <c r="HNX56" s="331"/>
      <c r="HNY56" s="331"/>
      <c r="HNZ56" s="331"/>
      <c r="HOA56" s="331"/>
      <c r="HOB56" s="331"/>
      <c r="HOC56" s="331"/>
      <c r="HOD56" s="331"/>
      <c r="HOE56" s="331"/>
      <c r="HOF56" s="331"/>
      <c r="HOG56" s="331"/>
      <c r="HOH56" s="331"/>
      <c r="HOI56" s="331"/>
      <c r="HOJ56" s="331"/>
      <c r="HOK56" s="331"/>
      <c r="HOL56" s="331"/>
      <c r="HOM56" s="331"/>
      <c r="HON56" s="331"/>
      <c r="HOO56" s="331"/>
      <c r="HOP56" s="331"/>
      <c r="HOQ56" s="331"/>
      <c r="HOR56" s="331"/>
      <c r="HOS56" s="331"/>
      <c r="HOT56" s="331"/>
      <c r="HOU56" s="331"/>
      <c r="HOV56" s="331"/>
      <c r="HOW56" s="331"/>
      <c r="HOX56" s="331"/>
      <c r="HOY56" s="331"/>
      <c r="HOZ56" s="331"/>
      <c r="HPA56" s="331"/>
      <c r="HPB56" s="331"/>
      <c r="HPC56" s="331"/>
      <c r="HPD56" s="331"/>
      <c r="HPE56" s="331"/>
      <c r="HPF56" s="331"/>
      <c r="HPG56" s="331"/>
      <c r="HPH56" s="331"/>
      <c r="HPI56" s="331"/>
      <c r="HPJ56" s="331"/>
      <c r="HPK56" s="331"/>
      <c r="HPL56" s="331"/>
      <c r="HPM56" s="331"/>
      <c r="HPN56" s="331"/>
      <c r="HPO56" s="331"/>
      <c r="HPP56" s="331"/>
      <c r="HPQ56" s="331"/>
      <c r="HPR56" s="331"/>
      <c r="HPS56" s="331"/>
      <c r="HPT56" s="331"/>
      <c r="HPU56" s="331"/>
      <c r="HPV56" s="331"/>
      <c r="HPW56" s="331"/>
      <c r="HPX56" s="331"/>
      <c r="HPY56" s="331"/>
      <c r="HPZ56" s="331"/>
      <c r="HQA56" s="331"/>
      <c r="HQB56" s="331"/>
      <c r="HQC56" s="331"/>
      <c r="HQD56" s="331"/>
      <c r="HQE56" s="331"/>
      <c r="HQF56" s="331"/>
      <c r="HQG56" s="331"/>
      <c r="HQH56" s="331"/>
      <c r="HQI56" s="331"/>
      <c r="HQJ56" s="331"/>
      <c r="HQK56" s="331"/>
      <c r="HQL56" s="331"/>
      <c r="HQM56" s="331"/>
      <c r="HQN56" s="331"/>
      <c r="HQO56" s="331"/>
      <c r="HQP56" s="331"/>
      <c r="HQQ56" s="331"/>
      <c r="HQR56" s="331"/>
      <c r="HQS56" s="331"/>
      <c r="HQT56" s="331"/>
      <c r="HQU56" s="331"/>
      <c r="HQV56" s="331"/>
      <c r="HQW56" s="331"/>
      <c r="HQX56" s="331"/>
      <c r="HQY56" s="331"/>
      <c r="HQZ56" s="331"/>
      <c r="HRA56" s="331"/>
      <c r="HRB56" s="331"/>
      <c r="HRC56" s="331"/>
      <c r="HRD56" s="331"/>
      <c r="HRE56" s="331"/>
      <c r="HRF56" s="331"/>
      <c r="HRG56" s="331"/>
      <c r="HRH56" s="331"/>
      <c r="HRI56" s="331"/>
      <c r="HRJ56" s="331"/>
      <c r="HRK56" s="331"/>
      <c r="HRL56" s="331"/>
      <c r="HRM56" s="331"/>
      <c r="HRN56" s="331"/>
      <c r="HRO56" s="331"/>
      <c r="HRP56" s="331"/>
      <c r="HRQ56" s="331"/>
      <c r="HRR56" s="331"/>
      <c r="HRS56" s="331"/>
      <c r="HRT56" s="331"/>
      <c r="HRU56" s="331"/>
      <c r="HRV56" s="331"/>
      <c r="HRW56" s="331"/>
      <c r="HRX56" s="331"/>
      <c r="HRY56" s="331"/>
      <c r="HRZ56" s="331"/>
      <c r="HSA56" s="331"/>
      <c r="HSB56" s="331"/>
      <c r="HSC56" s="331"/>
      <c r="HSD56" s="331"/>
      <c r="HSE56" s="331"/>
      <c r="HSF56" s="331"/>
      <c r="HSG56" s="331"/>
      <c r="HSH56" s="331"/>
      <c r="HSI56" s="331"/>
      <c r="HSJ56" s="331"/>
      <c r="HSK56" s="331"/>
      <c r="HSL56" s="331"/>
      <c r="HSM56" s="331"/>
      <c r="HSN56" s="331"/>
      <c r="HSO56" s="331"/>
      <c r="HSP56" s="331"/>
      <c r="HSQ56" s="331"/>
      <c r="HSR56" s="331"/>
      <c r="HSS56" s="331"/>
      <c r="HST56" s="331"/>
      <c r="HSU56" s="331"/>
      <c r="HSV56" s="331"/>
      <c r="HSW56" s="331"/>
      <c r="HSX56" s="331"/>
      <c r="HSY56" s="331"/>
      <c r="HSZ56" s="331"/>
      <c r="HTA56" s="331"/>
      <c r="HTB56" s="331"/>
      <c r="HTC56" s="331"/>
      <c r="HTD56" s="331"/>
      <c r="HTE56" s="331"/>
      <c r="HTF56" s="331"/>
      <c r="HTG56" s="331"/>
      <c r="HTH56" s="331"/>
      <c r="HTI56" s="331"/>
      <c r="HTJ56" s="331"/>
      <c r="HTK56" s="331"/>
      <c r="HTL56" s="331"/>
      <c r="HTM56" s="331"/>
      <c r="HTN56" s="331"/>
      <c r="HTO56" s="331"/>
      <c r="HTP56" s="331"/>
      <c r="HTQ56" s="331"/>
      <c r="HTR56" s="331"/>
      <c r="HTS56" s="331"/>
      <c r="HTT56" s="331"/>
      <c r="HTU56" s="331"/>
      <c r="HTV56" s="331"/>
      <c r="HTW56" s="331"/>
      <c r="HTX56" s="331"/>
      <c r="HTY56" s="331"/>
      <c r="HTZ56" s="331"/>
      <c r="HUA56" s="331"/>
      <c r="HUB56" s="331"/>
      <c r="HUC56" s="331"/>
      <c r="HUD56" s="331"/>
      <c r="HUE56" s="331"/>
      <c r="HUF56" s="331"/>
      <c r="HUG56" s="331"/>
      <c r="HUH56" s="331"/>
      <c r="HUI56" s="331"/>
      <c r="HUJ56" s="331"/>
      <c r="HUK56" s="331"/>
      <c r="HUL56" s="331"/>
      <c r="HUM56" s="331"/>
      <c r="HUN56" s="331"/>
      <c r="HUO56" s="331"/>
      <c r="HUP56" s="331"/>
      <c r="HUQ56" s="331"/>
      <c r="HUR56" s="331"/>
      <c r="HUS56" s="331"/>
      <c r="HUT56" s="331"/>
      <c r="HUU56" s="331"/>
      <c r="HUV56" s="331"/>
      <c r="HUW56" s="331"/>
      <c r="HUX56" s="331"/>
      <c r="HUY56" s="331"/>
      <c r="HUZ56" s="331"/>
      <c r="HVA56" s="331"/>
      <c r="HVB56" s="331"/>
      <c r="HVC56" s="331"/>
      <c r="HVD56" s="331"/>
      <c r="HVE56" s="331"/>
      <c r="HVF56" s="331"/>
      <c r="HVG56" s="331"/>
      <c r="HVH56" s="331"/>
      <c r="HVI56" s="331"/>
      <c r="HVJ56" s="331"/>
      <c r="HVK56" s="331"/>
      <c r="HVL56" s="331"/>
      <c r="HVM56" s="331"/>
      <c r="HVN56" s="331"/>
      <c r="HVO56" s="331"/>
      <c r="HVP56" s="331"/>
      <c r="HVQ56" s="331"/>
      <c r="HVR56" s="331"/>
      <c r="HVS56" s="331"/>
      <c r="HVT56" s="331"/>
      <c r="HVU56" s="331"/>
      <c r="HVV56" s="331"/>
      <c r="HVW56" s="331"/>
      <c r="HVX56" s="331"/>
      <c r="HVY56" s="331"/>
      <c r="HVZ56" s="331"/>
      <c r="HWA56" s="331"/>
      <c r="HWB56" s="331"/>
      <c r="HWC56" s="331"/>
      <c r="HWD56" s="331"/>
      <c r="HWE56" s="331"/>
      <c r="HWF56" s="331"/>
      <c r="HWG56" s="331"/>
      <c r="HWH56" s="331"/>
      <c r="HWI56" s="331"/>
      <c r="HWJ56" s="331"/>
      <c r="HWK56" s="331"/>
      <c r="HWL56" s="331"/>
      <c r="HWM56" s="331"/>
      <c r="HWN56" s="331"/>
      <c r="HWO56" s="331"/>
      <c r="HWP56" s="331"/>
      <c r="HWQ56" s="331"/>
      <c r="HWR56" s="331"/>
      <c r="HWS56" s="331"/>
      <c r="HWT56" s="331"/>
      <c r="HWU56" s="331"/>
      <c r="HWV56" s="331"/>
      <c r="HWW56" s="331"/>
      <c r="HWX56" s="331"/>
      <c r="HWY56" s="331"/>
      <c r="HWZ56" s="331"/>
      <c r="HXA56" s="331"/>
      <c r="HXB56" s="331"/>
      <c r="HXC56" s="331"/>
      <c r="HXD56" s="331"/>
      <c r="HXE56" s="331"/>
      <c r="HXF56" s="331"/>
      <c r="HXG56" s="331"/>
      <c r="HXH56" s="331"/>
      <c r="HXI56" s="331"/>
      <c r="HXJ56" s="331"/>
      <c r="HXK56" s="331"/>
      <c r="HXL56" s="331"/>
      <c r="HXM56" s="331"/>
      <c r="HXN56" s="331"/>
      <c r="HXO56" s="331"/>
      <c r="HXP56" s="331"/>
      <c r="HXQ56" s="331"/>
      <c r="HXR56" s="331"/>
      <c r="HXS56" s="331"/>
      <c r="HXT56" s="331"/>
      <c r="HXU56" s="331"/>
      <c r="HXV56" s="331"/>
      <c r="HXW56" s="331"/>
      <c r="HXX56" s="331"/>
      <c r="HXY56" s="331"/>
      <c r="HXZ56" s="331"/>
      <c r="HYA56" s="331"/>
      <c r="HYB56" s="331"/>
      <c r="HYC56" s="331"/>
      <c r="HYD56" s="331"/>
      <c r="HYE56" s="331"/>
      <c r="HYF56" s="331"/>
      <c r="HYG56" s="331"/>
      <c r="HYH56" s="331"/>
      <c r="HYI56" s="331"/>
      <c r="HYJ56" s="331"/>
      <c r="HYK56" s="331"/>
      <c r="HYL56" s="331"/>
      <c r="HYM56" s="331"/>
      <c r="HYN56" s="331"/>
      <c r="HYO56" s="331"/>
      <c r="HYP56" s="331"/>
      <c r="HYQ56" s="331"/>
      <c r="HYR56" s="331"/>
      <c r="HYS56" s="331"/>
      <c r="HYT56" s="331"/>
      <c r="HYU56" s="331"/>
      <c r="HYV56" s="331"/>
      <c r="HYW56" s="331"/>
      <c r="HYX56" s="331"/>
      <c r="HYY56" s="331"/>
      <c r="HYZ56" s="331"/>
      <c r="HZA56" s="331"/>
      <c r="HZB56" s="331"/>
      <c r="HZC56" s="331"/>
      <c r="HZD56" s="331"/>
      <c r="HZE56" s="331"/>
      <c r="HZF56" s="331"/>
      <c r="HZG56" s="331"/>
      <c r="HZH56" s="331"/>
      <c r="HZI56" s="331"/>
      <c r="HZJ56" s="331"/>
      <c r="HZK56" s="331"/>
      <c r="HZL56" s="331"/>
      <c r="HZM56" s="331"/>
      <c r="HZN56" s="331"/>
      <c r="HZO56" s="331"/>
      <c r="HZP56" s="331"/>
      <c r="HZQ56" s="331"/>
      <c r="HZR56" s="331"/>
      <c r="HZS56" s="331"/>
      <c r="HZT56" s="331"/>
      <c r="HZU56" s="331"/>
      <c r="HZV56" s="331"/>
      <c r="HZW56" s="331"/>
      <c r="HZX56" s="331"/>
      <c r="HZY56" s="331"/>
      <c r="HZZ56" s="331"/>
      <c r="IAA56" s="331"/>
      <c r="IAB56" s="331"/>
      <c r="IAC56" s="331"/>
      <c r="IAD56" s="331"/>
      <c r="IAE56" s="331"/>
      <c r="IAF56" s="331"/>
      <c r="IAG56" s="331"/>
      <c r="IAH56" s="331"/>
      <c r="IAI56" s="331"/>
      <c r="IAJ56" s="331"/>
      <c r="IAK56" s="331"/>
      <c r="IAL56" s="331"/>
      <c r="IAM56" s="331"/>
      <c r="IAN56" s="331"/>
      <c r="IAO56" s="331"/>
      <c r="IAP56" s="331"/>
      <c r="IAQ56" s="331"/>
      <c r="IAR56" s="331"/>
      <c r="IAS56" s="331"/>
      <c r="IAT56" s="331"/>
      <c r="IAU56" s="331"/>
      <c r="IAV56" s="331"/>
      <c r="IAW56" s="331"/>
      <c r="IAX56" s="331"/>
      <c r="IAY56" s="331"/>
      <c r="IAZ56" s="331"/>
      <c r="IBA56" s="331"/>
      <c r="IBB56" s="331"/>
      <c r="IBC56" s="331"/>
      <c r="IBD56" s="331"/>
      <c r="IBE56" s="331"/>
      <c r="IBF56" s="331"/>
      <c r="IBG56" s="331"/>
      <c r="IBH56" s="331"/>
      <c r="IBI56" s="331"/>
      <c r="IBJ56" s="331"/>
      <c r="IBK56" s="331"/>
      <c r="IBL56" s="331"/>
      <c r="IBM56" s="331"/>
      <c r="IBN56" s="331"/>
      <c r="IBO56" s="331"/>
      <c r="IBP56" s="331"/>
      <c r="IBQ56" s="331"/>
      <c r="IBR56" s="331"/>
      <c r="IBS56" s="331"/>
      <c r="IBT56" s="331"/>
      <c r="IBU56" s="331"/>
      <c r="IBV56" s="331"/>
      <c r="IBW56" s="331"/>
      <c r="IBX56" s="331"/>
      <c r="IBY56" s="331"/>
      <c r="IBZ56" s="331"/>
      <c r="ICA56" s="331"/>
      <c r="ICB56" s="331"/>
      <c r="ICC56" s="331"/>
      <c r="ICD56" s="331"/>
      <c r="ICE56" s="331"/>
      <c r="ICF56" s="331"/>
      <c r="ICG56" s="331"/>
      <c r="ICH56" s="331"/>
      <c r="ICI56" s="331"/>
      <c r="ICJ56" s="331"/>
      <c r="ICK56" s="331"/>
      <c r="ICL56" s="331"/>
      <c r="ICM56" s="331"/>
      <c r="ICN56" s="331"/>
      <c r="ICO56" s="331"/>
      <c r="ICP56" s="331"/>
      <c r="ICQ56" s="331"/>
      <c r="ICR56" s="331"/>
      <c r="ICS56" s="331"/>
      <c r="ICT56" s="331"/>
      <c r="ICU56" s="331"/>
      <c r="ICV56" s="331"/>
      <c r="ICW56" s="331"/>
      <c r="ICX56" s="331"/>
      <c r="ICY56" s="331"/>
      <c r="ICZ56" s="331"/>
      <c r="IDA56" s="331"/>
      <c r="IDB56" s="331"/>
      <c r="IDC56" s="331"/>
      <c r="IDD56" s="331"/>
      <c r="IDE56" s="331"/>
      <c r="IDF56" s="331"/>
      <c r="IDG56" s="331"/>
      <c r="IDH56" s="331"/>
      <c r="IDI56" s="331"/>
      <c r="IDJ56" s="331"/>
      <c r="IDK56" s="331"/>
      <c r="IDL56" s="331"/>
      <c r="IDM56" s="331"/>
      <c r="IDN56" s="331"/>
      <c r="IDO56" s="331"/>
      <c r="IDP56" s="331"/>
      <c r="IDQ56" s="331"/>
      <c r="IDR56" s="331"/>
      <c r="IDS56" s="331"/>
      <c r="IDT56" s="331"/>
      <c r="IDU56" s="331"/>
      <c r="IDV56" s="331"/>
      <c r="IDW56" s="331"/>
      <c r="IDX56" s="331"/>
      <c r="IDY56" s="331"/>
      <c r="IDZ56" s="331"/>
      <c r="IEA56" s="331"/>
      <c r="IEB56" s="331"/>
      <c r="IEC56" s="331"/>
      <c r="IED56" s="331"/>
      <c r="IEE56" s="331"/>
      <c r="IEF56" s="331"/>
      <c r="IEG56" s="331"/>
      <c r="IEH56" s="331"/>
      <c r="IEI56" s="331"/>
      <c r="IEJ56" s="331"/>
      <c r="IEK56" s="331"/>
      <c r="IEL56" s="331"/>
      <c r="IEM56" s="331"/>
      <c r="IEN56" s="331"/>
      <c r="IEO56" s="331"/>
      <c r="IEP56" s="331"/>
      <c r="IEQ56" s="331"/>
      <c r="IER56" s="331"/>
      <c r="IES56" s="331"/>
      <c r="IET56" s="331"/>
      <c r="IEU56" s="331"/>
      <c r="IEV56" s="331"/>
      <c r="IEW56" s="331"/>
      <c r="IEX56" s="331"/>
      <c r="IEY56" s="331"/>
      <c r="IEZ56" s="331"/>
      <c r="IFA56" s="331"/>
      <c r="IFB56" s="331"/>
      <c r="IFC56" s="331"/>
      <c r="IFD56" s="331"/>
      <c r="IFE56" s="331"/>
      <c r="IFF56" s="331"/>
      <c r="IFG56" s="331"/>
      <c r="IFH56" s="331"/>
      <c r="IFI56" s="331"/>
      <c r="IFJ56" s="331"/>
      <c r="IFK56" s="331"/>
      <c r="IFL56" s="331"/>
      <c r="IFM56" s="331"/>
      <c r="IFN56" s="331"/>
      <c r="IFO56" s="331"/>
      <c r="IFP56" s="331"/>
      <c r="IFQ56" s="331"/>
      <c r="IFR56" s="331"/>
      <c r="IFS56" s="331"/>
      <c r="IFT56" s="331"/>
      <c r="IFU56" s="331"/>
      <c r="IFV56" s="331"/>
      <c r="IFW56" s="331"/>
      <c r="IFX56" s="331"/>
      <c r="IFY56" s="331"/>
      <c r="IFZ56" s="331"/>
      <c r="IGA56" s="331"/>
      <c r="IGB56" s="331"/>
      <c r="IGC56" s="331"/>
      <c r="IGD56" s="331"/>
      <c r="IGE56" s="331"/>
      <c r="IGF56" s="331"/>
      <c r="IGG56" s="331"/>
      <c r="IGH56" s="331"/>
      <c r="IGI56" s="331"/>
      <c r="IGJ56" s="331"/>
      <c r="IGK56" s="331"/>
      <c r="IGL56" s="331"/>
      <c r="IGM56" s="331"/>
      <c r="IGN56" s="331"/>
      <c r="IGO56" s="331"/>
      <c r="IGP56" s="331"/>
      <c r="IGQ56" s="331"/>
      <c r="IGR56" s="331"/>
      <c r="IGS56" s="331"/>
      <c r="IGT56" s="331"/>
      <c r="IGU56" s="331"/>
      <c r="IGV56" s="331"/>
      <c r="IGW56" s="331"/>
      <c r="IGX56" s="331"/>
      <c r="IGY56" s="331"/>
      <c r="IGZ56" s="331"/>
      <c r="IHA56" s="331"/>
      <c r="IHB56" s="331"/>
      <c r="IHC56" s="331"/>
      <c r="IHD56" s="331"/>
      <c r="IHE56" s="331"/>
      <c r="IHF56" s="331"/>
      <c r="IHG56" s="331"/>
      <c r="IHH56" s="331"/>
      <c r="IHI56" s="331"/>
      <c r="IHJ56" s="331"/>
      <c r="IHK56" s="331"/>
      <c r="IHL56" s="331"/>
      <c r="IHM56" s="331"/>
      <c r="IHN56" s="331"/>
      <c r="IHO56" s="331"/>
      <c r="IHP56" s="331"/>
      <c r="IHQ56" s="331"/>
      <c r="IHR56" s="331"/>
      <c r="IHS56" s="331"/>
      <c r="IHT56" s="331"/>
      <c r="IHU56" s="331"/>
      <c r="IHV56" s="331"/>
      <c r="IHW56" s="331"/>
      <c r="IHX56" s="331"/>
      <c r="IHY56" s="331"/>
      <c r="IHZ56" s="331"/>
      <c r="IIA56" s="331"/>
      <c r="IIB56" s="331"/>
      <c r="IIC56" s="331"/>
      <c r="IID56" s="331"/>
      <c r="IIE56" s="331"/>
      <c r="IIF56" s="331"/>
      <c r="IIG56" s="331"/>
      <c r="IIH56" s="331"/>
      <c r="III56" s="331"/>
      <c r="IIJ56" s="331"/>
      <c r="IIK56" s="331"/>
      <c r="IIL56" s="331"/>
      <c r="IIM56" s="331"/>
      <c r="IIN56" s="331"/>
      <c r="IIO56" s="331"/>
      <c r="IIP56" s="331"/>
      <c r="IIQ56" s="331"/>
      <c r="IIR56" s="331"/>
      <c r="IIS56" s="331"/>
      <c r="IIT56" s="331"/>
      <c r="IIU56" s="331"/>
      <c r="IIV56" s="331"/>
      <c r="IIW56" s="331"/>
      <c r="IIX56" s="331"/>
      <c r="IIY56" s="331"/>
      <c r="IIZ56" s="331"/>
      <c r="IJA56" s="331"/>
      <c r="IJB56" s="331"/>
      <c r="IJC56" s="331"/>
      <c r="IJD56" s="331"/>
      <c r="IJE56" s="331"/>
      <c r="IJF56" s="331"/>
      <c r="IJG56" s="331"/>
      <c r="IJH56" s="331"/>
      <c r="IJI56" s="331"/>
      <c r="IJJ56" s="331"/>
      <c r="IJK56" s="331"/>
      <c r="IJL56" s="331"/>
      <c r="IJM56" s="331"/>
      <c r="IJN56" s="331"/>
      <c r="IJO56" s="331"/>
      <c r="IJP56" s="331"/>
      <c r="IJQ56" s="331"/>
      <c r="IJR56" s="331"/>
      <c r="IJS56" s="331"/>
      <c r="IJT56" s="331"/>
      <c r="IJU56" s="331"/>
      <c r="IJV56" s="331"/>
      <c r="IJW56" s="331"/>
      <c r="IJX56" s="331"/>
      <c r="IJY56" s="331"/>
      <c r="IJZ56" s="331"/>
      <c r="IKA56" s="331"/>
      <c r="IKB56" s="331"/>
      <c r="IKC56" s="331"/>
      <c r="IKD56" s="331"/>
      <c r="IKE56" s="331"/>
      <c r="IKF56" s="331"/>
      <c r="IKG56" s="331"/>
      <c r="IKH56" s="331"/>
      <c r="IKI56" s="331"/>
      <c r="IKJ56" s="331"/>
      <c r="IKK56" s="331"/>
      <c r="IKL56" s="331"/>
      <c r="IKM56" s="331"/>
      <c r="IKN56" s="331"/>
      <c r="IKO56" s="331"/>
      <c r="IKP56" s="331"/>
      <c r="IKQ56" s="331"/>
      <c r="IKR56" s="331"/>
      <c r="IKS56" s="331"/>
      <c r="IKT56" s="331"/>
      <c r="IKU56" s="331"/>
      <c r="IKV56" s="331"/>
      <c r="IKW56" s="331"/>
      <c r="IKX56" s="331"/>
      <c r="IKY56" s="331"/>
      <c r="IKZ56" s="331"/>
      <c r="ILA56" s="331"/>
      <c r="ILB56" s="331"/>
      <c r="ILC56" s="331"/>
      <c r="ILD56" s="331"/>
      <c r="ILE56" s="331"/>
      <c r="ILF56" s="331"/>
      <c r="ILG56" s="331"/>
      <c r="ILH56" s="331"/>
      <c r="ILI56" s="331"/>
      <c r="ILJ56" s="331"/>
      <c r="ILK56" s="331"/>
      <c r="ILL56" s="331"/>
      <c r="ILM56" s="331"/>
      <c r="ILN56" s="331"/>
      <c r="ILO56" s="331"/>
      <c r="ILP56" s="331"/>
      <c r="ILQ56" s="331"/>
      <c r="ILR56" s="331"/>
      <c r="ILS56" s="331"/>
      <c r="ILT56" s="331"/>
      <c r="ILU56" s="331"/>
      <c r="ILV56" s="331"/>
      <c r="ILW56" s="331"/>
      <c r="ILX56" s="331"/>
      <c r="ILY56" s="331"/>
      <c r="ILZ56" s="331"/>
      <c r="IMA56" s="331"/>
      <c r="IMB56" s="331"/>
      <c r="IMC56" s="331"/>
      <c r="IMD56" s="331"/>
      <c r="IME56" s="331"/>
      <c r="IMF56" s="331"/>
      <c r="IMG56" s="331"/>
      <c r="IMH56" s="331"/>
      <c r="IMI56" s="331"/>
      <c r="IMJ56" s="331"/>
      <c r="IMK56" s="331"/>
      <c r="IML56" s="331"/>
      <c r="IMM56" s="331"/>
      <c r="IMN56" s="331"/>
      <c r="IMO56" s="331"/>
      <c r="IMP56" s="331"/>
      <c r="IMQ56" s="331"/>
      <c r="IMR56" s="331"/>
      <c r="IMS56" s="331"/>
      <c r="IMT56" s="331"/>
      <c r="IMU56" s="331"/>
      <c r="IMV56" s="331"/>
      <c r="IMW56" s="331"/>
      <c r="IMX56" s="331"/>
      <c r="IMY56" s="331"/>
      <c r="IMZ56" s="331"/>
      <c r="INA56" s="331"/>
      <c r="INB56" s="331"/>
      <c r="INC56" s="331"/>
      <c r="IND56" s="331"/>
      <c r="INE56" s="331"/>
      <c r="INF56" s="331"/>
      <c r="ING56" s="331"/>
      <c r="INH56" s="331"/>
      <c r="INI56" s="331"/>
      <c r="INJ56" s="331"/>
      <c r="INK56" s="331"/>
      <c r="INL56" s="331"/>
      <c r="INM56" s="331"/>
      <c r="INN56" s="331"/>
      <c r="INO56" s="331"/>
      <c r="INP56" s="331"/>
      <c r="INQ56" s="331"/>
      <c r="INR56" s="331"/>
      <c r="INS56" s="331"/>
      <c r="INT56" s="331"/>
      <c r="INU56" s="331"/>
      <c r="INV56" s="331"/>
      <c r="INW56" s="331"/>
      <c r="INX56" s="331"/>
      <c r="INY56" s="331"/>
      <c r="INZ56" s="331"/>
      <c r="IOA56" s="331"/>
      <c r="IOB56" s="331"/>
      <c r="IOC56" s="331"/>
      <c r="IOD56" s="331"/>
      <c r="IOE56" s="331"/>
      <c r="IOF56" s="331"/>
      <c r="IOG56" s="331"/>
      <c r="IOH56" s="331"/>
      <c r="IOI56" s="331"/>
      <c r="IOJ56" s="331"/>
      <c r="IOK56" s="331"/>
      <c r="IOL56" s="331"/>
      <c r="IOM56" s="331"/>
      <c r="ION56" s="331"/>
      <c r="IOO56" s="331"/>
      <c r="IOP56" s="331"/>
      <c r="IOQ56" s="331"/>
      <c r="IOR56" s="331"/>
      <c r="IOS56" s="331"/>
      <c r="IOT56" s="331"/>
      <c r="IOU56" s="331"/>
      <c r="IOV56" s="331"/>
      <c r="IOW56" s="331"/>
      <c r="IOX56" s="331"/>
      <c r="IOY56" s="331"/>
      <c r="IOZ56" s="331"/>
      <c r="IPA56" s="331"/>
      <c r="IPB56" s="331"/>
      <c r="IPC56" s="331"/>
      <c r="IPD56" s="331"/>
      <c r="IPE56" s="331"/>
      <c r="IPF56" s="331"/>
      <c r="IPG56" s="331"/>
      <c r="IPH56" s="331"/>
      <c r="IPI56" s="331"/>
      <c r="IPJ56" s="331"/>
      <c r="IPK56" s="331"/>
      <c r="IPL56" s="331"/>
      <c r="IPM56" s="331"/>
      <c r="IPN56" s="331"/>
      <c r="IPO56" s="331"/>
      <c r="IPP56" s="331"/>
      <c r="IPQ56" s="331"/>
      <c r="IPR56" s="331"/>
      <c r="IPS56" s="331"/>
      <c r="IPT56" s="331"/>
      <c r="IPU56" s="331"/>
      <c r="IPV56" s="331"/>
      <c r="IPW56" s="331"/>
      <c r="IPX56" s="331"/>
      <c r="IPY56" s="331"/>
      <c r="IPZ56" s="331"/>
      <c r="IQA56" s="331"/>
      <c r="IQB56" s="331"/>
      <c r="IQC56" s="331"/>
      <c r="IQD56" s="331"/>
      <c r="IQE56" s="331"/>
      <c r="IQF56" s="331"/>
      <c r="IQG56" s="331"/>
      <c r="IQH56" s="331"/>
      <c r="IQI56" s="331"/>
      <c r="IQJ56" s="331"/>
      <c r="IQK56" s="331"/>
      <c r="IQL56" s="331"/>
      <c r="IQM56" s="331"/>
      <c r="IQN56" s="331"/>
      <c r="IQO56" s="331"/>
      <c r="IQP56" s="331"/>
      <c r="IQQ56" s="331"/>
      <c r="IQR56" s="331"/>
      <c r="IQS56" s="331"/>
      <c r="IQT56" s="331"/>
      <c r="IQU56" s="331"/>
      <c r="IQV56" s="331"/>
      <c r="IQW56" s="331"/>
      <c r="IQX56" s="331"/>
      <c r="IQY56" s="331"/>
      <c r="IQZ56" s="331"/>
      <c r="IRA56" s="331"/>
      <c r="IRB56" s="331"/>
      <c r="IRC56" s="331"/>
      <c r="IRD56" s="331"/>
      <c r="IRE56" s="331"/>
      <c r="IRF56" s="331"/>
      <c r="IRG56" s="331"/>
      <c r="IRH56" s="331"/>
      <c r="IRI56" s="331"/>
      <c r="IRJ56" s="331"/>
      <c r="IRK56" s="331"/>
      <c r="IRL56" s="331"/>
      <c r="IRM56" s="331"/>
      <c r="IRN56" s="331"/>
      <c r="IRO56" s="331"/>
      <c r="IRP56" s="331"/>
      <c r="IRQ56" s="331"/>
      <c r="IRR56" s="331"/>
      <c r="IRS56" s="331"/>
      <c r="IRT56" s="331"/>
      <c r="IRU56" s="331"/>
      <c r="IRV56" s="331"/>
      <c r="IRW56" s="331"/>
      <c r="IRX56" s="331"/>
      <c r="IRY56" s="331"/>
      <c r="IRZ56" s="331"/>
      <c r="ISA56" s="331"/>
      <c r="ISB56" s="331"/>
      <c r="ISC56" s="331"/>
      <c r="ISD56" s="331"/>
      <c r="ISE56" s="331"/>
      <c r="ISF56" s="331"/>
      <c r="ISG56" s="331"/>
      <c r="ISH56" s="331"/>
      <c r="ISI56" s="331"/>
      <c r="ISJ56" s="331"/>
      <c r="ISK56" s="331"/>
      <c r="ISL56" s="331"/>
      <c r="ISM56" s="331"/>
      <c r="ISN56" s="331"/>
      <c r="ISO56" s="331"/>
      <c r="ISP56" s="331"/>
      <c r="ISQ56" s="331"/>
      <c r="ISR56" s="331"/>
      <c r="ISS56" s="331"/>
      <c r="IST56" s="331"/>
      <c r="ISU56" s="331"/>
      <c r="ISV56" s="331"/>
      <c r="ISW56" s="331"/>
      <c r="ISX56" s="331"/>
      <c r="ISY56" s="331"/>
      <c r="ISZ56" s="331"/>
      <c r="ITA56" s="331"/>
      <c r="ITB56" s="331"/>
      <c r="ITC56" s="331"/>
      <c r="ITD56" s="331"/>
      <c r="ITE56" s="331"/>
      <c r="ITF56" s="331"/>
      <c r="ITG56" s="331"/>
      <c r="ITH56" s="331"/>
      <c r="ITI56" s="331"/>
      <c r="ITJ56" s="331"/>
      <c r="ITK56" s="331"/>
      <c r="ITL56" s="331"/>
      <c r="ITM56" s="331"/>
      <c r="ITN56" s="331"/>
      <c r="ITO56" s="331"/>
      <c r="ITP56" s="331"/>
      <c r="ITQ56" s="331"/>
      <c r="ITR56" s="331"/>
      <c r="ITS56" s="331"/>
      <c r="ITT56" s="331"/>
      <c r="ITU56" s="331"/>
      <c r="ITV56" s="331"/>
      <c r="ITW56" s="331"/>
      <c r="ITX56" s="331"/>
      <c r="ITY56" s="331"/>
      <c r="ITZ56" s="331"/>
      <c r="IUA56" s="331"/>
      <c r="IUB56" s="331"/>
      <c r="IUC56" s="331"/>
      <c r="IUD56" s="331"/>
      <c r="IUE56" s="331"/>
      <c r="IUF56" s="331"/>
      <c r="IUG56" s="331"/>
      <c r="IUH56" s="331"/>
      <c r="IUI56" s="331"/>
      <c r="IUJ56" s="331"/>
      <c r="IUK56" s="331"/>
      <c r="IUL56" s="331"/>
      <c r="IUM56" s="331"/>
      <c r="IUN56" s="331"/>
      <c r="IUO56" s="331"/>
      <c r="IUP56" s="331"/>
      <c r="IUQ56" s="331"/>
      <c r="IUR56" s="331"/>
      <c r="IUS56" s="331"/>
      <c r="IUT56" s="331"/>
      <c r="IUU56" s="331"/>
      <c r="IUV56" s="331"/>
      <c r="IUW56" s="331"/>
      <c r="IUX56" s="331"/>
      <c r="IUY56" s="331"/>
      <c r="IUZ56" s="331"/>
      <c r="IVA56" s="331"/>
      <c r="IVB56" s="331"/>
      <c r="IVC56" s="331"/>
      <c r="IVD56" s="331"/>
      <c r="IVE56" s="331"/>
      <c r="IVF56" s="331"/>
      <c r="IVG56" s="331"/>
      <c r="IVH56" s="331"/>
      <c r="IVI56" s="331"/>
      <c r="IVJ56" s="331"/>
      <c r="IVK56" s="331"/>
      <c r="IVL56" s="331"/>
      <c r="IVM56" s="331"/>
      <c r="IVN56" s="331"/>
      <c r="IVO56" s="331"/>
      <c r="IVP56" s="331"/>
      <c r="IVQ56" s="331"/>
      <c r="IVR56" s="331"/>
      <c r="IVS56" s="331"/>
      <c r="IVT56" s="331"/>
      <c r="IVU56" s="331"/>
      <c r="IVV56" s="331"/>
      <c r="IVW56" s="331"/>
      <c r="IVX56" s="331"/>
      <c r="IVY56" s="331"/>
      <c r="IVZ56" s="331"/>
      <c r="IWA56" s="331"/>
      <c r="IWB56" s="331"/>
      <c r="IWC56" s="331"/>
      <c r="IWD56" s="331"/>
      <c r="IWE56" s="331"/>
      <c r="IWF56" s="331"/>
      <c r="IWG56" s="331"/>
      <c r="IWH56" s="331"/>
      <c r="IWI56" s="331"/>
      <c r="IWJ56" s="331"/>
      <c r="IWK56" s="331"/>
      <c r="IWL56" s="331"/>
      <c r="IWM56" s="331"/>
      <c r="IWN56" s="331"/>
      <c r="IWO56" s="331"/>
      <c r="IWP56" s="331"/>
      <c r="IWQ56" s="331"/>
      <c r="IWR56" s="331"/>
      <c r="IWS56" s="331"/>
      <c r="IWT56" s="331"/>
      <c r="IWU56" s="331"/>
      <c r="IWV56" s="331"/>
      <c r="IWW56" s="331"/>
      <c r="IWX56" s="331"/>
      <c r="IWY56" s="331"/>
      <c r="IWZ56" s="331"/>
      <c r="IXA56" s="331"/>
      <c r="IXB56" s="331"/>
      <c r="IXC56" s="331"/>
      <c r="IXD56" s="331"/>
      <c r="IXE56" s="331"/>
      <c r="IXF56" s="331"/>
      <c r="IXG56" s="331"/>
      <c r="IXH56" s="331"/>
      <c r="IXI56" s="331"/>
      <c r="IXJ56" s="331"/>
      <c r="IXK56" s="331"/>
      <c r="IXL56" s="331"/>
      <c r="IXM56" s="331"/>
      <c r="IXN56" s="331"/>
      <c r="IXO56" s="331"/>
      <c r="IXP56" s="331"/>
      <c r="IXQ56" s="331"/>
      <c r="IXR56" s="331"/>
      <c r="IXS56" s="331"/>
      <c r="IXT56" s="331"/>
      <c r="IXU56" s="331"/>
      <c r="IXV56" s="331"/>
      <c r="IXW56" s="331"/>
      <c r="IXX56" s="331"/>
      <c r="IXY56" s="331"/>
      <c r="IXZ56" s="331"/>
      <c r="IYA56" s="331"/>
      <c r="IYB56" s="331"/>
      <c r="IYC56" s="331"/>
      <c r="IYD56" s="331"/>
      <c r="IYE56" s="331"/>
      <c r="IYF56" s="331"/>
      <c r="IYG56" s="331"/>
      <c r="IYH56" s="331"/>
      <c r="IYI56" s="331"/>
      <c r="IYJ56" s="331"/>
      <c r="IYK56" s="331"/>
      <c r="IYL56" s="331"/>
      <c r="IYM56" s="331"/>
      <c r="IYN56" s="331"/>
      <c r="IYO56" s="331"/>
      <c r="IYP56" s="331"/>
      <c r="IYQ56" s="331"/>
      <c r="IYR56" s="331"/>
      <c r="IYS56" s="331"/>
      <c r="IYT56" s="331"/>
      <c r="IYU56" s="331"/>
      <c r="IYV56" s="331"/>
      <c r="IYW56" s="331"/>
      <c r="IYX56" s="331"/>
      <c r="IYY56" s="331"/>
      <c r="IYZ56" s="331"/>
      <c r="IZA56" s="331"/>
      <c r="IZB56" s="331"/>
      <c r="IZC56" s="331"/>
      <c r="IZD56" s="331"/>
      <c r="IZE56" s="331"/>
      <c r="IZF56" s="331"/>
      <c r="IZG56" s="331"/>
      <c r="IZH56" s="331"/>
      <c r="IZI56" s="331"/>
      <c r="IZJ56" s="331"/>
      <c r="IZK56" s="331"/>
      <c r="IZL56" s="331"/>
      <c r="IZM56" s="331"/>
      <c r="IZN56" s="331"/>
      <c r="IZO56" s="331"/>
      <c r="IZP56" s="331"/>
      <c r="IZQ56" s="331"/>
      <c r="IZR56" s="331"/>
      <c r="IZS56" s="331"/>
      <c r="IZT56" s="331"/>
      <c r="IZU56" s="331"/>
      <c r="IZV56" s="331"/>
      <c r="IZW56" s="331"/>
      <c r="IZX56" s="331"/>
      <c r="IZY56" s="331"/>
      <c r="IZZ56" s="331"/>
      <c r="JAA56" s="331"/>
      <c r="JAB56" s="331"/>
      <c r="JAC56" s="331"/>
      <c r="JAD56" s="331"/>
      <c r="JAE56" s="331"/>
      <c r="JAF56" s="331"/>
      <c r="JAG56" s="331"/>
      <c r="JAH56" s="331"/>
      <c r="JAI56" s="331"/>
      <c r="JAJ56" s="331"/>
      <c r="JAK56" s="331"/>
      <c r="JAL56" s="331"/>
      <c r="JAM56" s="331"/>
      <c r="JAN56" s="331"/>
      <c r="JAO56" s="331"/>
      <c r="JAP56" s="331"/>
      <c r="JAQ56" s="331"/>
      <c r="JAR56" s="331"/>
      <c r="JAS56" s="331"/>
      <c r="JAT56" s="331"/>
      <c r="JAU56" s="331"/>
      <c r="JAV56" s="331"/>
      <c r="JAW56" s="331"/>
      <c r="JAX56" s="331"/>
      <c r="JAY56" s="331"/>
      <c r="JAZ56" s="331"/>
      <c r="JBA56" s="331"/>
      <c r="JBB56" s="331"/>
      <c r="JBC56" s="331"/>
      <c r="JBD56" s="331"/>
      <c r="JBE56" s="331"/>
      <c r="JBF56" s="331"/>
      <c r="JBG56" s="331"/>
      <c r="JBH56" s="331"/>
      <c r="JBI56" s="331"/>
      <c r="JBJ56" s="331"/>
      <c r="JBK56" s="331"/>
      <c r="JBL56" s="331"/>
      <c r="JBM56" s="331"/>
      <c r="JBN56" s="331"/>
      <c r="JBO56" s="331"/>
      <c r="JBP56" s="331"/>
      <c r="JBQ56" s="331"/>
      <c r="JBR56" s="331"/>
      <c r="JBS56" s="331"/>
      <c r="JBT56" s="331"/>
      <c r="JBU56" s="331"/>
      <c r="JBV56" s="331"/>
      <c r="JBW56" s="331"/>
      <c r="JBX56" s="331"/>
      <c r="JBY56" s="331"/>
      <c r="JBZ56" s="331"/>
      <c r="JCA56" s="331"/>
      <c r="JCB56" s="331"/>
      <c r="JCC56" s="331"/>
      <c r="JCD56" s="331"/>
      <c r="JCE56" s="331"/>
      <c r="JCF56" s="331"/>
      <c r="JCG56" s="331"/>
      <c r="JCH56" s="331"/>
      <c r="JCI56" s="331"/>
      <c r="JCJ56" s="331"/>
      <c r="JCK56" s="331"/>
      <c r="JCL56" s="331"/>
      <c r="JCM56" s="331"/>
      <c r="JCN56" s="331"/>
      <c r="JCO56" s="331"/>
      <c r="JCP56" s="331"/>
      <c r="JCQ56" s="331"/>
      <c r="JCR56" s="331"/>
      <c r="JCS56" s="331"/>
      <c r="JCT56" s="331"/>
      <c r="JCU56" s="331"/>
      <c r="JCV56" s="331"/>
      <c r="JCW56" s="331"/>
      <c r="JCX56" s="331"/>
      <c r="JCY56" s="331"/>
      <c r="JCZ56" s="331"/>
      <c r="JDA56" s="331"/>
      <c r="JDB56" s="331"/>
      <c r="JDC56" s="331"/>
      <c r="JDD56" s="331"/>
      <c r="JDE56" s="331"/>
      <c r="JDF56" s="331"/>
      <c r="JDG56" s="331"/>
      <c r="JDH56" s="331"/>
      <c r="JDI56" s="331"/>
      <c r="JDJ56" s="331"/>
      <c r="JDK56" s="331"/>
      <c r="JDL56" s="331"/>
      <c r="JDM56" s="331"/>
      <c r="JDN56" s="331"/>
      <c r="JDO56" s="331"/>
      <c r="JDP56" s="331"/>
      <c r="JDQ56" s="331"/>
      <c r="JDR56" s="331"/>
      <c r="JDS56" s="331"/>
      <c r="JDT56" s="331"/>
      <c r="JDU56" s="331"/>
      <c r="JDV56" s="331"/>
      <c r="JDW56" s="331"/>
      <c r="JDX56" s="331"/>
      <c r="JDY56" s="331"/>
      <c r="JDZ56" s="331"/>
      <c r="JEA56" s="331"/>
      <c r="JEB56" s="331"/>
      <c r="JEC56" s="331"/>
      <c r="JED56" s="331"/>
      <c r="JEE56" s="331"/>
      <c r="JEF56" s="331"/>
      <c r="JEG56" s="331"/>
      <c r="JEH56" s="331"/>
      <c r="JEI56" s="331"/>
      <c r="JEJ56" s="331"/>
      <c r="JEK56" s="331"/>
      <c r="JEL56" s="331"/>
      <c r="JEM56" s="331"/>
      <c r="JEN56" s="331"/>
      <c r="JEO56" s="331"/>
      <c r="JEP56" s="331"/>
      <c r="JEQ56" s="331"/>
      <c r="JER56" s="331"/>
      <c r="JES56" s="331"/>
      <c r="JET56" s="331"/>
      <c r="JEU56" s="331"/>
      <c r="JEV56" s="331"/>
      <c r="JEW56" s="331"/>
      <c r="JEX56" s="331"/>
      <c r="JEY56" s="331"/>
      <c r="JEZ56" s="331"/>
      <c r="JFA56" s="331"/>
      <c r="JFB56" s="331"/>
      <c r="JFC56" s="331"/>
      <c r="JFD56" s="331"/>
      <c r="JFE56" s="331"/>
      <c r="JFF56" s="331"/>
      <c r="JFG56" s="331"/>
      <c r="JFH56" s="331"/>
      <c r="JFI56" s="331"/>
      <c r="JFJ56" s="331"/>
      <c r="JFK56" s="331"/>
      <c r="JFL56" s="331"/>
      <c r="JFM56" s="331"/>
      <c r="JFN56" s="331"/>
      <c r="JFO56" s="331"/>
      <c r="JFP56" s="331"/>
      <c r="JFQ56" s="331"/>
      <c r="JFR56" s="331"/>
      <c r="JFS56" s="331"/>
      <c r="JFT56" s="331"/>
      <c r="JFU56" s="331"/>
      <c r="JFV56" s="331"/>
      <c r="JFW56" s="331"/>
      <c r="JFX56" s="331"/>
      <c r="JFY56" s="331"/>
      <c r="JFZ56" s="331"/>
      <c r="JGA56" s="331"/>
      <c r="JGB56" s="331"/>
      <c r="JGC56" s="331"/>
      <c r="JGD56" s="331"/>
      <c r="JGE56" s="331"/>
      <c r="JGF56" s="331"/>
      <c r="JGG56" s="331"/>
      <c r="JGH56" s="331"/>
      <c r="JGI56" s="331"/>
      <c r="JGJ56" s="331"/>
      <c r="JGK56" s="331"/>
      <c r="JGL56" s="331"/>
      <c r="JGM56" s="331"/>
      <c r="JGN56" s="331"/>
      <c r="JGO56" s="331"/>
      <c r="JGP56" s="331"/>
      <c r="JGQ56" s="331"/>
      <c r="JGR56" s="331"/>
      <c r="JGS56" s="331"/>
      <c r="JGT56" s="331"/>
      <c r="JGU56" s="331"/>
      <c r="JGV56" s="331"/>
      <c r="JGW56" s="331"/>
      <c r="JGX56" s="331"/>
      <c r="JGY56" s="331"/>
      <c r="JGZ56" s="331"/>
      <c r="JHA56" s="331"/>
      <c r="JHB56" s="331"/>
      <c r="JHC56" s="331"/>
      <c r="JHD56" s="331"/>
      <c r="JHE56" s="331"/>
      <c r="JHF56" s="331"/>
      <c r="JHG56" s="331"/>
      <c r="JHH56" s="331"/>
      <c r="JHI56" s="331"/>
      <c r="JHJ56" s="331"/>
      <c r="JHK56" s="331"/>
      <c r="JHL56" s="331"/>
      <c r="JHM56" s="331"/>
      <c r="JHN56" s="331"/>
      <c r="JHO56" s="331"/>
      <c r="JHP56" s="331"/>
      <c r="JHQ56" s="331"/>
      <c r="JHR56" s="331"/>
      <c r="JHS56" s="331"/>
      <c r="JHT56" s="331"/>
      <c r="JHU56" s="331"/>
      <c r="JHV56" s="331"/>
      <c r="JHW56" s="331"/>
      <c r="JHX56" s="331"/>
      <c r="JHY56" s="331"/>
      <c r="JHZ56" s="331"/>
      <c r="JIA56" s="331"/>
      <c r="JIB56" s="331"/>
      <c r="JIC56" s="331"/>
      <c r="JID56" s="331"/>
      <c r="JIE56" s="331"/>
      <c r="JIF56" s="331"/>
      <c r="JIG56" s="331"/>
      <c r="JIH56" s="331"/>
      <c r="JII56" s="331"/>
      <c r="JIJ56" s="331"/>
      <c r="JIK56" s="331"/>
      <c r="JIL56" s="331"/>
      <c r="JIM56" s="331"/>
      <c r="JIN56" s="331"/>
      <c r="JIO56" s="331"/>
      <c r="JIP56" s="331"/>
      <c r="JIQ56" s="331"/>
      <c r="JIR56" s="331"/>
      <c r="JIS56" s="331"/>
      <c r="JIT56" s="331"/>
      <c r="JIU56" s="331"/>
      <c r="JIV56" s="331"/>
      <c r="JIW56" s="331"/>
      <c r="JIX56" s="331"/>
      <c r="JIY56" s="331"/>
      <c r="JIZ56" s="331"/>
      <c r="JJA56" s="331"/>
      <c r="JJB56" s="331"/>
      <c r="JJC56" s="331"/>
      <c r="JJD56" s="331"/>
      <c r="JJE56" s="331"/>
      <c r="JJF56" s="331"/>
      <c r="JJG56" s="331"/>
      <c r="JJH56" s="331"/>
      <c r="JJI56" s="331"/>
      <c r="JJJ56" s="331"/>
      <c r="JJK56" s="331"/>
      <c r="JJL56" s="331"/>
      <c r="JJM56" s="331"/>
      <c r="JJN56" s="331"/>
      <c r="JJO56" s="331"/>
      <c r="JJP56" s="331"/>
      <c r="JJQ56" s="331"/>
      <c r="JJR56" s="331"/>
      <c r="JJS56" s="331"/>
      <c r="JJT56" s="331"/>
      <c r="JJU56" s="331"/>
      <c r="JJV56" s="331"/>
      <c r="JJW56" s="331"/>
      <c r="JJX56" s="331"/>
      <c r="JJY56" s="331"/>
      <c r="JJZ56" s="331"/>
      <c r="JKA56" s="331"/>
      <c r="JKB56" s="331"/>
      <c r="JKC56" s="331"/>
      <c r="JKD56" s="331"/>
      <c r="JKE56" s="331"/>
      <c r="JKF56" s="331"/>
      <c r="JKG56" s="331"/>
      <c r="JKH56" s="331"/>
      <c r="JKI56" s="331"/>
      <c r="JKJ56" s="331"/>
      <c r="JKK56" s="331"/>
      <c r="JKL56" s="331"/>
      <c r="JKM56" s="331"/>
      <c r="JKN56" s="331"/>
      <c r="JKO56" s="331"/>
      <c r="JKP56" s="331"/>
      <c r="JKQ56" s="331"/>
      <c r="JKR56" s="331"/>
      <c r="JKS56" s="331"/>
      <c r="JKT56" s="331"/>
      <c r="JKU56" s="331"/>
      <c r="JKV56" s="331"/>
      <c r="JKW56" s="331"/>
      <c r="JKX56" s="331"/>
      <c r="JKY56" s="331"/>
      <c r="JKZ56" s="331"/>
      <c r="JLA56" s="331"/>
      <c r="JLB56" s="331"/>
      <c r="JLC56" s="331"/>
      <c r="JLD56" s="331"/>
      <c r="JLE56" s="331"/>
      <c r="JLF56" s="331"/>
      <c r="JLG56" s="331"/>
      <c r="JLH56" s="331"/>
      <c r="JLI56" s="331"/>
      <c r="JLJ56" s="331"/>
      <c r="JLK56" s="331"/>
      <c r="JLL56" s="331"/>
      <c r="JLM56" s="331"/>
      <c r="JLN56" s="331"/>
      <c r="JLO56" s="331"/>
      <c r="JLP56" s="331"/>
      <c r="JLQ56" s="331"/>
      <c r="JLR56" s="331"/>
      <c r="JLS56" s="331"/>
      <c r="JLT56" s="331"/>
      <c r="JLU56" s="331"/>
      <c r="JLV56" s="331"/>
      <c r="JLW56" s="331"/>
      <c r="JLX56" s="331"/>
      <c r="JLY56" s="331"/>
      <c r="JLZ56" s="331"/>
      <c r="JMA56" s="331"/>
      <c r="JMB56" s="331"/>
      <c r="JMC56" s="331"/>
      <c r="JMD56" s="331"/>
      <c r="JME56" s="331"/>
      <c r="JMF56" s="331"/>
      <c r="JMG56" s="331"/>
      <c r="JMH56" s="331"/>
      <c r="JMI56" s="331"/>
      <c r="JMJ56" s="331"/>
      <c r="JMK56" s="331"/>
      <c r="JML56" s="331"/>
      <c r="JMM56" s="331"/>
      <c r="JMN56" s="331"/>
      <c r="JMO56" s="331"/>
      <c r="JMP56" s="331"/>
      <c r="JMQ56" s="331"/>
      <c r="JMR56" s="331"/>
      <c r="JMS56" s="331"/>
      <c r="JMT56" s="331"/>
      <c r="JMU56" s="331"/>
      <c r="JMV56" s="331"/>
      <c r="JMW56" s="331"/>
      <c r="JMX56" s="331"/>
      <c r="JMY56" s="331"/>
      <c r="JMZ56" s="331"/>
      <c r="JNA56" s="331"/>
      <c r="JNB56" s="331"/>
      <c r="JNC56" s="331"/>
      <c r="JND56" s="331"/>
      <c r="JNE56" s="331"/>
      <c r="JNF56" s="331"/>
      <c r="JNG56" s="331"/>
      <c r="JNH56" s="331"/>
      <c r="JNI56" s="331"/>
      <c r="JNJ56" s="331"/>
      <c r="JNK56" s="331"/>
      <c r="JNL56" s="331"/>
      <c r="JNM56" s="331"/>
      <c r="JNN56" s="331"/>
      <c r="JNO56" s="331"/>
      <c r="JNP56" s="331"/>
      <c r="JNQ56" s="331"/>
      <c r="JNR56" s="331"/>
      <c r="JNS56" s="331"/>
      <c r="JNT56" s="331"/>
      <c r="JNU56" s="331"/>
      <c r="JNV56" s="331"/>
      <c r="JNW56" s="331"/>
      <c r="JNX56" s="331"/>
      <c r="JNY56" s="331"/>
      <c r="JNZ56" s="331"/>
      <c r="JOA56" s="331"/>
      <c r="JOB56" s="331"/>
      <c r="JOC56" s="331"/>
      <c r="JOD56" s="331"/>
      <c r="JOE56" s="331"/>
      <c r="JOF56" s="331"/>
      <c r="JOG56" s="331"/>
      <c r="JOH56" s="331"/>
      <c r="JOI56" s="331"/>
      <c r="JOJ56" s="331"/>
      <c r="JOK56" s="331"/>
      <c r="JOL56" s="331"/>
      <c r="JOM56" s="331"/>
      <c r="JON56" s="331"/>
      <c r="JOO56" s="331"/>
      <c r="JOP56" s="331"/>
      <c r="JOQ56" s="331"/>
      <c r="JOR56" s="331"/>
      <c r="JOS56" s="331"/>
      <c r="JOT56" s="331"/>
      <c r="JOU56" s="331"/>
      <c r="JOV56" s="331"/>
      <c r="JOW56" s="331"/>
      <c r="JOX56" s="331"/>
      <c r="JOY56" s="331"/>
      <c r="JOZ56" s="331"/>
      <c r="JPA56" s="331"/>
      <c r="JPB56" s="331"/>
      <c r="JPC56" s="331"/>
      <c r="JPD56" s="331"/>
      <c r="JPE56" s="331"/>
      <c r="JPF56" s="331"/>
      <c r="JPG56" s="331"/>
      <c r="JPH56" s="331"/>
      <c r="JPI56" s="331"/>
      <c r="JPJ56" s="331"/>
      <c r="JPK56" s="331"/>
      <c r="JPL56" s="331"/>
      <c r="JPM56" s="331"/>
      <c r="JPN56" s="331"/>
      <c r="JPO56" s="331"/>
      <c r="JPP56" s="331"/>
      <c r="JPQ56" s="331"/>
      <c r="JPR56" s="331"/>
      <c r="JPS56" s="331"/>
      <c r="JPT56" s="331"/>
      <c r="JPU56" s="331"/>
      <c r="JPV56" s="331"/>
      <c r="JPW56" s="331"/>
      <c r="JPX56" s="331"/>
      <c r="JPY56" s="331"/>
      <c r="JPZ56" s="331"/>
      <c r="JQA56" s="331"/>
      <c r="JQB56" s="331"/>
      <c r="JQC56" s="331"/>
      <c r="JQD56" s="331"/>
      <c r="JQE56" s="331"/>
      <c r="JQF56" s="331"/>
      <c r="JQG56" s="331"/>
      <c r="JQH56" s="331"/>
      <c r="JQI56" s="331"/>
      <c r="JQJ56" s="331"/>
      <c r="JQK56" s="331"/>
      <c r="JQL56" s="331"/>
      <c r="JQM56" s="331"/>
      <c r="JQN56" s="331"/>
      <c r="JQO56" s="331"/>
      <c r="JQP56" s="331"/>
      <c r="JQQ56" s="331"/>
      <c r="JQR56" s="331"/>
      <c r="JQS56" s="331"/>
      <c r="JQT56" s="331"/>
      <c r="JQU56" s="331"/>
      <c r="JQV56" s="331"/>
      <c r="JQW56" s="331"/>
      <c r="JQX56" s="331"/>
      <c r="JQY56" s="331"/>
      <c r="JQZ56" s="331"/>
      <c r="JRA56" s="331"/>
      <c r="JRB56" s="331"/>
      <c r="JRC56" s="331"/>
      <c r="JRD56" s="331"/>
      <c r="JRE56" s="331"/>
      <c r="JRF56" s="331"/>
      <c r="JRG56" s="331"/>
      <c r="JRH56" s="331"/>
      <c r="JRI56" s="331"/>
      <c r="JRJ56" s="331"/>
      <c r="JRK56" s="331"/>
      <c r="JRL56" s="331"/>
      <c r="JRM56" s="331"/>
      <c r="JRN56" s="331"/>
      <c r="JRO56" s="331"/>
      <c r="JRP56" s="331"/>
      <c r="JRQ56" s="331"/>
      <c r="JRR56" s="331"/>
      <c r="JRS56" s="331"/>
      <c r="JRT56" s="331"/>
      <c r="JRU56" s="331"/>
      <c r="JRV56" s="331"/>
      <c r="JRW56" s="331"/>
      <c r="JRX56" s="331"/>
      <c r="JRY56" s="331"/>
      <c r="JRZ56" s="331"/>
      <c r="JSA56" s="331"/>
      <c r="JSB56" s="331"/>
      <c r="JSC56" s="331"/>
      <c r="JSD56" s="331"/>
      <c r="JSE56" s="331"/>
      <c r="JSF56" s="331"/>
      <c r="JSG56" s="331"/>
      <c r="JSH56" s="331"/>
      <c r="JSI56" s="331"/>
      <c r="JSJ56" s="331"/>
      <c r="JSK56" s="331"/>
      <c r="JSL56" s="331"/>
      <c r="JSM56" s="331"/>
      <c r="JSN56" s="331"/>
      <c r="JSO56" s="331"/>
      <c r="JSP56" s="331"/>
      <c r="JSQ56" s="331"/>
      <c r="JSR56" s="331"/>
      <c r="JSS56" s="331"/>
      <c r="JST56" s="331"/>
      <c r="JSU56" s="331"/>
      <c r="JSV56" s="331"/>
      <c r="JSW56" s="331"/>
      <c r="JSX56" s="331"/>
      <c r="JSY56" s="331"/>
      <c r="JSZ56" s="331"/>
      <c r="JTA56" s="331"/>
      <c r="JTB56" s="331"/>
      <c r="JTC56" s="331"/>
      <c r="JTD56" s="331"/>
      <c r="JTE56" s="331"/>
      <c r="JTF56" s="331"/>
      <c r="JTG56" s="331"/>
      <c r="JTH56" s="331"/>
      <c r="JTI56" s="331"/>
      <c r="JTJ56" s="331"/>
      <c r="JTK56" s="331"/>
      <c r="JTL56" s="331"/>
      <c r="JTM56" s="331"/>
      <c r="JTN56" s="331"/>
      <c r="JTO56" s="331"/>
      <c r="JTP56" s="331"/>
      <c r="JTQ56" s="331"/>
      <c r="JTR56" s="331"/>
      <c r="JTS56" s="331"/>
      <c r="JTT56" s="331"/>
      <c r="JTU56" s="331"/>
      <c r="JTV56" s="331"/>
      <c r="JTW56" s="331"/>
      <c r="JTX56" s="331"/>
      <c r="JTY56" s="331"/>
      <c r="JTZ56" s="331"/>
      <c r="JUA56" s="331"/>
      <c r="JUB56" s="331"/>
      <c r="JUC56" s="331"/>
      <c r="JUD56" s="331"/>
      <c r="JUE56" s="331"/>
      <c r="JUF56" s="331"/>
      <c r="JUG56" s="331"/>
      <c r="JUH56" s="331"/>
      <c r="JUI56" s="331"/>
      <c r="JUJ56" s="331"/>
      <c r="JUK56" s="331"/>
      <c r="JUL56" s="331"/>
      <c r="JUM56" s="331"/>
      <c r="JUN56" s="331"/>
      <c r="JUO56" s="331"/>
      <c r="JUP56" s="331"/>
      <c r="JUQ56" s="331"/>
      <c r="JUR56" s="331"/>
      <c r="JUS56" s="331"/>
      <c r="JUT56" s="331"/>
      <c r="JUU56" s="331"/>
      <c r="JUV56" s="331"/>
      <c r="JUW56" s="331"/>
      <c r="JUX56" s="331"/>
      <c r="JUY56" s="331"/>
      <c r="JUZ56" s="331"/>
      <c r="JVA56" s="331"/>
      <c r="JVB56" s="331"/>
      <c r="JVC56" s="331"/>
      <c r="JVD56" s="331"/>
      <c r="JVE56" s="331"/>
      <c r="JVF56" s="331"/>
      <c r="JVG56" s="331"/>
      <c r="JVH56" s="331"/>
      <c r="JVI56" s="331"/>
      <c r="JVJ56" s="331"/>
      <c r="JVK56" s="331"/>
      <c r="JVL56" s="331"/>
      <c r="JVM56" s="331"/>
      <c r="JVN56" s="331"/>
      <c r="JVO56" s="331"/>
      <c r="JVP56" s="331"/>
      <c r="JVQ56" s="331"/>
      <c r="JVR56" s="331"/>
      <c r="JVS56" s="331"/>
      <c r="JVT56" s="331"/>
      <c r="JVU56" s="331"/>
      <c r="JVV56" s="331"/>
      <c r="JVW56" s="331"/>
      <c r="JVX56" s="331"/>
      <c r="JVY56" s="331"/>
      <c r="JVZ56" s="331"/>
      <c r="JWA56" s="331"/>
      <c r="JWB56" s="331"/>
      <c r="JWC56" s="331"/>
      <c r="JWD56" s="331"/>
      <c r="JWE56" s="331"/>
      <c r="JWF56" s="331"/>
      <c r="JWG56" s="331"/>
      <c r="JWH56" s="331"/>
      <c r="JWI56" s="331"/>
      <c r="JWJ56" s="331"/>
      <c r="JWK56" s="331"/>
      <c r="JWL56" s="331"/>
      <c r="JWM56" s="331"/>
      <c r="JWN56" s="331"/>
      <c r="JWO56" s="331"/>
      <c r="JWP56" s="331"/>
      <c r="JWQ56" s="331"/>
      <c r="JWR56" s="331"/>
      <c r="JWS56" s="331"/>
      <c r="JWT56" s="331"/>
      <c r="JWU56" s="331"/>
      <c r="JWV56" s="331"/>
      <c r="JWW56" s="331"/>
      <c r="JWX56" s="331"/>
      <c r="JWY56" s="331"/>
      <c r="JWZ56" s="331"/>
      <c r="JXA56" s="331"/>
      <c r="JXB56" s="331"/>
      <c r="JXC56" s="331"/>
      <c r="JXD56" s="331"/>
      <c r="JXE56" s="331"/>
      <c r="JXF56" s="331"/>
      <c r="JXG56" s="331"/>
      <c r="JXH56" s="331"/>
      <c r="JXI56" s="331"/>
      <c r="JXJ56" s="331"/>
      <c r="JXK56" s="331"/>
      <c r="JXL56" s="331"/>
      <c r="JXM56" s="331"/>
      <c r="JXN56" s="331"/>
      <c r="JXO56" s="331"/>
      <c r="JXP56" s="331"/>
      <c r="JXQ56" s="331"/>
      <c r="JXR56" s="331"/>
      <c r="JXS56" s="331"/>
      <c r="JXT56" s="331"/>
      <c r="JXU56" s="331"/>
      <c r="JXV56" s="331"/>
      <c r="JXW56" s="331"/>
      <c r="JXX56" s="331"/>
      <c r="JXY56" s="331"/>
      <c r="JXZ56" s="331"/>
      <c r="JYA56" s="331"/>
      <c r="JYB56" s="331"/>
      <c r="JYC56" s="331"/>
      <c r="JYD56" s="331"/>
      <c r="JYE56" s="331"/>
      <c r="JYF56" s="331"/>
      <c r="JYG56" s="331"/>
      <c r="JYH56" s="331"/>
      <c r="JYI56" s="331"/>
      <c r="JYJ56" s="331"/>
      <c r="JYK56" s="331"/>
      <c r="JYL56" s="331"/>
      <c r="JYM56" s="331"/>
      <c r="JYN56" s="331"/>
      <c r="JYO56" s="331"/>
      <c r="JYP56" s="331"/>
      <c r="JYQ56" s="331"/>
      <c r="JYR56" s="331"/>
      <c r="JYS56" s="331"/>
      <c r="JYT56" s="331"/>
      <c r="JYU56" s="331"/>
      <c r="JYV56" s="331"/>
      <c r="JYW56" s="331"/>
      <c r="JYX56" s="331"/>
      <c r="JYY56" s="331"/>
      <c r="JYZ56" s="331"/>
      <c r="JZA56" s="331"/>
      <c r="JZB56" s="331"/>
      <c r="JZC56" s="331"/>
      <c r="JZD56" s="331"/>
      <c r="JZE56" s="331"/>
      <c r="JZF56" s="331"/>
      <c r="JZG56" s="331"/>
      <c r="JZH56" s="331"/>
      <c r="JZI56" s="331"/>
      <c r="JZJ56" s="331"/>
      <c r="JZK56" s="331"/>
      <c r="JZL56" s="331"/>
      <c r="JZM56" s="331"/>
      <c r="JZN56" s="331"/>
      <c r="JZO56" s="331"/>
      <c r="JZP56" s="331"/>
      <c r="JZQ56" s="331"/>
      <c r="JZR56" s="331"/>
      <c r="JZS56" s="331"/>
      <c r="JZT56" s="331"/>
      <c r="JZU56" s="331"/>
      <c r="JZV56" s="331"/>
      <c r="JZW56" s="331"/>
      <c r="JZX56" s="331"/>
      <c r="JZY56" s="331"/>
      <c r="JZZ56" s="331"/>
      <c r="KAA56" s="331"/>
      <c r="KAB56" s="331"/>
      <c r="KAC56" s="331"/>
      <c r="KAD56" s="331"/>
      <c r="KAE56" s="331"/>
      <c r="KAF56" s="331"/>
      <c r="KAG56" s="331"/>
      <c r="KAH56" s="331"/>
      <c r="KAI56" s="331"/>
      <c r="KAJ56" s="331"/>
      <c r="KAK56" s="331"/>
      <c r="KAL56" s="331"/>
      <c r="KAM56" s="331"/>
      <c r="KAN56" s="331"/>
      <c r="KAO56" s="331"/>
      <c r="KAP56" s="331"/>
      <c r="KAQ56" s="331"/>
      <c r="KAR56" s="331"/>
      <c r="KAS56" s="331"/>
      <c r="KAT56" s="331"/>
      <c r="KAU56" s="331"/>
      <c r="KAV56" s="331"/>
      <c r="KAW56" s="331"/>
      <c r="KAX56" s="331"/>
      <c r="KAY56" s="331"/>
      <c r="KAZ56" s="331"/>
      <c r="KBA56" s="331"/>
      <c r="KBB56" s="331"/>
      <c r="KBC56" s="331"/>
      <c r="KBD56" s="331"/>
      <c r="KBE56" s="331"/>
      <c r="KBF56" s="331"/>
      <c r="KBG56" s="331"/>
      <c r="KBH56" s="331"/>
      <c r="KBI56" s="331"/>
      <c r="KBJ56" s="331"/>
      <c r="KBK56" s="331"/>
      <c r="KBL56" s="331"/>
      <c r="KBM56" s="331"/>
      <c r="KBN56" s="331"/>
      <c r="KBO56" s="331"/>
      <c r="KBP56" s="331"/>
      <c r="KBQ56" s="331"/>
      <c r="KBR56" s="331"/>
      <c r="KBS56" s="331"/>
      <c r="KBT56" s="331"/>
      <c r="KBU56" s="331"/>
      <c r="KBV56" s="331"/>
      <c r="KBW56" s="331"/>
      <c r="KBX56" s="331"/>
      <c r="KBY56" s="331"/>
      <c r="KBZ56" s="331"/>
      <c r="KCA56" s="331"/>
      <c r="KCB56" s="331"/>
      <c r="KCC56" s="331"/>
      <c r="KCD56" s="331"/>
      <c r="KCE56" s="331"/>
      <c r="KCF56" s="331"/>
      <c r="KCG56" s="331"/>
      <c r="KCH56" s="331"/>
      <c r="KCI56" s="331"/>
      <c r="KCJ56" s="331"/>
      <c r="KCK56" s="331"/>
      <c r="KCL56" s="331"/>
      <c r="KCM56" s="331"/>
      <c r="KCN56" s="331"/>
      <c r="KCO56" s="331"/>
      <c r="KCP56" s="331"/>
      <c r="KCQ56" s="331"/>
      <c r="KCR56" s="331"/>
      <c r="KCS56" s="331"/>
      <c r="KCT56" s="331"/>
      <c r="KCU56" s="331"/>
      <c r="KCV56" s="331"/>
      <c r="KCW56" s="331"/>
      <c r="KCX56" s="331"/>
      <c r="KCY56" s="331"/>
      <c r="KCZ56" s="331"/>
      <c r="KDA56" s="331"/>
      <c r="KDB56" s="331"/>
      <c r="KDC56" s="331"/>
      <c r="KDD56" s="331"/>
      <c r="KDE56" s="331"/>
      <c r="KDF56" s="331"/>
      <c r="KDG56" s="331"/>
      <c r="KDH56" s="331"/>
      <c r="KDI56" s="331"/>
      <c r="KDJ56" s="331"/>
      <c r="KDK56" s="331"/>
      <c r="KDL56" s="331"/>
      <c r="KDM56" s="331"/>
      <c r="KDN56" s="331"/>
      <c r="KDO56" s="331"/>
      <c r="KDP56" s="331"/>
      <c r="KDQ56" s="331"/>
      <c r="KDR56" s="331"/>
      <c r="KDS56" s="331"/>
      <c r="KDT56" s="331"/>
      <c r="KDU56" s="331"/>
      <c r="KDV56" s="331"/>
      <c r="KDW56" s="331"/>
      <c r="KDX56" s="331"/>
      <c r="KDY56" s="331"/>
      <c r="KDZ56" s="331"/>
      <c r="KEA56" s="331"/>
      <c r="KEB56" s="331"/>
      <c r="KEC56" s="331"/>
      <c r="KED56" s="331"/>
      <c r="KEE56" s="331"/>
      <c r="KEF56" s="331"/>
      <c r="KEG56" s="331"/>
      <c r="KEH56" s="331"/>
      <c r="KEI56" s="331"/>
      <c r="KEJ56" s="331"/>
      <c r="KEK56" s="331"/>
      <c r="KEL56" s="331"/>
      <c r="KEM56" s="331"/>
      <c r="KEN56" s="331"/>
      <c r="KEO56" s="331"/>
      <c r="KEP56" s="331"/>
      <c r="KEQ56" s="331"/>
      <c r="KER56" s="331"/>
      <c r="KES56" s="331"/>
      <c r="KET56" s="331"/>
      <c r="KEU56" s="331"/>
      <c r="KEV56" s="331"/>
      <c r="KEW56" s="331"/>
      <c r="KEX56" s="331"/>
      <c r="KEY56" s="331"/>
      <c r="KEZ56" s="331"/>
      <c r="KFA56" s="331"/>
      <c r="KFB56" s="331"/>
      <c r="KFC56" s="331"/>
      <c r="KFD56" s="331"/>
      <c r="KFE56" s="331"/>
      <c r="KFF56" s="331"/>
      <c r="KFG56" s="331"/>
      <c r="KFH56" s="331"/>
      <c r="KFI56" s="331"/>
      <c r="KFJ56" s="331"/>
      <c r="KFK56" s="331"/>
      <c r="KFL56" s="331"/>
      <c r="KFM56" s="331"/>
      <c r="KFN56" s="331"/>
      <c r="KFO56" s="331"/>
      <c r="KFP56" s="331"/>
      <c r="KFQ56" s="331"/>
      <c r="KFR56" s="331"/>
      <c r="KFS56" s="331"/>
      <c r="KFT56" s="331"/>
      <c r="KFU56" s="331"/>
      <c r="KFV56" s="331"/>
      <c r="KFW56" s="331"/>
      <c r="KFX56" s="331"/>
      <c r="KFY56" s="331"/>
      <c r="KFZ56" s="331"/>
      <c r="KGA56" s="331"/>
      <c r="KGB56" s="331"/>
      <c r="KGC56" s="331"/>
      <c r="KGD56" s="331"/>
      <c r="KGE56" s="331"/>
      <c r="KGF56" s="331"/>
      <c r="KGG56" s="331"/>
      <c r="KGH56" s="331"/>
      <c r="KGI56" s="331"/>
      <c r="KGJ56" s="331"/>
      <c r="KGK56" s="331"/>
      <c r="KGL56" s="331"/>
      <c r="KGM56" s="331"/>
      <c r="KGN56" s="331"/>
      <c r="KGO56" s="331"/>
      <c r="KGP56" s="331"/>
      <c r="KGQ56" s="331"/>
      <c r="KGR56" s="331"/>
      <c r="KGS56" s="331"/>
      <c r="KGT56" s="331"/>
      <c r="KGU56" s="331"/>
      <c r="KGV56" s="331"/>
      <c r="KGW56" s="331"/>
      <c r="KGX56" s="331"/>
      <c r="KGY56" s="331"/>
      <c r="KGZ56" s="331"/>
      <c r="KHA56" s="331"/>
      <c r="KHB56" s="331"/>
      <c r="KHC56" s="331"/>
      <c r="KHD56" s="331"/>
      <c r="KHE56" s="331"/>
      <c r="KHF56" s="331"/>
      <c r="KHG56" s="331"/>
      <c r="KHH56" s="331"/>
      <c r="KHI56" s="331"/>
      <c r="KHJ56" s="331"/>
      <c r="KHK56" s="331"/>
      <c r="KHL56" s="331"/>
      <c r="KHM56" s="331"/>
      <c r="KHN56" s="331"/>
      <c r="KHO56" s="331"/>
      <c r="KHP56" s="331"/>
      <c r="KHQ56" s="331"/>
      <c r="KHR56" s="331"/>
      <c r="KHS56" s="331"/>
      <c r="KHT56" s="331"/>
      <c r="KHU56" s="331"/>
      <c r="KHV56" s="331"/>
      <c r="KHW56" s="331"/>
      <c r="KHX56" s="331"/>
      <c r="KHY56" s="331"/>
      <c r="KHZ56" s="331"/>
      <c r="KIA56" s="331"/>
      <c r="KIB56" s="331"/>
      <c r="KIC56" s="331"/>
      <c r="KID56" s="331"/>
      <c r="KIE56" s="331"/>
      <c r="KIF56" s="331"/>
      <c r="KIG56" s="331"/>
      <c r="KIH56" s="331"/>
      <c r="KII56" s="331"/>
      <c r="KIJ56" s="331"/>
      <c r="KIK56" s="331"/>
      <c r="KIL56" s="331"/>
      <c r="KIM56" s="331"/>
      <c r="KIN56" s="331"/>
      <c r="KIO56" s="331"/>
      <c r="KIP56" s="331"/>
      <c r="KIQ56" s="331"/>
      <c r="KIR56" s="331"/>
      <c r="KIS56" s="331"/>
      <c r="KIT56" s="331"/>
      <c r="KIU56" s="331"/>
      <c r="KIV56" s="331"/>
      <c r="KIW56" s="331"/>
      <c r="KIX56" s="331"/>
      <c r="KIY56" s="331"/>
      <c r="KIZ56" s="331"/>
      <c r="KJA56" s="331"/>
      <c r="KJB56" s="331"/>
      <c r="KJC56" s="331"/>
      <c r="KJD56" s="331"/>
      <c r="KJE56" s="331"/>
      <c r="KJF56" s="331"/>
      <c r="KJG56" s="331"/>
      <c r="KJH56" s="331"/>
      <c r="KJI56" s="331"/>
      <c r="KJJ56" s="331"/>
      <c r="KJK56" s="331"/>
      <c r="KJL56" s="331"/>
      <c r="KJM56" s="331"/>
      <c r="KJN56" s="331"/>
      <c r="KJO56" s="331"/>
      <c r="KJP56" s="331"/>
      <c r="KJQ56" s="331"/>
      <c r="KJR56" s="331"/>
      <c r="KJS56" s="331"/>
      <c r="KJT56" s="331"/>
      <c r="KJU56" s="331"/>
      <c r="KJV56" s="331"/>
      <c r="KJW56" s="331"/>
      <c r="KJX56" s="331"/>
      <c r="KJY56" s="331"/>
      <c r="KJZ56" s="331"/>
      <c r="KKA56" s="331"/>
      <c r="KKB56" s="331"/>
      <c r="KKC56" s="331"/>
      <c r="KKD56" s="331"/>
      <c r="KKE56" s="331"/>
      <c r="KKF56" s="331"/>
      <c r="KKG56" s="331"/>
      <c r="KKH56" s="331"/>
      <c r="KKI56" s="331"/>
      <c r="KKJ56" s="331"/>
      <c r="KKK56" s="331"/>
      <c r="KKL56" s="331"/>
      <c r="KKM56" s="331"/>
      <c r="KKN56" s="331"/>
      <c r="KKO56" s="331"/>
      <c r="KKP56" s="331"/>
      <c r="KKQ56" s="331"/>
      <c r="KKR56" s="331"/>
      <c r="KKS56" s="331"/>
      <c r="KKT56" s="331"/>
      <c r="KKU56" s="331"/>
      <c r="KKV56" s="331"/>
      <c r="KKW56" s="331"/>
      <c r="KKX56" s="331"/>
      <c r="KKY56" s="331"/>
      <c r="KKZ56" s="331"/>
      <c r="KLA56" s="331"/>
      <c r="KLB56" s="331"/>
      <c r="KLC56" s="331"/>
      <c r="KLD56" s="331"/>
      <c r="KLE56" s="331"/>
      <c r="KLF56" s="331"/>
      <c r="KLG56" s="331"/>
      <c r="KLH56" s="331"/>
      <c r="KLI56" s="331"/>
      <c r="KLJ56" s="331"/>
      <c r="KLK56" s="331"/>
      <c r="KLL56" s="331"/>
      <c r="KLM56" s="331"/>
      <c r="KLN56" s="331"/>
      <c r="KLO56" s="331"/>
      <c r="KLP56" s="331"/>
      <c r="KLQ56" s="331"/>
      <c r="KLR56" s="331"/>
      <c r="KLS56" s="331"/>
      <c r="KLT56" s="331"/>
      <c r="KLU56" s="331"/>
      <c r="KLV56" s="331"/>
      <c r="KLW56" s="331"/>
      <c r="KLX56" s="331"/>
      <c r="KLY56" s="331"/>
      <c r="KLZ56" s="331"/>
      <c r="KMA56" s="331"/>
      <c r="KMB56" s="331"/>
      <c r="KMC56" s="331"/>
      <c r="KMD56" s="331"/>
      <c r="KME56" s="331"/>
      <c r="KMF56" s="331"/>
      <c r="KMG56" s="331"/>
      <c r="KMH56" s="331"/>
      <c r="KMI56" s="331"/>
      <c r="KMJ56" s="331"/>
      <c r="KMK56" s="331"/>
      <c r="KML56" s="331"/>
      <c r="KMM56" s="331"/>
      <c r="KMN56" s="331"/>
      <c r="KMO56" s="331"/>
      <c r="KMP56" s="331"/>
      <c r="KMQ56" s="331"/>
      <c r="KMR56" s="331"/>
      <c r="KMS56" s="331"/>
      <c r="KMT56" s="331"/>
      <c r="KMU56" s="331"/>
      <c r="KMV56" s="331"/>
      <c r="KMW56" s="331"/>
      <c r="KMX56" s="331"/>
      <c r="KMY56" s="331"/>
      <c r="KMZ56" s="331"/>
      <c r="KNA56" s="331"/>
      <c r="KNB56" s="331"/>
      <c r="KNC56" s="331"/>
      <c r="KND56" s="331"/>
      <c r="KNE56" s="331"/>
      <c r="KNF56" s="331"/>
      <c r="KNG56" s="331"/>
      <c r="KNH56" s="331"/>
      <c r="KNI56" s="331"/>
      <c r="KNJ56" s="331"/>
      <c r="KNK56" s="331"/>
      <c r="KNL56" s="331"/>
      <c r="KNM56" s="331"/>
      <c r="KNN56" s="331"/>
      <c r="KNO56" s="331"/>
      <c r="KNP56" s="331"/>
      <c r="KNQ56" s="331"/>
      <c r="KNR56" s="331"/>
      <c r="KNS56" s="331"/>
      <c r="KNT56" s="331"/>
      <c r="KNU56" s="331"/>
      <c r="KNV56" s="331"/>
      <c r="KNW56" s="331"/>
      <c r="KNX56" s="331"/>
      <c r="KNY56" s="331"/>
      <c r="KNZ56" s="331"/>
      <c r="KOA56" s="331"/>
      <c r="KOB56" s="331"/>
      <c r="KOC56" s="331"/>
      <c r="KOD56" s="331"/>
      <c r="KOE56" s="331"/>
      <c r="KOF56" s="331"/>
      <c r="KOG56" s="331"/>
      <c r="KOH56" s="331"/>
      <c r="KOI56" s="331"/>
      <c r="KOJ56" s="331"/>
      <c r="KOK56" s="331"/>
      <c r="KOL56" s="331"/>
      <c r="KOM56" s="331"/>
      <c r="KON56" s="331"/>
      <c r="KOO56" s="331"/>
      <c r="KOP56" s="331"/>
      <c r="KOQ56" s="331"/>
      <c r="KOR56" s="331"/>
      <c r="KOS56" s="331"/>
      <c r="KOT56" s="331"/>
      <c r="KOU56" s="331"/>
      <c r="KOV56" s="331"/>
      <c r="KOW56" s="331"/>
      <c r="KOX56" s="331"/>
      <c r="KOY56" s="331"/>
      <c r="KOZ56" s="331"/>
      <c r="KPA56" s="331"/>
      <c r="KPB56" s="331"/>
      <c r="KPC56" s="331"/>
      <c r="KPD56" s="331"/>
      <c r="KPE56" s="331"/>
      <c r="KPF56" s="331"/>
      <c r="KPG56" s="331"/>
      <c r="KPH56" s="331"/>
      <c r="KPI56" s="331"/>
      <c r="KPJ56" s="331"/>
      <c r="KPK56" s="331"/>
      <c r="KPL56" s="331"/>
      <c r="KPM56" s="331"/>
      <c r="KPN56" s="331"/>
      <c r="KPO56" s="331"/>
      <c r="KPP56" s="331"/>
      <c r="KPQ56" s="331"/>
      <c r="KPR56" s="331"/>
      <c r="KPS56" s="331"/>
      <c r="KPT56" s="331"/>
      <c r="KPU56" s="331"/>
      <c r="KPV56" s="331"/>
      <c r="KPW56" s="331"/>
      <c r="KPX56" s="331"/>
      <c r="KPY56" s="331"/>
      <c r="KPZ56" s="331"/>
      <c r="KQA56" s="331"/>
      <c r="KQB56" s="331"/>
      <c r="KQC56" s="331"/>
      <c r="KQD56" s="331"/>
      <c r="KQE56" s="331"/>
      <c r="KQF56" s="331"/>
      <c r="KQG56" s="331"/>
      <c r="KQH56" s="331"/>
      <c r="KQI56" s="331"/>
      <c r="KQJ56" s="331"/>
      <c r="KQK56" s="331"/>
      <c r="KQL56" s="331"/>
      <c r="KQM56" s="331"/>
      <c r="KQN56" s="331"/>
      <c r="KQO56" s="331"/>
      <c r="KQP56" s="331"/>
      <c r="KQQ56" s="331"/>
      <c r="KQR56" s="331"/>
      <c r="KQS56" s="331"/>
      <c r="KQT56" s="331"/>
      <c r="KQU56" s="331"/>
      <c r="KQV56" s="331"/>
      <c r="KQW56" s="331"/>
      <c r="KQX56" s="331"/>
      <c r="KQY56" s="331"/>
      <c r="KQZ56" s="331"/>
      <c r="KRA56" s="331"/>
      <c r="KRB56" s="331"/>
      <c r="KRC56" s="331"/>
      <c r="KRD56" s="331"/>
      <c r="KRE56" s="331"/>
      <c r="KRF56" s="331"/>
      <c r="KRG56" s="331"/>
      <c r="KRH56" s="331"/>
      <c r="KRI56" s="331"/>
      <c r="KRJ56" s="331"/>
      <c r="KRK56" s="331"/>
      <c r="KRL56" s="331"/>
      <c r="KRM56" s="331"/>
      <c r="KRN56" s="331"/>
      <c r="KRO56" s="331"/>
      <c r="KRP56" s="331"/>
      <c r="KRQ56" s="331"/>
      <c r="KRR56" s="331"/>
      <c r="KRS56" s="331"/>
      <c r="KRT56" s="331"/>
      <c r="KRU56" s="331"/>
      <c r="KRV56" s="331"/>
      <c r="KRW56" s="331"/>
      <c r="KRX56" s="331"/>
      <c r="KRY56" s="331"/>
      <c r="KRZ56" s="331"/>
      <c r="KSA56" s="331"/>
      <c r="KSB56" s="331"/>
      <c r="KSC56" s="331"/>
      <c r="KSD56" s="331"/>
      <c r="KSE56" s="331"/>
      <c r="KSF56" s="331"/>
      <c r="KSG56" s="331"/>
      <c r="KSH56" s="331"/>
      <c r="KSI56" s="331"/>
      <c r="KSJ56" s="331"/>
      <c r="KSK56" s="331"/>
      <c r="KSL56" s="331"/>
      <c r="KSM56" s="331"/>
      <c r="KSN56" s="331"/>
      <c r="KSO56" s="331"/>
      <c r="KSP56" s="331"/>
      <c r="KSQ56" s="331"/>
      <c r="KSR56" s="331"/>
      <c r="KSS56" s="331"/>
      <c r="KST56" s="331"/>
      <c r="KSU56" s="331"/>
      <c r="KSV56" s="331"/>
      <c r="KSW56" s="331"/>
      <c r="KSX56" s="331"/>
      <c r="KSY56" s="331"/>
      <c r="KSZ56" s="331"/>
      <c r="KTA56" s="331"/>
      <c r="KTB56" s="331"/>
      <c r="KTC56" s="331"/>
      <c r="KTD56" s="331"/>
      <c r="KTE56" s="331"/>
      <c r="KTF56" s="331"/>
      <c r="KTG56" s="331"/>
      <c r="KTH56" s="331"/>
      <c r="KTI56" s="331"/>
      <c r="KTJ56" s="331"/>
      <c r="KTK56" s="331"/>
      <c r="KTL56" s="331"/>
      <c r="KTM56" s="331"/>
      <c r="KTN56" s="331"/>
      <c r="KTO56" s="331"/>
      <c r="KTP56" s="331"/>
      <c r="KTQ56" s="331"/>
      <c r="KTR56" s="331"/>
      <c r="KTS56" s="331"/>
      <c r="KTT56" s="331"/>
      <c r="KTU56" s="331"/>
      <c r="KTV56" s="331"/>
      <c r="KTW56" s="331"/>
      <c r="KTX56" s="331"/>
      <c r="KTY56" s="331"/>
      <c r="KTZ56" s="331"/>
      <c r="KUA56" s="331"/>
      <c r="KUB56" s="331"/>
      <c r="KUC56" s="331"/>
      <c r="KUD56" s="331"/>
      <c r="KUE56" s="331"/>
      <c r="KUF56" s="331"/>
      <c r="KUG56" s="331"/>
      <c r="KUH56" s="331"/>
      <c r="KUI56" s="331"/>
      <c r="KUJ56" s="331"/>
      <c r="KUK56" s="331"/>
      <c r="KUL56" s="331"/>
      <c r="KUM56" s="331"/>
      <c r="KUN56" s="331"/>
      <c r="KUO56" s="331"/>
      <c r="KUP56" s="331"/>
      <c r="KUQ56" s="331"/>
      <c r="KUR56" s="331"/>
      <c r="KUS56" s="331"/>
      <c r="KUT56" s="331"/>
      <c r="KUU56" s="331"/>
      <c r="KUV56" s="331"/>
      <c r="KUW56" s="331"/>
      <c r="KUX56" s="331"/>
      <c r="KUY56" s="331"/>
      <c r="KUZ56" s="331"/>
      <c r="KVA56" s="331"/>
      <c r="KVB56" s="331"/>
      <c r="KVC56" s="331"/>
      <c r="KVD56" s="331"/>
      <c r="KVE56" s="331"/>
      <c r="KVF56" s="331"/>
      <c r="KVG56" s="331"/>
      <c r="KVH56" s="331"/>
      <c r="KVI56" s="331"/>
      <c r="KVJ56" s="331"/>
      <c r="KVK56" s="331"/>
      <c r="KVL56" s="331"/>
      <c r="KVM56" s="331"/>
      <c r="KVN56" s="331"/>
      <c r="KVO56" s="331"/>
      <c r="KVP56" s="331"/>
      <c r="KVQ56" s="331"/>
      <c r="KVR56" s="331"/>
      <c r="KVS56" s="331"/>
      <c r="KVT56" s="331"/>
      <c r="KVU56" s="331"/>
      <c r="KVV56" s="331"/>
      <c r="KVW56" s="331"/>
      <c r="KVX56" s="331"/>
      <c r="KVY56" s="331"/>
      <c r="KVZ56" s="331"/>
      <c r="KWA56" s="331"/>
      <c r="KWB56" s="331"/>
      <c r="KWC56" s="331"/>
      <c r="KWD56" s="331"/>
      <c r="KWE56" s="331"/>
      <c r="KWF56" s="331"/>
      <c r="KWG56" s="331"/>
      <c r="KWH56" s="331"/>
      <c r="KWI56" s="331"/>
      <c r="KWJ56" s="331"/>
      <c r="KWK56" s="331"/>
      <c r="KWL56" s="331"/>
      <c r="KWM56" s="331"/>
      <c r="KWN56" s="331"/>
      <c r="KWO56" s="331"/>
      <c r="KWP56" s="331"/>
      <c r="KWQ56" s="331"/>
      <c r="KWR56" s="331"/>
      <c r="KWS56" s="331"/>
      <c r="KWT56" s="331"/>
      <c r="KWU56" s="331"/>
      <c r="KWV56" s="331"/>
      <c r="KWW56" s="331"/>
      <c r="KWX56" s="331"/>
      <c r="KWY56" s="331"/>
      <c r="KWZ56" s="331"/>
      <c r="KXA56" s="331"/>
      <c r="KXB56" s="331"/>
      <c r="KXC56" s="331"/>
      <c r="KXD56" s="331"/>
      <c r="KXE56" s="331"/>
      <c r="KXF56" s="331"/>
      <c r="KXG56" s="331"/>
      <c r="KXH56" s="331"/>
      <c r="KXI56" s="331"/>
      <c r="KXJ56" s="331"/>
      <c r="KXK56" s="331"/>
      <c r="KXL56" s="331"/>
      <c r="KXM56" s="331"/>
      <c r="KXN56" s="331"/>
      <c r="KXO56" s="331"/>
      <c r="KXP56" s="331"/>
      <c r="KXQ56" s="331"/>
      <c r="KXR56" s="331"/>
      <c r="KXS56" s="331"/>
      <c r="KXT56" s="331"/>
      <c r="KXU56" s="331"/>
      <c r="KXV56" s="331"/>
      <c r="KXW56" s="331"/>
      <c r="KXX56" s="331"/>
      <c r="KXY56" s="331"/>
      <c r="KXZ56" s="331"/>
      <c r="KYA56" s="331"/>
      <c r="KYB56" s="331"/>
      <c r="KYC56" s="331"/>
      <c r="KYD56" s="331"/>
      <c r="KYE56" s="331"/>
      <c r="KYF56" s="331"/>
      <c r="KYG56" s="331"/>
      <c r="KYH56" s="331"/>
      <c r="KYI56" s="331"/>
      <c r="KYJ56" s="331"/>
      <c r="KYK56" s="331"/>
      <c r="KYL56" s="331"/>
      <c r="KYM56" s="331"/>
      <c r="KYN56" s="331"/>
      <c r="KYO56" s="331"/>
      <c r="KYP56" s="331"/>
      <c r="KYQ56" s="331"/>
      <c r="KYR56" s="331"/>
      <c r="KYS56" s="331"/>
      <c r="KYT56" s="331"/>
      <c r="KYU56" s="331"/>
      <c r="KYV56" s="331"/>
      <c r="KYW56" s="331"/>
      <c r="KYX56" s="331"/>
      <c r="KYY56" s="331"/>
      <c r="KYZ56" s="331"/>
      <c r="KZA56" s="331"/>
      <c r="KZB56" s="331"/>
      <c r="KZC56" s="331"/>
      <c r="KZD56" s="331"/>
      <c r="KZE56" s="331"/>
      <c r="KZF56" s="331"/>
      <c r="KZG56" s="331"/>
      <c r="KZH56" s="331"/>
      <c r="KZI56" s="331"/>
      <c r="KZJ56" s="331"/>
      <c r="KZK56" s="331"/>
      <c r="KZL56" s="331"/>
      <c r="KZM56" s="331"/>
      <c r="KZN56" s="331"/>
      <c r="KZO56" s="331"/>
      <c r="KZP56" s="331"/>
      <c r="KZQ56" s="331"/>
      <c r="KZR56" s="331"/>
      <c r="KZS56" s="331"/>
      <c r="KZT56" s="331"/>
      <c r="KZU56" s="331"/>
      <c r="KZV56" s="331"/>
      <c r="KZW56" s="331"/>
      <c r="KZX56" s="331"/>
      <c r="KZY56" s="331"/>
      <c r="KZZ56" s="331"/>
      <c r="LAA56" s="331"/>
      <c r="LAB56" s="331"/>
      <c r="LAC56" s="331"/>
      <c r="LAD56" s="331"/>
      <c r="LAE56" s="331"/>
      <c r="LAF56" s="331"/>
      <c r="LAG56" s="331"/>
      <c r="LAH56" s="331"/>
      <c r="LAI56" s="331"/>
      <c r="LAJ56" s="331"/>
      <c r="LAK56" s="331"/>
      <c r="LAL56" s="331"/>
      <c r="LAM56" s="331"/>
      <c r="LAN56" s="331"/>
      <c r="LAO56" s="331"/>
      <c r="LAP56" s="331"/>
      <c r="LAQ56" s="331"/>
      <c r="LAR56" s="331"/>
      <c r="LAS56" s="331"/>
      <c r="LAT56" s="331"/>
      <c r="LAU56" s="331"/>
      <c r="LAV56" s="331"/>
      <c r="LAW56" s="331"/>
      <c r="LAX56" s="331"/>
      <c r="LAY56" s="331"/>
      <c r="LAZ56" s="331"/>
      <c r="LBA56" s="331"/>
      <c r="LBB56" s="331"/>
      <c r="LBC56" s="331"/>
      <c r="LBD56" s="331"/>
      <c r="LBE56" s="331"/>
      <c r="LBF56" s="331"/>
      <c r="LBG56" s="331"/>
      <c r="LBH56" s="331"/>
      <c r="LBI56" s="331"/>
      <c r="LBJ56" s="331"/>
      <c r="LBK56" s="331"/>
      <c r="LBL56" s="331"/>
      <c r="LBM56" s="331"/>
      <c r="LBN56" s="331"/>
      <c r="LBO56" s="331"/>
      <c r="LBP56" s="331"/>
      <c r="LBQ56" s="331"/>
      <c r="LBR56" s="331"/>
      <c r="LBS56" s="331"/>
      <c r="LBT56" s="331"/>
      <c r="LBU56" s="331"/>
      <c r="LBV56" s="331"/>
      <c r="LBW56" s="331"/>
      <c r="LBX56" s="331"/>
      <c r="LBY56" s="331"/>
      <c r="LBZ56" s="331"/>
      <c r="LCA56" s="331"/>
      <c r="LCB56" s="331"/>
      <c r="LCC56" s="331"/>
      <c r="LCD56" s="331"/>
      <c r="LCE56" s="331"/>
      <c r="LCF56" s="331"/>
      <c r="LCG56" s="331"/>
      <c r="LCH56" s="331"/>
      <c r="LCI56" s="331"/>
      <c r="LCJ56" s="331"/>
      <c r="LCK56" s="331"/>
      <c r="LCL56" s="331"/>
      <c r="LCM56" s="331"/>
      <c r="LCN56" s="331"/>
      <c r="LCO56" s="331"/>
      <c r="LCP56" s="331"/>
      <c r="LCQ56" s="331"/>
      <c r="LCR56" s="331"/>
      <c r="LCS56" s="331"/>
      <c r="LCT56" s="331"/>
      <c r="LCU56" s="331"/>
      <c r="LCV56" s="331"/>
      <c r="LCW56" s="331"/>
      <c r="LCX56" s="331"/>
      <c r="LCY56" s="331"/>
      <c r="LCZ56" s="331"/>
      <c r="LDA56" s="331"/>
      <c r="LDB56" s="331"/>
      <c r="LDC56" s="331"/>
      <c r="LDD56" s="331"/>
      <c r="LDE56" s="331"/>
      <c r="LDF56" s="331"/>
      <c r="LDG56" s="331"/>
      <c r="LDH56" s="331"/>
      <c r="LDI56" s="331"/>
      <c r="LDJ56" s="331"/>
      <c r="LDK56" s="331"/>
      <c r="LDL56" s="331"/>
      <c r="LDM56" s="331"/>
      <c r="LDN56" s="331"/>
      <c r="LDO56" s="331"/>
      <c r="LDP56" s="331"/>
      <c r="LDQ56" s="331"/>
      <c r="LDR56" s="331"/>
      <c r="LDS56" s="331"/>
      <c r="LDT56" s="331"/>
      <c r="LDU56" s="331"/>
      <c r="LDV56" s="331"/>
      <c r="LDW56" s="331"/>
      <c r="LDX56" s="331"/>
      <c r="LDY56" s="331"/>
      <c r="LDZ56" s="331"/>
      <c r="LEA56" s="331"/>
      <c r="LEB56" s="331"/>
      <c r="LEC56" s="331"/>
      <c r="LED56" s="331"/>
      <c r="LEE56" s="331"/>
      <c r="LEF56" s="331"/>
      <c r="LEG56" s="331"/>
      <c r="LEH56" s="331"/>
      <c r="LEI56" s="331"/>
      <c r="LEJ56" s="331"/>
      <c r="LEK56" s="331"/>
      <c r="LEL56" s="331"/>
      <c r="LEM56" s="331"/>
      <c r="LEN56" s="331"/>
      <c r="LEO56" s="331"/>
      <c r="LEP56" s="331"/>
      <c r="LEQ56" s="331"/>
      <c r="LER56" s="331"/>
      <c r="LES56" s="331"/>
      <c r="LET56" s="331"/>
      <c r="LEU56" s="331"/>
      <c r="LEV56" s="331"/>
      <c r="LEW56" s="331"/>
      <c r="LEX56" s="331"/>
      <c r="LEY56" s="331"/>
      <c r="LEZ56" s="331"/>
      <c r="LFA56" s="331"/>
      <c r="LFB56" s="331"/>
      <c r="LFC56" s="331"/>
      <c r="LFD56" s="331"/>
      <c r="LFE56" s="331"/>
      <c r="LFF56" s="331"/>
      <c r="LFG56" s="331"/>
      <c r="LFH56" s="331"/>
      <c r="LFI56" s="331"/>
      <c r="LFJ56" s="331"/>
      <c r="LFK56" s="331"/>
      <c r="LFL56" s="331"/>
      <c r="LFM56" s="331"/>
      <c r="LFN56" s="331"/>
      <c r="LFO56" s="331"/>
      <c r="LFP56" s="331"/>
      <c r="LFQ56" s="331"/>
      <c r="LFR56" s="331"/>
      <c r="LFS56" s="331"/>
      <c r="LFT56" s="331"/>
      <c r="LFU56" s="331"/>
      <c r="LFV56" s="331"/>
      <c r="LFW56" s="331"/>
      <c r="LFX56" s="331"/>
      <c r="LFY56" s="331"/>
      <c r="LFZ56" s="331"/>
      <c r="LGA56" s="331"/>
      <c r="LGB56" s="331"/>
      <c r="LGC56" s="331"/>
      <c r="LGD56" s="331"/>
      <c r="LGE56" s="331"/>
      <c r="LGF56" s="331"/>
      <c r="LGG56" s="331"/>
      <c r="LGH56" s="331"/>
      <c r="LGI56" s="331"/>
      <c r="LGJ56" s="331"/>
      <c r="LGK56" s="331"/>
      <c r="LGL56" s="331"/>
      <c r="LGM56" s="331"/>
      <c r="LGN56" s="331"/>
      <c r="LGO56" s="331"/>
      <c r="LGP56" s="331"/>
      <c r="LGQ56" s="331"/>
      <c r="LGR56" s="331"/>
      <c r="LGS56" s="331"/>
      <c r="LGT56" s="331"/>
      <c r="LGU56" s="331"/>
      <c r="LGV56" s="331"/>
      <c r="LGW56" s="331"/>
      <c r="LGX56" s="331"/>
      <c r="LGY56" s="331"/>
      <c r="LGZ56" s="331"/>
      <c r="LHA56" s="331"/>
      <c r="LHB56" s="331"/>
      <c r="LHC56" s="331"/>
      <c r="LHD56" s="331"/>
      <c r="LHE56" s="331"/>
      <c r="LHF56" s="331"/>
      <c r="LHG56" s="331"/>
      <c r="LHH56" s="331"/>
      <c r="LHI56" s="331"/>
      <c r="LHJ56" s="331"/>
      <c r="LHK56" s="331"/>
      <c r="LHL56" s="331"/>
      <c r="LHM56" s="331"/>
      <c r="LHN56" s="331"/>
      <c r="LHO56" s="331"/>
      <c r="LHP56" s="331"/>
      <c r="LHQ56" s="331"/>
      <c r="LHR56" s="331"/>
      <c r="LHS56" s="331"/>
      <c r="LHT56" s="331"/>
      <c r="LHU56" s="331"/>
      <c r="LHV56" s="331"/>
      <c r="LHW56" s="331"/>
      <c r="LHX56" s="331"/>
      <c r="LHY56" s="331"/>
      <c r="LHZ56" s="331"/>
      <c r="LIA56" s="331"/>
      <c r="LIB56" s="331"/>
      <c r="LIC56" s="331"/>
      <c r="LID56" s="331"/>
      <c r="LIE56" s="331"/>
      <c r="LIF56" s="331"/>
      <c r="LIG56" s="331"/>
      <c r="LIH56" s="331"/>
      <c r="LII56" s="331"/>
      <c r="LIJ56" s="331"/>
      <c r="LIK56" s="331"/>
      <c r="LIL56" s="331"/>
      <c r="LIM56" s="331"/>
      <c r="LIN56" s="331"/>
      <c r="LIO56" s="331"/>
      <c r="LIP56" s="331"/>
      <c r="LIQ56" s="331"/>
      <c r="LIR56" s="331"/>
      <c r="LIS56" s="331"/>
      <c r="LIT56" s="331"/>
      <c r="LIU56" s="331"/>
      <c r="LIV56" s="331"/>
      <c r="LIW56" s="331"/>
      <c r="LIX56" s="331"/>
      <c r="LIY56" s="331"/>
      <c r="LIZ56" s="331"/>
      <c r="LJA56" s="331"/>
      <c r="LJB56" s="331"/>
      <c r="LJC56" s="331"/>
      <c r="LJD56" s="331"/>
      <c r="LJE56" s="331"/>
      <c r="LJF56" s="331"/>
      <c r="LJG56" s="331"/>
      <c r="LJH56" s="331"/>
      <c r="LJI56" s="331"/>
      <c r="LJJ56" s="331"/>
      <c r="LJK56" s="331"/>
      <c r="LJL56" s="331"/>
      <c r="LJM56" s="331"/>
      <c r="LJN56" s="331"/>
      <c r="LJO56" s="331"/>
      <c r="LJP56" s="331"/>
      <c r="LJQ56" s="331"/>
      <c r="LJR56" s="331"/>
      <c r="LJS56" s="331"/>
      <c r="LJT56" s="331"/>
      <c r="LJU56" s="331"/>
      <c r="LJV56" s="331"/>
      <c r="LJW56" s="331"/>
      <c r="LJX56" s="331"/>
      <c r="LJY56" s="331"/>
      <c r="LJZ56" s="331"/>
      <c r="LKA56" s="331"/>
      <c r="LKB56" s="331"/>
      <c r="LKC56" s="331"/>
      <c r="LKD56" s="331"/>
      <c r="LKE56" s="331"/>
      <c r="LKF56" s="331"/>
      <c r="LKG56" s="331"/>
      <c r="LKH56" s="331"/>
      <c r="LKI56" s="331"/>
      <c r="LKJ56" s="331"/>
      <c r="LKK56" s="331"/>
      <c r="LKL56" s="331"/>
      <c r="LKM56" s="331"/>
      <c r="LKN56" s="331"/>
      <c r="LKO56" s="331"/>
      <c r="LKP56" s="331"/>
      <c r="LKQ56" s="331"/>
      <c r="LKR56" s="331"/>
      <c r="LKS56" s="331"/>
      <c r="LKT56" s="331"/>
      <c r="LKU56" s="331"/>
      <c r="LKV56" s="331"/>
      <c r="LKW56" s="331"/>
      <c r="LKX56" s="331"/>
      <c r="LKY56" s="331"/>
      <c r="LKZ56" s="331"/>
      <c r="LLA56" s="331"/>
      <c r="LLB56" s="331"/>
      <c r="LLC56" s="331"/>
      <c r="LLD56" s="331"/>
      <c r="LLE56" s="331"/>
      <c r="LLF56" s="331"/>
      <c r="LLG56" s="331"/>
      <c r="LLH56" s="331"/>
      <c r="LLI56" s="331"/>
      <c r="LLJ56" s="331"/>
      <c r="LLK56" s="331"/>
      <c r="LLL56" s="331"/>
      <c r="LLM56" s="331"/>
      <c r="LLN56" s="331"/>
      <c r="LLO56" s="331"/>
      <c r="LLP56" s="331"/>
      <c r="LLQ56" s="331"/>
      <c r="LLR56" s="331"/>
      <c r="LLS56" s="331"/>
      <c r="LLT56" s="331"/>
      <c r="LLU56" s="331"/>
      <c r="LLV56" s="331"/>
      <c r="LLW56" s="331"/>
      <c r="LLX56" s="331"/>
      <c r="LLY56" s="331"/>
      <c r="LLZ56" s="331"/>
      <c r="LMA56" s="331"/>
      <c r="LMB56" s="331"/>
      <c r="LMC56" s="331"/>
      <c r="LMD56" s="331"/>
      <c r="LME56" s="331"/>
      <c r="LMF56" s="331"/>
      <c r="LMG56" s="331"/>
      <c r="LMH56" s="331"/>
      <c r="LMI56" s="331"/>
      <c r="LMJ56" s="331"/>
      <c r="LMK56" s="331"/>
      <c r="LML56" s="331"/>
      <c r="LMM56" s="331"/>
      <c r="LMN56" s="331"/>
      <c r="LMO56" s="331"/>
      <c r="LMP56" s="331"/>
      <c r="LMQ56" s="331"/>
      <c r="LMR56" s="331"/>
      <c r="LMS56" s="331"/>
      <c r="LMT56" s="331"/>
      <c r="LMU56" s="331"/>
      <c r="LMV56" s="331"/>
      <c r="LMW56" s="331"/>
      <c r="LMX56" s="331"/>
      <c r="LMY56" s="331"/>
      <c r="LMZ56" s="331"/>
      <c r="LNA56" s="331"/>
      <c r="LNB56" s="331"/>
      <c r="LNC56" s="331"/>
      <c r="LND56" s="331"/>
      <c r="LNE56" s="331"/>
      <c r="LNF56" s="331"/>
      <c r="LNG56" s="331"/>
      <c r="LNH56" s="331"/>
      <c r="LNI56" s="331"/>
      <c r="LNJ56" s="331"/>
      <c r="LNK56" s="331"/>
      <c r="LNL56" s="331"/>
      <c r="LNM56" s="331"/>
      <c r="LNN56" s="331"/>
      <c r="LNO56" s="331"/>
      <c r="LNP56" s="331"/>
      <c r="LNQ56" s="331"/>
      <c r="LNR56" s="331"/>
      <c r="LNS56" s="331"/>
      <c r="LNT56" s="331"/>
      <c r="LNU56" s="331"/>
      <c r="LNV56" s="331"/>
      <c r="LNW56" s="331"/>
      <c r="LNX56" s="331"/>
      <c r="LNY56" s="331"/>
      <c r="LNZ56" s="331"/>
      <c r="LOA56" s="331"/>
      <c r="LOB56" s="331"/>
      <c r="LOC56" s="331"/>
      <c r="LOD56" s="331"/>
      <c r="LOE56" s="331"/>
      <c r="LOF56" s="331"/>
      <c r="LOG56" s="331"/>
      <c r="LOH56" s="331"/>
      <c r="LOI56" s="331"/>
      <c r="LOJ56" s="331"/>
      <c r="LOK56" s="331"/>
      <c r="LOL56" s="331"/>
      <c r="LOM56" s="331"/>
      <c r="LON56" s="331"/>
      <c r="LOO56" s="331"/>
      <c r="LOP56" s="331"/>
      <c r="LOQ56" s="331"/>
      <c r="LOR56" s="331"/>
      <c r="LOS56" s="331"/>
      <c r="LOT56" s="331"/>
      <c r="LOU56" s="331"/>
      <c r="LOV56" s="331"/>
      <c r="LOW56" s="331"/>
      <c r="LOX56" s="331"/>
      <c r="LOY56" s="331"/>
      <c r="LOZ56" s="331"/>
      <c r="LPA56" s="331"/>
      <c r="LPB56" s="331"/>
      <c r="LPC56" s="331"/>
      <c r="LPD56" s="331"/>
      <c r="LPE56" s="331"/>
      <c r="LPF56" s="331"/>
      <c r="LPG56" s="331"/>
      <c r="LPH56" s="331"/>
      <c r="LPI56" s="331"/>
      <c r="LPJ56" s="331"/>
      <c r="LPK56" s="331"/>
      <c r="LPL56" s="331"/>
      <c r="LPM56" s="331"/>
      <c r="LPN56" s="331"/>
      <c r="LPO56" s="331"/>
      <c r="LPP56" s="331"/>
      <c r="LPQ56" s="331"/>
      <c r="LPR56" s="331"/>
      <c r="LPS56" s="331"/>
      <c r="LPT56" s="331"/>
      <c r="LPU56" s="331"/>
      <c r="LPV56" s="331"/>
      <c r="LPW56" s="331"/>
      <c r="LPX56" s="331"/>
      <c r="LPY56" s="331"/>
      <c r="LPZ56" s="331"/>
      <c r="LQA56" s="331"/>
      <c r="LQB56" s="331"/>
      <c r="LQC56" s="331"/>
      <c r="LQD56" s="331"/>
      <c r="LQE56" s="331"/>
      <c r="LQF56" s="331"/>
      <c r="LQG56" s="331"/>
      <c r="LQH56" s="331"/>
      <c r="LQI56" s="331"/>
      <c r="LQJ56" s="331"/>
      <c r="LQK56" s="331"/>
      <c r="LQL56" s="331"/>
      <c r="LQM56" s="331"/>
      <c r="LQN56" s="331"/>
      <c r="LQO56" s="331"/>
      <c r="LQP56" s="331"/>
      <c r="LQQ56" s="331"/>
      <c r="LQR56" s="331"/>
      <c r="LQS56" s="331"/>
      <c r="LQT56" s="331"/>
      <c r="LQU56" s="331"/>
      <c r="LQV56" s="331"/>
      <c r="LQW56" s="331"/>
      <c r="LQX56" s="331"/>
      <c r="LQY56" s="331"/>
      <c r="LQZ56" s="331"/>
      <c r="LRA56" s="331"/>
      <c r="LRB56" s="331"/>
      <c r="LRC56" s="331"/>
      <c r="LRD56" s="331"/>
      <c r="LRE56" s="331"/>
      <c r="LRF56" s="331"/>
      <c r="LRG56" s="331"/>
      <c r="LRH56" s="331"/>
      <c r="LRI56" s="331"/>
      <c r="LRJ56" s="331"/>
      <c r="LRK56" s="331"/>
      <c r="LRL56" s="331"/>
      <c r="LRM56" s="331"/>
      <c r="LRN56" s="331"/>
      <c r="LRO56" s="331"/>
      <c r="LRP56" s="331"/>
      <c r="LRQ56" s="331"/>
      <c r="LRR56" s="331"/>
      <c r="LRS56" s="331"/>
      <c r="LRT56" s="331"/>
      <c r="LRU56" s="331"/>
      <c r="LRV56" s="331"/>
      <c r="LRW56" s="331"/>
      <c r="LRX56" s="331"/>
      <c r="LRY56" s="331"/>
      <c r="LRZ56" s="331"/>
      <c r="LSA56" s="331"/>
      <c r="LSB56" s="331"/>
      <c r="LSC56" s="331"/>
      <c r="LSD56" s="331"/>
      <c r="LSE56" s="331"/>
      <c r="LSF56" s="331"/>
      <c r="LSG56" s="331"/>
      <c r="LSH56" s="331"/>
      <c r="LSI56" s="331"/>
      <c r="LSJ56" s="331"/>
      <c r="LSK56" s="331"/>
      <c r="LSL56" s="331"/>
      <c r="LSM56" s="331"/>
      <c r="LSN56" s="331"/>
      <c r="LSO56" s="331"/>
      <c r="LSP56" s="331"/>
      <c r="LSQ56" s="331"/>
      <c r="LSR56" s="331"/>
      <c r="LSS56" s="331"/>
      <c r="LST56" s="331"/>
      <c r="LSU56" s="331"/>
      <c r="LSV56" s="331"/>
      <c r="LSW56" s="331"/>
      <c r="LSX56" s="331"/>
      <c r="LSY56" s="331"/>
      <c r="LSZ56" s="331"/>
      <c r="LTA56" s="331"/>
      <c r="LTB56" s="331"/>
      <c r="LTC56" s="331"/>
      <c r="LTD56" s="331"/>
      <c r="LTE56" s="331"/>
      <c r="LTF56" s="331"/>
      <c r="LTG56" s="331"/>
      <c r="LTH56" s="331"/>
      <c r="LTI56" s="331"/>
      <c r="LTJ56" s="331"/>
      <c r="LTK56" s="331"/>
      <c r="LTL56" s="331"/>
      <c r="LTM56" s="331"/>
      <c r="LTN56" s="331"/>
      <c r="LTO56" s="331"/>
      <c r="LTP56" s="331"/>
      <c r="LTQ56" s="331"/>
      <c r="LTR56" s="331"/>
      <c r="LTS56" s="331"/>
      <c r="LTT56" s="331"/>
      <c r="LTU56" s="331"/>
      <c r="LTV56" s="331"/>
      <c r="LTW56" s="331"/>
      <c r="LTX56" s="331"/>
      <c r="LTY56" s="331"/>
      <c r="LTZ56" s="331"/>
      <c r="LUA56" s="331"/>
      <c r="LUB56" s="331"/>
      <c r="LUC56" s="331"/>
      <c r="LUD56" s="331"/>
      <c r="LUE56" s="331"/>
      <c r="LUF56" s="331"/>
      <c r="LUG56" s="331"/>
      <c r="LUH56" s="331"/>
      <c r="LUI56" s="331"/>
      <c r="LUJ56" s="331"/>
      <c r="LUK56" s="331"/>
      <c r="LUL56" s="331"/>
      <c r="LUM56" s="331"/>
      <c r="LUN56" s="331"/>
      <c r="LUO56" s="331"/>
      <c r="LUP56" s="331"/>
      <c r="LUQ56" s="331"/>
      <c r="LUR56" s="331"/>
      <c r="LUS56" s="331"/>
      <c r="LUT56" s="331"/>
      <c r="LUU56" s="331"/>
      <c r="LUV56" s="331"/>
      <c r="LUW56" s="331"/>
      <c r="LUX56" s="331"/>
      <c r="LUY56" s="331"/>
      <c r="LUZ56" s="331"/>
      <c r="LVA56" s="331"/>
      <c r="LVB56" s="331"/>
      <c r="LVC56" s="331"/>
      <c r="LVD56" s="331"/>
      <c r="LVE56" s="331"/>
      <c r="LVF56" s="331"/>
      <c r="LVG56" s="331"/>
      <c r="LVH56" s="331"/>
      <c r="LVI56" s="331"/>
      <c r="LVJ56" s="331"/>
      <c r="LVK56" s="331"/>
      <c r="LVL56" s="331"/>
      <c r="LVM56" s="331"/>
      <c r="LVN56" s="331"/>
      <c r="LVO56" s="331"/>
      <c r="LVP56" s="331"/>
      <c r="LVQ56" s="331"/>
      <c r="LVR56" s="331"/>
      <c r="LVS56" s="331"/>
      <c r="LVT56" s="331"/>
      <c r="LVU56" s="331"/>
      <c r="LVV56" s="331"/>
      <c r="LVW56" s="331"/>
      <c r="LVX56" s="331"/>
      <c r="LVY56" s="331"/>
      <c r="LVZ56" s="331"/>
      <c r="LWA56" s="331"/>
      <c r="LWB56" s="331"/>
      <c r="LWC56" s="331"/>
      <c r="LWD56" s="331"/>
      <c r="LWE56" s="331"/>
      <c r="LWF56" s="331"/>
      <c r="LWG56" s="331"/>
      <c r="LWH56" s="331"/>
      <c r="LWI56" s="331"/>
      <c r="LWJ56" s="331"/>
      <c r="LWK56" s="331"/>
      <c r="LWL56" s="331"/>
      <c r="LWM56" s="331"/>
      <c r="LWN56" s="331"/>
      <c r="LWO56" s="331"/>
      <c r="LWP56" s="331"/>
      <c r="LWQ56" s="331"/>
      <c r="LWR56" s="331"/>
      <c r="LWS56" s="331"/>
      <c r="LWT56" s="331"/>
      <c r="LWU56" s="331"/>
      <c r="LWV56" s="331"/>
      <c r="LWW56" s="331"/>
      <c r="LWX56" s="331"/>
      <c r="LWY56" s="331"/>
      <c r="LWZ56" s="331"/>
      <c r="LXA56" s="331"/>
      <c r="LXB56" s="331"/>
      <c r="LXC56" s="331"/>
      <c r="LXD56" s="331"/>
      <c r="LXE56" s="331"/>
      <c r="LXF56" s="331"/>
      <c r="LXG56" s="331"/>
      <c r="LXH56" s="331"/>
      <c r="LXI56" s="331"/>
      <c r="LXJ56" s="331"/>
      <c r="LXK56" s="331"/>
      <c r="LXL56" s="331"/>
      <c r="LXM56" s="331"/>
      <c r="LXN56" s="331"/>
      <c r="LXO56" s="331"/>
      <c r="LXP56" s="331"/>
      <c r="LXQ56" s="331"/>
      <c r="LXR56" s="331"/>
      <c r="LXS56" s="331"/>
      <c r="LXT56" s="331"/>
      <c r="LXU56" s="331"/>
      <c r="LXV56" s="331"/>
      <c r="LXW56" s="331"/>
      <c r="LXX56" s="331"/>
      <c r="LXY56" s="331"/>
      <c r="LXZ56" s="331"/>
      <c r="LYA56" s="331"/>
      <c r="LYB56" s="331"/>
      <c r="LYC56" s="331"/>
      <c r="LYD56" s="331"/>
      <c r="LYE56" s="331"/>
      <c r="LYF56" s="331"/>
      <c r="LYG56" s="331"/>
      <c r="LYH56" s="331"/>
      <c r="LYI56" s="331"/>
      <c r="LYJ56" s="331"/>
      <c r="LYK56" s="331"/>
      <c r="LYL56" s="331"/>
      <c r="LYM56" s="331"/>
      <c r="LYN56" s="331"/>
      <c r="LYO56" s="331"/>
      <c r="LYP56" s="331"/>
      <c r="LYQ56" s="331"/>
      <c r="LYR56" s="331"/>
      <c r="LYS56" s="331"/>
      <c r="LYT56" s="331"/>
      <c r="LYU56" s="331"/>
      <c r="LYV56" s="331"/>
      <c r="LYW56" s="331"/>
      <c r="LYX56" s="331"/>
      <c r="LYY56" s="331"/>
      <c r="LYZ56" s="331"/>
      <c r="LZA56" s="331"/>
      <c r="LZB56" s="331"/>
      <c r="LZC56" s="331"/>
      <c r="LZD56" s="331"/>
      <c r="LZE56" s="331"/>
      <c r="LZF56" s="331"/>
      <c r="LZG56" s="331"/>
      <c r="LZH56" s="331"/>
      <c r="LZI56" s="331"/>
      <c r="LZJ56" s="331"/>
      <c r="LZK56" s="331"/>
      <c r="LZL56" s="331"/>
      <c r="LZM56" s="331"/>
      <c r="LZN56" s="331"/>
      <c r="LZO56" s="331"/>
      <c r="LZP56" s="331"/>
      <c r="LZQ56" s="331"/>
      <c r="LZR56" s="331"/>
      <c r="LZS56" s="331"/>
      <c r="LZT56" s="331"/>
      <c r="LZU56" s="331"/>
      <c r="LZV56" s="331"/>
      <c r="LZW56" s="331"/>
      <c r="LZX56" s="331"/>
      <c r="LZY56" s="331"/>
      <c r="LZZ56" s="331"/>
      <c r="MAA56" s="331"/>
      <c r="MAB56" s="331"/>
      <c r="MAC56" s="331"/>
      <c r="MAD56" s="331"/>
      <c r="MAE56" s="331"/>
      <c r="MAF56" s="331"/>
      <c r="MAG56" s="331"/>
      <c r="MAH56" s="331"/>
      <c r="MAI56" s="331"/>
      <c r="MAJ56" s="331"/>
      <c r="MAK56" s="331"/>
      <c r="MAL56" s="331"/>
      <c r="MAM56" s="331"/>
      <c r="MAN56" s="331"/>
      <c r="MAO56" s="331"/>
      <c r="MAP56" s="331"/>
      <c r="MAQ56" s="331"/>
      <c r="MAR56" s="331"/>
      <c r="MAS56" s="331"/>
      <c r="MAT56" s="331"/>
      <c r="MAU56" s="331"/>
      <c r="MAV56" s="331"/>
      <c r="MAW56" s="331"/>
      <c r="MAX56" s="331"/>
      <c r="MAY56" s="331"/>
      <c r="MAZ56" s="331"/>
      <c r="MBA56" s="331"/>
      <c r="MBB56" s="331"/>
      <c r="MBC56" s="331"/>
      <c r="MBD56" s="331"/>
      <c r="MBE56" s="331"/>
      <c r="MBF56" s="331"/>
      <c r="MBG56" s="331"/>
      <c r="MBH56" s="331"/>
      <c r="MBI56" s="331"/>
      <c r="MBJ56" s="331"/>
      <c r="MBK56" s="331"/>
      <c r="MBL56" s="331"/>
      <c r="MBM56" s="331"/>
      <c r="MBN56" s="331"/>
      <c r="MBO56" s="331"/>
      <c r="MBP56" s="331"/>
      <c r="MBQ56" s="331"/>
      <c r="MBR56" s="331"/>
      <c r="MBS56" s="331"/>
      <c r="MBT56" s="331"/>
      <c r="MBU56" s="331"/>
      <c r="MBV56" s="331"/>
      <c r="MBW56" s="331"/>
      <c r="MBX56" s="331"/>
      <c r="MBY56" s="331"/>
      <c r="MBZ56" s="331"/>
      <c r="MCA56" s="331"/>
      <c r="MCB56" s="331"/>
      <c r="MCC56" s="331"/>
      <c r="MCD56" s="331"/>
      <c r="MCE56" s="331"/>
      <c r="MCF56" s="331"/>
      <c r="MCG56" s="331"/>
      <c r="MCH56" s="331"/>
      <c r="MCI56" s="331"/>
      <c r="MCJ56" s="331"/>
      <c r="MCK56" s="331"/>
      <c r="MCL56" s="331"/>
      <c r="MCM56" s="331"/>
      <c r="MCN56" s="331"/>
      <c r="MCO56" s="331"/>
      <c r="MCP56" s="331"/>
      <c r="MCQ56" s="331"/>
      <c r="MCR56" s="331"/>
      <c r="MCS56" s="331"/>
      <c r="MCT56" s="331"/>
      <c r="MCU56" s="331"/>
      <c r="MCV56" s="331"/>
      <c r="MCW56" s="331"/>
      <c r="MCX56" s="331"/>
      <c r="MCY56" s="331"/>
      <c r="MCZ56" s="331"/>
      <c r="MDA56" s="331"/>
      <c r="MDB56" s="331"/>
      <c r="MDC56" s="331"/>
      <c r="MDD56" s="331"/>
      <c r="MDE56" s="331"/>
      <c r="MDF56" s="331"/>
      <c r="MDG56" s="331"/>
      <c r="MDH56" s="331"/>
      <c r="MDI56" s="331"/>
      <c r="MDJ56" s="331"/>
      <c r="MDK56" s="331"/>
      <c r="MDL56" s="331"/>
      <c r="MDM56" s="331"/>
      <c r="MDN56" s="331"/>
      <c r="MDO56" s="331"/>
      <c r="MDP56" s="331"/>
      <c r="MDQ56" s="331"/>
      <c r="MDR56" s="331"/>
      <c r="MDS56" s="331"/>
      <c r="MDT56" s="331"/>
      <c r="MDU56" s="331"/>
      <c r="MDV56" s="331"/>
      <c r="MDW56" s="331"/>
      <c r="MDX56" s="331"/>
      <c r="MDY56" s="331"/>
      <c r="MDZ56" s="331"/>
      <c r="MEA56" s="331"/>
      <c r="MEB56" s="331"/>
      <c r="MEC56" s="331"/>
      <c r="MED56" s="331"/>
      <c r="MEE56" s="331"/>
      <c r="MEF56" s="331"/>
      <c r="MEG56" s="331"/>
      <c r="MEH56" s="331"/>
      <c r="MEI56" s="331"/>
      <c r="MEJ56" s="331"/>
      <c r="MEK56" s="331"/>
      <c r="MEL56" s="331"/>
      <c r="MEM56" s="331"/>
      <c r="MEN56" s="331"/>
      <c r="MEO56" s="331"/>
      <c r="MEP56" s="331"/>
      <c r="MEQ56" s="331"/>
      <c r="MER56" s="331"/>
      <c r="MES56" s="331"/>
      <c r="MET56" s="331"/>
      <c r="MEU56" s="331"/>
      <c r="MEV56" s="331"/>
      <c r="MEW56" s="331"/>
      <c r="MEX56" s="331"/>
      <c r="MEY56" s="331"/>
      <c r="MEZ56" s="331"/>
      <c r="MFA56" s="331"/>
      <c r="MFB56" s="331"/>
      <c r="MFC56" s="331"/>
      <c r="MFD56" s="331"/>
      <c r="MFE56" s="331"/>
      <c r="MFF56" s="331"/>
      <c r="MFG56" s="331"/>
      <c r="MFH56" s="331"/>
      <c r="MFI56" s="331"/>
      <c r="MFJ56" s="331"/>
      <c r="MFK56" s="331"/>
      <c r="MFL56" s="331"/>
      <c r="MFM56" s="331"/>
      <c r="MFN56" s="331"/>
      <c r="MFO56" s="331"/>
      <c r="MFP56" s="331"/>
      <c r="MFQ56" s="331"/>
      <c r="MFR56" s="331"/>
      <c r="MFS56" s="331"/>
      <c r="MFT56" s="331"/>
      <c r="MFU56" s="331"/>
      <c r="MFV56" s="331"/>
      <c r="MFW56" s="331"/>
      <c r="MFX56" s="331"/>
      <c r="MFY56" s="331"/>
      <c r="MFZ56" s="331"/>
      <c r="MGA56" s="331"/>
      <c r="MGB56" s="331"/>
      <c r="MGC56" s="331"/>
      <c r="MGD56" s="331"/>
      <c r="MGE56" s="331"/>
      <c r="MGF56" s="331"/>
      <c r="MGG56" s="331"/>
      <c r="MGH56" s="331"/>
      <c r="MGI56" s="331"/>
      <c r="MGJ56" s="331"/>
      <c r="MGK56" s="331"/>
      <c r="MGL56" s="331"/>
      <c r="MGM56" s="331"/>
      <c r="MGN56" s="331"/>
      <c r="MGO56" s="331"/>
      <c r="MGP56" s="331"/>
      <c r="MGQ56" s="331"/>
      <c r="MGR56" s="331"/>
      <c r="MGS56" s="331"/>
      <c r="MGT56" s="331"/>
      <c r="MGU56" s="331"/>
      <c r="MGV56" s="331"/>
      <c r="MGW56" s="331"/>
      <c r="MGX56" s="331"/>
      <c r="MGY56" s="331"/>
      <c r="MGZ56" s="331"/>
      <c r="MHA56" s="331"/>
      <c r="MHB56" s="331"/>
      <c r="MHC56" s="331"/>
      <c r="MHD56" s="331"/>
      <c r="MHE56" s="331"/>
      <c r="MHF56" s="331"/>
      <c r="MHG56" s="331"/>
      <c r="MHH56" s="331"/>
      <c r="MHI56" s="331"/>
      <c r="MHJ56" s="331"/>
      <c r="MHK56" s="331"/>
      <c r="MHL56" s="331"/>
      <c r="MHM56" s="331"/>
      <c r="MHN56" s="331"/>
      <c r="MHO56" s="331"/>
      <c r="MHP56" s="331"/>
      <c r="MHQ56" s="331"/>
      <c r="MHR56" s="331"/>
      <c r="MHS56" s="331"/>
      <c r="MHT56" s="331"/>
      <c r="MHU56" s="331"/>
      <c r="MHV56" s="331"/>
      <c r="MHW56" s="331"/>
      <c r="MHX56" s="331"/>
      <c r="MHY56" s="331"/>
      <c r="MHZ56" s="331"/>
      <c r="MIA56" s="331"/>
      <c r="MIB56" s="331"/>
      <c r="MIC56" s="331"/>
      <c r="MID56" s="331"/>
      <c r="MIE56" s="331"/>
      <c r="MIF56" s="331"/>
      <c r="MIG56" s="331"/>
      <c r="MIH56" s="331"/>
      <c r="MII56" s="331"/>
      <c r="MIJ56" s="331"/>
      <c r="MIK56" s="331"/>
      <c r="MIL56" s="331"/>
      <c r="MIM56" s="331"/>
      <c r="MIN56" s="331"/>
      <c r="MIO56" s="331"/>
      <c r="MIP56" s="331"/>
      <c r="MIQ56" s="331"/>
      <c r="MIR56" s="331"/>
      <c r="MIS56" s="331"/>
      <c r="MIT56" s="331"/>
      <c r="MIU56" s="331"/>
      <c r="MIV56" s="331"/>
      <c r="MIW56" s="331"/>
      <c r="MIX56" s="331"/>
      <c r="MIY56" s="331"/>
      <c r="MIZ56" s="331"/>
      <c r="MJA56" s="331"/>
      <c r="MJB56" s="331"/>
      <c r="MJC56" s="331"/>
      <c r="MJD56" s="331"/>
      <c r="MJE56" s="331"/>
      <c r="MJF56" s="331"/>
      <c r="MJG56" s="331"/>
      <c r="MJH56" s="331"/>
      <c r="MJI56" s="331"/>
      <c r="MJJ56" s="331"/>
      <c r="MJK56" s="331"/>
      <c r="MJL56" s="331"/>
      <c r="MJM56" s="331"/>
      <c r="MJN56" s="331"/>
      <c r="MJO56" s="331"/>
      <c r="MJP56" s="331"/>
      <c r="MJQ56" s="331"/>
      <c r="MJR56" s="331"/>
      <c r="MJS56" s="331"/>
      <c r="MJT56" s="331"/>
      <c r="MJU56" s="331"/>
      <c r="MJV56" s="331"/>
      <c r="MJW56" s="331"/>
      <c r="MJX56" s="331"/>
      <c r="MJY56" s="331"/>
      <c r="MJZ56" s="331"/>
      <c r="MKA56" s="331"/>
      <c r="MKB56" s="331"/>
      <c r="MKC56" s="331"/>
      <c r="MKD56" s="331"/>
      <c r="MKE56" s="331"/>
      <c r="MKF56" s="331"/>
      <c r="MKG56" s="331"/>
      <c r="MKH56" s="331"/>
      <c r="MKI56" s="331"/>
      <c r="MKJ56" s="331"/>
      <c r="MKK56" s="331"/>
      <c r="MKL56" s="331"/>
      <c r="MKM56" s="331"/>
      <c r="MKN56" s="331"/>
      <c r="MKO56" s="331"/>
      <c r="MKP56" s="331"/>
      <c r="MKQ56" s="331"/>
      <c r="MKR56" s="331"/>
      <c r="MKS56" s="331"/>
      <c r="MKT56" s="331"/>
      <c r="MKU56" s="331"/>
      <c r="MKV56" s="331"/>
      <c r="MKW56" s="331"/>
      <c r="MKX56" s="331"/>
      <c r="MKY56" s="331"/>
      <c r="MKZ56" s="331"/>
      <c r="MLA56" s="331"/>
      <c r="MLB56" s="331"/>
      <c r="MLC56" s="331"/>
      <c r="MLD56" s="331"/>
      <c r="MLE56" s="331"/>
      <c r="MLF56" s="331"/>
      <c r="MLG56" s="331"/>
      <c r="MLH56" s="331"/>
      <c r="MLI56" s="331"/>
      <c r="MLJ56" s="331"/>
      <c r="MLK56" s="331"/>
      <c r="MLL56" s="331"/>
      <c r="MLM56" s="331"/>
      <c r="MLN56" s="331"/>
      <c r="MLO56" s="331"/>
      <c r="MLP56" s="331"/>
      <c r="MLQ56" s="331"/>
      <c r="MLR56" s="331"/>
      <c r="MLS56" s="331"/>
      <c r="MLT56" s="331"/>
      <c r="MLU56" s="331"/>
      <c r="MLV56" s="331"/>
      <c r="MLW56" s="331"/>
      <c r="MLX56" s="331"/>
      <c r="MLY56" s="331"/>
      <c r="MLZ56" s="331"/>
      <c r="MMA56" s="331"/>
      <c r="MMB56" s="331"/>
      <c r="MMC56" s="331"/>
      <c r="MMD56" s="331"/>
      <c r="MME56" s="331"/>
      <c r="MMF56" s="331"/>
      <c r="MMG56" s="331"/>
      <c r="MMH56" s="331"/>
      <c r="MMI56" s="331"/>
      <c r="MMJ56" s="331"/>
      <c r="MMK56" s="331"/>
      <c r="MML56" s="331"/>
      <c r="MMM56" s="331"/>
      <c r="MMN56" s="331"/>
      <c r="MMO56" s="331"/>
      <c r="MMP56" s="331"/>
      <c r="MMQ56" s="331"/>
      <c r="MMR56" s="331"/>
      <c r="MMS56" s="331"/>
      <c r="MMT56" s="331"/>
      <c r="MMU56" s="331"/>
      <c r="MMV56" s="331"/>
      <c r="MMW56" s="331"/>
      <c r="MMX56" s="331"/>
      <c r="MMY56" s="331"/>
      <c r="MMZ56" s="331"/>
      <c r="MNA56" s="331"/>
      <c r="MNB56" s="331"/>
      <c r="MNC56" s="331"/>
      <c r="MND56" s="331"/>
      <c r="MNE56" s="331"/>
      <c r="MNF56" s="331"/>
      <c r="MNG56" s="331"/>
      <c r="MNH56" s="331"/>
      <c r="MNI56" s="331"/>
      <c r="MNJ56" s="331"/>
      <c r="MNK56" s="331"/>
      <c r="MNL56" s="331"/>
      <c r="MNM56" s="331"/>
      <c r="MNN56" s="331"/>
      <c r="MNO56" s="331"/>
      <c r="MNP56" s="331"/>
      <c r="MNQ56" s="331"/>
      <c r="MNR56" s="331"/>
      <c r="MNS56" s="331"/>
      <c r="MNT56" s="331"/>
      <c r="MNU56" s="331"/>
      <c r="MNV56" s="331"/>
      <c r="MNW56" s="331"/>
      <c r="MNX56" s="331"/>
      <c r="MNY56" s="331"/>
      <c r="MNZ56" s="331"/>
      <c r="MOA56" s="331"/>
      <c r="MOB56" s="331"/>
      <c r="MOC56" s="331"/>
      <c r="MOD56" s="331"/>
      <c r="MOE56" s="331"/>
      <c r="MOF56" s="331"/>
      <c r="MOG56" s="331"/>
      <c r="MOH56" s="331"/>
      <c r="MOI56" s="331"/>
      <c r="MOJ56" s="331"/>
      <c r="MOK56" s="331"/>
      <c r="MOL56" s="331"/>
      <c r="MOM56" s="331"/>
      <c r="MON56" s="331"/>
      <c r="MOO56" s="331"/>
      <c r="MOP56" s="331"/>
      <c r="MOQ56" s="331"/>
      <c r="MOR56" s="331"/>
      <c r="MOS56" s="331"/>
      <c r="MOT56" s="331"/>
      <c r="MOU56" s="331"/>
      <c r="MOV56" s="331"/>
      <c r="MOW56" s="331"/>
      <c r="MOX56" s="331"/>
      <c r="MOY56" s="331"/>
      <c r="MOZ56" s="331"/>
      <c r="MPA56" s="331"/>
      <c r="MPB56" s="331"/>
      <c r="MPC56" s="331"/>
      <c r="MPD56" s="331"/>
      <c r="MPE56" s="331"/>
      <c r="MPF56" s="331"/>
      <c r="MPG56" s="331"/>
      <c r="MPH56" s="331"/>
      <c r="MPI56" s="331"/>
      <c r="MPJ56" s="331"/>
      <c r="MPK56" s="331"/>
      <c r="MPL56" s="331"/>
      <c r="MPM56" s="331"/>
      <c r="MPN56" s="331"/>
      <c r="MPO56" s="331"/>
      <c r="MPP56" s="331"/>
      <c r="MPQ56" s="331"/>
      <c r="MPR56" s="331"/>
      <c r="MPS56" s="331"/>
      <c r="MPT56" s="331"/>
      <c r="MPU56" s="331"/>
      <c r="MPV56" s="331"/>
      <c r="MPW56" s="331"/>
      <c r="MPX56" s="331"/>
      <c r="MPY56" s="331"/>
      <c r="MPZ56" s="331"/>
      <c r="MQA56" s="331"/>
      <c r="MQB56" s="331"/>
      <c r="MQC56" s="331"/>
      <c r="MQD56" s="331"/>
      <c r="MQE56" s="331"/>
      <c r="MQF56" s="331"/>
      <c r="MQG56" s="331"/>
      <c r="MQH56" s="331"/>
      <c r="MQI56" s="331"/>
      <c r="MQJ56" s="331"/>
      <c r="MQK56" s="331"/>
      <c r="MQL56" s="331"/>
      <c r="MQM56" s="331"/>
      <c r="MQN56" s="331"/>
      <c r="MQO56" s="331"/>
      <c r="MQP56" s="331"/>
      <c r="MQQ56" s="331"/>
      <c r="MQR56" s="331"/>
      <c r="MQS56" s="331"/>
      <c r="MQT56" s="331"/>
      <c r="MQU56" s="331"/>
      <c r="MQV56" s="331"/>
      <c r="MQW56" s="331"/>
      <c r="MQX56" s="331"/>
      <c r="MQY56" s="331"/>
      <c r="MQZ56" s="331"/>
      <c r="MRA56" s="331"/>
      <c r="MRB56" s="331"/>
      <c r="MRC56" s="331"/>
      <c r="MRD56" s="331"/>
      <c r="MRE56" s="331"/>
      <c r="MRF56" s="331"/>
      <c r="MRG56" s="331"/>
      <c r="MRH56" s="331"/>
      <c r="MRI56" s="331"/>
      <c r="MRJ56" s="331"/>
      <c r="MRK56" s="331"/>
      <c r="MRL56" s="331"/>
      <c r="MRM56" s="331"/>
      <c r="MRN56" s="331"/>
      <c r="MRO56" s="331"/>
      <c r="MRP56" s="331"/>
      <c r="MRQ56" s="331"/>
      <c r="MRR56" s="331"/>
      <c r="MRS56" s="331"/>
      <c r="MRT56" s="331"/>
      <c r="MRU56" s="331"/>
      <c r="MRV56" s="331"/>
      <c r="MRW56" s="331"/>
      <c r="MRX56" s="331"/>
      <c r="MRY56" s="331"/>
      <c r="MRZ56" s="331"/>
      <c r="MSA56" s="331"/>
      <c r="MSB56" s="331"/>
      <c r="MSC56" s="331"/>
      <c r="MSD56" s="331"/>
      <c r="MSE56" s="331"/>
      <c r="MSF56" s="331"/>
      <c r="MSG56" s="331"/>
      <c r="MSH56" s="331"/>
      <c r="MSI56" s="331"/>
      <c r="MSJ56" s="331"/>
      <c r="MSK56" s="331"/>
      <c r="MSL56" s="331"/>
      <c r="MSM56" s="331"/>
      <c r="MSN56" s="331"/>
      <c r="MSO56" s="331"/>
      <c r="MSP56" s="331"/>
      <c r="MSQ56" s="331"/>
      <c r="MSR56" s="331"/>
      <c r="MSS56" s="331"/>
      <c r="MST56" s="331"/>
      <c r="MSU56" s="331"/>
      <c r="MSV56" s="331"/>
      <c r="MSW56" s="331"/>
      <c r="MSX56" s="331"/>
      <c r="MSY56" s="331"/>
      <c r="MSZ56" s="331"/>
      <c r="MTA56" s="331"/>
      <c r="MTB56" s="331"/>
      <c r="MTC56" s="331"/>
      <c r="MTD56" s="331"/>
      <c r="MTE56" s="331"/>
      <c r="MTF56" s="331"/>
      <c r="MTG56" s="331"/>
      <c r="MTH56" s="331"/>
      <c r="MTI56" s="331"/>
      <c r="MTJ56" s="331"/>
      <c r="MTK56" s="331"/>
      <c r="MTL56" s="331"/>
      <c r="MTM56" s="331"/>
      <c r="MTN56" s="331"/>
      <c r="MTO56" s="331"/>
      <c r="MTP56" s="331"/>
      <c r="MTQ56" s="331"/>
      <c r="MTR56" s="331"/>
      <c r="MTS56" s="331"/>
      <c r="MTT56" s="331"/>
      <c r="MTU56" s="331"/>
      <c r="MTV56" s="331"/>
      <c r="MTW56" s="331"/>
      <c r="MTX56" s="331"/>
      <c r="MTY56" s="331"/>
      <c r="MTZ56" s="331"/>
      <c r="MUA56" s="331"/>
      <c r="MUB56" s="331"/>
      <c r="MUC56" s="331"/>
      <c r="MUD56" s="331"/>
      <c r="MUE56" s="331"/>
      <c r="MUF56" s="331"/>
      <c r="MUG56" s="331"/>
      <c r="MUH56" s="331"/>
      <c r="MUI56" s="331"/>
      <c r="MUJ56" s="331"/>
      <c r="MUK56" s="331"/>
      <c r="MUL56" s="331"/>
      <c r="MUM56" s="331"/>
      <c r="MUN56" s="331"/>
      <c r="MUO56" s="331"/>
      <c r="MUP56" s="331"/>
      <c r="MUQ56" s="331"/>
      <c r="MUR56" s="331"/>
      <c r="MUS56" s="331"/>
      <c r="MUT56" s="331"/>
      <c r="MUU56" s="331"/>
      <c r="MUV56" s="331"/>
      <c r="MUW56" s="331"/>
      <c r="MUX56" s="331"/>
      <c r="MUY56" s="331"/>
      <c r="MUZ56" s="331"/>
      <c r="MVA56" s="331"/>
      <c r="MVB56" s="331"/>
      <c r="MVC56" s="331"/>
      <c r="MVD56" s="331"/>
      <c r="MVE56" s="331"/>
      <c r="MVF56" s="331"/>
      <c r="MVG56" s="331"/>
      <c r="MVH56" s="331"/>
      <c r="MVI56" s="331"/>
      <c r="MVJ56" s="331"/>
      <c r="MVK56" s="331"/>
      <c r="MVL56" s="331"/>
      <c r="MVM56" s="331"/>
      <c r="MVN56" s="331"/>
      <c r="MVO56" s="331"/>
      <c r="MVP56" s="331"/>
      <c r="MVQ56" s="331"/>
      <c r="MVR56" s="331"/>
      <c r="MVS56" s="331"/>
      <c r="MVT56" s="331"/>
      <c r="MVU56" s="331"/>
      <c r="MVV56" s="331"/>
      <c r="MVW56" s="331"/>
      <c r="MVX56" s="331"/>
      <c r="MVY56" s="331"/>
      <c r="MVZ56" s="331"/>
      <c r="MWA56" s="331"/>
      <c r="MWB56" s="331"/>
      <c r="MWC56" s="331"/>
      <c r="MWD56" s="331"/>
      <c r="MWE56" s="331"/>
      <c r="MWF56" s="331"/>
      <c r="MWG56" s="331"/>
      <c r="MWH56" s="331"/>
      <c r="MWI56" s="331"/>
      <c r="MWJ56" s="331"/>
      <c r="MWK56" s="331"/>
      <c r="MWL56" s="331"/>
      <c r="MWM56" s="331"/>
      <c r="MWN56" s="331"/>
      <c r="MWO56" s="331"/>
      <c r="MWP56" s="331"/>
      <c r="MWQ56" s="331"/>
      <c r="MWR56" s="331"/>
      <c r="MWS56" s="331"/>
      <c r="MWT56" s="331"/>
      <c r="MWU56" s="331"/>
      <c r="MWV56" s="331"/>
      <c r="MWW56" s="331"/>
      <c r="MWX56" s="331"/>
      <c r="MWY56" s="331"/>
      <c r="MWZ56" s="331"/>
      <c r="MXA56" s="331"/>
      <c r="MXB56" s="331"/>
      <c r="MXC56" s="331"/>
      <c r="MXD56" s="331"/>
      <c r="MXE56" s="331"/>
      <c r="MXF56" s="331"/>
      <c r="MXG56" s="331"/>
      <c r="MXH56" s="331"/>
      <c r="MXI56" s="331"/>
      <c r="MXJ56" s="331"/>
      <c r="MXK56" s="331"/>
      <c r="MXL56" s="331"/>
      <c r="MXM56" s="331"/>
      <c r="MXN56" s="331"/>
      <c r="MXO56" s="331"/>
      <c r="MXP56" s="331"/>
      <c r="MXQ56" s="331"/>
      <c r="MXR56" s="331"/>
      <c r="MXS56" s="331"/>
      <c r="MXT56" s="331"/>
      <c r="MXU56" s="331"/>
      <c r="MXV56" s="331"/>
      <c r="MXW56" s="331"/>
      <c r="MXX56" s="331"/>
      <c r="MXY56" s="331"/>
      <c r="MXZ56" s="331"/>
      <c r="MYA56" s="331"/>
      <c r="MYB56" s="331"/>
      <c r="MYC56" s="331"/>
      <c r="MYD56" s="331"/>
      <c r="MYE56" s="331"/>
      <c r="MYF56" s="331"/>
      <c r="MYG56" s="331"/>
      <c r="MYH56" s="331"/>
      <c r="MYI56" s="331"/>
      <c r="MYJ56" s="331"/>
      <c r="MYK56" s="331"/>
      <c r="MYL56" s="331"/>
      <c r="MYM56" s="331"/>
      <c r="MYN56" s="331"/>
      <c r="MYO56" s="331"/>
      <c r="MYP56" s="331"/>
      <c r="MYQ56" s="331"/>
      <c r="MYR56" s="331"/>
      <c r="MYS56" s="331"/>
      <c r="MYT56" s="331"/>
      <c r="MYU56" s="331"/>
      <c r="MYV56" s="331"/>
      <c r="MYW56" s="331"/>
      <c r="MYX56" s="331"/>
      <c r="MYY56" s="331"/>
      <c r="MYZ56" s="331"/>
      <c r="MZA56" s="331"/>
      <c r="MZB56" s="331"/>
      <c r="MZC56" s="331"/>
      <c r="MZD56" s="331"/>
      <c r="MZE56" s="331"/>
      <c r="MZF56" s="331"/>
      <c r="MZG56" s="331"/>
      <c r="MZH56" s="331"/>
      <c r="MZI56" s="331"/>
      <c r="MZJ56" s="331"/>
      <c r="MZK56" s="331"/>
      <c r="MZL56" s="331"/>
      <c r="MZM56" s="331"/>
      <c r="MZN56" s="331"/>
      <c r="MZO56" s="331"/>
      <c r="MZP56" s="331"/>
      <c r="MZQ56" s="331"/>
      <c r="MZR56" s="331"/>
      <c r="MZS56" s="331"/>
      <c r="MZT56" s="331"/>
      <c r="MZU56" s="331"/>
      <c r="MZV56" s="331"/>
      <c r="MZW56" s="331"/>
      <c r="MZX56" s="331"/>
      <c r="MZY56" s="331"/>
      <c r="MZZ56" s="331"/>
      <c r="NAA56" s="331"/>
      <c r="NAB56" s="331"/>
      <c r="NAC56" s="331"/>
      <c r="NAD56" s="331"/>
      <c r="NAE56" s="331"/>
      <c r="NAF56" s="331"/>
      <c r="NAG56" s="331"/>
      <c r="NAH56" s="331"/>
      <c r="NAI56" s="331"/>
      <c r="NAJ56" s="331"/>
      <c r="NAK56" s="331"/>
      <c r="NAL56" s="331"/>
      <c r="NAM56" s="331"/>
      <c r="NAN56" s="331"/>
      <c r="NAO56" s="331"/>
      <c r="NAP56" s="331"/>
      <c r="NAQ56" s="331"/>
      <c r="NAR56" s="331"/>
      <c r="NAS56" s="331"/>
      <c r="NAT56" s="331"/>
      <c r="NAU56" s="331"/>
      <c r="NAV56" s="331"/>
      <c r="NAW56" s="331"/>
      <c r="NAX56" s="331"/>
      <c r="NAY56" s="331"/>
      <c r="NAZ56" s="331"/>
      <c r="NBA56" s="331"/>
      <c r="NBB56" s="331"/>
      <c r="NBC56" s="331"/>
      <c r="NBD56" s="331"/>
      <c r="NBE56" s="331"/>
      <c r="NBF56" s="331"/>
      <c r="NBG56" s="331"/>
      <c r="NBH56" s="331"/>
      <c r="NBI56" s="331"/>
      <c r="NBJ56" s="331"/>
      <c r="NBK56" s="331"/>
      <c r="NBL56" s="331"/>
      <c r="NBM56" s="331"/>
      <c r="NBN56" s="331"/>
      <c r="NBO56" s="331"/>
      <c r="NBP56" s="331"/>
      <c r="NBQ56" s="331"/>
      <c r="NBR56" s="331"/>
      <c r="NBS56" s="331"/>
      <c r="NBT56" s="331"/>
      <c r="NBU56" s="331"/>
      <c r="NBV56" s="331"/>
      <c r="NBW56" s="331"/>
      <c r="NBX56" s="331"/>
      <c r="NBY56" s="331"/>
      <c r="NBZ56" s="331"/>
      <c r="NCA56" s="331"/>
      <c r="NCB56" s="331"/>
      <c r="NCC56" s="331"/>
      <c r="NCD56" s="331"/>
      <c r="NCE56" s="331"/>
      <c r="NCF56" s="331"/>
      <c r="NCG56" s="331"/>
      <c r="NCH56" s="331"/>
      <c r="NCI56" s="331"/>
      <c r="NCJ56" s="331"/>
      <c r="NCK56" s="331"/>
      <c r="NCL56" s="331"/>
      <c r="NCM56" s="331"/>
      <c r="NCN56" s="331"/>
      <c r="NCO56" s="331"/>
      <c r="NCP56" s="331"/>
      <c r="NCQ56" s="331"/>
      <c r="NCR56" s="331"/>
      <c r="NCS56" s="331"/>
      <c r="NCT56" s="331"/>
      <c r="NCU56" s="331"/>
      <c r="NCV56" s="331"/>
      <c r="NCW56" s="331"/>
      <c r="NCX56" s="331"/>
      <c r="NCY56" s="331"/>
      <c r="NCZ56" s="331"/>
      <c r="NDA56" s="331"/>
      <c r="NDB56" s="331"/>
      <c r="NDC56" s="331"/>
      <c r="NDD56" s="331"/>
      <c r="NDE56" s="331"/>
      <c r="NDF56" s="331"/>
      <c r="NDG56" s="331"/>
      <c r="NDH56" s="331"/>
      <c r="NDI56" s="331"/>
      <c r="NDJ56" s="331"/>
      <c r="NDK56" s="331"/>
      <c r="NDL56" s="331"/>
      <c r="NDM56" s="331"/>
      <c r="NDN56" s="331"/>
      <c r="NDO56" s="331"/>
      <c r="NDP56" s="331"/>
      <c r="NDQ56" s="331"/>
      <c r="NDR56" s="331"/>
      <c r="NDS56" s="331"/>
      <c r="NDT56" s="331"/>
      <c r="NDU56" s="331"/>
      <c r="NDV56" s="331"/>
      <c r="NDW56" s="331"/>
      <c r="NDX56" s="331"/>
      <c r="NDY56" s="331"/>
      <c r="NDZ56" s="331"/>
      <c r="NEA56" s="331"/>
      <c r="NEB56" s="331"/>
      <c r="NEC56" s="331"/>
      <c r="NED56" s="331"/>
      <c r="NEE56" s="331"/>
      <c r="NEF56" s="331"/>
      <c r="NEG56" s="331"/>
      <c r="NEH56" s="331"/>
      <c r="NEI56" s="331"/>
      <c r="NEJ56" s="331"/>
      <c r="NEK56" s="331"/>
      <c r="NEL56" s="331"/>
      <c r="NEM56" s="331"/>
      <c r="NEN56" s="331"/>
      <c r="NEO56" s="331"/>
      <c r="NEP56" s="331"/>
      <c r="NEQ56" s="331"/>
      <c r="NER56" s="331"/>
      <c r="NES56" s="331"/>
      <c r="NET56" s="331"/>
      <c r="NEU56" s="331"/>
      <c r="NEV56" s="331"/>
      <c r="NEW56" s="331"/>
      <c r="NEX56" s="331"/>
      <c r="NEY56" s="331"/>
      <c r="NEZ56" s="331"/>
      <c r="NFA56" s="331"/>
      <c r="NFB56" s="331"/>
      <c r="NFC56" s="331"/>
      <c r="NFD56" s="331"/>
      <c r="NFE56" s="331"/>
      <c r="NFF56" s="331"/>
      <c r="NFG56" s="331"/>
      <c r="NFH56" s="331"/>
      <c r="NFI56" s="331"/>
      <c r="NFJ56" s="331"/>
      <c r="NFK56" s="331"/>
      <c r="NFL56" s="331"/>
      <c r="NFM56" s="331"/>
      <c r="NFN56" s="331"/>
      <c r="NFO56" s="331"/>
      <c r="NFP56" s="331"/>
      <c r="NFQ56" s="331"/>
      <c r="NFR56" s="331"/>
      <c r="NFS56" s="331"/>
      <c r="NFT56" s="331"/>
      <c r="NFU56" s="331"/>
      <c r="NFV56" s="331"/>
      <c r="NFW56" s="331"/>
      <c r="NFX56" s="331"/>
      <c r="NFY56" s="331"/>
      <c r="NFZ56" s="331"/>
      <c r="NGA56" s="331"/>
      <c r="NGB56" s="331"/>
      <c r="NGC56" s="331"/>
      <c r="NGD56" s="331"/>
      <c r="NGE56" s="331"/>
      <c r="NGF56" s="331"/>
      <c r="NGG56" s="331"/>
      <c r="NGH56" s="331"/>
      <c r="NGI56" s="331"/>
      <c r="NGJ56" s="331"/>
      <c r="NGK56" s="331"/>
      <c r="NGL56" s="331"/>
      <c r="NGM56" s="331"/>
      <c r="NGN56" s="331"/>
      <c r="NGO56" s="331"/>
      <c r="NGP56" s="331"/>
      <c r="NGQ56" s="331"/>
      <c r="NGR56" s="331"/>
      <c r="NGS56" s="331"/>
      <c r="NGT56" s="331"/>
      <c r="NGU56" s="331"/>
      <c r="NGV56" s="331"/>
      <c r="NGW56" s="331"/>
      <c r="NGX56" s="331"/>
      <c r="NGY56" s="331"/>
      <c r="NGZ56" s="331"/>
      <c r="NHA56" s="331"/>
      <c r="NHB56" s="331"/>
      <c r="NHC56" s="331"/>
      <c r="NHD56" s="331"/>
      <c r="NHE56" s="331"/>
      <c r="NHF56" s="331"/>
      <c r="NHG56" s="331"/>
      <c r="NHH56" s="331"/>
      <c r="NHI56" s="331"/>
      <c r="NHJ56" s="331"/>
      <c r="NHK56" s="331"/>
      <c r="NHL56" s="331"/>
      <c r="NHM56" s="331"/>
      <c r="NHN56" s="331"/>
      <c r="NHO56" s="331"/>
      <c r="NHP56" s="331"/>
      <c r="NHQ56" s="331"/>
      <c r="NHR56" s="331"/>
      <c r="NHS56" s="331"/>
      <c r="NHT56" s="331"/>
      <c r="NHU56" s="331"/>
      <c r="NHV56" s="331"/>
      <c r="NHW56" s="331"/>
      <c r="NHX56" s="331"/>
      <c r="NHY56" s="331"/>
      <c r="NHZ56" s="331"/>
      <c r="NIA56" s="331"/>
      <c r="NIB56" s="331"/>
      <c r="NIC56" s="331"/>
      <c r="NID56" s="331"/>
      <c r="NIE56" s="331"/>
      <c r="NIF56" s="331"/>
      <c r="NIG56" s="331"/>
      <c r="NIH56" s="331"/>
      <c r="NII56" s="331"/>
      <c r="NIJ56" s="331"/>
      <c r="NIK56" s="331"/>
      <c r="NIL56" s="331"/>
      <c r="NIM56" s="331"/>
      <c r="NIN56" s="331"/>
      <c r="NIO56" s="331"/>
      <c r="NIP56" s="331"/>
      <c r="NIQ56" s="331"/>
      <c r="NIR56" s="331"/>
      <c r="NIS56" s="331"/>
      <c r="NIT56" s="331"/>
      <c r="NIU56" s="331"/>
      <c r="NIV56" s="331"/>
      <c r="NIW56" s="331"/>
      <c r="NIX56" s="331"/>
      <c r="NIY56" s="331"/>
      <c r="NIZ56" s="331"/>
      <c r="NJA56" s="331"/>
      <c r="NJB56" s="331"/>
      <c r="NJC56" s="331"/>
      <c r="NJD56" s="331"/>
      <c r="NJE56" s="331"/>
      <c r="NJF56" s="331"/>
      <c r="NJG56" s="331"/>
      <c r="NJH56" s="331"/>
      <c r="NJI56" s="331"/>
      <c r="NJJ56" s="331"/>
      <c r="NJK56" s="331"/>
      <c r="NJL56" s="331"/>
      <c r="NJM56" s="331"/>
      <c r="NJN56" s="331"/>
      <c r="NJO56" s="331"/>
      <c r="NJP56" s="331"/>
      <c r="NJQ56" s="331"/>
      <c r="NJR56" s="331"/>
      <c r="NJS56" s="331"/>
      <c r="NJT56" s="331"/>
      <c r="NJU56" s="331"/>
      <c r="NJV56" s="331"/>
      <c r="NJW56" s="331"/>
      <c r="NJX56" s="331"/>
      <c r="NJY56" s="331"/>
      <c r="NJZ56" s="331"/>
      <c r="NKA56" s="331"/>
      <c r="NKB56" s="331"/>
      <c r="NKC56" s="331"/>
      <c r="NKD56" s="331"/>
      <c r="NKE56" s="331"/>
      <c r="NKF56" s="331"/>
      <c r="NKG56" s="331"/>
      <c r="NKH56" s="331"/>
      <c r="NKI56" s="331"/>
      <c r="NKJ56" s="331"/>
      <c r="NKK56" s="331"/>
      <c r="NKL56" s="331"/>
      <c r="NKM56" s="331"/>
      <c r="NKN56" s="331"/>
      <c r="NKO56" s="331"/>
      <c r="NKP56" s="331"/>
      <c r="NKQ56" s="331"/>
      <c r="NKR56" s="331"/>
      <c r="NKS56" s="331"/>
      <c r="NKT56" s="331"/>
      <c r="NKU56" s="331"/>
      <c r="NKV56" s="331"/>
      <c r="NKW56" s="331"/>
      <c r="NKX56" s="331"/>
      <c r="NKY56" s="331"/>
      <c r="NKZ56" s="331"/>
      <c r="NLA56" s="331"/>
      <c r="NLB56" s="331"/>
      <c r="NLC56" s="331"/>
      <c r="NLD56" s="331"/>
      <c r="NLE56" s="331"/>
      <c r="NLF56" s="331"/>
      <c r="NLG56" s="331"/>
      <c r="NLH56" s="331"/>
      <c r="NLI56" s="331"/>
      <c r="NLJ56" s="331"/>
      <c r="NLK56" s="331"/>
      <c r="NLL56" s="331"/>
      <c r="NLM56" s="331"/>
      <c r="NLN56" s="331"/>
      <c r="NLO56" s="331"/>
      <c r="NLP56" s="331"/>
      <c r="NLQ56" s="331"/>
      <c r="NLR56" s="331"/>
      <c r="NLS56" s="331"/>
      <c r="NLT56" s="331"/>
      <c r="NLU56" s="331"/>
      <c r="NLV56" s="331"/>
      <c r="NLW56" s="331"/>
      <c r="NLX56" s="331"/>
      <c r="NLY56" s="331"/>
      <c r="NLZ56" s="331"/>
      <c r="NMA56" s="331"/>
      <c r="NMB56" s="331"/>
      <c r="NMC56" s="331"/>
      <c r="NMD56" s="331"/>
      <c r="NME56" s="331"/>
      <c r="NMF56" s="331"/>
      <c r="NMG56" s="331"/>
      <c r="NMH56" s="331"/>
      <c r="NMI56" s="331"/>
      <c r="NMJ56" s="331"/>
      <c r="NMK56" s="331"/>
      <c r="NML56" s="331"/>
      <c r="NMM56" s="331"/>
      <c r="NMN56" s="331"/>
      <c r="NMO56" s="331"/>
      <c r="NMP56" s="331"/>
      <c r="NMQ56" s="331"/>
      <c r="NMR56" s="331"/>
      <c r="NMS56" s="331"/>
      <c r="NMT56" s="331"/>
      <c r="NMU56" s="331"/>
      <c r="NMV56" s="331"/>
      <c r="NMW56" s="331"/>
      <c r="NMX56" s="331"/>
      <c r="NMY56" s="331"/>
      <c r="NMZ56" s="331"/>
      <c r="NNA56" s="331"/>
      <c r="NNB56" s="331"/>
      <c r="NNC56" s="331"/>
      <c r="NND56" s="331"/>
      <c r="NNE56" s="331"/>
      <c r="NNF56" s="331"/>
      <c r="NNG56" s="331"/>
      <c r="NNH56" s="331"/>
      <c r="NNI56" s="331"/>
      <c r="NNJ56" s="331"/>
      <c r="NNK56" s="331"/>
      <c r="NNL56" s="331"/>
      <c r="NNM56" s="331"/>
      <c r="NNN56" s="331"/>
      <c r="NNO56" s="331"/>
      <c r="NNP56" s="331"/>
      <c r="NNQ56" s="331"/>
      <c r="NNR56" s="331"/>
      <c r="NNS56" s="331"/>
      <c r="NNT56" s="331"/>
      <c r="NNU56" s="331"/>
      <c r="NNV56" s="331"/>
      <c r="NNW56" s="331"/>
      <c r="NNX56" s="331"/>
      <c r="NNY56" s="331"/>
      <c r="NNZ56" s="331"/>
      <c r="NOA56" s="331"/>
      <c r="NOB56" s="331"/>
      <c r="NOC56" s="331"/>
      <c r="NOD56" s="331"/>
      <c r="NOE56" s="331"/>
      <c r="NOF56" s="331"/>
      <c r="NOG56" s="331"/>
      <c r="NOH56" s="331"/>
      <c r="NOI56" s="331"/>
      <c r="NOJ56" s="331"/>
      <c r="NOK56" s="331"/>
      <c r="NOL56" s="331"/>
      <c r="NOM56" s="331"/>
      <c r="NON56" s="331"/>
      <c r="NOO56" s="331"/>
      <c r="NOP56" s="331"/>
      <c r="NOQ56" s="331"/>
      <c r="NOR56" s="331"/>
      <c r="NOS56" s="331"/>
      <c r="NOT56" s="331"/>
      <c r="NOU56" s="331"/>
      <c r="NOV56" s="331"/>
      <c r="NOW56" s="331"/>
      <c r="NOX56" s="331"/>
      <c r="NOY56" s="331"/>
      <c r="NOZ56" s="331"/>
      <c r="NPA56" s="331"/>
      <c r="NPB56" s="331"/>
      <c r="NPC56" s="331"/>
      <c r="NPD56" s="331"/>
      <c r="NPE56" s="331"/>
      <c r="NPF56" s="331"/>
      <c r="NPG56" s="331"/>
      <c r="NPH56" s="331"/>
      <c r="NPI56" s="331"/>
      <c r="NPJ56" s="331"/>
      <c r="NPK56" s="331"/>
      <c r="NPL56" s="331"/>
      <c r="NPM56" s="331"/>
      <c r="NPN56" s="331"/>
      <c r="NPO56" s="331"/>
      <c r="NPP56" s="331"/>
      <c r="NPQ56" s="331"/>
      <c r="NPR56" s="331"/>
      <c r="NPS56" s="331"/>
      <c r="NPT56" s="331"/>
      <c r="NPU56" s="331"/>
      <c r="NPV56" s="331"/>
      <c r="NPW56" s="331"/>
      <c r="NPX56" s="331"/>
      <c r="NPY56" s="331"/>
      <c r="NPZ56" s="331"/>
      <c r="NQA56" s="331"/>
      <c r="NQB56" s="331"/>
      <c r="NQC56" s="331"/>
      <c r="NQD56" s="331"/>
      <c r="NQE56" s="331"/>
      <c r="NQF56" s="331"/>
      <c r="NQG56" s="331"/>
      <c r="NQH56" s="331"/>
      <c r="NQI56" s="331"/>
      <c r="NQJ56" s="331"/>
      <c r="NQK56" s="331"/>
      <c r="NQL56" s="331"/>
      <c r="NQM56" s="331"/>
      <c r="NQN56" s="331"/>
      <c r="NQO56" s="331"/>
      <c r="NQP56" s="331"/>
      <c r="NQQ56" s="331"/>
      <c r="NQR56" s="331"/>
      <c r="NQS56" s="331"/>
      <c r="NQT56" s="331"/>
      <c r="NQU56" s="331"/>
      <c r="NQV56" s="331"/>
      <c r="NQW56" s="331"/>
      <c r="NQX56" s="331"/>
      <c r="NQY56" s="331"/>
      <c r="NQZ56" s="331"/>
      <c r="NRA56" s="331"/>
      <c r="NRB56" s="331"/>
      <c r="NRC56" s="331"/>
      <c r="NRD56" s="331"/>
      <c r="NRE56" s="331"/>
      <c r="NRF56" s="331"/>
      <c r="NRG56" s="331"/>
      <c r="NRH56" s="331"/>
      <c r="NRI56" s="331"/>
      <c r="NRJ56" s="331"/>
      <c r="NRK56" s="331"/>
      <c r="NRL56" s="331"/>
      <c r="NRM56" s="331"/>
      <c r="NRN56" s="331"/>
      <c r="NRO56" s="331"/>
      <c r="NRP56" s="331"/>
      <c r="NRQ56" s="331"/>
      <c r="NRR56" s="331"/>
      <c r="NRS56" s="331"/>
      <c r="NRT56" s="331"/>
      <c r="NRU56" s="331"/>
      <c r="NRV56" s="331"/>
      <c r="NRW56" s="331"/>
      <c r="NRX56" s="331"/>
      <c r="NRY56" s="331"/>
      <c r="NRZ56" s="331"/>
      <c r="NSA56" s="331"/>
      <c r="NSB56" s="331"/>
      <c r="NSC56" s="331"/>
      <c r="NSD56" s="331"/>
      <c r="NSE56" s="331"/>
      <c r="NSF56" s="331"/>
      <c r="NSG56" s="331"/>
      <c r="NSH56" s="331"/>
      <c r="NSI56" s="331"/>
      <c r="NSJ56" s="331"/>
      <c r="NSK56" s="331"/>
      <c r="NSL56" s="331"/>
      <c r="NSM56" s="331"/>
      <c r="NSN56" s="331"/>
      <c r="NSO56" s="331"/>
      <c r="NSP56" s="331"/>
      <c r="NSQ56" s="331"/>
      <c r="NSR56" s="331"/>
      <c r="NSS56" s="331"/>
      <c r="NST56" s="331"/>
      <c r="NSU56" s="331"/>
      <c r="NSV56" s="331"/>
      <c r="NSW56" s="331"/>
      <c r="NSX56" s="331"/>
      <c r="NSY56" s="331"/>
      <c r="NSZ56" s="331"/>
      <c r="NTA56" s="331"/>
      <c r="NTB56" s="331"/>
      <c r="NTC56" s="331"/>
      <c r="NTD56" s="331"/>
      <c r="NTE56" s="331"/>
      <c r="NTF56" s="331"/>
      <c r="NTG56" s="331"/>
      <c r="NTH56" s="331"/>
      <c r="NTI56" s="331"/>
      <c r="NTJ56" s="331"/>
      <c r="NTK56" s="331"/>
      <c r="NTL56" s="331"/>
      <c r="NTM56" s="331"/>
      <c r="NTN56" s="331"/>
      <c r="NTO56" s="331"/>
      <c r="NTP56" s="331"/>
      <c r="NTQ56" s="331"/>
      <c r="NTR56" s="331"/>
      <c r="NTS56" s="331"/>
      <c r="NTT56" s="331"/>
      <c r="NTU56" s="331"/>
      <c r="NTV56" s="331"/>
      <c r="NTW56" s="331"/>
      <c r="NTX56" s="331"/>
      <c r="NTY56" s="331"/>
      <c r="NTZ56" s="331"/>
      <c r="NUA56" s="331"/>
      <c r="NUB56" s="331"/>
      <c r="NUC56" s="331"/>
      <c r="NUD56" s="331"/>
      <c r="NUE56" s="331"/>
      <c r="NUF56" s="331"/>
      <c r="NUG56" s="331"/>
      <c r="NUH56" s="331"/>
      <c r="NUI56" s="331"/>
      <c r="NUJ56" s="331"/>
      <c r="NUK56" s="331"/>
      <c r="NUL56" s="331"/>
      <c r="NUM56" s="331"/>
      <c r="NUN56" s="331"/>
      <c r="NUO56" s="331"/>
      <c r="NUP56" s="331"/>
      <c r="NUQ56" s="331"/>
      <c r="NUR56" s="331"/>
      <c r="NUS56" s="331"/>
      <c r="NUT56" s="331"/>
      <c r="NUU56" s="331"/>
      <c r="NUV56" s="331"/>
      <c r="NUW56" s="331"/>
      <c r="NUX56" s="331"/>
      <c r="NUY56" s="331"/>
      <c r="NUZ56" s="331"/>
      <c r="NVA56" s="331"/>
      <c r="NVB56" s="331"/>
      <c r="NVC56" s="331"/>
      <c r="NVD56" s="331"/>
      <c r="NVE56" s="331"/>
      <c r="NVF56" s="331"/>
      <c r="NVG56" s="331"/>
      <c r="NVH56" s="331"/>
      <c r="NVI56" s="331"/>
      <c r="NVJ56" s="331"/>
      <c r="NVK56" s="331"/>
      <c r="NVL56" s="331"/>
      <c r="NVM56" s="331"/>
      <c r="NVN56" s="331"/>
      <c r="NVO56" s="331"/>
      <c r="NVP56" s="331"/>
      <c r="NVQ56" s="331"/>
      <c r="NVR56" s="331"/>
      <c r="NVS56" s="331"/>
      <c r="NVT56" s="331"/>
      <c r="NVU56" s="331"/>
      <c r="NVV56" s="331"/>
      <c r="NVW56" s="331"/>
      <c r="NVX56" s="331"/>
      <c r="NVY56" s="331"/>
      <c r="NVZ56" s="331"/>
      <c r="NWA56" s="331"/>
      <c r="NWB56" s="331"/>
      <c r="NWC56" s="331"/>
      <c r="NWD56" s="331"/>
      <c r="NWE56" s="331"/>
      <c r="NWF56" s="331"/>
      <c r="NWG56" s="331"/>
      <c r="NWH56" s="331"/>
      <c r="NWI56" s="331"/>
      <c r="NWJ56" s="331"/>
      <c r="NWK56" s="331"/>
      <c r="NWL56" s="331"/>
      <c r="NWM56" s="331"/>
      <c r="NWN56" s="331"/>
      <c r="NWO56" s="331"/>
      <c r="NWP56" s="331"/>
      <c r="NWQ56" s="331"/>
      <c r="NWR56" s="331"/>
      <c r="NWS56" s="331"/>
      <c r="NWT56" s="331"/>
      <c r="NWU56" s="331"/>
      <c r="NWV56" s="331"/>
      <c r="NWW56" s="331"/>
      <c r="NWX56" s="331"/>
      <c r="NWY56" s="331"/>
      <c r="NWZ56" s="331"/>
      <c r="NXA56" s="331"/>
      <c r="NXB56" s="331"/>
      <c r="NXC56" s="331"/>
      <c r="NXD56" s="331"/>
      <c r="NXE56" s="331"/>
      <c r="NXF56" s="331"/>
      <c r="NXG56" s="331"/>
      <c r="NXH56" s="331"/>
      <c r="NXI56" s="331"/>
      <c r="NXJ56" s="331"/>
      <c r="NXK56" s="331"/>
      <c r="NXL56" s="331"/>
      <c r="NXM56" s="331"/>
      <c r="NXN56" s="331"/>
      <c r="NXO56" s="331"/>
      <c r="NXP56" s="331"/>
      <c r="NXQ56" s="331"/>
      <c r="NXR56" s="331"/>
      <c r="NXS56" s="331"/>
      <c r="NXT56" s="331"/>
      <c r="NXU56" s="331"/>
      <c r="NXV56" s="331"/>
      <c r="NXW56" s="331"/>
      <c r="NXX56" s="331"/>
      <c r="NXY56" s="331"/>
      <c r="NXZ56" s="331"/>
      <c r="NYA56" s="331"/>
      <c r="NYB56" s="331"/>
      <c r="NYC56" s="331"/>
      <c r="NYD56" s="331"/>
      <c r="NYE56" s="331"/>
      <c r="NYF56" s="331"/>
      <c r="NYG56" s="331"/>
      <c r="NYH56" s="331"/>
      <c r="NYI56" s="331"/>
      <c r="NYJ56" s="331"/>
      <c r="NYK56" s="331"/>
      <c r="NYL56" s="331"/>
      <c r="NYM56" s="331"/>
      <c r="NYN56" s="331"/>
      <c r="NYO56" s="331"/>
      <c r="NYP56" s="331"/>
      <c r="NYQ56" s="331"/>
      <c r="NYR56" s="331"/>
      <c r="NYS56" s="331"/>
      <c r="NYT56" s="331"/>
      <c r="NYU56" s="331"/>
      <c r="NYV56" s="331"/>
      <c r="NYW56" s="331"/>
      <c r="NYX56" s="331"/>
      <c r="NYY56" s="331"/>
      <c r="NYZ56" s="331"/>
      <c r="NZA56" s="331"/>
      <c r="NZB56" s="331"/>
      <c r="NZC56" s="331"/>
      <c r="NZD56" s="331"/>
      <c r="NZE56" s="331"/>
      <c r="NZF56" s="331"/>
      <c r="NZG56" s="331"/>
      <c r="NZH56" s="331"/>
      <c r="NZI56" s="331"/>
      <c r="NZJ56" s="331"/>
      <c r="NZK56" s="331"/>
      <c r="NZL56" s="331"/>
      <c r="NZM56" s="331"/>
      <c r="NZN56" s="331"/>
      <c r="NZO56" s="331"/>
      <c r="NZP56" s="331"/>
      <c r="NZQ56" s="331"/>
      <c r="NZR56" s="331"/>
      <c r="NZS56" s="331"/>
      <c r="NZT56" s="331"/>
      <c r="NZU56" s="331"/>
      <c r="NZV56" s="331"/>
      <c r="NZW56" s="331"/>
      <c r="NZX56" s="331"/>
      <c r="NZY56" s="331"/>
      <c r="NZZ56" s="331"/>
      <c r="OAA56" s="331"/>
      <c r="OAB56" s="331"/>
      <c r="OAC56" s="331"/>
      <c r="OAD56" s="331"/>
      <c r="OAE56" s="331"/>
      <c r="OAF56" s="331"/>
      <c r="OAG56" s="331"/>
      <c r="OAH56" s="331"/>
      <c r="OAI56" s="331"/>
      <c r="OAJ56" s="331"/>
      <c r="OAK56" s="331"/>
      <c r="OAL56" s="331"/>
      <c r="OAM56" s="331"/>
      <c r="OAN56" s="331"/>
      <c r="OAO56" s="331"/>
      <c r="OAP56" s="331"/>
      <c r="OAQ56" s="331"/>
      <c r="OAR56" s="331"/>
      <c r="OAS56" s="331"/>
      <c r="OAT56" s="331"/>
      <c r="OAU56" s="331"/>
      <c r="OAV56" s="331"/>
      <c r="OAW56" s="331"/>
      <c r="OAX56" s="331"/>
      <c r="OAY56" s="331"/>
      <c r="OAZ56" s="331"/>
      <c r="OBA56" s="331"/>
      <c r="OBB56" s="331"/>
      <c r="OBC56" s="331"/>
      <c r="OBD56" s="331"/>
      <c r="OBE56" s="331"/>
      <c r="OBF56" s="331"/>
      <c r="OBG56" s="331"/>
      <c r="OBH56" s="331"/>
      <c r="OBI56" s="331"/>
      <c r="OBJ56" s="331"/>
      <c r="OBK56" s="331"/>
      <c r="OBL56" s="331"/>
      <c r="OBM56" s="331"/>
      <c r="OBN56" s="331"/>
      <c r="OBO56" s="331"/>
      <c r="OBP56" s="331"/>
      <c r="OBQ56" s="331"/>
      <c r="OBR56" s="331"/>
      <c r="OBS56" s="331"/>
      <c r="OBT56" s="331"/>
      <c r="OBU56" s="331"/>
      <c r="OBV56" s="331"/>
      <c r="OBW56" s="331"/>
      <c r="OBX56" s="331"/>
      <c r="OBY56" s="331"/>
      <c r="OBZ56" s="331"/>
      <c r="OCA56" s="331"/>
      <c r="OCB56" s="331"/>
      <c r="OCC56" s="331"/>
      <c r="OCD56" s="331"/>
      <c r="OCE56" s="331"/>
      <c r="OCF56" s="331"/>
      <c r="OCG56" s="331"/>
      <c r="OCH56" s="331"/>
      <c r="OCI56" s="331"/>
      <c r="OCJ56" s="331"/>
      <c r="OCK56" s="331"/>
      <c r="OCL56" s="331"/>
      <c r="OCM56" s="331"/>
      <c r="OCN56" s="331"/>
      <c r="OCO56" s="331"/>
      <c r="OCP56" s="331"/>
      <c r="OCQ56" s="331"/>
      <c r="OCR56" s="331"/>
      <c r="OCS56" s="331"/>
      <c r="OCT56" s="331"/>
      <c r="OCU56" s="331"/>
      <c r="OCV56" s="331"/>
      <c r="OCW56" s="331"/>
      <c r="OCX56" s="331"/>
      <c r="OCY56" s="331"/>
      <c r="OCZ56" s="331"/>
      <c r="ODA56" s="331"/>
      <c r="ODB56" s="331"/>
      <c r="ODC56" s="331"/>
      <c r="ODD56" s="331"/>
      <c r="ODE56" s="331"/>
      <c r="ODF56" s="331"/>
      <c r="ODG56" s="331"/>
      <c r="ODH56" s="331"/>
      <c r="ODI56" s="331"/>
      <c r="ODJ56" s="331"/>
      <c r="ODK56" s="331"/>
      <c r="ODL56" s="331"/>
      <c r="ODM56" s="331"/>
      <c r="ODN56" s="331"/>
      <c r="ODO56" s="331"/>
      <c r="ODP56" s="331"/>
      <c r="ODQ56" s="331"/>
      <c r="ODR56" s="331"/>
      <c r="ODS56" s="331"/>
      <c r="ODT56" s="331"/>
      <c r="ODU56" s="331"/>
      <c r="ODV56" s="331"/>
      <c r="ODW56" s="331"/>
      <c r="ODX56" s="331"/>
      <c r="ODY56" s="331"/>
      <c r="ODZ56" s="331"/>
      <c r="OEA56" s="331"/>
      <c r="OEB56" s="331"/>
      <c r="OEC56" s="331"/>
      <c r="OED56" s="331"/>
      <c r="OEE56" s="331"/>
      <c r="OEF56" s="331"/>
      <c r="OEG56" s="331"/>
      <c r="OEH56" s="331"/>
      <c r="OEI56" s="331"/>
      <c r="OEJ56" s="331"/>
      <c r="OEK56" s="331"/>
      <c r="OEL56" s="331"/>
      <c r="OEM56" s="331"/>
      <c r="OEN56" s="331"/>
      <c r="OEO56" s="331"/>
      <c r="OEP56" s="331"/>
      <c r="OEQ56" s="331"/>
      <c r="OER56" s="331"/>
      <c r="OES56" s="331"/>
      <c r="OET56" s="331"/>
      <c r="OEU56" s="331"/>
      <c r="OEV56" s="331"/>
      <c r="OEW56" s="331"/>
      <c r="OEX56" s="331"/>
      <c r="OEY56" s="331"/>
      <c r="OEZ56" s="331"/>
      <c r="OFA56" s="331"/>
      <c r="OFB56" s="331"/>
      <c r="OFC56" s="331"/>
      <c r="OFD56" s="331"/>
      <c r="OFE56" s="331"/>
      <c r="OFF56" s="331"/>
      <c r="OFG56" s="331"/>
      <c r="OFH56" s="331"/>
      <c r="OFI56" s="331"/>
      <c r="OFJ56" s="331"/>
      <c r="OFK56" s="331"/>
      <c r="OFL56" s="331"/>
      <c r="OFM56" s="331"/>
      <c r="OFN56" s="331"/>
      <c r="OFO56" s="331"/>
      <c r="OFP56" s="331"/>
      <c r="OFQ56" s="331"/>
      <c r="OFR56" s="331"/>
      <c r="OFS56" s="331"/>
      <c r="OFT56" s="331"/>
      <c r="OFU56" s="331"/>
      <c r="OFV56" s="331"/>
      <c r="OFW56" s="331"/>
      <c r="OFX56" s="331"/>
      <c r="OFY56" s="331"/>
      <c r="OFZ56" s="331"/>
      <c r="OGA56" s="331"/>
      <c r="OGB56" s="331"/>
      <c r="OGC56" s="331"/>
      <c r="OGD56" s="331"/>
      <c r="OGE56" s="331"/>
      <c r="OGF56" s="331"/>
      <c r="OGG56" s="331"/>
      <c r="OGH56" s="331"/>
      <c r="OGI56" s="331"/>
      <c r="OGJ56" s="331"/>
      <c r="OGK56" s="331"/>
      <c r="OGL56" s="331"/>
      <c r="OGM56" s="331"/>
      <c r="OGN56" s="331"/>
      <c r="OGO56" s="331"/>
      <c r="OGP56" s="331"/>
      <c r="OGQ56" s="331"/>
      <c r="OGR56" s="331"/>
      <c r="OGS56" s="331"/>
      <c r="OGT56" s="331"/>
      <c r="OGU56" s="331"/>
      <c r="OGV56" s="331"/>
      <c r="OGW56" s="331"/>
      <c r="OGX56" s="331"/>
      <c r="OGY56" s="331"/>
      <c r="OGZ56" s="331"/>
      <c r="OHA56" s="331"/>
      <c r="OHB56" s="331"/>
      <c r="OHC56" s="331"/>
      <c r="OHD56" s="331"/>
      <c r="OHE56" s="331"/>
      <c r="OHF56" s="331"/>
      <c r="OHG56" s="331"/>
      <c r="OHH56" s="331"/>
      <c r="OHI56" s="331"/>
      <c r="OHJ56" s="331"/>
      <c r="OHK56" s="331"/>
      <c r="OHL56" s="331"/>
      <c r="OHM56" s="331"/>
      <c r="OHN56" s="331"/>
      <c r="OHO56" s="331"/>
      <c r="OHP56" s="331"/>
      <c r="OHQ56" s="331"/>
      <c r="OHR56" s="331"/>
      <c r="OHS56" s="331"/>
      <c r="OHT56" s="331"/>
      <c r="OHU56" s="331"/>
      <c r="OHV56" s="331"/>
      <c r="OHW56" s="331"/>
      <c r="OHX56" s="331"/>
      <c r="OHY56" s="331"/>
      <c r="OHZ56" s="331"/>
      <c r="OIA56" s="331"/>
      <c r="OIB56" s="331"/>
      <c r="OIC56" s="331"/>
      <c r="OID56" s="331"/>
      <c r="OIE56" s="331"/>
      <c r="OIF56" s="331"/>
      <c r="OIG56" s="331"/>
      <c r="OIH56" s="331"/>
      <c r="OII56" s="331"/>
      <c r="OIJ56" s="331"/>
      <c r="OIK56" s="331"/>
      <c r="OIL56" s="331"/>
      <c r="OIM56" s="331"/>
      <c r="OIN56" s="331"/>
      <c r="OIO56" s="331"/>
      <c r="OIP56" s="331"/>
      <c r="OIQ56" s="331"/>
      <c r="OIR56" s="331"/>
      <c r="OIS56" s="331"/>
      <c r="OIT56" s="331"/>
      <c r="OIU56" s="331"/>
      <c r="OIV56" s="331"/>
      <c r="OIW56" s="331"/>
      <c r="OIX56" s="331"/>
      <c r="OIY56" s="331"/>
      <c r="OIZ56" s="331"/>
      <c r="OJA56" s="331"/>
      <c r="OJB56" s="331"/>
      <c r="OJC56" s="331"/>
      <c r="OJD56" s="331"/>
      <c r="OJE56" s="331"/>
      <c r="OJF56" s="331"/>
      <c r="OJG56" s="331"/>
      <c r="OJH56" s="331"/>
      <c r="OJI56" s="331"/>
      <c r="OJJ56" s="331"/>
      <c r="OJK56" s="331"/>
      <c r="OJL56" s="331"/>
      <c r="OJM56" s="331"/>
      <c r="OJN56" s="331"/>
      <c r="OJO56" s="331"/>
      <c r="OJP56" s="331"/>
      <c r="OJQ56" s="331"/>
      <c r="OJR56" s="331"/>
      <c r="OJS56" s="331"/>
      <c r="OJT56" s="331"/>
      <c r="OJU56" s="331"/>
      <c r="OJV56" s="331"/>
      <c r="OJW56" s="331"/>
      <c r="OJX56" s="331"/>
      <c r="OJY56" s="331"/>
      <c r="OJZ56" s="331"/>
      <c r="OKA56" s="331"/>
      <c r="OKB56" s="331"/>
      <c r="OKC56" s="331"/>
      <c r="OKD56" s="331"/>
      <c r="OKE56" s="331"/>
      <c r="OKF56" s="331"/>
      <c r="OKG56" s="331"/>
      <c r="OKH56" s="331"/>
      <c r="OKI56" s="331"/>
      <c r="OKJ56" s="331"/>
      <c r="OKK56" s="331"/>
      <c r="OKL56" s="331"/>
      <c r="OKM56" s="331"/>
      <c r="OKN56" s="331"/>
      <c r="OKO56" s="331"/>
      <c r="OKP56" s="331"/>
      <c r="OKQ56" s="331"/>
      <c r="OKR56" s="331"/>
      <c r="OKS56" s="331"/>
      <c r="OKT56" s="331"/>
      <c r="OKU56" s="331"/>
      <c r="OKV56" s="331"/>
      <c r="OKW56" s="331"/>
      <c r="OKX56" s="331"/>
      <c r="OKY56" s="331"/>
      <c r="OKZ56" s="331"/>
      <c r="OLA56" s="331"/>
      <c r="OLB56" s="331"/>
      <c r="OLC56" s="331"/>
      <c r="OLD56" s="331"/>
      <c r="OLE56" s="331"/>
      <c r="OLF56" s="331"/>
      <c r="OLG56" s="331"/>
      <c r="OLH56" s="331"/>
      <c r="OLI56" s="331"/>
      <c r="OLJ56" s="331"/>
      <c r="OLK56" s="331"/>
      <c r="OLL56" s="331"/>
      <c r="OLM56" s="331"/>
      <c r="OLN56" s="331"/>
      <c r="OLO56" s="331"/>
      <c r="OLP56" s="331"/>
      <c r="OLQ56" s="331"/>
      <c r="OLR56" s="331"/>
      <c r="OLS56" s="331"/>
      <c r="OLT56" s="331"/>
      <c r="OLU56" s="331"/>
      <c r="OLV56" s="331"/>
      <c r="OLW56" s="331"/>
      <c r="OLX56" s="331"/>
      <c r="OLY56" s="331"/>
      <c r="OLZ56" s="331"/>
      <c r="OMA56" s="331"/>
      <c r="OMB56" s="331"/>
      <c r="OMC56" s="331"/>
      <c r="OMD56" s="331"/>
      <c r="OME56" s="331"/>
      <c r="OMF56" s="331"/>
      <c r="OMG56" s="331"/>
      <c r="OMH56" s="331"/>
      <c r="OMI56" s="331"/>
      <c r="OMJ56" s="331"/>
      <c r="OMK56" s="331"/>
      <c r="OML56" s="331"/>
      <c r="OMM56" s="331"/>
      <c r="OMN56" s="331"/>
      <c r="OMO56" s="331"/>
      <c r="OMP56" s="331"/>
      <c r="OMQ56" s="331"/>
      <c r="OMR56" s="331"/>
      <c r="OMS56" s="331"/>
      <c r="OMT56" s="331"/>
      <c r="OMU56" s="331"/>
      <c r="OMV56" s="331"/>
      <c r="OMW56" s="331"/>
      <c r="OMX56" s="331"/>
      <c r="OMY56" s="331"/>
      <c r="OMZ56" s="331"/>
      <c r="ONA56" s="331"/>
      <c r="ONB56" s="331"/>
      <c r="ONC56" s="331"/>
      <c r="OND56" s="331"/>
      <c r="ONE56" s="331"/>
      <c r="ONF56" s="331"/>
      <c r="ONG56" s="331"/>
      <c r="ONH56" s="331"/>
      <c r="ONI56" s="331"/>
      <c r="ONJ56" s="331"/>
      <c r="ONK56" s="331"/>
      <c r="ONL56" s="331"/>
      <c r="ONM56" s="331"/>
      <c r="ONN56" s="331"/>
      <c r="ONO56" s="331"/>
      <c r="ONP56" s="331"/>
      <c r="ONQ56" s="331"/>
      <c r="ONR56" s="331"/>
      <c r="ONS56" s="331"/>
      <c r="ONT56" s="331"/>
      <c r="ONU56" s="331"/>
      <c r="ONV56" s="331"/>
      <c r="ONW56" s="331"/>
      <c r="ONX56" s="331"/>
      <c r="ONY56" s="331"/>
      <c r="ONZ56" s="331"/>
      <c r="OOA56" s="331"/>
      <c r="OOB56" s="331"/>
      <c r="OOC56" s="331"/>
      <c r="OOD56" s="331"/>
      <c r="OOE56" s="331"/>
      <c r="OOF56" s="331"/>
      <c r="OOG56" s="331"/>
      <c r="OOH56" s="331"/>
      <c r="OOI56" s="331"/>
      <c r="OOJ56" s="331"/>
      <c r="OOK56" s="331"/>
      <c r="OOL56" s="331"/>
      <c r="OOM56" s="331"/>
      <c r="OON56" s="331"/>
      <c r="OOO56" s="331"/>
      <c r="OOP56" s="331"/>
      <c r="OOQ56" s="331"/>
      <c r="OOR56" s="331"/>
      <c r="OOS56" s="331"/>
      <c r="OOT56" s="331"/>
      <c r="OOU56" s="331"/>
      <c r="OOV56" s="331"/>
      <c r="OOW56" s="331"/>
      <c r="OOX56" s="331"/>
      <c r="OOY56" s="331"/>
      <c r="OOZ56" s="331"/>
      <c r="OPA56" s="331"/>
      <c r="OPB56" s="331"/>
      <c r="OPC56" s="331"/>
      <c r="OPD56" s="331"/>
      <c r="OPE56" s="331"/>
      <c r="OPF56" s="331"/>
      <c r="OPG56" s="331"/>
      <c r="OPH56" s="331"/>
      <c r="OPI56" s="331"/>
      <c r="OPJ56" s="331"/>
      <c r="OPK56" s="331"/>
      <c r="OPL56" s="331"/>
      <c r="OPM56" s="331"/>
      <c r="OPN56" s="331"/>
      <c r="OPO56" s="331"/>
      <c r="OPP56" s="331"/>
      <c r="OPQ56" s="331"/>
      <c r="OPR56" s="331"/>
      <c r="OPS56" s="331"/>
      <c r="OPT56" s="331"/>
      <c r="OPU56" s="331"/>
      <c r="OPV56" s="331"/>
      <c r="OPW56" s="331"/>
      <c r="OPX56" s="331"/>
      <c r="OPY56" s="331"/>
      <c r="OPZ56" s="331"/>
      <c r="OQA56" s="331"/>
      <c r="OQB56" s="331"/>
      <c r="OQC56" s="331"/>
      <c r="OQD56" s="331"/>
      <c r="OQE56" s="331"/>
      <c r="OQF56" s="331"/>
      <c r="OQG56" s="331"/>
      <c r="OQH56" s="331"/>
      <c r="OQI56" s="331"/>
      <c r="OQJ56" s="331"/>
      <c r="OQK56" s="331"/>
      <c r="OQL56" s="331"/>
      <c r="OQM56" s="331"/>
      <c r="OQN56" s="331"/>
      <c r="OQO56" s="331"/>
      <c r="OQP56" s="331"/>
      <c r="OQQ56" s="331"/>
      <c r="OQR56" s="331"/>
      <c r="OQS56" s="331"/>
      <c r="OQT56" s="331"/>
      <c r="OQU56" s="331"/>
      <c r="OQV56" s="331"/>
      <c r="OQW56" s="331"/>
      <c r="OQX56" s="331"/>
      <c r="OQY56" s="331"/>
      <c r="OQZ56" s="331"/>
      <c r="ORA56" s="331"/>
      <c r="ORB56" s="331"/>
      <c r="ORC56" s="331"/>
      <c r="ORD56" s="331"/>
      <c r="ORE56" s="331"/>
      <c r="ORF56" s="331"/>
      <c r="ORG56" s="331"/>
      <c r="ORH56" s="331"/>
      <c r="ORI56" s="331"/>
      <c r="ORJ56" s="331"/>
      <c r="ORK56" s="331"/>
      <c r="ORL56" s="331"/>
      <c r="ORM56" s="331"/>
      <c r="ORN56" s="331"/>
      <c r="ORO56" s="331"/>
      <c r="ORP56" s="331"/>
      <c r="ORQ56" s="331"/>
      <c r="ORR56" s="331"/>
      <c r="ORS56" s="331"/>
      <c r="ORT56" s="331"/>
      <c r="ORU56" s="331"/>
      <c r="ORV56" s="331"/>
      <c r="ORW56" s="331"/>
      <c r="ORX56" s="331"/>
      <c r="ORY56" s="331"/>
      <c r="ORZ56" s="331"/>
      <c r="OSA56" s="331"/>
      <c r="OSB56" s="331"/>
      <c r="OSC56" s="331"/>
      <c r="OSD56" s="331"/>
      <c r="OSE56" s="331"/>
      <c r="OSF56" s="331"/>
      <c r="OSG56" s="331"/>
      <c r="OSH56" s="331"/>
      <c r="OSI56" s="331"/>
      <c r="OSJ56" s="331"/>
      <c r="OSK56" s="331"/>
      <c r="OSL56" s="331"/>
      <c r="OSM56" s="331"/>
      <c r="OSN56" s="331"/>
      <c r="OSO56" s="331"/>
      <c r="OSP56" s="331"/>
      <c r="OSQ56" s="331"/>
      <c r="OSR56" s="331"/>
      <c r="OSS56" s="331"/>
      <c r="OST56" s="331"/>
      <c r="OSU56" s="331"/>
      <c r="OSV56" s="331"/>
      <c r="OSW56" s="331"/>
      <c r="OSX56" s="331"/>
      <c r="OSY56" s="331"/>
      <c r="OSZ56" s="331"/>
      <c r="OTA56" s="331"/>
      <c r="OTB56" s="331"/>
      <c r="OTC56" s="331"/>
      <c r="OTD56" s="331"/>
      <c r="OTE56" s="331"/>
      <c r="OTF56" s="331"/>
      <c r="OTG56" s="331"/>
      <c r="OTH56" s="331"/>
      <c r="OTI56" s="331"/>
      <c r="OTJ56" s="331"/>
      <c r="OTK56" s="331"/>
      <c r="OTL56" s="331"/>
      <c r="OTM56" s="331"/>
      <c r="OTN56" s="331"/>
      <c r="OTO56" s="331"/>
      <c r="OTP56" s="331"/>
      <c r="OTQ56" s="331"/>
      <c r="OTR56" s="331"/>
      <c r="OTS56" s="331"/>
      <c r="OTT56" s="331"/>
      <c r="OTU56" s="331"/>
      <c r="OTV56" s="331"/>
      <c r="OTW56" s="331"/>
      <c r="OTX56" s="331"/>
      <c r="OTY56" s="331"/>
      <c r="OTZ56" s="331"/>
      <c r="OUA56" s="331"/>
      <c r="OUB56" s="331"/>
      <c r="OUC56" s="331"/>
      <c r="OUD56" s="331"/>
      <c r="OUE56" s="331"/>
      <c r="OUF56" s="331"/>
      <c r="OUG56" s="331"/>
      <c r="OUH56" s="331"/>
      <c r="OUI56" s="331"/>
      <c r="OUJ56" s="331"/>
      <c r="OUK56" s="331"/>
      <c r="OUL56" s="331"/>
      <c r="OUM56" s="331"/>
      <c r="OUN56" s="331"/>
      <c r="OUO56" s="331"/>
      <c r="OUP56" s="331"/>
      <c r="OUQ56" s="331"/>
      <c r="OUR56" s="331"/>
      <c r="OUS56" s="331"/>
      <c r="OUT56" s="331"/>
      <c r="OUU56" s="331"/>
      <c r="OUV56" s="331"/>
      <c r="OUW56" s="331"/>
      <c r="OUX56" s="331"/>
      <c r="OUY56" s="331"/>
      <c r="OUZ56" s="331"/>
      <c r="OVA56" s="331"/>
      <c r="OVB56" s="331"/>
      <c r="OVC56" s="331"/>
      <c r="OVD56" s="331"/>
      <c r="OVE56" s="331"/>
      <c r="OVF56" s="331"/>
      <c r="OVG56" s="331"/>
      <c r="OVH56" s="331"/>
      <c r="OVI56" s="331"/>
      <c r="OVJ56" s="331"/>
      <c r="OVK56" s="331"/>
      <c r="OVL56" s="331"/>
      <c r="OVM56" s="331"/>
      <c r="OVN56" s="331"/>
      <c r="OVO56" s="331"/>
      <c r="OVP56" s="331"/>
      <c r="OVQ56" s="331"/>
      <c r="OVR56" s="331"/>
      <c r="OVS56" s="331"/>
      <c r="OVT56" s="331"/>
      <c r="OVU56" s="331"/>
      <c r="OVV56" s="331"/>
      <c r="OVW56" s="331"/>
      <c r="OVX56" s="331"/>
      <c r="OVY56" s="331"/>
      <c r="OVZ56" s="331"/>
      <c r="OWA56" s="331"/>
      <c r="OWB56" s="331"/>
      <c r="OWC56" s="331"/>
      <c r="OWD56" s="331"/>
      <c r="OWE56" s="331"/>
      <c r="OWF56" s="331"/>
      <c r="OWG56" s="331"/>
      <c r="OWH56" s="331"/>
      <c r="OWI56" s="331"/>
      <c r="OWJ56" s="331"/>
      <c r="OWK56" s="331"/>
      <c r="OWL56" s="331"/>
      <c r="OWM56" s="331"/>
      <c r="OWN56" s="331"/>
      <c r="OWO56" s="331"/>
      <c r="OWP56" s="331"/>
      <c r="OWQ56" s="331"/>
      <c r="OWR56" s="331"/>
      <c r="OWS56" s="331"/>
      <c r="OWT56" s="331"/>
      <c r="OWU56" s="331"/>
      <c r="OWV56" s="331"/>
      <c r="OWW56" s="331"/>
      <c r="OWX56" s="331"/>
      <c r="OWY56" s="331"/>
      <c r="OWZ56" s="331"/>
      <c r="OXA56" s="331"/>
      <c r="OXB56" s="331"/>
      <c r="OXC56" s="331"/>
      <c r="OXD56" s="331"/>
      <c r="OXE56" s="331"/>
      <c r="OXF56" s="331"/>
      <c r="OXG56" s="331"/>
      <c r="OXH56" s="331"/>
      <c r="OXI56" s="331"/>
      <c r="OXJ56" s="331"/>
      <c r="OXK56" s="331"/>
      <c r="OXL56" s="331"/>
      <c r="OXM56" s="331"/>
      <c r="OXN56" s="331"/>
      <c r="OXO56" s="331"/>
      <c r="OXP56" s="331"/>
      <c r="OXQ56" s="331"/>
      <c r="OXR56" s="331"/>
      <c r="OXS56" s="331"/>
      <c r="OXT56" s="331"/>
      <c r="OXU56" s="331"/>
      <c r="OXV56" s="331"/>
      <c r="OXW56" s="331"/>
      <c r="OXX56" s="331"/>
      <c r="OXY56" s="331"/>
      <c r="OXZ56" s="331"/>
      <c r="OYA56" s="331"/>
      <c r="OYB56" s="331"/>
      <c r="OYC56" s="331"/>
      <c r="OYD56" s="331"/>
      <c r="OYE56" s="331"/>
      <c r="OYF56" s="331"/>
      <c r="OYG56" s="331"/>
      <c r="OYH56" s="331"/>
      <c r="OYI56" s="331"/>
      <c r="OYJ56" s="331"/>
      <c r="OYK56" s="331"/>
      <c r="OYL56" s="331"/>
      <c r="OYM56" s="331"/>
      <c r="OYN56" s="331"/>
      <c r="OYO56" s="331"/>
      <c r="OYP56" s="331"/>
      <c r="OYQ56" s="331"/>
      <c r="OYR56" s="331"/>
      <c r="OYS56" s="331"/>
      <c r="OYT56" s="331"/>
      <c r="OYU56" s="331"/>
      <c r="OYV56" s="331"/>
      <c r="OYW56" s="331"/>
      <c r="OYX56" s="331"/>
      <c r="OYY56" s="331"/>
      <c r="OYZ56" s="331"/>
      <c r="OZA56" s="331"/>
      <c r="OZB56" s="331"/>
      <c r="OZC56" s="331"/>
      <c r="OZD56" s="331"/>
      <c r="OZE56" s="331"/>
      <c r="OZF56" s="331"/>
      <c r="OZG56" s="331"/>
      <c r="OZH56" s="331"/>
      <c r="OZI56" s="331"/>
      <c r="OZJ56" s="331"/>
      <c r="OZK56" s="331"/>
      <c r="OZL56" s="331"/>
      <c r="OZM56" s="331"/>
      <c r="OZN56" s="331"/>
      <c r="OZO56" s="331"/>
      <c r="OZP56" s="331"/>
      <c r="OZQ56" s="331"/>
      <c r="OZR56" s="331"/>
      <c r="OZS56" s="331"/>
      <c r="OZT56" s="331"/>
      <c r="OZU56" s="331"/>
      <c r="OZV56" s="331"/>
      <c r="OZW56" s="331"/>
      <c r="OZX56" s="331"/>
      <c r="OZY56" s="331"/>
      <c r="OZZ56" s="331"/>
      <c r="PAA56" s="331"/>
      <c r="PAB56" s="331"/>
      <c r="PAC56" s="331"/>
      <c r="PAD56" s="331"/>
      <c r="PAE56" s="331"/>
      <c r="PAF56" s="331"/>
      <c r="PAG56" s="331"/>
      <c r="PAH56" s="331"/>
      <c r="PAI56" s="331"/>
      <c r="PAJ56" s="331"/>
      <c r="PAK56" s="331"/>
      <c r="PAL56" s="331"/>
      <c r="PAM56" s="331"/>
      <c r="PAN56" s="331"/>
      <c r="PAO56" s="331"/>
      <c r="PAP56" s="331"/>
      <c r="PAQ56" s="331"/>
      <c r="PAR56" s="331"/>
      <c r="PAS56" s="331"/>
      <c r="PAT56" s="331"/>
      <c r="PAU56" s="331"/>
      <c r="PAV56" s="331"/>
      <c r="PAW56" s="331"/>
      <c r="PAX56" s="331"/>
      <c r="PAY56" s="331"/>
      <c r="PAZ56" s="331"/>
      <c r="PBA56" s="331"/>
      <c r="PBB56" s="331"/>
      <c r="PBC56" s="331"/>
      <c r="PBD56" s="331"/>
      <c r="PBE56" s="331"/>
      <c r="PBF56" s="331"/>
      <c r="PBG56" s="331"/>
      <c r="PBH56" s="331"/>
      <c r="PBI56" s="331"/>
      <c r="PBJ56" s="331"/>
      <c r="PBK56" s="331"/>
      <c r="PBL56" s="331"/>
      <c r="PBM56" s="331"/>
      <c r="PBN56" s="331"/>
      <c r="PBO56" s="331"/>
      <c r="PBP56" s="331"/>
      <c r="PBQ56" s="331"/>
      <c r="PBR56" s="331"/>
      <c r="PBS56" s="331"/>
      <c r="PBT56" s="331"/>
      <c r="PBU56" s="331"/>
      <c r="PBV56" s="331"/>
      <c r="PBW56" s="331"/>
      <c r="PBX56" s="331"/>
      <c r="PBY56" s="331"/>
      <c r="PBZ56" s="331"/>
      <c r="PCA56" s="331"/>
      <c r="PCB56" s="331"/>
      <c r="PCC56" s="331"/>
      <c r="PCD56" s="331"/>
      <c r="PCE56" s="331"/>
      <c r="PCF56" s="331"/>
      <c r="PCG56" s="331"/>
      <c r="PCH56" s="331"/>
      <c r="PCI56" s="331"/>
      <c r="PCJ56" s="331"/>
      <c r="PCK56" s="331"/>
      <c r="PCL56" s="331"/>
      <c r="PCM56" s="331"/>
      <c r="PCN56" s="331"/>
      <c r="PCO56" s="331"/>
      <c r="PCP56" s="331"/>
      <c r="PCQ56" s="331"/>
      <c r="PCR56" s="331"/>
      <c r="PCS56" s="331"/>
      <c r="PCT56" s="331"/>
      <c r="PCU56" s="331"/>
      <c r="PCV56" s="331"/>
      <c r="PCW56" s="331"/>
      <c r="PCX56" s="331"/>
      <c r="PCY56" s="331"/>
      <c r="PCZ56" s="331"/>
      <c r="PDA56" s="331"/>
      <c r="PDB56" s="331"/>
      <c r="PDC56" s="331"/>
      <c r="PDD56" s="331"/>
      <c r="PDE56" s="331"/>
      <c r="PDF56" s="331"/>
      <c r="PDG56" s="331"/>
      <c r="PDH56" s="331"/>
      <c r="PDI56" s="331"/>
      <c r="PDJ56" s="331"/>
      <c r="PDK56" s="331"/>
      <c r="PDL56" s="331"/>
      <c r="PDM56" s="331"/>
      <c r="PDN56" s="331"/>
      <c r="PDO56" s="331"/>
      <c r="PDP56" s="331"/>
      <c r="PDQ56" s="331"/>
      <c r="PDR56" s="331"/>
      <c r="PDS56" s="331"/>
      <c r="PDT56" s="331"/>
      <c r="PDU56" s="331"/>
      <c r="PDV56" s="331"/>
      <c r="PDW56" s="331"/>
      <c r="PDX56" s="331"/>
      <c r="PDY56" s="331"/>
      <c r="PDZ56" s="331"/>
      <c r="PEA56" s="331"/>
      <c r="PEB56" s="331"/>
      <c r="PEC56" s="331"/>
      <c r="PED56" s="331"/>
      <c r="PEE56" s="331"/>
      <c r="PEF56" s="331"/>
      <c r="PEG56" s="331"/>
      <c r="PEH56" s="331"/>
      <c r="PEI56" s="331"/>
      <c r="PEJ56" s="331"/>
      <c r="PEK56" s="331"/>
      <c r="PEL56" s="331"/>
      <c r="PEM56" s="331"/>
      <c r="PEN56" s="331"/>
      <c r="PEO56" s="331"/>
      <c r="PEP56" s="331"/>
      <c r="PEQ56" s="331"/>
      <c r="PER56" s="331"/>
      <c r="PES56" s="331"/>
      <c r="PET56" s="331"/>
      <c r="PEU56" s="331"/>
      <c r="PEV56" s="331"/>
      <c r="PEW56" s="331"/>
      <c r="PEX56" s="331"/>
      <c r="PEY56" s="331"/>
      <c r="PEZ56" s="331"/>
      <c r="PFA56" s="331"/>
      <c r="PFB56" s="331"/>
      <c r="PFC56" s="331"/>
      <c r="PFD56" s="331"/>
      <c r="PFE56" s="331"/>
      <c r="PFF56" s="331"/>
      <c r="PFG56" s="331"/>
      <c r="PFH56" s="331"/>
      <c r="PFI56" s="331"/>
      <c r="PFJ56" s="331"/>
      <c r="PFK56" s="331"/>
      <c r="PFL56" s="331"/>
      <c r="PFM56" s="331"/>
      <c r="PFN56" s="331"/>
      <c r="PFO56" s="331"/>
      <c r="PFP56" s="331"/>
      <c r="PFQ56" s="331"/>
      <c r="PFR56" s="331"/>
      <c r="PFS56" s="331"/>
      <c r="PFT56" s="331"/>
      <c r="PFU56" s="331"/>
      <c r="PFV56" s="331"/>
      <c r="PFW56" s="331"/>
      <c r="PFX56" s="331"/>
      <c r="PFY56" s="331"/>
      <c r="PFZ56" s="331"/>
      <c r="PGA56" s="331"/>
      <c r="PGB56" s="331"/>
      <c r="PGC56" s="331"/>
      <c r="PGD56" s="331"/>
      <c r="PGE56" s="331"/>
      <c r="PGF56" s="331"/>
      <c r="PGG56" s="331"/>
      <c r="PGH56" s="331"/>
      <c r="PGI56" s="331"/>
      <c r="PGJ56" s="331"/>
      <c r="PGK56" s="331"/>
      <c r="PGL56" s="331"/>
      <c r="PGM56" s="331"/>
      <c r="PGN56" s="331"/>
      <c r="PGO56" s="331"/>
      <c r="PGP56" s="331"/>
      <c r="PGQ56" s="331"/>
      <c r="PGR56" s="331"/>
      <c r="PGS56" s="331"/>
      <c r="PGT56" s="331"/>
      <c r="PGU56" s="331"/>
      <c r="PGV56" s="331"/>
      <c r="PGW56" s="331"/>
      <c r="PGX56" s="331"/>
      <c r="PGY56" s="331"/>
      <c r="PGZ56" s="331"/>
      <c r="PHA56" s="331"/>
      <c r="PHB56" s="331"/>
      <c r="PHC56" s="331"/>
      <c r="PHD56" s="331"/>
      <c r="PHE56" s="331"/>
      <c r="PHF56" s="331"/>
      <c r="PHG56" s="331"/>
      <c r="PHH56" s="331"/>
      <c r="PHI56" s="331"/>
      <c r="PHJ56" s="331"/>
      <c r="PHK56" s="331"/>
      <c r="PHL56" s="331"/>
      <c r="PHM56" s="331"/>
      <c r="PHN56" s="331"/>
      <c r="PHO56" s="331"/>
      <c r="PHP56" s="331"/>
      <c r="PHQ56" s="331"/>
      <c r="PHR56" s="331"/>
      <c r="PHS56" s="331"/>
      <c r="PHT56" s="331"/>
      <c r="PHU56" s="331"/>
      <c r="PHV56" s="331"/>
      <c r="PHW56" s="331"/>
      <c r="PHX56" s="331"/>
      <c r="PHY56" s="331"/>
      <c r="PHZ56" s="331"/>
      <c r="PIA56" s="331"/>
      <c r="PIB56" s="331"/>
      <c r="PIC56" s="331"/>
      <c r="PID56" s="331"/>
      <c r="PIE56" s="331"/>
      <c r="PIF56" s="331"/>
      <c r="PIG56" s="331"/>
      <c r="PIH56" s="331"/>
      <c r="PII56" s="331"/>
      <c r="PIJ56" s="331"/>
      <c r="PIK56" s="331"/>
      <c r="PIL56" s="331"/>
      <c r="PIM56" s="331"/>
      <c r="PIN56" s="331"/>
      <c r="PIO56" s="331"/>
      <c r="PIP56" s="331"/>
      <c r="PIQ56" s="331"/>
      <c r="PIR56" s="331"/>
      <c r="PIS56" s="331"/>
      <c r="PIT56" s="331"/>
      <c r="PIU56" s="331"/>
      <c r="PIV56" s="331"/>
      <c r="PIW56" s="331"/>
      <c r="PIX56" s="331"/>
      <c r="PIY56" s="331"/>
      <c r="PIZ56" s="331"/>
      <c r="PJA56" s="331"/>
      <c r="PJB56" s="331"/>
      <c r="PJC56" s="331"/>
      <c r="PJD56" s="331"/>
      <c r="PJE56" s="331"/>
      <c r="PJF56" s="331"/>
      <c r="PJG56" s="331"/>
      <c r="PJH56" s="331"/>
      <c r="PJI56" s="331"/>
      <c r="PJJ56" s="331"/>
      <c r="PJK56" s="331"/>
      <c r="PJL56" s="331"/>
      <c r="PJM56" s="331"/>
      <c r="PJN56" s="331"/>
      <c r="PJO56" s="331"/>
      <c r="PJP56" s="331"/>
      <c r="PJQ56" s="331"/>
      <c r="PJR56" s="331"/>
      <c r="PJS56" s="331"/>
      <c r="PJT56" s="331"/>
      <c r="PJU56" s="331"/>
      <c r="PJV56" s="331"/>
      <c r="PJW56" s="331"/>
      <c r="PJX56" s="331"/>
      <c r="PJY56" s="331"/>
      <c r="PJZ56" s="331"/>
      <c r="PKA56" s="331"/>
      <c r="PKB56" s="331"/>
      <c r="PKC56" s="331"/>
      <c r="PKD56" s="331"/>
      <c r="PKE56" s="331"/>
      <c r="PKF56" s="331"/>
      <c r="PKG56" s="331"/>
      <c r="PKH56" s="331"/>
      <c r="PKI56" s="331"/>
      <c r="PKJ56" s="331"/>
      <c r="PKK56" s="331"/>
      <c r="PKL56" s="331"/>
      <c r="PKM56" s="331"/>
      <c r="PKN56" s="331"/>
      <c r="PKO56" s="331"/>
      <c r="PKP56" s="331"/>
      <c r="PKQ56" s="331"/>
      <c r="PKR56" s="331"/>
      <c r="PKS56" s="331"/>
      <c r="PKT56" s="331"/>
      <c r="PKU56" s="331"/>
      <c r="PKV56" s="331"/>
      <c r="PKW56" s="331"/>
      <c r="PKX56" s="331"/>
      <c r="PKY56" s="331"/>
      <c r="PKZ56" s="331"/>
      <c r="PLA56" s="331"/>
      <c r="PLB56" s="331"/>
      <c r="PLC56" s="331"/>
      <c r="PLD56" s="331"/>
      <c r="PLE56" s="331"/>
      <c r="PLF56" s="331"/>
      <c r="PLG56" s="331"/>
      <c r="PLH56" s="331"/>
      <c r="PLI56" s="331"/>
      <c r="PLJ56" s="331"/>
      <c r="PLK56" s="331"/>
      <c r="PLL56" s="331"/>
      <c r="PLM56" s="331"/>
      <c r="PLN56" s="331"/>
      <c r="PLO56" s="331"/>
      <c r="PLP56" s="331"/>
      <c r="PLQ56" s="331"/>
      <c r="PLR56" s="331"/>
      <c r="PLS56" s="331"/>
      <c r="PLT56" s="331"/>
      <c r="PLU56" s="331"/>
      <c r="PLV56" s="331"/>
      <c r="PLW56" s="331"/>
      <c r="PLX56" s="331"/>
      <c r="PLY56" s="331"/>
      <c r="PLZ56" s="331"/>
      <c r="PMA56" s="331"/>
      <c r="PMB56" s="331"/>
      <c r="PMC56" s="331"/>
      <c r="PMD56" s="331"/>
      <c r="PME56" s="331"/>
      <c r="PMF56" s="331"/>
      <c r="PMG56" s="331"/>
      <c r="PMH56" s="331"/>
      <c r="PMI56" s="331"/>
      <c r="PMJ56" s="331"/>
      <c r="PMK56" s="331"/>
      <c r="PML56" s="331"/>
      <c r="PMM56" s="331"/>
      <c r="PMN56" s="331"/>
      <c r="PMO56" s="331"/>
      <c r="PMP56" s="331"/>
      <c r="PMQ56" s="331"/>
      <c r="PMR56" s="331"/>
      <c r="PMS56" s="331"/>
      <c r="PMT56" s="331"/>
      <c r="PMU56" s="331"/>
      <c r="PMV56" s="331"/>
      <c r="PMW56" s="331"/>
      <c r="PMX56" s="331"/>
      <c r="PMY56" s="331"/>
      <c r="PMZ56" s="331"/>
      <c r="PNA56" s="331"/>
      <c r="PNB56" s="331"/>
      <c r="PNC56" s="331"/>
      <c r="PND56" s="331"/>
      <c r="PNE56" s="331"/>
      <c r="PNF56" s="331"/>
      <c r="PNG56" s="331"/>
      <c r="PNH56" s="331"/>
      <c r="PNI56" s="331"/>
      <c r="PNJ56" s="331"/>
      <c r="PNK56" s="331"/>
      <c r="PNL56" s="331"/>
      <c r="PNM56" s="331"/>
      <c r="PNN56" s="331"/>
      <c r="PNO56" s="331"/>
      <c r="PNP56" s="331"/>
      <c r="PNQ56" s="331"/>
      <c r="PNR56" s="331"/>
      <c r="PNS56" s="331"/>
      <c r="PNT56" s="331"/>
      <c r="PNU56" s="331"/>
      <c r="PNV56" s="331"/>
      <c r="PNW56" s="331"/>
      <c r="PNX56" s="331"/>
      <c r="PNY56" s="331"/>
      <c r="PNZ56" s="331"/>
      <c r="POA56" s="331"/>
      <c r="POB56" s="331"/>
      <c r="POC56" s="331"/>
      <c r="POD56" s="331"/>
      <c r="POE56" s="331"/>
      <c r="POF56" s="331"/>
      <c r="POG56" s="331"/>
      <c r="POH56" s="331"/>
      <c r="POI56" s="331"/>
      <c r="POJ56" s="331"/>
      <c r="POK56" s="331"/>
      <c r="POL56" s="331"/>
      <c r="POM56" s="331"/>
      <c r="PON56" s="331"/>
      <c r="POO56" s="331"/>
      <c r="POP56" s="331"/>
      <c r="POQ56" s="331"/>
      <c r="POR56" s="331"/>
      <c r="POS56" s="331"/>
      <c r="POT56" s="331"/>
      <c r="POU56" s="331"/>
      <c r="POV56" s="331"/>
      <c r="POW56" s="331"/>
      <c r="POX56" s="331"/>
      <c r="POY56" s="331"/>
      <c r="POZ56" s="331"/>
      <c r="PPA56" s="331"/>
      <c r="PPB56" s="331"/>
      <c r="PPC56" s="331"/>
      <c r="PPD56" s="331"/>
      <c r="PPE56" s="331"/>
      <c r="PPF56" s="331"/>
      <c r="PPG56" s="331"/>
      <c r="PPH56" s="331"/>
      <c r="PPI56" s="331"/>
      <c r="PPJ56" s="331"/>
      <c r="PPK56" s="331"/>
      <c r="PPL56" s="331"/>
      <c r="PPM56" s="331"/>
      <c r="PPN56" s="331"/>
      <c r="PPO56" s="331"/>
      <c r="PPP56" s="331"/>
      <c r="PPQ56" s="331"/>
      <c r="PPR56" s="331"/>
      <c r="PPS56" s="331"/>
      <c r="PPT56" s="331"/>
      <c r="PPU56" s="331"/>
      <c r="PPV56" s="331"/>
      <c r="PPW56" s="331"/>
      <c r="PPX56" s="331"/>
      <c r="PPY56" s="331"/>
      <c r="PPZ56" s="331"/>
      <c r="PQA56" s="331"/>
      <c r="PQB56" s="331"/>
      <c r="PQC56" s="331"/>
      <c r="PQD56" s="331"/>
      <c r="PQE56" s="331"/>
      <c r="PQF56" s="331"/>
      <c r="PQG56" s="331"/>
      <c r="PQH56" s="331"/>
      <c r="PQI56" s="331"/>
      <c r="PQJ56" s="331"/>
      <c r="PQK56" s="331"/>
      <c r="PQL56" s="331"/>
      <c r="PQM56" s="331"/>
      <c r="PQN56" s="331"/>
      <c r="PQO56" s="331"/>
      <c r="PQP56" s="331"/>
      <c r="PQQ56" s="331"/>
      <c r="PQR56" s="331"/>
      <c r="PQS56" s="331"/>
      <c r="PQT56" s="331"/>
      <c r="PQU56" s="331"/>
      <c r="PQV56" s="331"/>
      <c r="PQW56" s="331"/>
      <c r="PQX56" s="331"/>
      <c r="PQY56" s="331"/>
      <c r="PQZ56" s="331"/>
      <c r="PRA56" s="331"/>
      <c r="PRB56" s="331"/>
      <c r="PRC56" s="331"/>
      <c r="PRD56" s="331"/>
      <c r="PRE56" s="331"/>
      <c r="PRF56" s="331"/>
      <c r="PRG56" s="331"/>
      <c r="PRH56" s="331"/>
      <c r="PRI56" s="331"/>
      <c r="PRJ56" s="331"/>
      <c r="PRK56" s="331"/>
      <c r="PRL56" s="331"/>
      <c r="PRM56" s="331"/>
      <c r="PRN56" s="331"/>
      <c r="PRO56" s="331"/>
      <c r="PRP56" s="331"/>
      <c r="PRQ56" s="331"/>
      <c r="PRR56" s="331"/>
      <c r="PRS56" s="331"/>
      <c r="PRT56" s="331"/>
      <c r="PRU56" s="331"/>
      <c r="PRV56" s="331"/>
      <c r="PRW56" s="331"/>
      <c r="PRX56" s="331"/>
      <c r="PRY56" s="331"/>
      <c r="PRZ56" s="331"/>
      <c r="PSA56" s="331"/>
      <c r="PSB56" s="331"/>
      <c r="PSC56" s="331"/>
      <c r="PSD56" s="331"/>
      <c r="PSE56" s="331"/>
      <c r="PSF56" s="331"/>
      <c r="PSG56" s="331"/>
      <c r="PSH56" s="331"/>
      <c r="PSI56" s="331"/>
      <c r="PSJ56" s="331"/>
      <c r="PSK56" s="331"/>
      <c r="PSL56" s="331"/>
      <c r="PSM56" s="331"/>
      <c r="PSN56" s="331"/>
      <c r="PSO56" s="331"/>
      <c r="PSP56" s="331"/>
      <c r="PSQ56" s="331"/>
      <c r="PSR56" s="331"/>
      <c r="PSS56" s="331"/>
      <c r="PST56" s="331"/>
      <c r="PSU56" s="331"/>
      <c r="PSV56" s="331"/>
      <c r="PSW56" s="331"/>
      <c r="PSX56" s="331"/>
      <c r="PSY56" s="331"/>
      <c r="PSZ56" s="331"/>
      <c r="PTA56" s="331"/>
      <c r="PTB56" s="331"/>
      <c r="PTC56" s="331"/>
      <c r="PTD56" s="331"/>
      <c r="PTE56" s="331"/>
      <c r="PTF56" s="331"/>
      <c r="PTG56" s="331"/>
      <c r="PTH56" s="331"/>
      <c r="PTI56" s="331"/>
      <c r="PTJ56" s="331"/>
      <c r="PTK56" s="331"/>
      <c r="PTL56" s="331"/>
      <c r="PTM56" s="331"/>
      <c r="PTN56" s="331"/>
      <c r="PTO56" s="331"/>
      <c r="PTP56" s="331"/>
      <c r="PTQ56" s="331"/>
      <c r="PTR56" s="331"/>
      <c r="PTS56" s="331"/>
      <c r="PTT56" s="331"/>
      <c r="PTU56" s="331"/>
      <c r="PTV56" s="331"/>
      <c r="PTW56" s="331"/>
      <c r="PTX56" s="331"/>
      <c r="PTY56" s="331"/>
      <c r="PTZ56" s="331"/>
      <c r="PUA56" s="331"/>
      <c r="PUB56" s="331"/>
      <c r="PUC56" s="331"/>
      <c r="PUD56" s="331"/>
      <c r="PUE56" s="331"/>
      <c r="PUF56" s="331"/>
      <c r="PUG56" s="331"/>
      <c r="PUH56" s="331"/>
      <c r="PUI56" s="331"/>
      <c r="PUJ56" s="331"/>
      <c r="PUK56" s="331"/>
      <c r="PUL56" s="331"/>
      <c r="PUM56" s="331"/>
      <c r="PUN56" s="331"/>
      <c r="PUO56" s="331"/>
      <c r="PUP56" s="331"/>
      <c r="PUQ56" s="331"/>
      <c r="PUR56" s="331"/>
      <c r="PUS56" s="331"/>
      <c r="PUT56" s="331"/>
      <c r="PUU56" s="331"/>
      <c r="PUV56" s="331"/>
      <c r="PUW56" s="331"/>
      <c r="PUX56" s="331"/>
      <c r="PUY56" s="331"/>
      <c r="PUZ56" s="331"/>
      <c r="PVA56" s="331"/>
      <c r="PVB56" s="331"/>
      <c r="PVC56" s="331"/>
      <c r="PVD56" s="331"/>
      <c r="PVE56" s="331"/>
      <c r="PVF56" s="331"/>
      <c r="PVG56" s="331"/>
      <c r="PVH56" s="331"/>
      <c r="PVI56" s="331"/>
      <c r="PVJ56" s="331"/>
      <c r="PVK56" s="331"/>
      <c r="PVL56" s="331"/>
      <c r="PVM56" s="331"/>
      <c r="PVN56" s="331"/>
      <c r="PVO56" s="331"/>
      <c r="PVP56" s="331"/>
      <c r="PVQ56" s="331"/>
      <c r="PVR56" s="331"/>
      <c r="PVS56" s="331"/>
      <c r="PVT56" s="331"/>
      <c r="PVU56" s="331"/>
      <c r="PVV56" s="331"/>
      <c r="PVW56" s="331"/>
      <c r="PVX56" s="331"/>
      <c r="PVY56" s="331"/>
      <c r="PVZ56" s="331"/>
      <c r="PWA56" s="331"/>
      <c r="PWB56" s="331"/>
      <c r="PWC56" s="331"/>
      <c r="PWD56" s="331"/>
      <c r="PWE56" s="331"/>
      <c r="PWF56" s="331"/>
      <c r="PWG56" s="331"/>
      <c r="PWH56" s="331"/>
      <c r="PWI56" s="331"/>
      <c r="PWJ56" s="331"/>
      <c r="PWK56" s="331"/>
      <c r="PWL56" s="331"/>
      <c r="PWM56" s="331"/>
      <c r="PWN56" s="331"/>
      <c r="PWO56" s="331"/>
      <c r="PWP56" s="331"/>
      <c r="PWQ56" s="331"/>
      <c r="PWR56" s="331"/>
      <c r="PWS56" s="331"/>
      <c r="PWT56" s="331"/>
      <c r="PWU56" s="331"/>
      <c r="PWV56" s="331"/>
      <c r="PWW56" s="331"/>
      <c r="PWX56" s="331"/>
      <c r="PWY56" s="331"/>
      <c r="PWZ56" s="331"/>
      <c r="PXA56" s="331"/>
      <c r="PXB56" s="331"/>
      <c r="PXC56" s="331"/>
      <c r="PXD56" s="331"/>
      <c r="PXE56" s="331"/>
      <c r="PXF56" s="331"/>
      <c r="PXG56" s="331"/>
      <c r="PXH56" s="331"/>
      <c r="PXI56" s="331"/>
      <c r="PXJ56" s="331"/>
      <c r="PXK56" s="331"/>
      <c r="PXL56" s="331"/>
      <c r="PXM56" s="331"/>
      <c r="PXN56" s="331"/>
      <c r="PXO56" s="331"/>
      <c r="PXP56" s="331"/>
      <c r="PXQ56" s="331"/>
      <c r="PXR56" s="331"/>
      <c r="PXS56" s="331"/>
      <c r="PXT56" s="331"/>
      <c r="PXU56" s="331"/>
      <c r="PXV56" s="331"/>
      <c r="PXW56" s="331"/>
      <c r="PXX56" s="331"/>
      <c r="PXY56" s="331"/>
      <c r="PXZ56" s="331"/>
      <c r="PYA56" s="331"/>
      <c r="PYB56" s="331"/>
      <c r="PYC56" s="331"/>
      <c r="PYD56" s="331"/>
      <c r="PYE56" s="331"/>
      <c r="PYF56" s="331"/>
      <c r="PYG56" s="331"/>
      <c r="PYH56" s="331"/>
      <c r="PYI56" s="331"/>
      <c r="PYJ56" s="331"/>
      <c r="PYK56" s="331"/>
      <c r="PYL56" s="331"/>
      <c r="PYM56" s="331"/>
      <c r="PYN56" s="331"/>
      <c r="PYO56" s="331"/>
      <c r="PYP56" s="331"/>
      <c r="PYQ56" s="331"/>
      <c r="PYR56" s="331"/>
      <c r="PYS56" s="331"/>
      <c r="PYT56" s="331"/>
      <c r="PYU56" s="331"/>
      <c r="PYV56" s="331"/>
      <c r="PYW56" s="331"/>
      <c r="PYX56" s="331"/>
      <c r="PYY56" s="331"/>
      <c r="PYZ56" s="331"/>
      <c r="PZA56" s="331"/>
      <c r="PZB56" s="331"/>
      <c r="PZC56" s="331"/>
      <c r="PZD56" s="331"/>
      <c r="PZE56" s="331"/>
      <c r="PZF56" s="331"/>
      <c r="PZG56" s="331"/>
      <c r="PZH56" s="331"/>
      <c r="PZI56" s="331"/>
      <c r="PZJ56" s="331"/>
      <c r="PZK56" s="331"/>
      <c r="PZL56" s="331"/>
      <c r="PZM56" s="331"/>
      <c r="PZN56" s="331"/>
      <c r="PZO56" s="331"/>
      <c r="PZP56" s="331"/>
      <c r="PZQ56" s="331"/>
      <c r="PZR56" s="331"/>
      <c r="PZS56" s="331"/>
      <c r="PZT56" s="331"/>
      <c r="PZU56" s="331"/>
      <c r="PZV56" s="331"/>
      <c r="PZW56" s="331"/>
      <c r="PZX56" s="331"/>
      <c r="PZY56" s="331"/>
      <c r="PZZ56" s="331"/>
      <c r="QAA56" s="331"/>
      <c r="QAB56" s="331"/>
      <c r="QAC56" s="331"/>
      <c r="QAD56" s="331"/>
      <c r="QAE56" s="331"/>
      <c r="QAF56" s="331"/>
      <c r="QAG56" s="331"/>
      <c r="QAH56" s="331"/>
      <c r="QAI56" s="331"/>
      <c r="QAJ56" s="331"/>
      <c r="QAK56" s="331"/>
      <c r="QAL56" s="331"/>
      <c r="QAM56" s="331"/>
      <c r="QAN56" s="331"/>
      <c r="QAO56" s="331"/>
      <c r="QAP56" s="331"/>
      <c r="QAQ56" s="331"/>
      <c r="QAR56" s="331"/>
      <c r="QAS56" s="331"/>
      <c r="QAT56" s="331"/>
      <c r="QAU56" s="331"/>
      <c r="QAV56" s="331"/>
      <c r="QAW56" s="331"/>
      <c r="QAX56" s="331"/>
      <c r="QAY56" s="331"/>
      <c r="QAZ56" s="331"/>
      <c r="QBA56" s="331"/>
      <c r="QBB56" s="331"/>
      <c r="QBC56" s="331"/>
      <c r="QBD56" s="331"/>
      <c r="QBE56" s="331"/>
      <c r="QBF56" s="331"/>
      <c r="QBG56" s="331"/>
      <c r="QBH56" s="331"/>
      <c r="QBI56" s="331"/>
      <c r="QBJ56" s="331"/>
      <c r="QBK56" s="331"/>
      <c r="QBL56" s="331"/>
      <c r="QBM56" s="331"/>
      <c r="QBN56" s="331"/>
      <c r="QBO56" s="331"/>
      <c r="QBP56" s="331"/>
      <c r="QBQ56" s="331"/>
      <c r="QBR56" s="331"/>
      <c r="QBS56" s="331"/>
      <c r="QBT56" s="331"/>
      <c r="QBU56" s="331"/>
      <c r="QBV56" s="331"/>
      <c r="QBW56" s="331"/>
      <c r="QBX56" s="331"/>
      <c r="QBY56" s="331"/>
      <c r="QBZ56" s="331"/>
      <c r="QCA56" s="331"/>
      <c r="QCB56" s="331"/>
      <c r="QCC56" s="331"/>
      <c r="QCD56" s="331"/>
      <c r="QCE56" s="331"/>
      <c r="QCF56" s="331"/>
      <c r="QCG56" s="331"/>
      <c r="QCH56" s="331"/>
      <c r="QCI56" s="331"/>
      <c r="QCJ56" s="331"/>
      <c r="QCK56" s="331"/>
      <c r="QCL56" s="331"/>
      <c r="QCM56" s="331"/>
      <c r="QCN56" s="331"/>
      <c r="QCO56" s="331"/>
      <c r="QCP56" s="331"/>
      <c r="QCQ56" s="331"/>
      <c r="QCR56" s="331"/>
      <c r="QCS56" s="331"/>
      <c r="QCT56" s="331"/>
      <c r="QCU56" s="331"/>
      <c r="QCV56" s="331"/>
      <c r="QCW56" s="331"/>
      <c r="QCX56" s="331"/>
      <c r="QCY56" s="331"/>
      <c r="QCZ56" s="331"/>
      <c r="QDA56" s="331"/>
      <c r="QDB56" s="331"/>
      <c r="QDC56" s="331"/>
      <c r="QDD56" s="331"/>
      <c r="QDE56" s="331"/>
      <c r="QDF56" s="331"/>
      <c r="QDG56" s="331"/>
      <c r="QDH56" s="331"/>
      <c r="QDI56" s="331"/>
      <c r="QDJ56" s="331"/>
      <c r="QDK56" s="331"/>
      <c r="QDL56" s="331"/>
      <c r="QDM56" s="331"/>
      <c r="QDN56" s="331"/>
      <c r="QDO56" s="331"/>
      <c r="QDP56" s="331"/>
      <c r="QDQ56" s="331"/>
      <c r="QDR56" s="331"/>
      <c r="QDS56" s="331"/>
      <c r="QDT56" s="331"/>
      <c r="QDU56" s="331"/>
      <c r="QDV56" s="331"/>
      <c r="QDW56" s="331"/>
      <c r="QDX56" s="331"/>
      <c r="QDY56" s="331"/>
      <c r="QDZ56" s="331"/>
      <c r="QEA56" s="331"/>
      <c r="QEB56" s="331"/>
      <c r="QEC56" s="331"/>
      <c r="QED56" s="331"/>
      <c r="QEE56" s="331"/>
      <c r="QEF56" s="331"/>
      <c r="QEG56" s="331"/>
      <c r="QEH56" s="331"/>
      <c r="QEI56" s="331"/>
      <c r="QEJ56" s="331"/>
      <c r="QEK56" s="331"/>
      <c r="QEL56" s="331"/>
      <c r="QEM56" s="331"/>
      <c r="QEN56" s="331"/>
      <c r="QEO56" s="331"/>
      <c r="QEP56" s="331"/>
      <c r="QEQ56" s="331"/>
      <c r="QER56" s="331"/>
      <c r="QES56" s="331"/>
      <c r="QET56" s="331"/>
      <c r="QEU56" s="331"/>
      <c r="QEV56" s="331"/>
      <c r="QEW56" s="331"/>
      <c r="QEX56" s="331"/>
      <c r="QEY56" s="331"/>
      <c r="QEZ56" s="331"/>
      <c r="QFA56" s="331"/>
      <c r="QFB56" s="331"/>
      <c r="QFC56" s="331"/>
      <c r="QFD56" s="331"/>
      <c r="QFE56" s="331"/>
      <c r="QFF56" s="331"/>
      <c r="QFG56" s="331"/>
      <c r="QFH56" s="331"/>
      <c r="QFI56" s="331"/>
      <c r="QFJ56" s="331"/>
      <c r="QFK56" s="331"/>
      <c r="QFL56" s="331"/>
      <c r="QFM56" s="331"/>
      <c r="QFN56" s="331"/>
      <c r="QFO56" s="331"/>
      <c r="QFP56" s="331"/>
      <c r="QFQ56" s="331"/>
      <c r="QFR56" s="331"/>
      <c r="QFS56" s="331"/>
      <c r="QFT56" s="331"/>
      <c r="QFU56" s="331"/>
      <c r="QFV56" s="331"/>
      <c r="QFW56" s="331"/>
      <c r="QFX56" s="331"/>
      <c r="QFY56" s="331"/>
      <c r="QFZ56" s="331"/>
      <c r="QGA56" s="331"/>
      <c r="QGB56" s="331"/>
      <c r="QGC56" s="331"/>
      <c r="QGD56" s="331"/>
      <c r="QGE56" s="331"/>
      <c r="QGF56" s="331"/>
      <c r="QGG56" s="331"/>
      <c r="QGH56" s="331"/>
      <c r="QGI56" s="331"/>
      <c r="QGJ56" s="331"/>
      <c r="QGK56" s="331"/>
      <c r="QGL56" s="331"/>
      <c r="QGM56" s="331"/>
      <c r="QGN56" s="331"/>
      <c r="QGO56" s="331"/>
      <c r="QGP56" s="331"/>
      <c r="QGQ56" s="331"/>
      <c r="QGR56" s="331"/>
      <c r="QGS56" s="331"/>
      <c r="QGT56" s="331"/>
      <c r="QGU56" s="331"/>
      <c r="QGV56" s="331"/>
      <c r="QGW56" s="331"/>
      <c r="QGX56" s="331"/>
      <c r="QGY56" s="331"/>
      <c r="QGZ56" s="331"/>
      <c r="QHA56" s="331"/>
      <c r="QHB56" s="331"/>
      <c r="QHC56" s="331"/>
      <c r="QHD56" s="331"/>
      <c r="QHE56" s="331"/>
      <c r="QHF56" s="331"/>
      <c r="QHG56" s="331"/>
      <c r="QHH56" s="331"/>
      <c r="QHI56" s="331"/>
      <c r="QHJ56" s="331"/>
      <c r="QHK56" s="331"/>
      <c r="QHL56" s="331"/>
      <c r="QHM56" s="331"/>
      <c r="QHN56" s="331"/>
      <c r="QHO56" s="331"/>
      <c r="QHP56" s="331"/>
      <c r="QHQ56" s="331"/>
      <c r="QHR56" s="331"/>
      <c r="QHS56" s="331"/>
      <c r="QHT56" s="331"/>
      <c r="QHU56" s="331"/>
      <c r="QHV56" s="331"/>
      <c r="QHW56" s="331"/>
      <c r="QHX56" s="331"/>
      <c r="QHY56" s="331"/>
      <c r="QHZ56" s="331"/>
      <c r="QIA56" s="331"/>
      <c r="QIB56" s="331"/>
      <c r="QIC56" s="331"/>
      <c r="QID56" s="331"/>
      <c r="QIE56" s="331"/>
      <c r="QIF56" s="331"/>
      <c r="QIG56" s="331"/>
      <c r="QIH56" s="331"/>
      <c r="QII56" s="331"/>
      <c r="QIJ56" s="331"/>
      <c r="QIK56" s="331"/>
      <c r="QIL56" s="331"/>
      <c r="QIM56" s="331"/>
      <c r="QIN56" s="331"/>
      <c r="QIO56" s="331"/>
      <c r="QIP56" s="331"/>
      <c r="QIQ56" s="331"/>
      <c r="QIR56" s="331"/>
      <c r="QIS56" s="331"/>
      <c r="QIT56" s="331"/>
      <c r="QIU56" s="331"/>
      <c r="QIV56" s="331"/>
      <c r="QIW56" s="331"/>
      <c r="QIX56" s="331"/>
      <c r="QIY56" s="331"/>
      <c r="QIZ56" s="331"/>
      <c r="QJA56" s="331"/>
      <c r="QJB56" s="331"/>
      <c r="QJC56" s="331"/>
      <c r="QJD56" s="331"/>
      <c r="QJE56" s="331"/>
      <c r="QJF56" s="331"/>
      <c r="QJG56" s="331"/>
      <c r="QJH56" s="331"/>
      <c r="QJI56" s="331"/>
      <c r="QJJ56" s="331"/>
      <c r="QJK56" s="331"/>
      <c r="QJL56" s="331"/>
      <c r="QJM56" s="331"/>
      <c r="QJN56" s="331"/>
      <c r="QJO56" s="331"/>
      <c r="QJP56" s="331"/>
      <c r="QJQ56" s="331"/>
      <c r="QJR56" s="331"/>
      <c r="QJS56" s="331"/>
      <c r="QJT56" s="331"/>
      <c r="QJU56" s="331"/>
      <c r="QJV56" s="331"/>
      <c r="QJW56" s="331"/>
      <c r="QJX56" s="331"/>
      <c r="QJY56" s="331"/>
      <c r="QJZ56" s="331"/>
      <c r="QKA56" s="331"/>
      <c r="QKB56" s="331"/>
      <c r="QKC56" s="331"/>
      <c r="QKD56" s="331"/>
      <c r="QKE56" s="331"/>
      <c r="QKF56" s="331"/>
      <c r="QKG56" s="331"/>
      <c r="QKH56" s="331"/>
      <c r="QKI56" s="331"/>
      <c r="QKJ56" s="331"/>
      <c r="QKK56" s="331"/>
      <c r="QKL56" s="331"/>
      <c r="QKM56" s="331"/>
      <c r="QKN56" s="331"/>
      <c r="QKO56" s="331"/>
      <c r="QKP56" s="331"/>
      <c r="QKQ56" s="331"/>
      <c r="QKR56" s="331"/>
      <c r="QKS56" s="331"/>
      <c r="QKT56" s="331"/>
      <c r="QKU56" s="331"/>
      <c r="QKV56" s="331"/>
      <c r="QKW56" s="331"/>
      <c r="QKX56" s="331"/>
      <c r="QKY56" s="331"/>
      <c r="QKZ56" s="331"/>
      <c r="QLA56" s="331"/>
      <c r="QLB56" s="331"/>
      <c r="QLC56" s="331"/>
      <c r="QLD56" s="331"/>
      <c r="QLE56" s="331"/>
      <c r="QLF56" s="331"/>
      <c r="QLG56" s="331"/>
      <c r="QLH56" s="331"/>
      <c r="QLI56" s="331"/>
      <c r="QLJ56" s="331"/>
      <c r="QLK56" s="331"/>
      <c r="QLL56" s="331"/>
      <c r="QLM56" s="331"/>
      <c r="QLN56" s="331"/>
      <c r="QLO56" s="331"/>
      <c r="QLP56" s="331"/>
      <c r="QLQ56" s="331"/>
      <c r="QLR56" s="331"/>
      <c r="QLS56" s="331"/>
      <c r="QLT56" s="331"/>
      <c r="QLU56" s="331"/>
      <c r="QLV56" s="331"/>
      <c r="QLW56" s="331"/>
      <c r="QLX56" s="331"/>
      <c r="QLY56" s="331"/>
      <c r="QLZ56" s="331"/>
      <c r="QMA56" s="331"/>
      <c r="QMB56" s="331"/>
      <c r="QMC56" s="331"/>
      <c r="QMD56" s="331"/>
      <c r="QME56" s="331"/>
      <c r="QMF56" s="331"/>
      <c r="QMG56" s="331"/>
      <c r="QMH56" s="331"/>
      <c r="QMI56" s="331"/>
      <c r="QMJ56" s="331"/>
      <c r="QMK56" s="331"/>
      <c r="QML56" s="331"/>
      <c r="QMM56" s="331"/>
      <c r="QMN56" s="331"/>
      <c r="QMO56" s="331"/>
      <c r="QMP56" s="331"/>
      <c r="QMQ56" s="331"/>
      <c r="QMR56" s="331"/>
      <c r="QMS56" s="331"/>
      <c r="QMT56" s="331"/>
      <c r="QMU56" s="331"/>
      <c r="QMV56" s="331"/>
      <c r="QMW56" s="331"/>
      <c r="QMX56" s="331"/>
      <c r="QMY56" s="331"/>
      <c r="QMZ56" s="331"/>
      <c r="QNA56" s="331"/>
      <c r="QNB56" s="331"/>
      <c r="QNC56" s="331"/>
      <c r="QND56" s="331"/>
      <c r="QNE56" s="331"/>
      <c r="QNF56" s="331"/>
      <c r="QNG56" s="331"/>
      <c r="QNH56" s="331"/>
      <c r="QNI56" s="331"/>
      <c r="QNJ56" s="331"/>
      <c r="QNK56" s="331"/>
      <c r="QNL56" s="331"/>
      <c r="QNM56" s="331"/>
      <c r="QNN56" s="331"/>
      <c r="QNO56" s="331"/>
      <c r="QNP56" s="331"/>
      <c r="QNQ56" s="331"/>
      <c r="QNR56" s="331"/>
      <c r="QNS56" s="331"/>
      <c r="QNT56" s="331"/>
      <c r="QNU56" s="331"/>
      <c r="QNV56" s="331"/>
      <c r="QNW56" s="331"/>
      <c r="QNX56" s="331"/>
      <c r="QNY56" s="331"/>
      <c r="QNZ56" s="331"/>
      <c r="QOA56" s="331"/>
      <c r="QOB56" s="331"/>
      <c r="QOC56" s="331"/>
      <c r="QOD56" s="331"/>
      <c r="QOE56" s="331"/>
      <c r="QOF56" s="331"/>
      <c r="QOG56" s="331"/>
      <c r="QOH56" s="331"/>
      <c r="QOI56" s="331"/>
      <c r="QOJ56" s="331"/>
      <c r="QOK56" s="331"/>
      <c r="QOL56" s="331"/>
      <c r="QOM56" s="331"/>
      <c r="QON56" s="331"/>
      <c r="QOO56" s="331"/>
      <c r="QOP56" s="331"/>
      <c r="QOQ56" s="331"/>
      <c r="QOR56" s="331"/>
      <c r="QOS56" s="331"/>
      <c r="QOT56" s="331"/>
      <c r="QOU56" s="331"/>
      <c r="QOV56" s="331"/>
      <c r="QOW56" s="331"/>
      <c r="QOX56" s="331"/>
      <c r="QOY56" s="331"/>
      <c r="QOZ56" s="331"/>
      <c r="QPA56" s="331"/>
      <c r="QPB56" s="331"/>
      <c r="QPC56" s="331"/>
      <c r="QPD56" s="331"/>
      <c r="QPE56" s="331"/>
      <c r="QPF56" s="331"/>
      <c r="QPG56" s="331"/>
      <c r="QPH56" s="331"/>
      <c r="QPI56" s="331"/>
      <c r="QPJ56" s="331"/>
      <c r="QPK56" s="331"/>
      <c r="QPL56" s="331"/>
      <c r="QPM56" s="331"/>
      <c r="QPN56" s="331"/>
      <c r="QPO56" s="331"/>
      <c r="QPP56" s="331"/>
      <c r="QPQ56" s="331"/>
      <c r="QPR56" s="331"/>
      <c r="QPS56" s="331"/>
      <c r="QPT56" s="331"/>
      <c r="QPU56" s="331"/>
      <c r="QPV56" s="331"/>
      <c r="QPW56" s="331"/>
      <c r="QPX56" s="331"/>
      <c r="QPY56" s="331"/>
      <c r="QPZ56" s="331"/>
      <c r="QQA56" s="331"/>
      <c r="QQB56" s="331"/>
      <c r="QQC56" s="331"/>
      <c r="QQD56" s="331"/>
      <c r="QQE56" s="331"/>
      <c r="QQF56" s="331"/>
      <c r="QQG56" s="331"/>
      <c r="QQH56" s="331"/>
      <c r="QQI56" s="331"/>
      <c r="QQJ56" s="331"/>
      <c r="QQK56" s="331"/>
      <c r="QQL56" s="331"/>
      <c r="QQM56" s="331"/>
      <c r="QQN56" s="331"/>
      <c r="QQO56" s="331"/>
      <c r="QQP56" s="331"/>
      <c r="QQQ56" s="331"/>
      <c r="QQR56" s="331"/>
      <c r="QQS56" s="331"/>
      <c r="QQT56" s="331"/>
      <c r="QQU56" s="331"/>
      <c r="QQV56" s="331"/>
      <c r="QQW56" s="331"/>
      <c r="QQX56" s="331"/>
      <c r="QQY56" s="331"/>
      <c r="QQZ56" s="331"/>
      <c r="QRA56" s="331"/>
      <c r="QRB56" s="331"/>
      <c r="QRC56" s="331"/>
      <c r="QRD56" s="331"/>
      <c r="QRE56" s="331"/>
      <c r="QRF56" s="331"/>
      <c r="QRG56" s="331"/>
      <c r="QRH56" s="331"/>
      <c r="QRI56" s="331"/>
      <c r="QRJ56" s="331"/>
      <c r="QRK56" s="331"/>
      <c r="QRL56" s="331"/>
      <c r="QRM56" s="331"/>
      <c r="QRN56" s="331"/>
      <c r="QRO56" s="331"/>
      <c r="QRP56" s="331"/>
      <c r="QRQ56" s="331"/>
      <c r="QRR56" s="331"/>
      <c r="QRS56" s="331"/>
      <c r="QRT56" s="331"/>
      <c r="QRU56" s="331"/>
      <c r="QRV56" s="331"/>
      <c r="QRW56" s="331"/>
      <c r="QRX56" s="331"/>
      <c r="QRY56" s="331"/>
      <c r="QRZ56" s="331"/>
      <c r="QSA56" s="331"/>
      <c r="QSB56" s="331"/>
      <c r="QSC56" s="331"/>
      <c r="QSD56" s="331"/>
      <c r="QSE56" s="331"/>
      <c r="QSF56" s="331"/>
      <c r="QSG56" s="331"/>
      <c r="QSH56" s="331"/>
      <c r="QSI56" s="331"/>
      <c r="QSJ56" s="331"/>
      <c r="QSK56" s="331"/>
      <c r="QSL56" s="331"/>
      <c r="QSM56" s="331"/>
      <c r="QSN56" s="331"/>
      <c r="QSO56" s="331"/>
      <c r="QSP56" s="331"/>
      <c r="QSQ56" s="331"/>
      <c r="QSR56" s="331"/>
      <c r="QSS56" s="331"/>
      <c r="QST56" s="331"/>
      <c r="QSU56" s="331"/>
      <c r="QSV56" s="331"/>
      <c r="QSW56" s="331"/>
      <c r="QSX56" s="331"/>
      <c r="QSY56" s="331"/>
      <c r="QSZ56" s="331"/>
      <c r="QTA56" s="331"/>
      <c r="QTB56" s="331"/>
      <c r="QTC56" s="331"/>
      <c r="QTD56" s="331"/>
      <c r="QTE56" s="331"/>
      <c r="QTF56" s="331"/>
      <c r="QTG56" s="331"/>
      <c r="QTH56" s="331"/>
      <c r="QTI56" s="331"/>
      <c r="QTJ56" s="331"/>
      <c r="QTK56" s="331"/>
      <c r="QTL56" s="331"/>
      <c r="QTM56" s="331"/>
      <c r="QTN56" s="331"/>
      <c r="QTO56" s="331"/>
      <c r="QTP56" s="331"/>
      <c r="QTQ56" s="331"/>
      <c r="QTR56" s="331"/>
      <c r="QTS56" s="331"/>
      <c r="QTT56" s="331"/>
      <c r="QTU56" s="331"/>
      <c r="QTV56" s="331"/>
      <c r="QTW56" s="331"/>
      <c r="QTX56" s="331"/>
      <c r="QTY56" s="331"/>
      <c r="QTZ56" s="331"/>
      <c r="QUA56" s="331"/>
      <c r="QUB56" s="331"/>
      <c r="QUC56" s="331"/>
      <c r="QUD56" s="331"/>
      <c r="QUE56" s="331"/>
      <c r="QUF56" s="331"/>
      <c r="QUG56" s="331"/>
      <c r="QUH56" s="331"/>
      <c r="QUI56" s="331"/>
      <c r="QUJ56" s="331"/>
      <c r="QUK56" s="331"/>
      <c r="QUL56" s="331"/>
      <c r="QUM56" s="331"/>
      <c r="QUN56" s="331"/>
      <c r="QUO56" s="331"/>
      <c r="QUP56" s="331"/>
      <c r="QUQ56" s="331"/>
      <c r="QUR56" s="331"/>
      <c r="QUS56" s="331"/>
      <c r="QUT56" s="331"/>
      <c r="QUU56" s="331"/>
      <c r="QUV56" s="331"/>
      <c r="QUW56" s="331"/>
      <c r="QUX56" s="331"/>
      <c r="QUY56" s="331"/>
      <c r="QUZ56" s="331"/>
      <c r="QVA56" s="331"/>
      <c r="QVB56" s="331"/>
      <c r="QVC56" s="331"/>
      <c r="QVD56" s="331"/>
      <c r="QVE56" s="331"/>
      <c r="QVF56" s="331"/>
      <c r="QVG56" s="331"/>
      <c r="QVH56" s="331"/>
      <c r="QVI56" s="331"/>
      <c r="QVJ56" s="331"/>
      <c r="QVK56" s="331"/>
      <c r="QVL56" s="331"/>
      <c r="QVM56" s="331"/>
      <c r="QVN56" s="331"/>
      <c r="QVO56" s="331"/>
      <c r="QVP56" s="331"/>
      <c r="QVQ56" s="331"/>
      <c r="QVR56" s="331"/>
      <c r="QVS56" s="331"/>
      <c r="QVT56" s="331"/>
      <c r="QVU56" s="331"/>
      <c r="QVV56" s="331"/>
      <c r="QVW56" s="331"/>
      <c r="QVX56" s="331"/>
      <c r="QVY56" s="331"/>
      <c r="QVZ56" s="331"/>
      <c r="QWA56" s="331"/>
      <c r="QWB56" s="331"/>
      <c r="QWC56" s="331"/>
      <c r="QWD56" s="331"/>
      <c r="QWE56" s="331"/>
      <c r="QWF56" s="331"/>
      <c r="QWG56" s="331"/>
      <c r="QWH56" s="331"/>
      <c r="QWI56" s="331"/>
      <c r="QWJ56" s="331"/>
      <c r="QWK56" s="331"/>
      <c r="QWL56" s="331"/>
      <c r="QWM56" s="331"/>
      <c r="QWN56" s="331"/>
      <c r="QWO56" s="331"/>
      <c r="QWP56" s="331"/>
      <c r="QWQ56" s="331"/>
      <c r="QWR56" s="331"/>
      <c r="QWS56" s="331"/>
      <c r="QWT56" s="331"/>
      <c r="QWU56" s="331"/>
      <c r="QWV56" s="331"/>
      <c r="QWW56" s="331"/>
      <c r="QWX56" s="331"/>
      <c r="QWY56" s="331"/>
      <c r="QWZ56" s="331"/>
      <c r="QXA56" s="331"/>
      <c r="QXB56" s="331"/>
      <c r="QXC56" s="331"/>
      <c r="QXD56" s="331"/>
      <c r="QXE56" s="331"/>
      <c r="QXF56" s="331"/>
      <c r="QXG56" s="331"/>
      <c r="QXH56" s="331"/>
      <c r="QXI56" s="331"/>
      <c r="QXJ56" s="331"/>
      <c r="QXK56" s="331"/>
      <c r="QXL56" s="331"/>
      <c r="QXM56" s="331"/>
      <c r="QXN56" s="331"/>
      <c r="QXO56" s="331"/>
      <c r="QXP56" s="331"/>
      <c r="QXQ56" s="331"/>
      <c r="QXR56" s="331"/>
      <c r="QXS56" s="331"/>
      <c r="QXT56" s="331"/>
      <c r="QXU56" s="331"/>
      <c r="QXV56" s="331"/>
      <c r="QXW56" s="331"/>
      <c r="QXX56" s="331"/>
      <c r="QXY56" s="331"/>
      <c r="QXZ56" s="331"/>
      <c r="QYA56" s="331"/>
      <c r="QYB56" s="331"/>
      <c r="QYC56" s="331"/>
      <c r="QYD56" s="331"/>
      <c r="QYE56" s="331"/>
      <c r="QYF56" s="331"/>
      <c r="QYG56" s="331"/>
      <c r="QYH56" s="331"/>
      <c r="QYI56" s="331"/>
      <c r="QYJ56" s="331"/>
      <c r="QYK56" s="331"/>
      <c r="QYL56" s="331"/>
      <c r="QYM56" s="331"/>
      <c r="QYN56" s="331"/>
      <c r="QYO56" s="331"/>
      <c r="QYP56" s="331"/>
      <c r="QYQ56" s="331"/>
      <c r="QYR56" s="331"/>
      <c r="QYS56" s="331"/>
      <c r="QYT56" s="331"/>
      <c r="QYU56" s="331"/>
      <c r="QYV56" s="331"/>
      <c r="QYW56" s="331"/>
      <c r="QYX56" s="331"/>
      <c r="QYY56" s="331"/>
      <c r="QYZ56" s="331"/>
      <c r="QZA56" s="331"/>
      <c r="QZB56" s="331"/>
      <c r="QZC56" s="331"/>
      <c r="QZD56" s="331"/>
      <c r="QZE56" s="331"/>
      <c r="QZF56" s="331"/>
      <c r="QZG56" s="331"/>
      <c r="QZH56" s="331"/>
      <c r="QZI56" s="331"/>
      <c r="QZJ56" s="331"/>
      <c r="QZK56" s="331"/>
      <c r="QZL56" s="331"/>
      <c r="QZM56" s="331"/>
      <c r="QZN56" s="331"/>
      <c r="QZO56" s="331"/>
      <c r="QZP56" s="331"/>
      <c r="QZQ56" s="331"/>
      <c r="QZR56" s="331"/>
      <c r="QZS56" s="331"/>
      <c r="QZT56" s="331"/>
      <c r="QZU56" s="331"/>
      <c r="QZV56" s="331"/>
      <c r="QZW56" s="331"/>
      <c r="QZX56" s="331"/>
      <c r="QZY56" s="331"/>
      <c r="QZZ56" s="331"/>
      <c r="RAA56" s="331"/>
      <c r="RAB56" s="331"/>
      <c r="RAC56" s="331"/>
      <c r="RAD56" s="331"/>
      <c r="RAE56" s="331"/>
      <c r="RAF56" s="331"/>
      <c r="RAG56" s="331"/>
      <c r="RAH56" s="331"/>
      <c r="RAI56" s="331"/>
      <c r="RAJ56" s="331"/>
      <c r="RAK56" s="331"/>
      <c r="RAL56" s="331"/>
      <c r="RAM56" s="331"/>
      <c r="RAN56" s="331"/>
      <c r="RAO56" s="331"/>
      <c r="RAP56" s="331"/>
      <c r="RAQ56" s="331"/>
      <c r="RAR56" s="331"/>
      <c r="RAS56" s="331"/>
      <c r="RAT56" s="331"/>
      <c r="RAU56" s="331"/>
      <c r="RAV56" s="331"/>
      <c r="RAW56" s="331"/>
      <c r="RAX56" s="331"/>
      <c r="RAY56" s="331"/>
      <c r="RAZ56" s="331"/>
      <c r="RBA56" s="331"/>
      <c r="RBB56" s="331"/>
      <c r="RBC56" s="331"/>
      <c r="RBD56" s="331"/>
      <c r="RBE56" s="331"/>
      <c r="RBF56" s="331"/>
      <c r="RBG56" s="331"/>
      <c r="RBH56" s="331"/>
      <c r="RBI56" s="331"/>
      <c r="RBJ56" s="331"/>
      <c r="RBK56" s="331"/>
      <c r="RBL56" s="331"/>
      <c r="RBM56" s="331"/>
      <c r="RBN56" s="331"/>
      <c r="RBO56" s="331"/>
      <c r="RBP56" s="331"/>
      <c r="RBQ56" s="331"/>
      <c r="RBR56" s="331"/>
      <c r="RBS56" s="331"/>
      <c r="RBT56" s="331"/>
      <c r="RBU56" s="331"/>
      <c r="RBV56" s="331"/>
      <c r="RBW56" s="331"/>
      <c r="RBX56" s="331"/>
      <c r="RBY56" s="331"/>
      <c r="RBZ56" s="331"/>
      <c r="RCA56" s="331"/>
      <c r="RCB56" s="331"/>
      <c r="RCC56" s="331"/>
      <c r="RCD56" s="331"/>
      <c r="RCE56" s="331"/>
      <c r="RCF56" s="331"/>
      <c r="RCG56" s="331"/>
      <c r="RCH56" s="331"/>
      <c r="RCI56" s="331"/>
      <c r="RCJ56" s="331"/>
      <c r="RCK56" s="331"/>
      <c r="RCL56" s="331"/>
      <c r="RCM56" s="331"/>
      <c r="RCN56" s="331"/>
      <c r="RCO56" s="331"/>
      <c r="RCP56" s="331"/>
      <c r="RCQ56" s="331"/>
      <c r="RCR56" s="331"/>
      <c r="RCS56" s="331"/>
      <c r="RCT56" s="331"/>
      <c r="RCU56" s="331"/>
      <c r="RCV56" s="331"/>
      <c r="RCW56" s="331"/>
      <c r="RCX56" s="331"/>
      <c r="RCY56" s="331"/>
      <c r="RCZ56" s="331"/>
      <c r="RDA56" s="331"/>
      <c r="RDB56" s="331"/>
      <c r="RDC56" s="331"/>
      <c r="RDD56" s="331"/>
      <c r="RDE56" s="331"/>
      <c r="RDF56" s="331"/>
      <c r="RDG56" s="331"/>
      <c r="RDH56" s="331"/>
      <c r="RDI56" s="331"/>
      <c r="RDJ56" s="331"/>
      <c r="RDK56" s="331"/>
      <c r="RDL56" s="331"/>
      <c r="RDM56" s="331"/>
      <c r="RDN56" s="331"/>
      <c r="RDO56" s="331"/>
      <c r="RDP56" s="331"/>
      <c r="RDQ56" s="331"/>
      <c r="RDR56" s="331"/>
      <c r="RDS56" s="331"/>
      <c r="RDT56" s="331"/>
      <c r="RDU56" s="331"/>
      <c r="RDV56" s="331"/>
      <c r="RDW56" s="331"/>
      <c r="RDX56" s="331"/>
      <c r="RDY56" s="331"/>
      <c r="RDZ56" s="331"/>
      <c r="REA56" s="331"/>
      <c r="REB56" s="331"/>
      <c r="REC56" s="331"/>
      <c r="RED56" s="331"/>
      <c r="REE56" s="331"/>
      <c r="REF56" s="331"/>
      <c r="REG56" s="331"/>
      <c r="REH56" s="331"/>
      <c r="REI56" s="331"/>
      <c r="REJ56" s="331"/>
      <c r="REK56" s="331"/>
      <c r="REL56" s="331"/>
      <c r="REM56" s="331"/>
      <c r="REN56" s="331"/>
      <c r="REO56" s="331"/>
      <c r="REP56" s="331"/>
      <c r="REQ56" s="331"/>
      <c r="RER56" s="331"/>
      <c r="RES56" s="331"/>
      <c r="RET56" s="331"/>
      <c r="REU56" s="331"/>
      <c r="REV56" s="331"/>
      <c r="REW56" s="331"/>
      <c r="REX56" s="331"/>
      <c r="REY56" s="331"/>
      <c r="REZ56" s="331"/>
      <c r="RFA56" s="331"/>
      <c r="RFB56" s="331"/>
      <c r="RFC56" s="331"/>
      <c r="RFD56" s="331"/>
      <c r="RFE56" s="331"/>
      <c r="RFF56" s="331"/>
      <c r="RFG56" s="331"/>
      <c r="RFH56" s="331"/>
      <c r="RFI56" s="331"/>
      <c r="RFJ56" s="331"/>
      <c r="RFK56" s="331"/>
      <c r="RFL56" s="331"/>
      <c r="RFM56" s="331"/>
      <c r="RFN56" s="331"/>
      <c r="RFO56" s="331"/>
      <c r="RFP56" s="331"/>
      <c r="RFQ56" s="331"/>
      <c r="RFR56" s="331"/>
      <c r="RFS56" s="331"/>
      <c r="RFT56" s="331"/>
      <c r="RFU56" s="331"/>
      <c r="RFV56" s="331"/>
      <c r="RFW56" s="331"/>
      <c r="RFX56" s="331"/>
      <c r="RFY56" s="331"/>
      <c r="RFZ56" s="331"/>
      <c r="RGA56" s="331"/>
      <c r="RGB56" s="331"/>
      <c r="RGC56" s="331"/>
      <c r="RGD56" s="331"/>
      <c r="RGE56" s="331"/>
      <c r="RGF56" s="331"/>
      <c r="RGG56" s="331"/>
      <c r="RGH56" s="331"/>
      <c r="RGI56" s="331"/>
      <c r="RGJ56" s="331"/>
      <c r="RGK56" s="331"/>
      <c r="RGL56" s="331"/>
      <c r="RGM56" s="331"/>
      <c r="RGN56" s="331"/>
      <c r="RGO56" s="331"/>
      <c r="RGP56" s="331"/>
      <c r="RGQ56" s="331"/>
      <c r="RGR56" s="331"/>
      <c r="RGS56" s="331"/>
      <c r="RGT56" s="331"/>
      <c r="RGU56" s="331"/>
      <c r="RGV56" s="331"/>
      <c r="RGW56" s="331"/>
      <c r="RGX56" s="331"/>
      <c r="RGY56" s="331"/>
      <c r="RGZ56" s="331"/>
      <c r="RHA56" s="331"/>
      <c r="RHB56" s="331"/>
      <c r="RHC56" s="331"/>
      <c r="RHD56" s="331"/>
      <c r="RHE56" s="331"/>
      <c r="RHF56" s="331"/>
      <c r="RHG56" s="331"/>
      <c r="RHH56" s="331"/>
      <c r="RHI56" s="331"/>
      <c r="RHJ56" s="331"/>
      <c r="RHK56" s="331"/>
      <c r="RHL56" s="331"/>
      <c r="RHM56" s="331"/>
      <c r="RHN56" s="331"/>
      <c r="RHO56" s="331"/>
      <c r="RHP56" s="331"/>
      <c r="RHQ56" s="331"/>
      <c r="RHR56" s="331"/>
      <c r="RHS56" s="331"/>
      <c r="RHT56" s="331"/>
      <c r="RHU56" s="331"/>
      <c r="RHV56" s="331"/>
      <c r="RHW56" s="331"/>
      <c r="RHX56" s="331"/>
      <c r="RHY56" s="331"/>
      <c r="RHZ56" s="331"/>
      <c r="RIA56" s="331"/>
      <c r="RIB56" s="331"/>
      <c r="RIC56" s="331"/>
      <c r="RID56" s="331"/>
      <c r="RIE56" s="331"/>
      <c r="RIF56" s="331"/>
      <c r="RIG56" s="331"/>
      <c r="RIH56" s="331"/>
      <c r="RII56" s="331"/>
      <c r="RIJ56" s="331"/>
      <c r="RIK56" s="331"/>
      <c r="RIL56" s="331"/>
      <c r="RIM56" s="331"/>
      <c r="RIN56" s="331"/>
      <c r="RIO56" s="331"/>
      <c r="RIP56" s="331"/>
      <c r="RIQ56" s="331"/>
      <c r="RIR56" s="331"/>
      <c r="RIS56" s="331"/>
      <c r="RIT56" s="331"/>
      <c r="RIU56" s="331"/>
      <c r="RIV56" s="331"/>
      <c r="RIW56" s="331"/>
      <c r="RIX56" s="331"/>
      <c r="RIY56" s="331"/>
      <c r="RIZ56" s="331"/>
      <c r="RJA56" s="331"/>
      <c r="RJB56" s="331"/>
      <c r="RJC56" s="331"/>
      <c r="RJD56" s="331"/>
      <c r="RJE56" s="331"/>
      <c r="RJF56" s="331"/>
      <c r="RJG56" s="331"/>
      <c r="RJH56" s="331"/>
      <c r="RJI56" s="331"/>
      <c r="RJJ56" s="331"/>
      <c r="RJK56" s="331"/>
      <c r="RJL56" s="331"/>
      <c r="RJM56" s="331"/>
      <c r="RJN56" s="331"/>
      <c r="RJO56" s="331"/>
      <c r="RJP56" s="331"/>
      <c r="RJQ56" s="331"/>
      <c r="RJR56" s="331"/>
      <c r="RJS56" s="331"/>
      <c r="RJT56" s="331"/>
      <c r="RJU56" s="331"/>
      <c r="RJV56" s="331"/>
      <c r="RJW56" s="331"/>
      <c r="RJX56" s="331"/>
      <c r="RJY56" s="331"/>
      <c r="RJZ56" s="331"/>
      <c r="RKA56" s="331"/>
      <c r="RKB56" s="331"/>
      <c r="RKC56" s="331"/>
      <c r="RKD56" s="331"/>
      <c r="RKE56" s="331"/>
      <c r="RKF56" s="331"/>
      <c r="RKG56" s="331"/>
      <c r="RKH56" s="331"/>
      <c r="RKI56" s="331"/>
      <c r="RKJ56" s="331"/>
      <c r="RKK56" s="331"/>
      <c r="RKL56" s="331"/>
      <c r="RKM56" s="331"/>
      <c r="RKN56" s="331"/>
      <c r="RKO56" s="331"/>
      <c r="RKP56" s="331"/>
      <c r="RKQ56" s="331"/>
      <c r="RKR56" s="331"/>
      <c r="RKS56" s="331"/>
      <c r="RKT56" s="331"/>
      <c r="RKU56" s="331"/>
      <c r="RKV56" s="331"/>
      <c r="RKW56" s="331"/>
      <c r="RKX56" s="331"/>
      <c r="RKY56" s="331"/>
      <c r="RKZ56" s="331"/>
      <c r="RLA56" s="331"/>
      <c r="RLB56" s="331"/>
      <c r="RLC56" s="331"/>
      <c r="RLD56" s="331"/>
      <c r="RLE56" s="331"/>
      <c r="RLF56" s="331"/>
      <c r="RLG56" s="331"/>
      <c r="RLH56" s="331"/>
      <c r="RLI56" s="331"/>
      <c r="RLJ56" s="331"/>
      <c r="RLK56" s="331"/>
      <c r="RLL56" s="331"/>
      <c r="RLM56" s="331"/>
      <c r="RLN56" s="331"/>
      <c r="RLO56" s="331"/>
      <c r="RLP56" s="331"/>
      <c r="RLQ56" s="331"/>
      <c r="RLR56" s="331"/>
      <c r="RLS56" s="331"/>
      <c r="RLT56" s="331"/>
      <c r="RLU56" s="331"/>
      <c r="RLV56" s="331"/>
      <c r="RLW56" s="331"/>
      <c r="RLX56" s="331"/>
      <c r="RLY56" s="331"/>
      <c r="RLZ56" s="331"/>
      <c r="RMA56" s="331"/>
      <c r="RMB56" s="331"/>
      <c r="RMC56" s="331"/>
      <c r="RMD56" s="331"/>
      <c r="RME56" s="331"/>
      <c r="RMF56" s="331"/>
      <c r="RMG56" s="331"/>
      <c r="RMH56" s="331"/>
      <c r="RMI56" s="331"/>
      <c r="RMJ56" s="331"/>
      <c r="RMK56" s="331"/>
      <c r="RML56" s="331"/>
      <c r="RMM56" s="331"/>
      <c r="RMN56" s="331"/>
      <c r="RMO56" s="331"/>
      <c r="RMP56" s="331"/>
      <c r="RMQ56" s="331"/>
      <c r="RMR56" s="331"/>
      <c r="RMS56" s="331"/>
      <c r="RMT56" s="331"/>
      <c r="RMU56" s="331"/>
      <c r="RMV56" s="331"/>
      <c r="RMW56" s="331"/>
      <c r="RMX56" s="331"/>
      <c r="RMY56" s="331"/>
      <c r="RMZ56" s="331"/>
      <c r="RNA56" s="331"/>
      <c r="RNB56" s="331"/>
      <c r="RNC56" s="331"/>
      <c r="RND56" s="331"/>
      <c r="RNE56" s="331"/>
      <c r="RNF56" s="331"/>
      <c r="RNG56" s="331"/>
      <c r="RNH56" s="331"/>
      <c r="RNI56" s="331"/>
      <c r="RNJ56" s="331"/>
      <c r="RNK56" s="331"/>
      <c r="RNL56" s="331"/>
      <c r="RNM56" s="331"/>
      <c r="RNN56" s="331"/>
      <c r="RNO56" s="331"/>
      <c r="RNP56" s="331"/>
      <c r="RNQ56" s="331"/>
      <c r="RNR56" s="331"/>
      <c r="RNS56" s="331"/>
      <c r="RNT56" s="331"/>
      <c r="RNU56" s="331"/>
      <c r="RNV56" s="331"/>
      <c r="RNW56" s="331"/>
      <c r="RNX56" s="331"/>
      <c r="RNY56" s="331"/>
      <c r="RNZ56" s="331"/>
      <c r="ROA56" s="331"/>
      <c r="ROB56" s="331"/>
      <c r="ROC56" s="331"/>
      <c r="ROD56" s="331"/>
      <c r="ROE56" s="331"/>
      <c r="ROF56" s="331"/>
      <c r="ROG56" s="331"/>
      <c r="ROH56" s="331"/>
      <c r="ROI56" s="331"/>
      <c r="ROJ56" s="331"/>
      <c r="ROK56" s="331"/>
      <c r="ROL56" s="331"/>
      <c r="ROM56" s="331"/>
      <c r="RON56" s="331"/>
      <c r="ROO56" s="331"/>
      <c r="ROP56" s="331"/>
      <c r="ROQ56" s="331"/>
      <c r="ROR56" s="331"/>
      <c r="ROS56" s="331"/>
      <c r="ROT56" s="331"/>
      <c r="ROU56" s="331"/>
      <c r="ROV56" s="331"/>
      <c r="ROW56" s="331"/>
      <c r="ROX56" s="331"/>
      <c r="ROY56" s="331"/>
      <c r="ROZ56" s="331"/>
      <c r="RPA56" s="331"/>
      <c r="RPB56" s="331"/>
      <c r="RPC56" s="331"/>
      <c r="RPD56" s="331"/>
      <c r="RPE56" s="331"/>
      <c r="RPF56" s="331"/>
      <c r="RPG56" s="331"/>
      <c r="RPH56" s="331"/>
      <c r="RPI56" s="331"/>
      <c r="RPJ56" s="331"/>
      <c r="RPK56" s="331"/>
      <c r="RPL56" s="331"/>
      <c r="RPM56" s="331"/>
      <c r="RPN56" s="331"/>
      <c r="RPO56" s="331"/>
      <c r="RPP56" s="331"/>
      <c r="RPQ56" s="331"/>
      <c r="RPR56" s="331"/>
      <c r="RPS56" s="331"/>
      <c r="RPT56" s="331"/>
      <c r="RPU56" s="331"/>
      <c r="RPV56" s="331"/>
      <c r="RPW56" s="331"/>
      <c r="RPX56" s="331"/>
      <c r="RPY56" s="331"/>
      <c r="RPZ56" s="331"/>
      <c r="RQA56" s="331"/>
      <c r="RQB56" s="331"/>
      <c r="RQC56" s="331"/>
      <c r="RQD56" s="331"/>
      <c r="RQE56" s="331"/>
      <c r="RQF56" s="331"/>
      <c r="RQG56" s="331"/>
      <c r="RQH56" s="331"/>
      <c r="RQI56" s="331"/>
      <c r="RQJ56" s="331"/>
      <c r="RQK56" s="331"/>
      <c r="RQL56" s="331"/>
      <c r="RQM56" s="331"/>
      <c r="RQN56" s="331"/>
      <c r="RQO56" s="331"/>
      <c r="RQP56" s="331"/>
      <c r="RQQ56" s="331"/>
      <c r="RQR56" s="331"/>
      <c r="RQS56" s="331"/>
      <c r="RQT56" s="331"/>
      <c r="RQU56" s="331"/>
      <c r="RQV56" s="331"/>
      <c r="RQW56" s="331"/>
      <c r="RQX56" s="331"/>
      <c r="RQY56" s="331"/>
      <c r="RQZ56" s="331"/>
      <c r="RRA56" s="331"/>
      <c r="RRB56" s="331"/>
      <c r="RRC56" s="331"/>
      <c r="RRD56" s="331"/>
      <c r="RRE56" s="331"/>
      <c r="RRF56" s="331"/>
      <c r="RRG56" s="331"/>
      <c r="RRH56" s="331"/>
      <c r="RRI56" s="331"/>
      <c r="RRJ56" s="331"/>
      <c r="RRK56" s="331"/>
      <c r="RRL56" s="331"/>
      <c r="RRM56" s="331"/>
      <c r="RRN56" s="331"/>
      <c r="RRO56" s="331"/>
      <c r="RRP56" s="331"/>
      <c r="RRQ56" s="331"/>
      <c r="RRR56" s="331"/>
      <c r="RRS56" s="331"/>
      <c r="RRT56" s="331"/>
      <c r="RRU56" s="331"/>
      <c r="RRV56" s="331"/>
      <c r="RRW56" s="331"/>
      <c r="RRX56" s="331"/>
      <c r="RRY56" s="331"/>
      <c r="RRZ56" s="331"/>
      <c r="RSA56" s="331"/>
      <c r="RSB56" s="331"/>
      <c r="RSC56" s="331"/>
      <c r="RSD56" s="331"/>
      <c r="RSE56" s="331"/>
      <c r="RSF56" s="331"/>
      <c r="RSG56" s="331"/>
      <c r="RSH56" s="331"/>
      <c r="RSI56" s="331"/>
      <c r="RSJ56" s="331"/>
      <c r="RSK56" s="331"/>
      <c r="RSL56" s="331"/>
      <c r="RSM56" s="331"/>
      <c r="RSN56" s="331"/>
      <c r="RSO56" s="331"/>
      <c r="RSP56" s="331"/>
      <c r="RSQ56" s="331"/>
      <c r="RSR56" s="331"/>
      <c r="RSS56" s="331"/>
      <c r="RST56" s="331"/>
      <c r="RSU56" s="331"/>
      <c r="RSV56" s="331"/>
      <c r="RSW56" s="331"/>
      <c r="RSX56" s="331"/>
      <c r="RSY56" s="331"/>
      <c r="RSZ56" s="331"/>
      <c r="RTA56" s="331"/>
      <c r="RTB56" s="331"/>
      <c r="RTC56" s="331"/>
      <c r="RTD56" s="331"/>
      <c r="RTE56" s="331"/>
      <c r="RTF56" s="331"/>
      <c r="RTG56" s="331"/>
      <c r="RTH56" s="331"/>
      <c r="RTI56" s="331"/>
      <c r="RTJ56" s="331"/>
      <c r="RTK56" s="331"/>
      <c r="RTL56" s="331"/>
      <c r="RTM56" s="331"/>
      <c r="RTN56" s="331"/>
      <c r="RTO56" s="331"/>
      <c r="RTP56" s="331"/>
      <c r="RTQ56" s="331"/>
      <c r="RTR56" s="331"/>
      <c r="RTS56" s="331"/>
      <c r="RTT56" s="331"/>
      <c r="RTU56" s="331"/>
      <c r="RTV56" s="331"/>
      <c r="RTW56" s="331"/>
      <c r="RTX56" s="331"/>
      <c r="RTY56" s="331"/>
      <c r="RTZ56" s="331"/>
      <c r="RUA56" s="331"/>
      <c r="RUB56" s="331"/>
      <c r="RUC56" s="331"/>
      <c r="RUD56" s="331"/>
      <c r="RUE56" s="331"/>
      <c r="RUF56" s="331"/>
      <c r="RUG56" s="331"/>
      <c r="RUH56" s="331"/>
      <c r="RUI56" s="331"/>
      <c r="RUJ56" s="331"/>
      <c r="RUK56" s="331"/>
      <c r="RUL56" s="331"/>
      <c r="RUM56" s="331"/>
      <c r="RUN56" s="331"/>
      <c r="RUO56" s="331"/>
      <c r="RUP56" s="331"/>
      <c r="RUQ56" s="331"/>
      <c r="RUR56" s="331"/>
      <c r="RUS56" s="331"/>
      <c r="RUT56" s="331"/>
      <c r="RUU56" s="331"/>
      <c r="RUV56" s="331"/>
      <c r="RUW56" s="331"/>
      <c r="RUX56" s="331"/>
      <c r="RUY56" s="331"/>
      <c r="RUZ56" s="331"/>
      <c r="RVA56" s="331"/>
      <c r="RVB56" s="331"/>
      <c r="RVC56" s="331"/>
      <c r="RVD56" s="331"/>
      <c r="RVE56" s="331"/>
      <c r="RVF56" s="331"/>
      <c r="RVG56" s="331"/>
      <c r="RVH56" s="331"/>
      <c r="RVI56" s="331"/>
      <c r="RVJ56" s="331"/>
      <c r="RVK56" s="331"/>
      <c r="RVL56" s="331"/>
      <c r="RVM56" s="331"/>
      <c r="RVN56" s="331"/>
      <c r="RVO56" s="331"/>
      <c r="RVP56" s="331"/>
      <c r="RVQ56" s="331"/>
      <c r="RVR56" s="331"/>
      <c r="RVS56" s="331"/>
      <c r="RVT56" s="331"/>
      <c r="RVU56" s="331"/>
      <c r="RVV56" s="331"/>
      <c r="RVW56" s="331"/>
      <c r="RVX56" s="331"/>
      <c r="RVY56" s="331"/>
      <c r="RVZ56" s="331"/>
      <c r="RWA56" s="331"/>
      <c r="RWB56" s="331"/>
      <c r="RWC56" s="331"/>
      <c r="RWD56" s="331"/>
      <c r="RWE56" s="331"/>
      <c r="RWF56" s="331"/>
      <c r="RWG56" s="331"/>
      <c r="RWH56" s="331"/>
      <c r="RWI56" s="331"/>
      <c r="RWJ56" s="331"/>
      <c r="RWK56" s="331"/>
      <c r="RWL56" s="331"/>
      <c r="RWM56" s="331"/>
      <c r="RWN56" s="331"/>
      <c r="RWO56" s="331"/>
      <c r="RWP56" s="331"/>
      <c r="RWQ56" s="331"/>
      <c r="RWR56" s="331"/>
      <c r="RWS56" s="331"/>
      <c r="RWT56" s="331"/>
      <c r="RWU56" s="331"/>
      <c r="RWV56" s="331"/>
      <c r="RWW56" s="331"/>
      <c r="RWX56" s="331"/>
      <c r="RWY56" s="331"/>
      <c r="RWZ56" s="331"/>
      <c r="RXA56" s="331"/>
      <c r="RXB56" s="331"/>
      <c r="RXC56" s="331"/>
      <c r="RXD56" s="331"/>
      <c r="RXE56" s="331"/>
      <c r="RXF56" s="331"/>
      <c r="RXG56" s="331"/>
      <c r="RXH56" s="331"/>
      <c r="RXI56" s="331"/>
      <c r="RXJ56" s="331"/>
      <c r="RXK56" s="331"/>
      <c r="RXL56" s="331"/>
      <c r="RXM56" s="331"/>
      <c r="RXN56" s="331"/>
      <c r="RXO56" s="331"/>
      <c r="RXP56" s="331"/>
      <c r="RXQ56" s="331"/>
      <c r="RXR56" s="331"/>
      <c r="RXS56" s="331"/>
      <c r="RXT56" s="331"/>
      <c r="RXU56" s="331"/>
      <c r="RXV56" s="331"/>
      <c r="RXW56" s="331"/>
      <c r="RXX56" s="331"/>
      <c r="RXY56" s="331"/>
      <c r="RXZ56" s="331"/>
      <c r="RYA56" s="331"/>
      <c r="RYB56" s="331"/>
      <c r="RYC56" s="331"/>
      <c r="RYD56" s="331"/>
      <c r="RYE56" s="331"/>
      <c r="RYF56" s="331"/>
      <c r="RYG56" s="331"/>
      <c r="RYH56" s="331"/>
      <c r="RYI56" s="331"/>
      <c r="RYJ56" s="331"/>
      <c r="RYK56" s="331"/>
      <c r="RYL56" s="331"/>
      <c r="RYM56" s="331"/>
      <c r="RYN56" s="331"/>
      <c r="RYO56" s="331"/>
      <c r="RYP56" s="331"/>
      <c r="RYQ56" s="331"/>
      <c r="RYR56" s="331"/>
      <c r="RYS56" s="331"/>
      <c r="RYT56" s="331"/>
      <c r="RYU56" s="331"/>
      <c r="RYV56" s="331"/>
      <c r="RYW56" s="331"/>
      <c r="RYX56" s="331"/>
      <c r="RYY56" s="331"/>
      <c r="RYZ56" s="331"/>
      <c r="RZA56" s="331"/>
      <c r="RZB56" s="331"/>
      <c r="RZC56" s="331"/>
      <c r="RZD56" s="331"/>
      <c r="RZE56" s="331"/>
      <c r="RZF56" s="331"/>
      <c r="RZG56" s="331"/>
      <c r="RZH56" s="331"/>
      <c r="RZI56" s="331"/>
      <c r="RZJ56" s="331"/>
      <c r="RZK56" s="331"/>
      <c r="RZL56" s="331"/>
      <c r="RZM56" s="331"/>
      <c r="RZN56" s="331"/>
      <c r="RZO56" s="331"/>
      <c r="RZP56" s="331"/>
      <c r="RZQ56" s="331"/>
      <c r="RZR56" s="331"/>
      <c r="RZS56" s="331"/>
      <c r="RZT56" s="331"/>
      <c r="RZU56" s="331"/>
      <c r="RZV56" s="331"/>
      <c r="RZW56" s="331"/>
      <c r="RZX56" s="331"/>
      <c r="RZY56" s="331"/>
      <c r="RZZ56" s="331"/>
      <c r="SAA56" s="331"/>
      <c r="SAB56" s="331"/>
      <c r="SAC56" s="331"/>
      <c r="SAD56" s="331"/>
      <c r="SAE56" s="331"/>
      <c r="SAF56" s="331"/>
      <c r="SAG56" s="331"/>
      <c r="SAH56" s="331"/>
      <c r="SAI56" s="331"/>
      <c r="SAJ56" s="331"/>
      <c r="SAK56" s="331"/>
      <c r="SAL56" s="331"/>
      <c r="SAM56" s="331"/>
      <c r="SAN56" s="331"/>
      <c r="SAO56" s="331"/>
      <c r="SAP56" s="331"/>
      <c r="SAQ56" s="331"/>
      <c r="SAR56" s="331"/>
      <c r="SAS56" s="331"/>
      <c r="SAT56" s="331"/>
      <c r="SAU56" s="331"/>
      <c r="SAV56" s="331"/>
      <c r="SAW56" s="331"/>
      <c r="SAX56" s="331"/>
      <c r="SAY56" s="331"/>
      <c r="SAZ56" s="331"/>
      <c r="SBA56" s="331"/>
      <c r="SBB56" s="331"/>
      <c r="SBC56" s="331"/>
      <c r="SBD56" s="331"/>
      <c r="SBE56" s="331"/>
      <c r="SBF56" s="331"/>
      <c r="SBG56" s="331"/>
      <c r="SBH56" s="331"/>
      <c r="SBI56" s="331"/>
      <c r="SBJ56" s="331"/>
      <c r="SBK56" s="331"/>
      <c r="SBL56" s="331"/>
      <c r="SBM56" s="331"/>
      <c r="SBN56" s="331"/>
      <c r="SBO56" s="331"/>
      <c r="SBP56" s="331"/>
      <c r="SBQ56" s="331"/>
      <c r="SBR56" s="331"/>
      <c r="SBS56" s="331"/>
      <c r="SBT56" s="331"/>
      <c r="SBU56" s="331"/>
      <c r="SBV56" s="331"/>
      <c r="SBW56" s="331"/>
      <c r="SBX56" s="331"/>
      <c r="SBY56" s="331"/>
      <c r="SBZ56" s="331"/>
      <c r="SCA56" s="331"/>
      <c r="SCB56" s="331"/>
      <c r="SCC56" s="331"/>
      <c r="SCD56" s="331"/>
      <c r="SCE56" s="331"/>
      <c r="SCF56" s="331"/>
      <c r="SCG56" s="331"/>
      <c r="SCH56" s="331"/>
      <c r="SCI56" s="331"/>
      <c r="SCJ56" s="331"/>
      <c r="SCK56" s="331"/>
      <c r="SCL56" s="331"/>
      <c r="SCM56" s="331"/>
      <c r="SCN56" s="331"/>
      <c r="SCO56" s="331"/>
      <c r="SCP56" s="331"/>
      <c r="SCQ56" s="331"/>
      <c r="SCR56" s="331"/>
      <c r="SCS56" s="331"/>
      <c r="SCT56" s="331"/>
      <c r="SCU56" s="331"/>
      <c r="SCV56" s="331"/>
      <c r="SCW56" s="331"/>
      <c r="SCX56" s="331"/>
      <c r="SCY56" s="331"/>
      <c r="SCZ56" s="331"/>
      <c r="SDA56" s="331"/>
      <c r="SDB56" s="331"/>
      <c r="SDC56" s="331"/>
      <c r="SDD56" s="331"/>
      <c r="SDE56" s="331"/>
      <c r="SDF56" s="331"/>
      <c r="SDG56" s="331"/>
      <c r="SDH56" s="331"/>
      <c r="SDI56" s="331"/>
      <c r="SDJ56" s="331"/>
      <c r="SDK56" s="331"/>
      <c r="SDL56" s="331"/>
      <c r="SDM56" s="331"/>
      <c r="SDN56" s="331"/>
      <c r="SDO56" s="331"/>
      <c r="SDP56" s="331"/>
      <c r="SDQ56" s="331"/>
      <c r="SDR56" s="331"/>
      <c r="SDS56" s="331"/>
      <c r="SDT56" s="331"/>
      <c r="SDU56" s="331"/>
      <c r="SDV56" s="331"/>
      <c r="SDW56" s="331"/>
      <c r="SDX56" s="331"/>
      <c r="SDY56" s="331"/>
      <c r="SDZ56" s="331"/>
      <c r="SEA56" s="331"/>
      <c r="SEB56" s="331"/>
      <c r="SEC56" s="331"/>
      <c r="SED56" s="331"/>
      <c r="SEE56" s="331"/>
      <c r="SEF56" s="331"/>
      <c r="SEG56" s="331"/>
      <c r="SEH56" s="331"/>
      <c r="SEI56" s="331"/>
      <c r="SEJ56" s="331"/>
      <c r="SEK56" s="331"/>
      <c r="SEL56" s="331"/>
      <c r="SEM56" s="331"/>
      <c r="SEN56" s="331"/>
      <c r="SEO56" s="331"/>
      <c r="SEP56" s="331"/>
      <c r="SEQ56" s="331"/>
      <c r="SER56" s="331"/>
      <c r="SES56" s="331"/>
      <c r="SET56" s="331"/>
      <c r="SEU56" s="331"/>
      <c r="SEV56" s="331"/>
      <c r="SEW56" s="331"/>
      <c r="SEX56" s="331"/>
      <c r="SEY56" s="331"/>
      <c r="SEZ56" s="331"/>
      <c r="SFA56" s="331"/>
      <c r="SFB56" s="331"/>
      <c r="SFC56" s="331"/>
      <c r="SFD56" s="331"/>
      <c r="SFE56" s="331"/>
      <c r="SFF56" s="331"/>
      <c r="SFG56" s="331"/>
      <c r="SFH56" s="331"/>
      <c r="SFI56" s="331"/>
      <c r="SFJ56" s="331"/>
      <c r="SFK56" s="331"/>
      <c r="SFL56" s="331"/>
      <c r="SFM56" s="331"/>
      <c r="SFN56" s="331"/>
      <c r="SFO56" s="331"/>
      <c r="SFP56" s="331"/>
      <c r="SFQ56" s="331"/>
      <c r="SFR56" s="331"/>
      <c r="SFS56" s="331"/>
      <c r="SFT56" s="331"/>
      <c r="SFU56" s="331"/>
      <c r="SFV56" s="331"/>
      <c r="SFW56" s="331"/>
      <c r="SFX56" s="331"/>
      <c r="SFY56" s="331"/>
      <c r="SFZ56" s="331"/>
      <c r="SGA56" s="331"/>
      <c r="SGB56" s="331"/>
      <c r="SGC56" s="331"/>
      <c r="SGD56" s="331"/>
      <c r="SGE56" s="331"/>
      <c r="SGF56" s="331"/>
      <c r="SGG56" s="331"/>
      <c r="SGH56" s="331"/>
      <c r="SGI56" s="331"/>
      <c r="SGJ56" s="331"/>
      <c r="SGK56" s="331"/>
      <c r="SGL56" s="331"/>
      <c r="SGM56" s="331"/>
      <c r="SGN56" s="331"/>
      <c r="SGO56" s="331"/>
      <c r="SGP56" s="331"/>
      <c r="SGQ56" s="331"/>
      <c r="SGR56" s="331"/>
      <c r="SGS56" s="331"/>
      <c r="SGT56" s="331"/>
      <c r="SGU56" s="331"/>
      <c r="SGV56" s="331"/>
      <c r="SGW56" s="331"/>
      <c r="SGX56" s="331"/>
      <c r="SGY56" s="331"/>
      <c r="SGZ56" s="331"/>
      <c r="SHA56" s="331"/>
      <c r="SHB56" s="331"/>
      <c r="SHC56" s="331"/>
      <c r="SHD56" s="331"/>
      <c r="SHE56" s="331"/>
      <c r="SHF56" s="331"/>
      <c r="SHG56" s="331"/>
      <c r="SHH56" s="331"/>
      <c r="SHI56" s="331"/>
      <c r="SHJ56" s="331"/>
      <c r="SHK56" s="331"/>
      <c r="SHL56" s="331"/>
      <c r="SHM56" s="331"/>
      <c r="SHN56" s="331"/>
      <c r="SHO56" s="331"/>
      <c r="SHP56" s="331"/>
      <c r="SHQ56" s="331"/>
      <c r="SHR56" s="331"/>
      <c r="SHS56" s="331"/>
      <c r="SHT56" s="331"/>
      <c r="SHU56" s="331"/>
      <c r="SHV56" s="331"/>
      <c r="SHW56" s="331"/>
      <c r="SHX56" s="331"/>
      <c r="SHY56" s="331"/>
      <c r="SHZ56" s="331"/>
      <c r="SIA56" s="331"/>
      <c r="SIB56" s="331"/>
      <c r="SIC56" s="331"/>
      <c r="SID56" s="331"/>
      <c r="SIE56" s="331"/>
      <c r="SIF56" s="331"/>
      <c r="SIG56" s="331"/>
      <c r="SIH56" s="331"/>
      <c r="SII56" s="331"/>
      <c r="SIJ56" s="331"/>
      <c r="SIK56" s="331"/>
      <c r="SIL56" s="331"/>
      <c r="SIM56" s="331"/>
      <c r="SIN56" s="331"/>
      <c r="SIO56" s="331"/>
      <c r="SIP56" s="331"/>
      <c r="SIQ56" s="331"/>
      <c r="SIR56" s="331"/>
      <c r="SIS56" s="331"/>
      <c r="SIT56" s="331"/>
      <c r="SIU56" s="331"/>
      <c r="SIV56" s="331"/>
      <c r="SIW56" s="331"/>
      <c r="SIX56" s="331"/>
      <c r="SIY56" s="331"/>
      <c r="SIZ56" s="331"/>
      <c r="SJA56" s="331"/>
      <c r="SJB56" s="331"/>
      <c r="SJC56" s="331"/>
      <c r="SJD56" s="331"/>
      <c r="SJE56" s="331"/>
      <c r="SJF56" s="331"/>
      <c r="SJG56" s="331"/>
      <c r="SJH56" s="331"/>
      <c r="SJI56" s="331"/>
      <c r="SJJ56" s="331"/>
      <c r="SJK56" s="331"/>
      <c r="SJL56" s="331"/>
      <c r="SJM56" s="331"/>
      <c r="SJN56" s="331"/>
      <c r="SJO56" s="331"/>
      <c r="SJP56" s="331"/>
      <c r="SJQ56" s="331"/>
      <c r="SJR56" s="331"/>
      <c r="SJS56" s="331"/>
      <c r="SJT56" s="331"/>
      <c r="SJU56" s="331"/>
      <c r="SJV56" s="331"/>
      <c r="SJW56" s="331"/>
      <c r="SJX56" s="331"/>
      <c r="SJY56" s="331"/>
      <c r="SJZ56" s="331"/>
      <c r="SKA56" s="331"/>
      <c r="SKB56" s="331"/>
      <c r="SKC56" s="331"/>
      <c r="SKD56" s="331"/>
      <c r="SKE56" s="331"/>
      <c r="SKF56" s="331"/>
      <c r="SKG56" s="331"/>
      <c r="SKH56" s="331"/>
      <c r="SKI56" s="331"/>
      <c r="SKJ56" s="331"/>
      <c r="SKK56" s="331"/>
      <c r="SKL56" s="331"/>
      <c r="SKM56" s="331"/>
      <c r="SKN56" s="331"/>
      <c r="SKO56" s="331"/>
      <c r="SKP56" s="331"/>
      <c r="SKQ56" s="331"/>
      <c r="SKR56" s="331"/>
      <c r="SKS56" s="331"/>
      <c r="SKT56" s="331"/>
      <c r="SKU56" s="331"/>
      <c r="SKV56" s="331"/>
      <c r="SKW56" s="331"/>
      <c r="SKX56" s="331"/>
      <c r="SKY56" s="331"/>
      <c r="SKZ56" s="331"/>
      <c r="SLA56" s="331"/>
      <c r="SLB56" s="331"/>
      <c r="SLC56" s="331"/>
      <c r="SLD56" s="331"/>
      <c r="SLE56" s="331"/>
      <c r="SLF56" s="331"/>
      <c r="SLG56" s="331"/>
      <c r="SLH56" s="331"/>
      <c r="SLI56" s="331"/>
      <c r="SLJ56" s="331"/>
      <c r="SLK56" s="331"/>
      <c r="SLL56" s="331"/>
      <c r="SLM56" s="331"/>
      <c r="SLN56" s="331"/>
      <c r="SLO56" s="331"/>
      <c r="SLP56" s="331"/>
      <c r="SLQ56" s="331"/>
      <c r="SLR56" s="331"/>
      <c r="SLS56" s="331"/>
      <c r="SLT56" s="331"/>
      <c r="SLU56" s="331"/>
      <c r="SLV56" s="331"/>
      <c r="SLW56" s="331"/>
      <c r="SLX56" s="331"/>
      <c r="SLY56" s="331"/>
      <c r="SLZ56" s="331"/>
      <c r="SMA56" s="331"/>
      <c r="SMB56" s="331"/>
      <c r="SMC56" s="331"/>
      <c r="SMD56" s="331"/>
      <c r="SME56" s="331"/>
      <c r="SMF56" s="331"/>
      <c r="SMG56" s="331"/>
      <c r="SMH56" s="331"/>
      <c r="SMI56" s="331"/>
      <c r="SMJ56" s="331"/>
      <c r="SMK56" s="331"/>
      <c r="SML56" s="331"/>
      <c r="SMM56" s="331"/>
      <c r="SMN56" s="331"/>
      <c r="SMO56" s="331"/>
      <c r="SMP56" s="331"/>
      <c r="SMQ56" s="331"/>
      <c r="SMR56" s="331"/>
      <c r="SMS56" s="331"/>
      <c r="SMT56" s="331"/>
      <c r="SMU56" s="331"/>
      <c r="SMV56" s="331"/>
      <c r="SMW56" s="331"/>
      <c r="SMX56" s="331"/>
      <c r="SMY56" s="331"/>
      <c r="SMZ56" s="331"/>
      <c r="SNA56" s="331"/>
      <c r="SNB56" s="331"/>
      <c r="SNC56" s="331"/>
      <c r="SND56" s="331"/>
      <c r="SNE56" s="331"/>
      <c r="SNF56" s="331"/>
      <c r="SNG56" s="331"/>
      <c r="SNH56" s="331"/>
      <c r="SNI56" s="331"/>
      <c r="SNJ56" s="331"/>
      <c r="SNK56" s="331"/>
      <c r="SNL56" s="331"/>
      <c r="SNM56" s="331"/>
      <c r="SNN56" s="331"/>
      <c r="SNO56" s="331"/>
      <c r="SNP56" s="331"/>
      <c r="SNQ56" s="331"/>
      <c r="SNR56" s="331"/>
      <c r="SNS56" s="331"/>
      <c r="SNT56" s="331"/>
      <c r="SNU56" s="331"/>
      <c r="SNV56" s="331"/>
      <c r="SNW56" s="331"/>
      <c r="SNX56" s="331"/>
      <c r="SNY56" s="331"/>
      <c r="SNZ56" s="331"/>
      <c r="SOA56" s="331"/>
      <c r="SOB56" s="331"/>
      <c r="SOC56" s="331"/>
      <c r="SOD56" s="331"/>
      <c r="SOE56" s="331"/>
      <c r="SOF56" s="331"/>
      <c r="SOG56" s="331"/>
      <c r="SOH56" s="331"/>
      <c r="SOI56" s="331"/>
      <c r="SOJ56" s="331"/>
      <c r="SOK56" s="331"/>
      <c r="SOL56" s="331"/>
      <c r="SOM56" s="331"/>
      <c r="SON56" s="331"/>
      <c r="SOO56" s="331"/>
      <c r="SOP56" s="331"/>
      <c r="SOQ56" s="331"/>
      <c r="SOR56" s="331"/>
      <c r="SOS56" s="331"/>
      <c r="SOT56" s="331"/>
      <c r="SOU56" s="331"/>
      <c r="SOV56" s="331"/>
      <c r="SOW56" s="331"/>
      <c r="SOX56" s="331"/>
      <c r="SOY56" s="331"/>
      <c r="SOZ56" s="331"/>
      <c r="SPA56" s="331"/>
      <c r="SPB56" s="331"/>
      <c r="SPC56" s="331"/>
      <c r="SPD56" s="331"/>
      <c r="SPE56" s="331"/>
      <c r="SPF56" s="331"/>
      <c r="SPG56" s="331"/>
      <c r="SPH56" s="331"/>
      <c r="SPI56" s="331"/>
      <c r="SPJ56" s="331"/>
      <c r="SPK56" s="331"/>
      <c r="SPL56" s="331"/>
      <c r="SPM56" s="331"/>
      <c r="SPN56" s="331"/>
      <c r="SPO56" s="331"/>
      <c r="SPP56" s="331"/>
      <c r="SPQ56" s="331"/>
      <c r="SPR56" s="331"/>
      <c r="SPS56" s="331"/>
      <c r="SPT56" s="331"/>
      <c r="SPU56" s="331"/>
      <c r="SPV56" s="331"/>
      <c r="SPW56" s="331"/>
      <c r="SPX56" s="331"/>
      <c r="SPY56" s="331"/>
      <c r="SPZ56" s="331"/>
      <c r="SQA56" s="331"/>
      <c r="SQB56" s="331"/>
      <c r="SQC56" s="331"/>
      <c r="SQD56" s="331"/>
      <c r="SQE56" s="331"/>
      <c r="SQF56" s="331"/>
      <c r="SQG56" s="331"/>
      <c r="SQH56" s="331"/>
      <c r="SQI56" s="331"/>
      <c r="SQJ56" s="331"/>
      <c r="SQK56" s="331"/>
      <c r="SQL56" s="331"/>
      <c r="SQM56" s="331"/>
      <c r="SQN56" s="331"/>
      <c r="SQO56" s="331"/>
      <c r="SQP56" s="331"/>
      <c r="SQQ56" s="331"/>
      <c r="SQR56" s="331"/>
      <c r="SQS56" s="331"/>
      <c r="SQT56" s="331"/>
      <c r="SQU56" s="331"/>
      <c r="SQV56" s="331"/>
      <c r="SQW56" s="331"/>
      <c r="SQX56" s="331"/>
      <c r="SQY56" s="331"/>
      <c r="SQZ56" s="331"/>
      <c r="SRA56" s="331"/>
      <c r="SRB56" s="331"/>
      <c r="SRC56" s="331"/>
      <c r="SRD56" s="331"/>
      <c r="SRE56" s="331"/>
      <c r="SRF56" s="331"/>
      <c r="SRG56" s="331"/>
      <c r="SRH56" s="331"/>
      <c r="SRI56" s="331"/>
      <c r="SRJ56" s="331"/>
      <c r="SRK56" s="331"/>
      <c r="SRL56" s="331"/>
      <c r="SRM56" s="331"/>
      <c r="SRN56" s="331"/>
      <c r="SRO56" s="331"/>
      <c r="SRP56" s="331"/>
      <c r="SRQ56" s="331"/>
      <c r="SRR56" s="331"/>
      <c r="SRS56" s="331"/>
      <c r="SRT56" s="331"/>
      <c r="SRU56" s="331"/>
      <c r="SRV56" s="331"/>
      <c r="SRW56" s="331"/>
      <c r="SRX56" s="331"/>
      <c r="SRY56" s="331"/>
      <c r="SRZ56" s="331"/>
      <c r="SSA56" s="331"/>
      <c r="SSB56" s="331"/>
      <c r="SSC56" s="331"/>
      <c r="SSD56" s="331"/>
      <c r="SSE56" s="331"/>
      <c r="SSF56" s="331"/>
      <c r="SSG56" s="331"/>
      <c r="SSH56" s="331"/>
      <c r="SSI56" s="331"/>
      <c r="SSJ56" s="331"/>
      <c r="SSK56" s="331"/>
      <c r="SSL56" s="331"/>
      <c r="SSM56" s="331"/>
      <c r="SSN56" s="331"/>
      <c r="SSO56" s="331"/>
      <c r="SSP56" s="331"/>
      <c r="SSQ56" s="331"/>
      <c r="SSR56" s="331"/>
      <c r="SSS56" s="331"/>
      <c r="SST56" s="331"/>
      <c r="SSU56" s="331"/>
      <c r="SSV56" s="331"/>
      <c r="SSW56" s="331"/>
      <c r="SSX56" s="331"/>
      <c r="SSY56" s="331"/>
      <c r="SSZ56" s="331"/>
      <c r="STA56" s="331"/>
      <c r="STB56" s="331"/>
      <c r="STC56" s="331"/>
      <c r="STD56" s="331"/>
      <c r="STE56" s="331"/>
      <c r="STF56" s="331"/>
      <c r="STG56" s="331"/>
      <c r="STH56" s="331"/>
      <c r="STI56" s="331"/>
      <c r="STJ56" s="331"/>
      <c r="STK56" s="331"/>
      <c r="STL56" s="331"/>
      <c r="STM56" s="331"/>
      <c r="STN56" s="331"/>
      <c r="STO56" s="331"/>
      <c r="STP56" s="331"/>
      <c r="STQ56" s="331"/>
      <c r="STR56" s="331"/>
      <c r="STS56" s="331"/>
      <c r="STT56" s="331"/>
      <c r="STU56" s="331"/>
      <c r="STV56" s="331"/>
      <c r="STW56" s="331"/>
      <c r="STX56" s="331"/>
      <c r="STY56" s="331"/>
      <c r="STZ56" s="331"/>
      <c r="SUA56" s="331"/>
      <c r="SUB56" s="331"/>
      <c r="SUC56" s="331"/>
      <c r="SUD56" s="331"/>
      <c r="SUE56" s="331"/>
      <c r="SUF56" s="331"/>
      <c r="SUG56" s="331"/>
      <c r="SUH56" s="331"/>
      <c r="SUI56" s="331"/>
      <c r="SUJ56" s="331"/>
      <c r="SUK56" s="331"/>
      <c r="SUL56" s="331"/>
      <c r="SUM56" s="331"/>
      <c r="SUN56" s="331"/>
      <c r="SUO56" s="331"/>
      <c r="SUP56" s="331"/>
      <c r="SUQ56" s="331"/>
      <c r="SUR56" s="331"/>
      <c r="SUS56" s="331"/>
      <c r="SUT56" s="331"/>
      <c r="SUU56" s="331"/>
      <c r="SUV56" s="331"/>
      <c r="SUW56" s="331"/>
      <c r="SUX56" s="331"/>
      <c r="SUY56" s="331"/>
      <c r="SUZ56" s="331"/>
      <c r="SVA56" s="331"/>
      <c r="SVB56" s="331"/>
      <c r="SVC56" s="331"/>
      <c r="SVD56" s="331"/>
      <c r="SVE56" s="331"/>
      <c r="SVF56" s="331"/>
      <c r="SVG56" s="331"/>
      <c r="SVH56" s="331"/>
      <c r="SVI56" s="331"/>
      <c r="SVJ56" s="331"/>
      <c r="SVK56" s="331"/>
      <c r="SVL56" s="331"/>
      <c r="SVM56" s="331"/>
      <c r="SVN56" s="331"/>
      <c r="SVO56" s="331"/>
      <c r="SVP56" s="331"/>
      <c r="SVQ56" s="331"/>
      <c r="SVR56" s="331"/>
      <c r="SVS56" s="331"/>
      <c r="SVT56" s="331"/>
      <c r="SVU56" s="331"/>
      <c r="SVV56" s="331"/>
      <c r="SVW56" s="331"/>
      <c r="SVX56" s="331"/>
      <c r="SVY56" s="331"/>
      <c r="SVZ56" s="331"/>
      <c r="SWA56" s="331"/>
      <c r="SWB56" s="331"/>
      <c r="SWC56" s="331"/>
      <c r="SWD56" s="331"/>
      <c r="SWE56" s="331"/>
      <c r="SWF56" s="331"/>
      <c r="SWG56" s="331"/>
      <c r="SWH56" s="331"/>
      <c r="SWI56" s="331"/>
      <c r="SWJ56" s="331"/>
      <c r="SWK56" s="331"/>
      <c r="SWL56" s="331"/>
      <c r="SWM56" s="331"/>
      <c r="SWN56" s="331"/>
      <c r="SWO56" s="331"/>
      <c r="SWP56" s="331"/>
      <c r="SWQ56" s="331"/>
      <c r="SWR56" s="331"/>
      <c r="SWS56" s="331"/>
      <c r="SWT56" s="331"/>
      <c r="SWU56" s="331"/>
      <c r="SWV56" s="331"/>
      <c r="SWW56" s="331"/>
      <c r="SWX56" s="331"/>
      <c r="SWY56" s="331"/>
      <c r="SWZ56" s="331"/>
      <c r="SXA56" s="331"/>
      <c r="SXB56" s="331"/>
      <c r="SXC56" s="331"/>
      <c r="SXD56" s="331"/>
      <c r="SXE56" s="331"/>
      <c r="SXF56" s="331"/>
      <c r="SXG56" s="331"/>
      <c r="SXH56" s="331"/>
      <c r="SXI56" s="331"/>
      <c r="SXJ56" s="331"/>
      <c r="SXK56" s="331"/>
      <c r="SXL56" s="331"/>
      <c r="SXM56" s="331"/>
      <c r="SXN56" s="331"/>
      <c r="SXO56" s="331"/>
      <c r="SXP56" s="331"/>
      <c r="SXQ56" s="331"/>
      <c r="SXR56" s="331"/>
      <c r="SXS56" s="331"/>
      <c r="SXT56" s="331"/>
      <c r="SXU56" s="331"/>
      <c r="SXV56" s="331"/>
      <c r="SXW56" s="331"/>
      <c r="SXX56" s="331"/>
      <c r="SXY56" s="331"/>
      <c r="SXZ56" s="331"/>
      <c r="SYA56" s="331"/>
      <c r="SYB56" s="331"/>
      <c r="SYC56" s="331"/>
      <c r="SYD56" s="331"/>
      <c r="SYE56" s="331"/>
      <c r="SYF56" s="331"/>
      <c r="SYG56" s="331"/>
      <c r="SYH56" s="331"/>
      <c r="SYI56" s="331"/>
      <c r="SYJ56" s="331"/>
      <c r="SYK56" s="331"/>
      <c r="SYL56" s="331"/>
      <c r="SYM56" s="331"/>
      <c r="SYN56" s="331"/>
      <c r="SYO56" s="331"/>
      <c r="SYP56" s="331"/>
      <c r="SYQ56" s="331"/>
      <c r="SYR56" s="331"/>
      <c r="SYS56" s="331"/>
      <c r="SYT56" s="331"/>
      <c r="SYU56" s="331"/>
      <c r="SYV56" s="331"/>
      <c r="SYW56" s="331"/>
      <c r="SYX56" s="331"/>
      <c r="SYY56" s="331"/>
      <c r="SYZ56" s="331"/>
      <c r="SZA56" s="331"/>
      <c r="SZB56" s="331"/>
      <c r="SZC56" s="331"/>
      <c r="SZD56" s="331"/>
      <c r="SZE56" s="331"/>
      <c r="SZF56" s="331"/>
      <c r="SZG56" s="331"/>
      <c r="SZH56" s="331"/>
      <c r="SZI56" s="331"/>
      <c r="SZJ56" s="331"/>
      <c r="SZK56" s="331"/>
      <c r="SZL56" s="331"/>
      <c r="SZM56" s="331"/>
      <c r="SZN56" s="331"/>
      <c r="SZO56" s="331"/>
      <c r="SZP56" s="331"/>
      <c r="SZQ56" s="331"/>
      <c r="SZR56" s="331"/>
      <c r="SZS56" s="331"/>
      <c r="SZT56" s="331"/>
      <c r="SZU56" s="331"/>
      <c r="SZV56" s="331"/>
      <c r="SZW56" s="331"/>
      <c r="SZX56" s="331"/>
      <c r="SZY56" s="331"/>
      <c r="SZZ56" s="331"/>
      <c r="TAA56" s="331"/>
      <c r="TAB56" s="331"/>
      <c r="TAC56" s="331"/>
      <c r="TAD56" s="331"/>
      <c r="TAE56" s="331"/>
      <c r="TAF56" s="331"/>
      <c r="TAG56" s="331"/>
      <c r="TAH56" s="331"/>
      <c r="TAI56" s="331"/>
      <c r="TAJ56" s="331"/>
      <c r="TAK56" s="331"/>
      <c r="TAL56" s="331"/>
      <c r="TAM56" s="331"/>
      <c r="TAN56" s="331"/>
      <c r="TAO56" s="331"/>
      <c r="TAP56" s="331"/>
      <c r="TAQ56" s="331"/>
      <c r="TAR56" s="331"/>
      <c r="TAS56" s="331"/>
      <c r="TAT56" s="331"/>
      <c r="TAU56" s="331"/>
      <c r="TAV56" s="331"/>
      <c r="TAW56" s="331"/>
      <c r="TAX56" s="331"/>
      <c r="TAY56" s="331"/>
      <c r="TAZ56" s="331"/>
      <c r="TBA56" s="331"/>
      <c r="TBB56" s="331"/>
      <c r="TBC56" s="331"/>
      <c r="TBD56" s="331"/>
      <c r="TBE56" s="331"/>
      <c r="TBF56" s="331"/>
      <c r="TBG56" s="331"/>
      <c r="TBH56" s="331"/>
      <c r="TBI56" s="331"/>
      <c r="TBJ56" s="331"/>
      <c r="TBK56" s="331"/>
      <c r="TBL56" s="331"/>
      <c r="TBM56" s="331"/>
      <c r="TBN56" s="331"/>
      <c r="TBO56" s="331"/>
      <c r="TBP56" s="331"/>
      <c r="TBQ56" s="331"/>
      <c r="TBR56" s="331"/>
      <c r="TBS56" s="331"/>
      <c r="TBT56" s="331"/>
      <c r="TBU56" s="331"/>
      <c r="TBV56" s="331"/>
      <c r="TBW56" s="331"/>
      <c r="TBX56" s="331"/>
      <c r="TBY56" s="331"/>
      <c r="TBZ56" s="331"/>
      <c r="TCA56" s="331"/>
      <c r="TCB56" s="331"/>
      <c r="TCC56" s="331"/>
      <c r="TCD56" s="331"/>
      <c r="TCE56" s="331"/>
      <c r="TCF56" s="331"/>
      <c r="TCG56" s="331"/>
      <c r="TCH56" s="331"/>
      <c r="TCI56" s="331"/>
      <c r="TCJ56" s="331"/>
      <c r="TCK56" s="331"/>
      <c r="TCL56" s="331"/>
      <c r="TCM56" s="331"/>
      <c r="TCN56" s="331"/>
      <c r="TCO56" s="331"/>
      <c r="TCP56" s="331"/>
      <c r="TCQ56" s="331"/>
      <c r="TCR56" s="331"/>
      <c r="TCS56" s="331"/>
      <c r="TCT56" s="331"/>
      <c r="TCU56" s="331"/>
      <c r="TCV56" s="331"/>
      <c r="TCW56" s="331"/>
      <c r="TCX56" s="331"/>
      <c r="TCY56" s="331"/>
      <c r="TCZ56" s="331"/>
      <c r="TDA56" s="331"/>
      <c r="TDB56" s="331"/>
      <c r="TDC56" s="331"/>
      <c r="TDD56" s="331"/>
      <c r="TDE56" s="331"/>
      <c r="TDF56" s="331"/>
      <c r="TDG56" s="331"/>
      <c r="TDH56" s="331"/>
      <c r="TDI56" s="331"/>
      <c r="TDJ56" s="331"/>
      <c r="TDK56" s="331"/>
      <c r="TDL56" s="331"/>
      <c r="TDM56" s="331"/>
      <c r="TDN56" s="331"/>
      <c r="TDO56" s="331"/>
      <c r="TDP56" s="331"/>
      <c r="TDQ56" s="331"/>
      <c r="TDR56" s="331"/>
      <c r="TDS56" s="331"/>
      <c r="TDT56" s="331"/>
      <c r="TDU56" s="331"/>
      <c r="TDV56" s="331"/>
      <c r="TDW56" s="331"/>
      <c r="TDX56" s="331"/>
      <c r="TDY56" s="331"/>
      <c r="TDZ56" s="331"/>
      <c r="TEA56" s="331"/>
      <c r="TEB56" s="331"/>
      <c r="TEC56" s="331"/>
      <c r="TED56" s="331"/>
      <c r="TEE56" s="331"/>
      <c r="TEF56" s="331"/>
      <c r="TEG56" s="331"/>
      <c r="TEH56" s="331"/>
      <c r="TEI56" s="331"/>
      <c r="TEJ56" s="331"/>
      <c r="TEK56" s="331"/>
      <c r="TEL56" s="331"/>
      <c r="TEM56" s="331"/>
      <c r="TEN56" s="331"/>
      <c r="TEO56" s="331"/>
      <c r="TEP56" s="331"/>
      <c r="TEQ56" s="331"/>
      <c r="TER56" s="331"/>
      <c r="TES56" s="331"/>
      <c r="TET56" s="331"/>
      <c r="TEU56" s="331"/>
      <c r="TEV56" s="331"/>
      <c r="TEW56" s="331"/>
      <c r="TEX56" s="331"/>
      <c r="TEY56" s="331"/>
      <c r="TEZ56" s="331"/>
      <c r="TFA56" s="331"/>
      <c r="TFB56" s="331"/>
      <c r="TFC56" s="331"/>
      <c r="TFD56" s="331"/>
      <c r="TFE56" s="331"/>
      <c r="TFF56" s="331"/>
      <c r="TFG56" s="331"/>
      <c r="TFH56" s="331"/>
      <c r="TFI56" s="331"/>
      <c r="TFJ56" s="331"/>
      <c r="TFK56" s="331"/>
      <c r="TFL56" s="331"/>
      <c r="TFM56" s="331"/>
      <c r="TFN56" s="331"/>
      <c r="TFO56" s="331"/>
      <c r="TFP56" s="331"/>
      <c r="TFQ56" s="331"/>
      <c r="TFR56" s="331"/>
      <c r="TFS56" s="331"/>
      <c r="TFT56" s="331"/>
      <c r="TFU56" s="331"/>
      <c r="TFV56" s="331"/>
      <c r="TFW56" s="331"/>
      <c r="TFX56" s="331"/>
      <c r="TFY56" s="331"/>
      <c r="TFZ56" s="331"/>
      <c r="TGA56" s="331"/>
      <c r="TGB56" s="331"/>
      <c r="TGC56" s="331"/>
      <c r="TGD56" s="331"/>
      <c r="TGE56" s="331"/>
      <c r="TGF56" s="331"/>
      <c r="TGG56" s="331"/>
      <c r="TGH56" s="331"/>
      <c r="TGI56" s="331"/>
      <c r="TGJ56" s="331"/>
      <c r="TGK56" s="331"/>
      <c r="TGL56" s="331"/>
      <c r="TGM56" s="331"/>
      <c r="TGN56" s="331"/>
      <c r="TGO56" s="331"/>
      <c r="TGP56" s="331"/>
      <c r="TGQ56" s="331"/>
      <c r="TGR56" s="331"/>
      <c r="TGS56" s="331"/>
      <c r="TGT56" s="331"/>
      <c r="TGU56" s="331"/>
      <c r="TGV56" s="331"/>
      <c r="TGW56" s="331"/>
      <c r="TGX56" s="331"/>
      <c r="TGY56" s="331"/>
      <c r="TGZ56" s="331"/>
      <c r="THA56" s="331"/>
      <c r="THB56" s="331"/>
      <c r="THC56" s="331"/>
      <c r="THD56" s="331"/>
      <c r="THE56" s="331"/>
      <c r="THF56" s="331"/>
      <c r="THG56" s="331"/>
      <c r="THH56" s="331"/>
      <c r="THI56" s="331"/>
      <c r="THJ56" s="331"/>
      <c r="THK56" s="331"/>
      <c r="THL56" s="331"/>
      <c r="THM56" s="331"/>
      <c r="THN56" s="331"/>
      <c r="THO56" s="331"/>
      <c r="THP56" s="331"/>
      <c r="THQ56" s="331"/>
      <c r="THR56" s="331"/>
      <c r="THS56" s="331"/>
      <c r="THT56" s="331"/>
      <c r="THU56" s="331"/>
      <c r="THV56" s="331"/>
      <c r="THW56" s="331"/>
      <c r="THX56" s="331"/>
      <c r="THY56" s="331"/>
      <c r="THZ56" s="331"/>
      <c r="TIA56" s="331"/>
      <c r="TIB56" s="331"/>
      <c r="TIC56" s="331"/>
      <c r="TID56" s="331"/>
      <c r="TIE56" s="331"/>
      <c r="TIF56" s="331"/>
      <c r="TIG56" s="331"/>
      <c r="TIH56" s="331"/>
      <c r="TII56" s="331"/>
      <c r="TIJ56" s="331"/>
      <c r="TIK56" s="331"/>
      <c r="TIL56" s="331"/>
      <c r="TIM56" s="331"/>
      <c r="TIN56" s="331"/>
      <c r="TIO56" s="331"/>
      <c r="TIP56" s="331"/>
      <c r="TIQ56" s="331"/>
      <c r="TIR56" s="331"/>
      <c r="TIS56" s="331"/>
      <c r="TIT56" s="331"/>
      <c r="TIU56" s="331"/>
      <c r="TIV56" s="331"/>
      <c r="TIW56" s="331"/>
      <c r="TIX56" s="331"/>
      <c r="TIY56" s="331"/>
      <c r="TIZ56" s="331"/>
      <c r="TJA56" s="331"/>
      <c r="TJB56" s="331"/>
      <c r="TJC56" s="331"/>
      <c r="TJD56" s="331"/>
      <c r="TJE56" s="331"/>
      <c r="TJF56" s="331"/>
      <c r="TJG56" s="331"/>
      <c r="TJH56" s="331"/>
      <c r="TJI56" s="331"/>
      <c r="TJJ56" s="331"/>
      <c r="TJK56" s="331"/>
      <c r="TJL56" s="331"/>
      <c r="TJM56" s="331"/>
      <c r="TJN56" s="331"/>
      <c r="TJO56" s="331"/>
      <c r="TJP56" s="331"/>
      <c r="TJQ56" s="331"/>
      <c r="TJR56" s="331"/>
      <c r="TJS56" s="331"/>
      <c r="TJT56" s="331"/>
      <c r="TJU56" s="331"/>
      <c r="TJV56" s="331"/>
      <c r="TJW56" s="331"/>
      <c r="TJX56" s="331"/>
      <c r="TJY56" s="331"/>
      <c r="TJZ56" s="331"/>
      <c r="TKA56" s="331"/>
      <c r="TKB56" s="331"/>
      <c r="TKC56" s="331"/>
      <c r="TKD56" s="331"/>
      <c r="TKE56" s="331"/>
      <c r="TKF56" s="331"/>
      <c r="TKG56" s="331"/>
      <c r="TKH56" s="331"/>
      <c r="TKI56" s="331"/>
      <c r="TKJ56" s="331"/>
      <c r="TKK56" s="331"/>
      <c r="TKL56" s="331"/>
      <c r="TKM56" s="331"/>
      <c r="TKN56" s="331"/>
      <c r="TKO56" s="331"/>
      <c r="TKP56" s="331"/>
      <c r="TKQ56" s="331"/>
      <c r="TKR56" s="331"/>
      <c r="TKS56" s="331"/>
      <c r="TKT56" s="331"/>
      <c r="TKU56" s="331"/>
      <c r="TKV56" s="331"/>
      <c r="TKW56" s="331"/>
      <c r="TKX56" s="331"/>
      <c r="TKY56" s="331"/>
      <c r="TKZ56" s="331"/>
      <c r="TLA56" s="331"/>
      <c r="TLB56" s="331"/>
      <c r="TLC56" s="331"/>
      <c r="TLD56" s="331"/>
      <c r="TLE56" s="331"/>
      <c r="TLF56" s="331"/>
      <c r="TLG56" s="331"/>
      <c r="TLH56" s="331"/>
      <c r="TLI56" s="331"/>
      <c r="TLJ56" s="331"/>
      <c r="TLK56" s="331"/>
      <c r="TLL56" s="331"/>
      <c r="TLM56" s="331"/>
      <c r="TLN56" s="331"/>
      <c r="TLO56" s="331"/>
      <c r="TLP56" s="331"/>
      <c r="TLQ56" s="331"/>
      <c r="TLR56" s="331"/>
      <c r="TLS56" s="331"/>
      <c r="TLT56" s="331"/>
      <c r="TLU56" s="331"/>
      <c r="TLV56" s="331"/>
      <c r="TLW56" s="331"/>
      <c r="TLX56" s="331"/>
      <c r="TLY56" s="331"/>
      <c r="TLZ56" s="331"/>
      <c r="TMA56" s="331"/>
      <c r="TMB56" s="331"/>
      <c r="TMC56" s="331"/>
      <c r="TMD56" s="331"/>
      <c r="TME56" s="331"/>
      <c r="TMF56" s="331"/>
      <c r="TMG56" s="331"/>
      <c r="TMH56" s="331"/>
      <c r="TMI56" s="331"/>
      <c r="TMJ56" s="331"/>
      <c r="TMK56" s="331"/>
      <c r="TML56" s="331"/>
      <c r="TMM56" s="331"/>
      <c r="TMN56" s="331"/>
      <c r="TMO56" s="331"/>
      <c r="TMP56" s="331"/>
      <c r="TMQ56" s="331"/>
      <c r="TMR56" s="331"/>
      <c r="TMS56" s="331"/>
      <c r="TMT56" s="331"/>
      <c r="TMU56" s="331"/>
      <c r="TMV56" s="331"/>
      <c r="TMW56" s="331"/>
      <c r="TMX56" s="331"/>
      <c r="TMY56" s="331"/>
      <c r="TMZ56" s="331"/>
      <c r="TNA56" s="331"/>
      <c r="TNB56" s="331"/>
      <c r="TNC56" s="331"/>
      <c r="TND56" s="331"/>
      <c r="TNE56" s="331"/>
      <c r="TNF56" s="331"/>
      <c r="TNG56" s="331"/>
      <c r="TNH56" s="331"/>
      <c r="TNI56" s="331"/>
      <c r="TNJ56" s="331"/>
      <c r="TNK56" s="331"/>
      <c r="TNL56" s="331"/>
      <c r="TNM56" s="331"/>
      <c r="TNN56" s="331"/>
      <c r="TNO56" s="331"/>
      <c r="TNP56" s="331"/>
      <c r="TNQ56" s="331"/>
      <c r="TNR56" s="331"/>
      <c r="TNS56" s="331"/>
      <c r="TNT56" s="331"/>
      <c r="TNU56" s="331"/>
      <c r="TNV56" s="331"/>
      <c r="TNW56" s="331"/>
      <c r="TNX56" s="331"/>
      <c r="TNY56" s="331"/>
      <c r="TNZ56" s="331"/>
      <c r="TOA56" s="331"/>
      <c r="TOB56" s="331"/>
      <c r="TOC56" s="331"/>
      <c r="TOD56" s="331"/>
      <c r="TOE56" s="331"/>
      <c r="TOF56" s="331"/>
      <c r="TOG56" s="331"/>
      <c r="TOH56" s="331"/>
      <c r="TOI56" s="331"/>
      <c r="TOJ56" s="331"/>
      <c r="TOK56" s="331"/>
      <c r="TOL56" s="331"/>
      <c r="TOM56" s="331"/>
      <c r="TON56" s="331"/>
      <c r="TOO56" s="331"/>
      <c r="TOP56" s="331"/>
      <c r="TOQ56" s="331"/>
      <c r="TOR56" s="331"/>
      <c r="TOS56" s="331"/>
      <c r="TOT56" s="331"/>
      <c r="TOU56" s="331"/>
      <c r="TOV56" s="331"/>
      <c r="TOW56" s="331"/>
      <c r="TOX56" s="331"/>
      <c r="TOY56" s="331"/>
      <c r="TOZ56" s="331"/>
      <c r="TPA56" s="331"/>
      <c r="TPB56" s="331"/>
      <c r="TPC56" s="331"/>
      <c r="TPD56" s="331"/>
      <c r="TPE56" s="331"/>
      <c r="TPF56" s="331"/>
      <c r="TPG56" s="331"/>
      <c r="TPH56" s="331"/>
      <c r="TPI56" s="331"/>
      <c r="TPJ56" s="331"/>
      <c r="TPK56" s="331"/>
      <c r="TPL56" s="331"/>
      <c r="TPM56" s="331"/>
      <c r="TPN56" s="331"/>
      <c r="TPO56" s="331"/>
      <c r="TPP56" s="331"/>
      <c r="TPQ56" s="331"/>
      <c r="TPR56" s="331"/>
      <c r="TPS56" s="331"/>
      <c r="TPT56" s="331"/>
      <c r="TPU56" s="331"/>
      <c r="TPV56" s="331"/>
      <c r="TPW56" s="331"/>
      <c r="TPX56" s="331"/>
      <c r="TPY56" s="331"/>
      <c r="TPZ56" s="331"/>
      <c r="TQA56" s="331"/>
      <c r="TQB56" s="331"/>
      <c r="TQC56" s="331"/>
      <c r="TQD56" s="331"/>
      <c r="TQE56" s="331"/>
      <c r="TQF56" s="331"/>
      <c r="TQG56" s="331"/>
      <c r="TQH56" s="331"/>
      <c r="TQI56" s="331"/>
      <c r="TQJ56" s="331"/>
      <c r="TQK56" s="331"/>
      <c r="TQL56" s="331"/>
      <c r="TQM56" s="331"/>
      <c r="TQN56" s="331"/>
      <c r="TQO56" s="331"/>
      <c r="TQP56" s="331"/>
      <c r="TQQ56" s="331"/>
      <c r="TQR56" s="331"/>
      <c r="TQS56" s="331"/>
      <c r="TQT56" s="331"/>
      <c r="TQU56" s="331"/>
      <c r="TQV56" s="331"/>
      <c r="TQW56" s="331"/>
      <c r="TQX56" s="331"/>
      <c r="TQY56" s="331"/>
      <c r="TQZ56" s="331"/>
      <c r="TRA56" s="331"/>
      <c r="TRB56" s="331"/>
      <c r="TRC56" s="331"/>
      <c r="TRD56" s="331"/>
      <c r="TRE56" s="331"/>
      <c r="TRF56" s="331"/>
      <c r="TRG56" s="331"/>
      <c r="TRH56" s="331"/>
      <c r="TRI56" s="331"/>
      <c r="TRJ56" s="331"/>
      <c r="TRK56" s="331"/>
      <c r="TRL56" s="331"/>
      <c r="TRM56" s="331"/>
      <c r="TRN56" s="331"/>
      <c r="TRO56" s="331"/>
      <c r="TRP56" s="331"/>
      <c r="TRQ56" s="331"/>
      <c r="TRR56" s="331"/>
      <c r="TRS56" s="331"/>
      <c r="TRT56" s="331"/>
      <c r="TRU56" s="331"/>
      <c r="TRV56" s="331"/>
      <c r="TRW56" s="331"/>
      <c r="TRX56" s="331"/>
      <c r="TRY56" s="331"/>
      <c r="TRZ56" s="331"/>
      <c r="TSA56" s="331"/>
      <c r="TSB56" s="331"/>
      <c r="TSC56" s="331"/>
      <c r="TSD56" s="331"/>
      <c r="TSE56" s="331"/>
      <c r="TSF56" s="331"/>
      <c r="TSG56" s="331"/>
      <c r="TSH56" s="331"/>
      <c r="TSI56" s="331"/>
      <c r="TSJ56" s="331"/>
      <c r="TSK56" s="331"/>
      <c r="TSL56" s="331"/>
      <c r="TSM56" s="331"/>
      <c r="TSN56" s="331"/>
      <c r="TSO56" s="331"/>
      <c r="TSP56" s="331"/>
      <c r="TSQ56" s="331"/>
      <c r="TSR56" s="331"/>
      <c r="TSS56" s="331"/>
      <c r="TST56" s="331"/>
      <c r="TSU56" s="331"/>
      <c r="TSV56" s="331"/>
      <c r="TSW56" s="331"/>
      <c r="TSX56" s="331"/>
      <c r="TSY56" s="331"/>
      <c r="TSZ56" s="331"/>
      <c r="TTA56" s="331"/>
      <c r="TTB56" s="331"/>
      <c r="TTC56" s="331"/>
      <c r="TTD56" s="331"/>
      <c r="TTE56" s="331"/>
      <c r="TTF56" s="331"/>
      <c r="TTG56" s="331"/>
      <c r="TTH56" s="331"/>
      <c r="TTI56" s="331"/>
      <c r="TTJ56" s="331"/>
      <c r="TTK56" s="331"/>
      <c r="TTL56" s="331"/>
      <c r="TTM56" s="331"/>
      <c r="TTN56" s="331"/>
      <c r="TTO56" s="331"/>
      <c r="TTP56" s="331"/>
      <c r="TTQ56" s="331"/>
      <c r="TTR56" s="331"/>
      <c r="TTS56" s="331"/>
      <c r="TTT56" s="331"/>
      <c r="TTU56" s="331"/>
      <c r="TTV56" s="331"/>
      <c r="TTW56" s="331"/>
      <c r="TTX56" s="331"/>
      <c r="TTY56" s="331"/>
      <c r="TTZ56" s="331"/>
      <c r="TUA56" s="331"/>
      <c r="TUB56" s="331"/>
      <c r="TUC56" s="331"/>
      <c r="TUD56" s="331"/>
      <c r="TUE56" s="331"/>
      <c r="TUF56" s="331"/>
      <c r="TUG56" s="331"/>
      <c r="TUH56" s="331"/>
      <c r="TUI56" s="331"/>
      <c r="TUJ56" s="331"/>
      <c r="TUK56" s="331"/>
      <c r="TUL56" s="331"/>
      <c r="TUM56" s="331"/>
      <c r="TUN56" s="331"/>
      <c r="TUO56" s="331"/>
      <c r="TUP56" s="331"/>
      <c r="TUQ56" s="331"/>
      <c r="TUR56" s="331"/>
      <c r="TUS56" s="331"/>
      <c r="TUT56" s="331"/>
      <c r="TUU56" s="331"/>
      <c r="TUV56" s="331"/>
      <c r="TUW56" s="331"/>
      <c r="TUX56" s="331"/>
      <c r="TUY56" s="331"/>
      <c r="TUZ56" s="331"/>
      <c r="TVA56" s="331"/>
      <c r="TVB56" s="331"/>
      <c r="TVC56" s="331"/>
      <c r="TVD56" s="331"/>
      <c r="TVE56" s="331"/>
      <c r="TVF56" s="331"/>
      <c r="TVG56" s="331"/>
      <c r="TVH56" s="331"/>
      <c r="TVI56" s="331"/>
      <c r="TVJ56" s="331"/>
      <c r="TVK56" s="331"/>
      <c r="TVL56" s="331"/>
      <c r="TVM56" s="331"/>
      <c r="TVN56" s="331"/>
      <c r="TVO56" s="331"/>
      <c r="TVP56" s="331"/>
      <c r="TVQ56" s="331"/>
      <c r="TVR56" s="331"/>
      <c r="TVS56" s="331"/>
      <c r="TVT56" s="331"/>
      <c r="TVU56" s="331"/>
      <c r="TVV56" s="331"/>
      <c r="TVW56" s="331"/>
      <c r="TVX56" s="331"/>
      <c r="TVY56" s="331"/>
      <c r="TVZ56" s="331"/>
      <c r="TWA56" s="331"/>
      <c r="TWB56" s="331"/>
      <c r="TWC56" s="331"/>
      <c r="TWD56" s="331"/>
      <c r="TWE56" s="331"/>
      <c r="TWF56" s="331"/>
      <c r="TWG56" s="331"/>
      <c r="TWH56" s="331"/>
      <c r="TWI56" s="331"/>
      <c r="TWJ56" s="331"/>
      <c r="TWK56" s="331"/>
      <c r="TWL56" s="331"/>
      <c r="TWM56" s="331"/>
      <c r="TWN56" s="331"/>
      <c r="TWO56" s="331"/>
      <c r="TWP56" s="331"/>
      <c r="TWQ56" s="331"/>
      <c r="TWR56" s="331"/>
      <c r="TWS56" s="331"/>
      <c r="TWT56" s="331"/>
      <c r="TWU56" s="331"/>
      <c r="TWV56" s="331"/>
      <c r="TWW56" s="331"/>
      <c r="TWX56" s="331"/>
      <c r="TWY56" s="331"/>
      <c r="TWZ56" s="331"/>
      <c r="TXA56" s="331"/>
      <c r="TXB56" s="331"/>
      <c r="TXC56" s="331"/>
      <c r="TXD56" s="331"/>
      <c r="TXE56" s="331"/>
      <c r="TXF56" s="331"/>
      <c r="TXG56" s="331"/>
      <c r="TXH56" s="331"/>
      <c r="TXI56" s="331"/>
      <c r="TXJ56" s="331"/>
      <c r="TXK56" s="331"/>
      <c r="TXL56" s="331"/>
      <c r="TXM56" s="331"/>
      <c r="TXN56" s="331"/>
      <c r="TXO56" s="331"/>
      <c r="TXP56" s="331"/>
      <c r="TXQ56" s="331"/>
      <c r="TXR56" s="331"/>
      <c r="TXS56" s="331"/>
      <c r="TXT56" s="331"/>
      <c r="TXU56" s="331"/>
      <c r="TXV56" s="331"/>
      <c r="TXW56" s="331"/>
      <c r="TXX56" s="331"/>
      <c r="TXY56" s="331"/>
      <c r="TXZ56" s="331"/>
      <c r="TYA56" s="331"/>
      <c r="TYB56" s="331"/>
      <c r="TYC56" s="331"/>
      <c r="TYD56" s="331"/>
      <c r="TYE56" s="331"/>
      <c r="TYF56" s="331"/>
      <c r="TYG56" s="331"/>
      <c r="TYH56" s="331"/>
      <c r="TYI56" s="331"/>
      <c r="TYJ56" s="331"/>
      <c r="TYK56" s="331"/>
      <c r="TYL56" s="331"/>
      <c r="TYM56" s="331"/>
      <c r="TYN56" s="331"/>
      <c r="TYO56" s="331"/>
      <c r="TYP56" s="331"/>
      <c r="TYQ56" s="331"/>
      <c r="TYR56" s="331"/>
      <c r="TYS56" s="331"/>
      <c r="TYT56" s="331"/>
      <c r="TYU56" s="331"/>
      <c r="TYV56" s="331"/>
      <c r="TYW56" s="331"/>
      <c r="TYX56" s="331"/>
      <c r="TYY56" s="331"/>
      <c r="TYZ56" s="331"/>
      <c r="TZA56" s="331"/>
      <c r="TZB56" s="331"/>
      <c r="TZC56" s="331"/>
      <c r="TZD56" s="331"/>
      <c r="TZE56" s="331"/>
      <c r="TZF56" s="331"/>
      <c r="TZG56" s="331"/>
      <c r="TZH56" s="331"/>
      <c r="TZI56" s="331"/>
      <c r="TZJ56" s="331"/>
      <c r="TZK56" s="331"/>
      <c r="TZL56" s="331"/>
      <c r="TZM56" s="331"/>
      <c r="TZN56" s="331"/>
      <c r="TZO56" s="331"/>
      <c r="TZP56" s="331"/>
      <c r="TZQ56" s="331"/>
      <c r="TZR56" s="331"/>
      <c r="TZS56" s="331"/>
      <c r="TZT56" s="331"/>
      <c r="TZU56" s="331"/>
      <c r="TZV56" s="331"/>
      <c r="TZW56" s="331"/>
      <c r="TZX56" s="331"/>
      <c r="TZY56" s="331"/>
      <c r="TZZ56" s="331"/>
      <c r="UAA56" s="331"/>
      <c r="UAB56" s="331"/>
      <c r="UAC56" s="331"/>
      <c r="UAD56" s="331"/>
      <c r="UAE56" s="331"/>
      <c r="UAF56" s="331"/>
      <c r="UAG56" s="331"/>
      <c r="UAH56" s="331"/>
      <c r="UAI56" s="331"/>
      <c r="UAJ56" s="331"/>
      <c r="UAK56" s="331"/>
      <c r="UAL56" s="331"/>
      <c r="UAM56" s="331"/>
      <c r="UAN56" s="331"/>
      <c r="UAO56" s="331"/>
      <c r="UAP56" s="331"/>
      <c r="UAQ56" s="331"/>
      <c r="UAR56" s="331"/>
      <c r="UAS56" s="331"/>
      <c r="UAT56" s="331"/>
      <c r="UAU56" s="331"/>
      <c r="UAV56" s="331"/>
      <c r="UAW56" s="331"/>
      <c r="UAX56" s="331"/>
      <c r="UAY56" s="331"/>
      <c r="UAZ56" s="331"/>
      <c r="UBA56" s="331"/>
      <c r="UBB56" s="331"/>
      <c r="UBC56" s="331"/>
      <c r="UBD56" s="331"/>
      <c r="UBE56" s="331"/>
      <c r="UBF56" s="331"/>
      <c r="UBG56" s="331"/>
      <c r="UBH56" s="331"/>
      <c r="UBI56" s="331"/>
      <c r="UBJ56" s="331"/>
      <c r="UBK56" s="331"/>
      <c r="UBL56" s="331"/>
      <c r="UBM56" s="331"/>
      <c r="UBN56" s="331"/>
      <c r="UBO56" s="331"/>
      <c r="UBP56" s="331"/>
      <c r="UBQ56" s="331"/>
      <c r="UBR56" s="331"/>
      <c r="UBS56" s="331"/>
      <c r="UBT56" s="331"/>
      <c r="UBU56" s="331"/>
      <c r="UBV56" s="331"/>
      <c r="UBW56" s="331"/>
      <c r="UBX56" s="331"/>
      <c r="UBY56" s="331"/>
      <c r="UBZ56" s="331"/>
      <c r="UCA56" s="331"/>
      <c r="UCB56" s="331"/>
      <c r="UCC56" s="331"/>
      <c r="UCD56" s="331"/>
      <c r="UCE56" s="331"/>
      <c r="UCF56" s="331"/>
      <c r="UCG56" s="331"/>
      <c r="UCH56" s="331"/>
      <c r="UCI56" s="331"/>
      <c r="UCJ56" s="331"/>
      <c r="UCK56" s="331"/>
      <c r="UCL56" s="331"/>
      <c r="UCM56" s="331"/>
      <c r="UCN56" s="331"/>
      <c r="UCO56" s="331"/>
      <c r="UCP56" s="331"/>
      <c r="UCQ56" s="331"/>
      <c r="UCR56" s="331"/>
      <c r="UCS56" s="331"/>
      <c r="UCT56" s="331"/>
      <c r="UCU56" s="331"/>
      <c r="UCV56" s="331"/>
      <c r="UCW56" s="331"/>
      <c r="UCX56" s="331"/>
      <c r="UCY56" s="331"/>
      <c r="UCZ56" s="331"/>
      <c r="UDA56" s="331"/>
      <c r="UDB56" s="331"/>
      <c r="UDC56" s="331"/>
      <c r="UDD56" s="331"/>
      <c r="UDE56" s="331"/>
      <c r="UDF56" s="331"/>
      <c r="UDG56" s="331"/>
      <c r="UDH56" s="331"/>
      <c r="UDI56" s="331"/>
      <c r="UDJ56" s="331"/>
      <c r="UDK56" s="331"/>
      <c r="UDL56" s="331"/>
      <c r="UDM56" s="331"/>
      <c r="UDN56" s="331"/>
      <c r="UDO56" s="331"/>
      <c r="UDP56" s="331"/>
      <c r="UDQ56" s="331"/>
      <c r="UDR56" s="331"/>
      <c r="UDS56" s="331"/>
      <c r="UDT56" s="331"/>
      <c r="UDU56" s="331"/>
      <c r="UDV56" s="331"/>
      <c r="UDW56" s="331"/>
      <c r="UDX56" s="331"/>
      <c r="UDY56" s="331"/>
      <c r="UDZ56" s="331"/>
      <c r="UEA56" s="331"/>
      <c r="UEB56" s="331"/>
      <c r="UEC56" s="331"/>
      <c r="UED56" s="331"/>
      <c r="UEE56" s="331"/>
      <c r="UEF56" s="331"/>
      <c r="UEG56" s="331"/>
      <c r="UEH56" s="331"/>
      <c r="UEI56" s="331"/>
      <c r="UEJ56" s="331"/>
      <c r="UEK56" s="331"/>
      <c r="UEL56" s="331"/>
      <c r="UEM56" s="331"/>
      <c r="UEN56" s="331"/>
      <c r="UEO56" s="331"/>
      <c r="UEP56" s="331"/>
      <c r="UEQ56" s="331"/>
      <c r="UER56" s="331"/>
      <c r="UES56" s="331"/>
      <c r="UET56" s="331"/>
      <c r="UEU56" s="331"/>
      <c r="UEV56" s="331"/>
      <c r="UEW56" s="331"/>
      <c r="UEX56" s="331"/>
      <c r="UEY56" s="331"/>
      <c r="UEZ56" s="331"/>
      <c r="UFA56" s="331"/>
      <c r="UFB56" s="331"/>
      <c r="UFC56" s="331"/>
      <c r="UFD56" s="331"/>
      <c r="UFE56" s="331"/>
      <c r="UFF56" s="331"/>
      <c r="UFG56" s="331"/>
      <c r="UFH56" s="331"/>
      <c r="UFI56" s="331"/>
      <c r="UFJ56" s="331"/>
      <c r="UFK56" s="331"/>
      <c r="UFL56" s="331"/>
      <c r="UFM56" s="331"/>
      <c r="UFN56" s="331"/>
      <c r="UFO56" s="331"/>
      <c r="UFP56" s="331"/>
      <c r="UFQ56" s="331"/>
      <c r="UFR56" s="331"/>
      <c r="UFS56" s="331"/>
      <c r="UFT56" s="331"/>
      <c r="UFU56" s="331"/>
      <c r="UFV56" s="331"/>
      <c r="UFW56" s="331"/>
      <c r="UFX56" s="331"/>
      <c r="UFY56" s="331"/>
      <c r="UFZ56" s="331"/>
      <c r="UGA56" s="331"/>
      <c r="UGB56" s="331"/>
      <c r="UGC56" s="331"/>
      <c r="UGD56" s="331"/>
      <c r="UGE56" s="331"/>
      <c r="UGF56" s="331"/>
      <c r="UGG56" s="331"/>
      <c r="UGH56" s="331"/>
      <c r="UGI56" s="331"/>
      <c r="UGJ56" s="331"/>
      <c r="UGK56" s="331"/>
      <c r="UGL56" s="331"/>
      <c r="UGM56" s="331"/>
      <c r="UGN56" s="331"/>
      <c r="UGO56" s="331"/>
      <c r="UGP56" s="331"/>
      <c r="UGQ56" s="331"/>
      <c r="UGR56" s="331"/>
      <c r="UGS56" s="331"/>
      <c r="UGT56" s="331"/>
      <c r="UGU56" s="331"/>
      <c r="UGV56" s="331"/>
      <c r="UGW56" s="331"/>
      <c r="UGX56" s="331"/>
      <c r="UGY56" s="331"/>
      <c r="UGZ56" s="331"/>
      <c r="UHA56" s="331"/>
      <c r="UHB56" s="331"/>
      <c r="UHC56" s="331"/>
      <c r="UHD56" s="331"/>
      <c r="UHE56" s="331"/>
      <c r="UHF56" s="331"/>
      <c r="UHG56" s="331"/>
      <c r="UHH56" s="331"/>
      <c r="UHI56" s="331"/>
      <c r="UHJ56" s="331"/>
      <c r="UHK56" s="331"/>
      <c r="UHL56" s="331"/>
      <c r="UHM56" s="331"/>
      <c r="UHN56" s="331"/>
      <c r="UHO56" s="331"/>
      <c r="UHP56" s="331"/>
      <c r="UHQ56" s="331"/>
      <c r="UHR56" s="331"/>
      <c r="UHS56" s="331"/>
      <c r="UHT56" s="331"/>
      <c r="UHU56" s="331"/>
      <c r="UHV56" s="331"/>
      <c r="UHW56" s="331"/>
      <c r="UHX56" s="331"/>
      <c r="UHY56" s="331"/>
      <c r="UHZ56" s="331"/>
      <c r="UIA56" s="331"/>
      <c r="UIB56" s="331"/>
      <c r="UIC56" s="331"/>
      <c r="UID56" s="331"/>
      <c r="UIE56" s="331"/>
      <c r="UIF56" s="331"/>
      <c r="UIG56" s="331"/>
      <c r="UIH56" s="331"/>
      <c r="UII56" s="331"/>
      <c r="UIJ56" s="331"/>
      <c r="UIK56" s="331"/>
      <c r="UIL56" s="331"/>
      <c r="UIM56" s="331"/>
      <c r="UIN56" s="331"/>
      <c r="UIO56" s="331"/>
      <c r="UIP56" s="331"/>
      <c r="UIQ56" s="331"/>
      <c r="UIR56" s="331"/>
      <c r="UIS56" s="331"/>
      <c r="UIT56" s="331"/>
      <c r="UIU56" s="331"/>
      <c r="UIV56" s="331"/>
      <c r="UIW56" s="331"/>
      <c r="UIX56" s="331"/>
      <c r="UIY56" s="331"/>
      <c r="UIZ56" s="331"/>
      <c r="UJA56" s="331"/>
      <c r="UJB56" s="331"/>
      <c r="UJC56" s="331"/>
      <c r="UJD56" s="331"/>
      <c r="UJE56" s="331"/>
      <c r="UJF56" s="331"/>
      <c r="UJG56" s="331"/>
      <c r="UJH56" s="331"/>
      <c r="UJI56" s="331"/>
      <c r="UJJ56" s="331"/>
      <c r="UJK56" s="331"/>
      <c r="UJL56" s="331"/>
      <c r="UJM56" s="331"/>
      <c r="UJN56" s="331"/>
      <c r="UJO56" s="331"/>
      <c r="UJP56" s="331"/>
      <c r="UJQ56" s="331"/>
      <c r="UJR56" s="331"/>
      <c r="UJS56" s="331"/>
      <c r="UJT56" s="331"/>
      <c r="UJU56" s="331"/>
      <c r="UJV56" s="331"/>
      <c r="UJW56" s="331"/>
      <c r="UJX56" s="331"/>
      <c r="UJY56" s="331"/>
      <c r="UJZ56" s="331"/>
      <c r="UKA56" s="331"/>
      <c r="UKB56" s="331"/>
      <c r="UKC56" s="331"/>
      <c r="UKD56" s="331"/>
      <c r="UKE56" s="331"/>
      <c r="UKF56" s="331"/>
      <c r="UKG56" s="331"/>
      <c r="UKH56" s="331"/>
      <c r="UKI56" s="331"/>
      <c r="UKJ56" s="331"/>
      <c r="UKK56" s="331"/>
      <c r="UKL56" s="331"/>
      <c r="UKM56" s="331"/>
      <c r="UKN56" s="331"/>
      <c r="UKO56" s="331"/>
      <c r="UKP56" s="331"/>
      <c r="UKQ56" s="331"/>
      <c r="UKR56" s="331"/>
      <c r="UKS56" s="331"/>
      <c r="UKT56" s="331"/>
      <c r="UKU56" s="331"/>
      <c r="UKV56" s="331"/>
      <c r="UKW56" s="331"/>
      <c r="UKX56" s="331"/>
      <c r="UKY56" s="331"/>
      <c r="UKZ56" s="331"/>
      <c r="ULA56" s="331"/>
      <c r="ULB56" s="331"/>
      <c r="ULC56" s="331"/>
      <c r="ULD56" s="331"/>
      <c r="ULE56" s="331"/>
      <c r="ULF56" s="331"/>
      <c r="ULG56" s="331"/>
      <c r="ULH56" s="331"/>
      <c r="ULI56" s="331"/>
      <c r="ULJ56" s="331"/>
      <c r="ULK56" s="331"/>
      <c r="ULL56" s="331"/>
      <c r="ULM56" s="331"/>
      <c r="ULN56" s="331"/>
      <c r="ULO56" s="331"/>
      <c r="ULP56" s="331"/>
      <c r="ULQ56" s="331"/>
      <c r="ULR56" s="331"/>
      <c r="ULS56" s="331"/>
      <c r="ULT56" s="331"/>
      <c r="ULU56" s="331"/>
      <c r="ULV56" s="331"/>
      <c r="ULW56" s="331"/>
      <c r="ULX56" s="331"/>
      <c r="ULY56" s="331"/>
      <c r="ULZ56" s="331"/>
      <c r="UMA56" s="331"/>
      <c r="UMB56" s="331"/>
      <c r="UMC56" s="331"/>
      <c r="UMD56" s="331"/>
      <c r="UME56" s="331"/>
      <c r="UMF56" s="331"/>
      <c r="UMG56" s="331"/>
      <c r="UMH56" s="331"/>
      <c r="UMI56" s="331"/>
      <c r="UMJ56" s="331"/>
      <c r="UMK56" s="331"/>
      <c r="UML56" s="331"/>
      <c r="UMM56" s="331"/>
      <c r="UMN56" s="331"/>
      <c r="UMO56" s="331"/>
      <c r="UMP56" s="331"/>
      <c r="UMQ56" s="331"/>
      <c r="UMR56" s="331"/>
      <c r="UMS56" s="331"/>
      <c r="UMT56" s="331"/>
      <c r="UMU56" s="331"/>
      <c r="UMV56" s="331"/>
      <c r="UMW56" s="331"/>
      <c r="UMX56" s="331"/>
      <c r="UMY56" s="331"/>
      <c r="UMZ56" s="331"/>
      <c r="UNA56" s="331"/>
      <c r="UNB56" s="331"/>
      <c r="UNC56" s="331"/>
      <c r="UND56" s="331"/>
      <c r="UNE56" s="331"/>
      <c r="UNF56" s="331"/>
      <c r="UNG56" s="331"/>
      <c r="UNH56" s="331"/>
      <c r="UNI56" s="331"/>
      <c r="UNJ56" s="331"/>
      <c r="UNK56" s="331"/>
      <c r="UNL56" s="331"/>
      <c r="UNM56" s="331"/>
      <c r="UNN56" s="331"/>
      <c r="UNO56" s="331"/>
      <c r="UNP56" s="331"/>
      <c r="UNQ56" s="331"/>
      <c r="UNR56" s="331"/>
      <c r="UNS56" s="331"/>
      <c r="UNT56" s="331"/>
      <c r="UNU56" s="331"/>
      <c r="UNV56" s="331"/>
      <c r="UNW56" s="331"/>
      <c r="UNX56" s="331"/>
      <c r="UNY56" s="331"/>
      <c r="UNZ56" s="331"/>
      <c r="UOA56" s="331"/>
      <c r="UOB56" s="331"/>
      <c r="UOC56" s="331"/>
      <c r="UOD56" s="331"/>
      <c r="UOE56" s="331"/>
      <c r="UOF56" s="331"/>
      <c r="UOG56" s="331"/>
      <c r="UOH56" s="331"/>
      <c r="UOI56" s="331"/>
      <c r="UOJ56" s="331"/>
      <c r="UOK56" s="331"/>
      <c r="UOL56" s="331"/>
      <c r="UOM56" s="331"/>
      <c r="UON56" s="331"/>
      <c r="UOO56" s="331"/>
      <c r="UOP56" s="331"/>
      <c r="UOQ56" s="331"/>
      <c r="UOR56" s="331"/>
      <c r="UOS56" s="331"/>
      <c r="UOT56" s="331"/>
      <c r="UOU56" s="331"/>
      <c r="UOV56" s="331"/>
      <c r="UOW56" s="331"/>
      <c r="UOX56" s="331"/>
      <c r="UOY56" s="331"/>
      <c r="UOZ56" s="331"/>
      <c r="UPA56" s="331"/>
      <c r="UPB56" s="331"/>
      <c r="UPC56" s="331"/>
      <c r="UPD56" s="331"/>
      <c r="UPE56" s="331"/>
      <c r="UPF56" s="331"/>
      <c r="UPG56" s="331"/>
      <c r="UPH56" s="331"/>
      <c r="UPI56" s="331"/>
      <c r="UPJ56" s="331"/>
      <c r="UPK56" s="331"/>
      <c r="UPL56" s="331"/>
      <c r="UPM56" s="331"/>
      <c r="UPN56" s="331"/>
      <c r="UPO56" s="331"/>
      <c r="UPP56" s="331"/>
      <c r="UPQ56" s="331"/>
      <c r="UPR56" s="331"/>
      <c r="UPS56" s="331"/>
      <c r="UPT56" s="331"/>
      <c r="UPU56" s="331"/>
      <c r="UPV56" s="331"/>
      <c r="UPW56" s="331"/>
      <c r="UPX56" s="331"/>
      <c r="UPY56" s="331"/>
      <c r="UPZ56" s="331"/>
      <c r="UQA56" s="331"/>
      <c r="UQB56" s="331"/>
      <c r="UQC56" s="331"/>
      <c r="UQD56" s="331"/>
      <c r="UQE56" s="331"/>
      <c r="UQF56" s="331"/>
      <c r="UQG56" s="331"/>
      <c r="UQH56" s="331"/>
      <c r="UQI56" s="331"/>
      <c r="UQJ56" s="331"/>
      <c r="UQK56" s="331"/>
      <c r="UQL56" s="331"/>
      <c r="UQM56" s="331"/>
      <c r="UQN56" s="331"/>
      <c r="UQO56" s="331"/>
      <c r="UQP56" s="331"/>
      <c r="UQQ56" s="331"/>
      <c r="UQR56" s="331"/>
      <c r="UQS56" s="331"/>
      <c r="UQT56" s="331"/>
      <c r="UQU56" s="331"/>
      <c r="UQV56" s="331"/>
      <c r="UQW56" s="331"/>
      <c r="UQX56" s="331"/>
      <c r="UQY56" s="331"/>
      <c r="UQZ56" s="331"/>
      <c r="URA56" s="331"/>
      <c r="URB56" s="331"/>
      <c r="URC56" s="331"/>
      <c r="URD56" s="331"/>
      <c r="URE56" s="331"/>
      <c r="URF56" s="331"/>
      <c r="URG56" s="331"/>
      <c r="URH56" s="331"/>
      <c r="URI56" s="331"/>
      <c r="URJ56" s="331"/>
      <c r="URK56" s="331"/>
      <c r="URL56" s="331"/>
      <c r="URM56" s="331"/>
      <c r="URN56" s="331"/>
      <c r="URO56" s="331"/>
      <c r="URP56" s="331"/>
      <c r="URQ56" s="331"/>
      <c r="URR56" s="331"/>
      <c r="URS56" s="331"/>
      <c r="URT56" s="331"/>
      <c r="URU56" s="331"/>
      <c r="URV56" s="331"/>
      <c r="URW56" s="331"/>
      <c r="URX56" s="331"/>
      <c r="URY56" s="331"/>
      <c r="URZ56" s="331"/>
      <c r="USA56" s="331"/>
      <c r="USB56" s="331"/>
      <c r="USC56" s="331"/>
      <c r="USD56" s="331"/>
      <c r="USE56" s="331"/>
      <c r="USF56" s="331"/>
      <c r="USG56" s="331"/>
      <c r="USH56" s="331"/>
      <c r="USI56" s="331"/>
      <c r="USJ56" s="331"/>
      <c r="USK56" s="331"/>
      <c r="USL56" s="331"/>
      <c r="USM56" s="331"/>
      <c r="USN56" s="331"/>
      <c r="USO56" s="331"/>
      <c r="USP56" s="331"/>
      <c r="USQ56" s="331"/>
      <c r="USR56" s="331"/>
      <c r="USS56" s="331"/>
      <c r="UST56" s="331"/>
      <c r="USU56" s="331"/>
      <c r="USV56" s="331"/>
      <c r="USW56" s="331"/>
      <c r="USX56" s="331"/>
      <c r="USY56" s="331"/>
      <c r="USZ56" s="331"/>
      <c r="UTA56" s="331"/>
      <c r="UTB56" s="331"/>
      <c r="UTC56" s="331"/>
      <c r="UTD56" s="331"/>
      <c r="UTE56" s="331"/>
      <c r="UTF56" s="331"/>
      <c r="UTG56" s="331"/>
      <c r="UTH56" s="331"/>
      <c r="UTI56" s="331"/>
      <c r="UTJ56" s="331"/>
      <c r="UTK56" s="331"/>
      <c r="UTL56" s="331"/>
      <c r="UTM56" s="331"/>
      <c r="UTN56" s="331"/>
      <c r="UTO56" s="331"/>
      <c r="UTP56" s="331"/>
      <c r="UTQ56" s="331"/>
      <c r="UTR56" s="331"/>
      <c r="UTS56" s="331"/>
      <c r="UTT56" s="331"/>
      <c r="UTU56" s="331"/>
      <c r="UTV56" s="331"/>
      <c r="UTW56" s="331"/>
      <c r="UTX56" s="331"/>
      <c r="UTY56" s="331"/>
      <c r="UTZ56" s="331"/>
      <c r="UUA56" s="331"/>
      <c r="UUB56" s="331"/>
      <c r="UUC56" s="331"/>
      <c r="UUD56" s="331"/>
      <c r="UUE56" s="331"/>
      <c r="UUF56" s="331"/>
      <c r="UUG56" s="331"/>
      <c r="UUH56" s="331"/>
      <c r="UUI56" s="331"/>
      <c r="UUJ56" s="331"/>
      <c r="UUK56" s="331"/>
      <c r="UUL56" s="331"/>
      <c r="UUM56" s="331"/>
      <c r="UUN56" s="331"/>
      <c r="UUO56" s="331"/>
      <c r="UUP56" s="331"/>
      <c r="UUQ56" s="331"/>
      <c r="UUR56" s="331"/>
      <c r="UUS56" s="331"/>
      <c r="UUT56" s="331"/>
      <c r="UUU56" s="331"/>
      <c r="UUV56" s="331"/>
      <c r="UUW56" s="331"/>
      <c r="UUX56" s="331"/>
      <c r="UUY56" s="331"/>
      <c r="UUZ56" s="331"/>
      <c r="UVA56" s="331"/>
      <c r="UVB56" s="331"/>
      <c r="UVC56" s="331"/>
      <c r="UVD56" s="331"/>
      <c r="UVE56" s="331"/>
      <c r="UVF56" s="331"/>
      <c r="UVG56" s="331"/>
      <c r="UVH56" s="331"/>
      <c r="UVI56" s="331"/>
      <c r="UVJ56" s="331"/>
      <c r="UVK56" s="331"/>
      <c r="UVL56" s="331"/>
      <c r="UVM56" s="331"/>
      <c r="UVN56" s="331"/>
      <c r="UVO56" s="331"/>
      <c r="UVP56" s="331"/>
      <c r="UVQ56" s="331"/>
      <c r="UVR56" s="331"/>
      <c r="UVS56" s="331"/>
      <c r="UVT56" s="331"/>
      <c r="UVU56" s="331"/>
      <c r="UVV56" s="331"/>
      <c r="UVW56" s="331"/>
      <c r="UVX56" s="331"/>
      <c r="UVY56" s="331"/>
      <c r="UVZ56" s="331"/>
      <c r="UWA56" s="331"/>
      <c r="UWB56" s="331"/>
      <c r="UWC56" s="331"/>
      <c r="UWD56" s="331"/>
      <c r="UWE56" s="331"/>
      <c r="UWF56" s="331"/>
      <c r="UWG56" s="331"/>
      <c r="UWH56" s="331"/>
      <c r="UWI56" s="331"/>
      <c r="UWJ56" s="331"/>
      <c r="UWK56" s="331"/>
      <c r="UWL56" s="331"/>
      <c r="UWM56" s="331"/>
      <c r="UWN56" s="331"/>
      <c r="UWO56" s="331"/>
      <c r="UWP56" s="331"/>
      <c r="UWQ56" s="331"/>
      <c r="UWR56" s="331"/>
      <c r="UWS56" s="331"/>
      <c r="UWT56" s="331"/>
      <c r="UWU56" s="331"/>
      <c r="UWV56" s="331"/>
      <c r="UWW56" s="331"/>
      <c r="UWX56" s="331"/>
      <c r="UWY56" s="331"/>
      <c r="UWZ56" s="331"/>
      <c r="UXA56" s="331"/>
      <c r="UXB56" s="331"/>
      <c r="UXC56" s="331"/>
      <c r="UXD56" s="331"/>
      <c r="UXE56" s="331"/>
      <c r="UXF56" s="331"/>
      <c r="UXG56" s="331"/>
      <c r="UXH56" s="331"/>
      <c r="UXI56" s="331"/>
      <c r="UXJ56" s="331"/>
      <c r="UXK56" s="331"/>
      <c r="UXL56" s="331"/>
      <c r="UXM56" s="331"/>
      <c r="UXN56" s="331"/>
      <c r="UXO56" s="331"/>
      <c r="UXP56" s="331"/>
      <c r="UXQ56" s="331"/>
      <c r="UXR56" s="331"/>
      <c r="UXS56" s="331"/>
      <c r="UXT56" s="331"/>
      <c r="UXU56" s="331"/>
      <c r="UXV56" s="331"/>
      <c r="UXW56" s="331"/>
      <c r="UXX56" s="331"/>
      <c r="UXY56" s="331"/>
      <c r="UXZ56" s="331"/>
      <c r="UYA56" s="331"/>
      <c r="UYB56" s="331"/>
      <c r="UYC56" s="331"/>
      <c r="UYD56" s="331"/>
      <c r="UYE56" s="331"/>
      <c r="UYF56" s="331"/>
      <c r="UYG56" s="331"/>
      <c r="UYH56" s="331"/>
      <c r="UYI56" s="331"/>
      <c r="UYJ56" s="331"/>
      <c r="UYK56" s="331"/>
      <c r="UYL56" s="331"/>
      <c r="UYM56" s="331"/>
      <c r="UYN56" s="331"/>
      <c r="UYO56" s="331"/>
      <c r="UYP56" s="331"/>
      <c r="UYQ56" s="331"/>
      <c r="UYR56" s="331"/>
      <c r="UYS56" s="331"/>
      <c r="UYT56" s="331"/>
      <c r="UYU56" s="331"/>
      <c r="UYV56" s="331"/>
      <c r="UYW56" s="331"/>
      <c r="UYX56" s="331"/>
      <c r="UYY56" s="331"/>
      <c r="UYZ56" s="331"/>
      <c r="UZA56" s="331"/>
      <c r="UZB56" s="331"/>
      <c r="UZC56" s="331"/>
      <c r="UZD56" s="331"/>
      <c r="UZE56" s="331"/>
      <c r="UZF56" s="331"/>
      <c r="UZG56" s="331"/>
      <c r="UZH56" s="331"/>
      <c r="UZI56" s="331"/>
      <c r="UZJ56" s="331"/>
      <c r="UZK56" s="331"/>
      <c r="UZL56" s="331"/>
      <c r="UZM56" s="331"/>
      <c r="UZN56" s="331"/>
      <c r="UZO56" s="331"/>
      <c r="UZP56" s="331"/>
      <c r="UZQ56" s="331"/>
      <c r="UZR56" s="331"/>
      <c r="UZS56" s="331"/>
      <c r="UZT56" s="331"/>
      <c r="UZU56" s="331"/>
      <c r="UZV56" s="331"/>
      <c r="UZW56" s="331"/>
      <c r="UZX56" s="331"/>
      <c r="UZY56" s="331"/>
      <c r="UZZ56" s="331"/>
      <c r="VAA56" s="331"/>
      <c r="VAB56" s="331"/>
      <c r="VAC56" s="331"/>
      <c r="VAD56" s="331"/>
      <c r="VAE56" s="331"/>
      <c r="VAF56" s="331"/>
      <c r="VAG56" s="331"/>
      <c r="VAH56" s="331"/>
      <c r="VAI56" s="331"/>
      <c r="VAJ56" s="331"/>
      <c r="VAK56" s="331"/>
      <c r="VAL56" s="331"/>
      <c r="VAM56" s="331"/>
      <c r="VAN56" s="331"/>
      <c r="VAO56" s="331"/>
      <c r="VAP56" s="331"/>
      <c r="VAQ56" s="331"/>
      <c r="VAR56" s="331"/>
      <c r="VAS56" s="331"/>
      <c r="VAT56" s="331"/>
      <c r="VAU56" s="331"/>
      <c r="VAV56" s="331"/>
      <c r="VAW56" s="331"/>
      <c r="VAX56" s="331"/>
      <c r="VAY56" s="331"/>
      <c r="VAZ56" s="331"/>
      <c r="VBA56" s="331"/>
      <c r="VBB56" s="331"/>
      <c r="VBC56" s="331"/>
      <c r="VBD56" s="331"/>
      <c r="VBE56" s="331"/>
      <c r="VBF56" s="331"/>
      <c r="VBG56" s="331"/>
      <c r="VBH56" s="331"/>
      <c r="VBI56" s="331"/>
      <c r="VBJ56" s="331"/>
      <c r="VBK56" s="331"/>
      <c r="VBL56" s="331"/>
      <c r="VBM56" s="331"/>
      <c r="VBN56" s="331"/>
      <c r="VBO56" s="331"/>
      <c r="VBP56" s="331"/>
      <c r="VBQ56" s="331"/>
      <c r="VBR56" s="331"/>
      <c r="VBS56" s="331"/>
      <c r="VBT56" s="331"/>
      <c r="VBU56" s="331"/>
      <c r="VBV56" s="331"/>
      <c r="VBW56" s="331"/>
      <c r="VBX56" s="331"/>
      <c r="VBY56" s="331"/>
      <c r="VBZ56" s="331"/>
      <c r="VCA56" s="331"/>
      <c r="VCB56" s="331"/>
      <c r="VCC56" s="331"/>
      <c r="VCD56" s="331"/>
      <c r="VCE56" s="331"/>
      <c r="VCF56" s="331"/>
      <c r="VCG56" s="331"/>
      <c r="VCH56" s="331"/>
      <c r="VCI56" s="331"/>
      <c r="VCJ56" s="331"/>
      <c r="VCK56" s="331"/>
      <c r="VCL56" s="331"/>
      <c r="VCM56" s="331"/>
      <c r="VCN56" s="331"/>
      <c r="VCO56" s="331"/>
      <c r="VCP56" s="331"/>
      <c r="VCQ56" s="331"/>
      <c r="VCR56" s="331"/>
      <c r="VCS56" s="331"/>
      <c r="VCT56" s="331"/>
      <c r="VCU56" s="331"/>
      <c r="VCV56" s="331"/>
      <c r="VCW56" s="331"/>
      <c r="VCX56" s="331"/>
      <c r="VCY56" s="331"/>
      <c r="VCZ56" s="331"/>
      <c r="VDA56" s="331"/>
      <c r="VDB56" s="331"/>
      <c r="VDC56" s="331"/>
      <c r="VDD56" s="331"/>
      <c r="VDE56" s="331"/>
      <c r="VDF56" s="331"/>
      <c r="VDG56" s="331"/>
      <c r="VDH56" s="331"/>
      <c r="VDI56" s="331"/>
      <c r="VDJ56" s="331"/>
      <c r="VDK56" s="331"/>
      <c r="VDL56" s="331"/>
      <c r="VDM56" s="331"/>
      <c r="VDN56" s="331"/>
      <c r="VDO56" s="331"/>
      <c r="VDP56" s="331"/>
      <c r="VDQ56" s="331"/>
      <c r="VDR56" s="331"/>
      <c r="VDS56" s="331"/>
      <c r="VDT56" s="331"/>
      <c r="VDU56" s="331"/>
      <c r="VDV56" s="331"/>
      <c r="VDW56" s="331"/>
      <c r="VDX56" s="331"/>
      <c r="VDY56" s="331"/>
      <c r="VDZ56" s="331"/>
      <c r="VEA56" s="331"/>
      <c r="VEB56" s="331"/>
      <c r="VEC56" s="331"/>
      <c r="VED56" s="331"/>
      <c r="VEE56" s="331"/>
      <c r="VEF56" s="331"/>
      <c r="VEG56" s="331"/>
      <c r="VEH56" s="331"/>
      <c r="VEI56" s="331"/>
      <c r="VEJ56" s="331"/>
      <c r="VEK56" s="331"/>
      <c r="VEL56" s="331"/>
      <c r="VEM56" s="331"/>
      <c r="VEN56" s="331"/>
      <c r="VEO56" s="331"/>
      <c r="VEP56" s="331"/>
      <c r="VEQ56" s="331"/>
      <c r="VER56" s="331"/>
      <c r="VES56" s="331"/>
      <c r="VET56" s="331"/>
      <c r="VEU56" s="331"/>
      <c r="VEV56" s="331"/>
      <c r="VEW56" s="331"/>
      <c r="VEX56" s="331"/>
      <c r="VEY56" s="331"/>
      <c r="VEZ56" s="331"/>
      <c r="VFA56" s="331"/>
      <c r="VFB56" s="331"/>
      <c r="VFC56" s="331"/>
      <c r="VFD56" s="331"/>
      <c r="VFE56" s="331"/>
      <c r="VFF56" s="331"/>
      <c r="VFG56" s="331"/>
      <c r="VFH56" s="331"/>
      <c r="VFI56" s="331"/>
      <c r="VFJ56" s="331"/>
      <c r="VFK56" s="331"/>
      <c r="VFL56" s="331"/>
      <c r="VFM56" s="331"/>
      <c r="VFN56" s="331"/>
      <c r="VFO56" s="331"/>
      <c r="VFP56" s="331"/>
      <c r="VFQ56" s="331"/>
      <c r="VFR56" s="331"/>
      <c r="VFS56" s="331"/>
      <c r="VFT56" s="331"/>
      <c r="VFU56" s="331"/>
      <c r="VFV56" s="331"/>
      <c r="VFW56" s="331"/>
      <c r="VFX56" s="331"/>
      <c r="VFY56" s="331"/>
      <c r="VFZ56" s="331"/>
      <c r="VGA56" s="331"/>
      <c r="VGB56" s="331"/>
      <c r="VGC56" s="331"/>
      <c r="VGD56" s="331"/>
      <c r="VGE56" s="331"/>
      <c r="VGF56" s="331"/>
      <c r="VGG56" s="331"/>
      <c r="VGH56" s="331"/>
      <c r="VGI56" s="331"/>
      <c r="VGJ56" s="331"/>
      <c r="VGK56" s="331"/>
      <c r="VGL56" s="331"/>
      <c r="VGM56" s="331"/>
      <c r="VGN56" s="331"/>
      <c r="VGO56" s="331"/>
      <c r="VGP56" s="331"/>
      <c r="VGQ56" s="331"/>
      <c r="VGR56" s="331"/>
      <c r="VGS56" s="331"/>
      <c r="VGT56" s="331"/>
      <c r="VGU56" s="331"/>
      <c r="VGV56" s="331"/>
      <c r="VGW56" s="331"/>
      <c r="VGX56" s="331"/>
      <c r="VGY56" s="331"/>
      <c r="VGZ56" s="331"/>
      <c r="VHA56" s="331"/>
      <c r="VHB56" s="331"/>
      <c r="VHC56" s="331"/>
      <c r="VHD56" s="331"/>
      <c r="VHE56" s="331"/>
      <c r="VHF56" s="331"/>
      <c r="VHG56" s="331"/>
      <c r="VHH56" s="331"/>
      <c r="VHI56" s="331"/>
      <c r="VHJ56" s="331"/>
      <c r="VHK56" s="331"/>
      <c r="VHL56" s="331"/>
      <c r="VHM56" s="331"/>
      <c r="VHN56" s="331"/>
      <c r="VHO56" s="331"/>
      <c r="VHP56" s="331"/>
      <c r="VHQ56" s="331"/>
      <c r="VHR56" s="331"/>
      <c r="VHS56" s="331"/>
      <c r="VHT56" s="331"/>
      <c r="VHU56" s="331"/>
      <c r="VHV56" s="331"/>
      <c r="VHW56" s="331"/>
      <c r="VHX56" s="331"/>
      <c r="VHY56" s="331"/>
      <c r="VHZ56" s="331"/>
      <c r="VIA56" s="331"/>
      <c r="VIB56" s="331"/>
      <c r="VIC56" s="331"/>
      <c r="VID56" s="331"/>
      <c r="VIE56" s="331"/>
      <c r="VIF56" s="331"/>
      <c r="VIG56" s="331"/>
      <c r="VIH56" s="331"/>
      <c r="VII56" s="331"/>
      <c r="VIJ56" s="331"/>
      <c r="VIK56" s="331"/>
      <c r="VIL56" s="331"/>
      <c r="VIM56" s="331"/>
      <c r="VIN56" s="331"/>
      <c r="VIO56" s="331"/>
      <c r="VIP56" s="331"/>
      <c r="VIQ56" s="331"/>
      <c r="VIR56" s="331"/>
      <c r="VIS56" s="331"/>
      <c r="VIT56" s="331"/>
      <c r="VIU56" s="331"/>
      <c r="VIV56" s="331"/>
      <c r="VIW56" s="331"/>
      <c r="VIX56" s="331"/>
      <c r="VIY56" s="331"/>
      <c r="VIZ56" s="331"/>
      <c r="VJA56" s="331"/>
      <c r="VJB56" s="331"/>
      <c r="VJC56" s="331"/>
      <c r="VJD56" s="331"/>
      <c r="VJE56" s="331"/>
      <c r="VJF56" s="331"/>
      <c r="VJG56" s="331"/>
      <c r="VJH56" s="331"/>
      <c r="VJI56" s="331"/>
      <c r="VJJ56" s="331"/>
      <c r="VJK56" s="331"/>
      <c r="VJL56" s="331"/>
      <c r="VJM56" s="331"/>
      <c r="VJN56" s="331"/>
      <c r="VJO56" s="331"/>
      <c r="VJP56" s="331"/>
      <c r="VJQ56" s="331"/>
      <c r="VJR56" s="331"/>
      <c r="VJS56" s="331"/>
      <c r="VJT56" s="331"/>
      <c r="VJU56" s="331"/>
      <c r="VJV56" s="331"/>
      <c r="VJW56" s="331"/>
      <c r="VJX56" s="331"/>
      <c r="VJY56" s="331"/>
      <c r="VJZ56" s="331"/>
      <c r="VKA56" s="331"/>
      <c r="VKB56" s="331"/>
      <c r="VKC56" s="331"/>
      <c r="VKD56" s="331"/>
      <c r="VKE56" s="331"/>
      <c r="VKF56" s="331"/>
      <c r="VKG56" s="331"/>
      <c r="VKH56" s="331"/>
      <c r="VKI56" s="331"/>
      <c r="VKJ56" s="331"/>
      <c r="VKK56" s="331"/>
      <c r="VKL56" s="331"/>
      <c r="VKM56" s="331"/>
      <c r="VKN56" s="331"/>
      <c r="VKO56" s="331"/>
      <c r="VKP56" s="331"/>
      <c r="VKQ56" s="331"/>
      <c r="VKR56" s="331"/>
      <c r="VKS56" s="331"/>
      <c r="VKT56" s="331"/>
      <c r="VKU56" s="331"/>
      <c r="VKV56" s="331"/>
      <c r="VKW56" s="331"/>
      <c r="VKX56" s="331"/>
      <c r="VKY56" s="331"/>
      <c r="VKZ56" s="331"/>
      <c r="VLA56" s="331"/>
      <c r="VLB56" s="331"/>
      <c r="VLC56" s="331"/>
      <c r="VLD56" s="331"/>
      <c r="VLE56" s="331"/>
      <c r="VLF56" s="331"/>
      <c r="VLG56" s="331"/>
      <c r="VLH56" s="331"/>
      <c r="VLI56" s="331"/>
      <c r="VLJ56" s="331"/>
      <c r="VLK56" s="331"/>
      <c r="VLL56" s="331"/>
      <c r="VLM56" s="331"/>
      <c r="VLN56" s="331"/>
      <c r="VLO56" s="331"/>
      <c r="VLP56" s="331"/>
      <c r="VLQ56" s="331"/>
      <c r="VLR56" s="331"/>
      <c r="VLS56" s="331"/>
      <c r="VLT56" s="331"/>
      <c r="VLU56" s="331"/>
      <c r="VLV56" s="331"/>
      <c r="VLW56" s="331"/>
      <c r="VLX56" s="331"/>
      <c r="VLY56" s="331"/>
      <c r="VLZ56" s="331"/>
      <c r="VMA56" s="331"/>
      <c r="VMB56" s="331"/>
      <c r="VMC56" s="331"/>
      <c r="VMD56" s="331"/>
      <c r="VME56" s="331"/>
      <c r="VMF56" s="331"/>
      <c r="VMG56" s="331"/>
      <c r="VMH56" s="331"/>
      <c r="VMI56" s="331"/>
      <c r="VMJ56" s="331"/>
      <c r="VMK56" s="331"/>
      <c r="VML56" s="331"/>
      <c r="VMM56" s="331"/>
      <c r="VMN56" s="331"/>
      <c r="VMO56" s="331"/>
      <c r="VMP56" s="331"/>
      <c r="VMQ56" s="331"/>
      <c r="VMR56" s="331"/>
      <c r="VMS56" s="331"/>
      <c r="VMT56" s="331"/>
      <c r="VMU56" s="331"/>
      <c r="VMV56" s="331"/>
      <c r="VMW56" s="331"/>
      <c r="VMX56" s="331"/>
      <c r="VMY56" s="331"/>
      <c r="VMZ56" s="331"/>
      <c r="VNA56" s="331"/>
      <c r="VNB56" s="331"/>
      <c r="VNC56" s="331"/>
      <c r="VND56" s="331"/>
      <c r="VNE56" s="331"/>
      <c r="VNF56" s="331"/>
      <c r="VNG56" s="331"/>
      <c r="VNH56" s="331"/>
      <c r="VNI56" s="331"/>
      <c r="VNJ56" s="331"/>
      <c r="VNK56" s="331"/>
      <c r="VNL56" s="331"/>
      <c r="VNM56" s="331"/>
      <c r="VNN56" s="331"/>
      <c r="VNO56" s="331"/>
      <c r="VNP56" s="331"/>
      <c r="VNQ56" s="331"/>
      <c r="VNR56" s="331"/>
      <c r="VNS56" s="331"/>
      <c r="VNT56" s="331"/>
      <c r="VNU56" s="331"/>
      <c r="VNV56" s="331"/>
      <c r="VNW56" s="331"/>
      <c r="VNX56" s="331"/>
      <c r="VNY56" s="331"/>
      <c r="VNZ56" s="331"/>
      <c r="VOA56" s="331"/>
      <c r="VOB56" s="331"/>
      <c r="VOC56" s="331"/>
      <c r="VOD56" s="331"/>
      <c r="VOE56" s="331"/>
      <c r="VOF56" s="331"/>
      <c r="VOG56" s="331"/>
      <c r="VOH56" s="331"/>
      <c r="VOI56" s="331"/>
      <c r="VOJ56" s="331"/>
      <c r="VOK56" s="331"/>
      <c r="VOL56" s="331"/>
      <c r="VOM56" s="331"/>
      <c r="VON56" s="331"/>
      <c r="VOO56" s="331"/>
      <c r="VOP56" s="331"/>
      <c r="VOQ56" s="331"/>
      <c r="VOR56" s="331"/>
      <c r="VOS56" s="331"/>
      <c r="VOT56" s="331"/>
      <c r="VOU56" s="331"/>
      <c r="VOV56" s="331"/>
      <c r="VOW56" s="331"/>
      <c r="VOX56" s="331"/>
      <c r="VOY56" s="331"/>
      <c r="VOZ56" s="331"/>
      <c r="VPA56" s="331"/>
      <c r="VPB56" s="331"/>
      <c r="VPC56" s="331"/>
      <c r="VPD56" s="331"/>
      <c r="VPE56" s="331"/>
      <c r="VPF56" s="331"/>
      <c r="VPG56" s="331"/>
      <c r="VPH56" s="331"/>
      <c r="VPI56" s="331"/>
      <c r="VPJ56" s="331"/>
      <c r="VPK56" s="331"/>
      <c r="VPL56" s="331"/>
      <c r="VPM56" s="331"/>
      <c r="VPN56" s="331"/>
      <c r="VPO56" s="331"/>
      <c r="VPP56" s="331"/>
      <c r="VPQ56" s="331"/>
      <c r="VPR56" s="331"/>
      <c r="VPS56" s="331"/>
      <c r="VPT56" s="331"/>
      <c r="VPU56" s="331"/>
      <c r="VPV56" s="331"/>
      <c r="VPW56" s="331"/>
      <c r="VPX56" s="331"/>
      <c r="VPY56" s="331"/>
      <c r="VPZ56" s="331"/>
      <c r="VQA56" s="331"/>
      <c r="VQB56" s="331"/>
      <c r="VQC56" s="331"/>
      <c r="VQD56" s="331"/>
      <c r="VQE56" s="331"/>
      <c r="VQF56" s="331"/>
      <c r="VQG56" s="331"/>
      <c r="VQH56" s="331"/>
      <c r="VQI56" s="331"/>
      <c r="VQJ56" s="331"/>
      <c r="VQK56" s="331"/>
      <c r="VQL56" s="331"/>
      <c r="VQM56" s="331"/>
      <c r="VQN56" s="331"/>
      <c r="VQO56" s="331"/>
      <c r="VQP56" s="331"/>
      <c r="VQQ56" s="331"/>
      <c r="VQR56" s="331"/>
      <c r="VQS56" s="331"/>
      <c r="VQT56" s="331"/>
      <c r="VQU56" s="331"/>
      <c r="VQV56" s="331"/>
      <c r="VQW56" s="331"/>
      <c r="VQX56" s="331"/>
      <c r="VQY56" s="331"/>
      <c r="VQZ56" s="331"/>
      <c r="VRA56" s="331"/>
      <c r="VRB56" s="331"/>
      <c r="VRC56" s="331"/>
      <c r="VRD56" s="331"/>
      <c r="VRE56" s="331"/>
      <c r="VRF56" s="331"/>
      <c r="VRG56" s="331"/>
      <c r="VRH56" s="331"/>
      <c r="VRI56" s="331"/>
      <c r="VRJ56" s="331"/>
      <c r="VRK56" s="331"/>
      <c r="VRL56" s="331"/>
      <c r="VRM56" s="331"/>
      <c r="VRN56" s="331"/>
      <c r="VRO56" s="331"/>
      <c r="VRP56" s="331"/>
      <c r="VRQ56" s="331"/>
      <c r="VRR56" s="331"/>
      <c r="VRS56" s="331"/>
      <c r="VRT56" s="331"/>
      <c r="VRU56" s="331"/>
      <c r="VRV56" s="331"/>
      <c r="VRW56" s="331"/>
      <c r="VRX56" s="331"/>
      <c r="VRY56" s="331"/>
      <c r="VRZ56" s="331"/>
      <c r="VSA56" s="331"/>
      <c r="VSB56" s="331"/>
      <c r="VSC56" s="331"/>
      <c r="VSD56" s="331"/>
      <c r="VSE56" s="331"/>
      <c r="VSF56" s="331"/>
      <c r="VSG56" s="331"/>
      <c r="VSH56" s="331"/>
      <c r="VSI56" s="331"/>
      <c r="VSJ56" s="331"/>
      <c r="VSK56" s="331"/>
      <c r="VSL56" s="331"/>
      <c r="VSM56" s="331"/>
      <c r="VSN56" s="331"/>
      <c r="VSO56" s="331"/>
      <c r="VSP56" s="331"/>
      <c r="VSQ56" s="331"/>
      <c r="VSR56" s="331"/>
      <c r="VSS56" s="331"/>
      <c r="VST56" s="331"/>
      <c r="VSU56" s="331"/>
      <c r="VSV56" s="331"/>
      <c r="VSW56" s="331"/>
      <c r="VSX56" s="331"/>
      <c r="VSY56" s="331"/>
      <c r="VSZ56" s="331"/>
      <c r="VTA56" s="331"/>
      <c r="VTB56" s="331"/>
      <c r="VTC56" s="331"/>
      <c r="VTD56" s="331"/>
      <c r="VTE56" s="331"/>
      <c r="VTF56" s="331"/>
      <c r="VTG56" s="331"/>
      <c r="VTH56" s="331"/>
      <c r="VTI56" s="331"/>
      <c r="VTJ56" s="331"/>
      <c r="VTK56" s="331"/>
      <c r="VTL56" s="331"/>
      <c r="VTM56" s="331"/>
      <c r="VTN56" s="331"/>
      <c r="VTO56" s="331"/>
      <c r="VTP56" s="331"/>
      <c r="VTQ56" s="331"/>
      <c r="VTR56" s="331"/>
      <c r="VTS56" s="331"/>
      <c r="VTT56" s="331"/>
      <c r="VTU56" s="331"/>
      <c r="VTV56" s="331"/>
      <c r="VTW56" s="331"/>
      <c r="VTX56" s="331"/>
      <c r="VTY56" s="331"/>
      <c r="VTZ56" s="331"/>
      <c r="VUA56" s="331"/>
      <c r="VUB56" s="331"/>
      <c r="VUC56" s="331"/>
      <c r="VUD56" s="331"/>
      <c r="VUE56" s="331"/>
      <c r="VUF56" s="331"/>
      <c r="VUG56" s="331"/>
      <c r="VUH56" s="331"/>
      <c r="VUI56" s="331"/>
      <c r="VUJ56" s="331"/>
      <c r="VUK56" s="331"/>
      <c r="VUL56" s="331"/>
      <c r="VUM56" s="331"/>
      <c r="VUN56" s="331"/>
      <c r="VUO56" s="331"/>
      <c r="VUP56" s="331"/>
      <c r="VUQ56" s="331"/>
      <c r="VUR56" s="331"/>
      <c r="VUS56" s="331"/>
      <c r="VUT56" s="331"/>
      <c r="VUU56" s="331"/>
      <c r="VUV56" s="331"/>
      <c r="VUW56" s="331"/>
      <c r="VUX56" s="331"/>
      <c r="VUY56" s="331"/>
      <c r="VUZ56" s="331"/>
      <c r="VVA56" s="331"/>
      <c r="VVB56" s="331"/>
      <c r="VVC56" s="331"/>
      <c r="VVD56" s="331"/>
      <c r="VVE56" s="331"/>
      <c r="VVF56" s="331"/>
      <c r="VVG56" s="331"/>
      <c r="VVH56" s="331"/>
      <c r="VVI56" s="331"/>
      <c r="VVJ56" s="331"/>
      <c r="VVK56" s="331"/>
      <c r="VVL56" s="331"/>
      <c r="VVM56" s="331"/>
      <c r="VVN56" s="331"/>
      <c r="VVO56" s="331"/>
      <c r="VVP56" s="331"/>
      <c r="VVQ56" s="331"/>
      <c r="VVR56" s="331"/>
      <c r="VVS56" s="331"/>
      <c r="VVT56" s="331"/>
      <c r="VVU56" s="331"/>
      <c r="VVV56" s="331"/>
      <c r="VVW56" s="331"/>
      <c r="VVX56" s="331"/>
      <c r="VVY56" s="331"/>
      <c r="VVZ56" s="331"/>
      <c r="VWA56" s="331"/>
      <c r="VWB56" s="331"/>
      <c r="VWC56" s="331"/>
      <c r="VWD56" s="331"/>
      <c r="VWE56" s="331"/>
      <c r="VWF56" s="331"/>
      <c r="VWG56" s="331"/>
      <c r="VWH56" s="331"/>
      <c r="VWI56" s="331"/>
      <c r="VWJ56" s="331"/>
      <c r="VWK56" s="331"/>
      <c r="VWL56" s="331"/>
      <c r="VWM56" s="331"/>
      <c r="VWN56" s="331"/>
      <c r="VWO56" s="331"/>
      <c r="VWP56" s="331"/>
      <c r="VWQ56" s="331"/>
      <c r="VWR56" s="331"/>
      <c r="VWS56" s="331"/>
      <c r="VWT56" s="331"/>
      <c r="VWU56" s="331"/>
      <c r="VWV56" s="331"/>
      <c r="VWW56" s="331"/>
      <c r="VWX56" s="331"/>
      <c r="VWY56" s="331"/>
      <c r="VWZ56" s="331"/>
      <c r="VXA56" s="331"/>
      <c r="VXB56" s="331"/>
      <c r="VXC56" s="331"/>
      <c r="VXD56" s="331"/>
      <c r="VXE56" s="331"/>
      <c r="VXF56" s="331"/>
      <c r="VXG56" s="331"/>
      <c r="VXH56" s="331"/>
      <c r="VXI56" s="331"/>
      <c r="VXJ56" s="331"/>
      <c r="VXK56" s="331"/>
      <c r="VXL56" s="331"/>
      <c r="VXM56" s="331"/>
      <c r="VXN56" s="331"/>
      <c r="VXO56" s="331"/>
      <c r="VXP56" s="331"/>
      <c r="VXQ56" s="331"/>
      <c r="VXR56" s="331"/>
      <c r="VXS56" s="331"/>
      <c r="VXT56" s="331"/>
      <c r="VXU56" s="331"/>
      <c r="VXV56" s="331"/>
      <c r="VXW56" s="331"/>
      <c r="VXX56" s="331"/>
      <c r="VXY56" s="331"/>
      <c r="VXZ56" s="331"/>
      <c r="VYA56" s="331"/>
      <c r="VYB56" s="331"/>
      <c r="VYC56" s="331"/>
      <c r="VYD56" s="331"/>
      <c r="VYE56" s="331"/>
      <c r="VYF56" s="331"/>
      <c r="VYG56" s="331"/>
      <c r="VYH56" s="331"/>
      <c r="VYI56" s="331"/>
      <c r="VYJ56" s="331"/>
      <c r="VYK56" s="331"/>
      <c r="VYL56" s="331"/>
      <c r="VYM56" s="331"/>
      <c r="VYN56" s="331"/>
      <c r="VYO56" s="331"/>
      <c r="VYP56" s="331"/>
      <c r="VYQ56" s="331"/>
      <c r="VYR56" s="331"/>
      <c r="VYS56" s="331"/>
      <c r="VYT56" s="331"/>
      <c r="VYU56" s="331"/>
      <c r="VYV56" s="331"/>
      <c r="VYW56" s="331"/>
      <c r="VYX56" s="331"/>
      <c r="VYY56" s="331"/>
      <c r="VYZ56" s="331"/>
      <c r="VZA56" s="331"/>
      <c r="VZB56" s="331"/>
      <c r="VZC56" s="331"/>
      <c r="VZD56" s="331"/>
      <c r="VZE56" s="331"/>
      <c r="VZF56" s="331"/>
      <c r="VZG56" s="331"/>
      <c r="VZH56" s="331"/>
      <c r="VZI56" s="331"/>
      <c r="VZJ56" s="331"/>
      <c r="VZK56" s="331"/>
      <c r="VZL56" s="331"/>
      <c r="VZM56" s="331"/>
      <c r="VZN56" s="331"/>
      <c r="VZO56" s="331"/>
      <c r="VZP56" s="331"/>
      <c r="VZQ56" s="331"/>
      <c r="VZR56" s="331"/>
      <c r="VZS56" s="331"/>
      <c r="VZT56" s="331"/>
      <c r="VZU56" s="331"/>
      <c r="VZV56" s="331"/>
      <c r="VZW56" s="331"/>
      <c r="VZX56" s="331"/>
      <c r="VZY56" s="331"/>
      <c r="VZZ56" s="331"/>
      <c r="WAA56" s="331"/>
      <c r="WAB56" s="331"/>
      <c r="WAC56" s="331"/>
      <c r="WAD56" s="331"/>
      <c r="WAE56" s="331"/>
      <c r="WAF56" s="331"/>
      <c r="WAG56" s="331"/>
      <c r="WAH56" s="331"/>
      <c r="WAI56" s="331"/>
      <c r="WAJ56" s="331"/>
      <c r="WAK56" s="331"/>
      <c r="WAL56" s="331"/>
      <c r="WAM56" s="331"/>
      <c r="WAN56" s="331"/>
      <c r="WAO56" s="331"/>
      <c r="WAP56" s="331"/>
      <c r="WAQ56" s="331"/>
      <c r="WAR56" s="331"/>
      <c r="WAS56" s="331"/>
      <c r="WAT56" s="331"/>
      <c r="WAU56" s="331"/>
      <c r="WAV56" s="331"/>
      <c r="WAW56" s="331"/>
      <c r="WAX56" s="331"/>
      <c r="WAY56" s="331"/>
      <c r="WAZ56" s="331"/>
      <c r="WBA56" s="331"/>
      <c r="WBB56" s="331"/>
      <c r="WBC56" s="331"/>
      <c r="WBD56" s="331"/>
      <c r="WBE56" s="331"/>
      <c r="WBF56" s="331"/>
      <c r="WBG56" s="331"/>
      <c r="WBH56" s="331"/>
      <c r="WBI56" s="331"/>
      <c r="WBJ56" s="331"/>
      <c r="WBK56" s="331"/>
      <c r="WBL56" s="331"/>
      <c r="WBM56" s="331"/>
      <c r="WBN56" s="331"/>
      <c r="WBO56" s="331"/>
      <c r="WBP56" s="331"/>
      <c r="WBQ56" s="331"/>
      <c r="WBR56" s="331"/>
      <c r="WBS56" s="331"/>
      <c r="WBT56" s="331"/>
      <c r="WBU56" s="331"/>
      <c r="WBV56" s="331"/>
      <c r="WBW56" s="331"/>
      <c r="WBX56" s="331"/>
      <c r="WBY56" s="331"/>
      <c r="WBZ56" s="331"/>
      <c r="WCA56" s="331"/>
      <c r="WCB56" s="331"/>
      <c r="WCC56" s="331"/>
      <c r="WCD56" s="331"/>
      <c r="WCE56" s="331"/>
      <c r="WCF56" s="331"/>
      <c r="WCG56" s="331"/>
      <c r="WCH56" s="331"/>
      <c r="WCI56" s="331"/>
      <c r="WCJ56" s="331"/>
      <c r="WCK56" s="331"/>
      <c r="WCL56" s="331"/>
      <c r="WCM56" s="331"/>
      <c r="WCN56" s="331"/>
      <c r="WCO56" s="331"/>
      <c r="WCP56" s="331"/>
      <c r="WCQ56" s="331"/>
      <c r="WCR56" s="331"/>
      <c r="WCS56" s="331"/>
      <c r="WCT56" s="331"/>
      <c r="WCU56" s="331"/>
      <c r="WCV56" s="331"/>
      <c r="WCW56" s="331"/>
      <c r="WCX56" s="331"/>
      <c r="WCY56" s="331"/>
      <c r="WCZ56" s="331"/>
      <c r="WDA56" s="331"/>
      <c r="WDB56" s="331"/>
      <c r="WDC56" s="331"/>
      <c r="WDD56" s="331"/>
      <c r="WDE56" s="331"/>
      <c r="WDF56" s="331"/>
      <c r="WDG56" s="331"/>
      <c r="WDH56" s="331"/>
      <c r="WDI56" s="331"/>
      <c r="WDJ56" s="331"/>
      <c r="WDK56" s="331"/>
      <c r="WDL56" s="331"/>
      <c r="WDM56" s="331"/>
      <c r="WDN56" s="331"/>
      <c r="WDO56" s="331"/>
      <c r="WDP56" s="331"/>
      <c r="WDQ56" s="331"/>
      <c r="WDR56" s="331"/>
      <c r="WDS56" s="331"/>
      <c r="WDT56" s="331"/>
      <c r="WDU56" s="331"/>
      <c r="WDV56" s="331"/>
      <c r="WDW56" s="331"/>
      <c r="WDX56" s="331"/>
      <c r="WDY56" s="331"/>
      <c r="WDZ56" s="331"/>
      <c r="WEA56" s="331"/>
      <c r="WEB56" s="331"/>
      <c r="WEC56" s="331"/>
      <c r="WED56" s="331"/>
      <c r="WEE56" s="331"/>
      <c r="WEF56" s="331"/>
      <c r="WEG56" s="331"/>
      <c r="WEH56" s="331"/>
      <c r="WEI56" s="331"/>
      <c r="WEJ56" s="331"/>
      <c r="WEK56" s="331"/>
      <c r="WEL56" s="331"/>
      <c r="WEM56" s="331"/>
      <c r="WEN56" s="331"/>
      <c r="WEO56" s="331"/>
      <c r="WEP56" s="331"/>
      <c r="WEQ56" s="331"/>
      <c r="WER56" s="331"/>
      <c r="WES56" s="331"/>
      <c r="WET56" s="331"/>
      <c r="WEU56" s="331"/>
      <c r="WEV56" s="331"/>
      <c r="WEW56" s="331"/>
      <c r="WEX56" s="331"/>
      <c r="WEY56" s="331"/>
      <c r="WEZ56" s="331"/>
      <c r="WFA56" s="331"/>
      <c r="WFB56" s="331"/>
      <c r="WFC56" s="331"/>
      <c r="WFD56" s="331"/>
      <c r="WFE56" s="331"/>
      <c r="WFF56" s="331"/>
      <c r="WFG56" s="331"/>
      <c r="WFH56" s="331"/>
      <c r="WFI56" s="331"/>
      <c r="WFJ56" s="331"/>
      <c r="WFK56" s="331"/>
      <c r="WFL56" s="331"/>
      <c r="WFM56" s="331"/>
      <c r="WFN56" s="331"/>
      <c r="WFO56" s="331"/>
      <c r="WFP56" s="331"/>
      <c r="WFQ56" s="331"/>
      <c r="WFR56" s="331"/>
      <c r="WFS56" s="331"/>
      <c r="WFT56" s="331"/>
      <c r="WFU56" s="331"/>
      <c r="WFV56" s="331"/>
      <c r="WFW56" s="331"/>
      <c r="WFX56" s="331"/>
      <c r="WFY56" s="331"/>
      <c r="WFZ56" s="331"/>
      <c r="WGA56" s="331"/>
      <c r="WGB56" s="331"/>
      <c r="WGC56" s="331"/>
      <c r="WGD56" s="331"/>
      <c r="WGE56" s="331"/>
      <c r="WGF56" s="331"/>
      <c r="WGG56" s="331"/>
      <c r="WGH56" s="331"/>
      <c r="WGI56" s="331"/>
      <c r="WGJ56" s="331"/>
      <c r="WGK56" s="331"/>
      <c r="WGL56" s="331"/>
      <c r="WGM56" s="331"/>
      <c r="WGN56" s="331"/>
      <c r="WGO56" s="331"/>
      <c r="WGP56" s="331"/>
      <c r="WGQ56" s="331"/>
      <c r="WGR56" s="331"/>
      <c r="WGS56" s="331"/>
      <c r="WGT56" s="331"/>
      <c r="WGU56" s="331"/>
      <c r="WGV56" s="331"/>
      <c r="WGW56" s="331"/>
      <c r="WGX56" s="331"/>
      <c r="WGY56" s="331"/>
      <c r="WGZ56" s="331"/>
      <c r="WHA56" s="331"/>
      <c r="WHB56" s="331"/>
      <c r="WHC56" s="331"/>
      <c r="WHD56" s="331"/>
      <c r="WHE56" s="331"/>
      <c r="WHF56" s="331"/>
      <c r="WHG56" s="331"/>
      <c r="WHH56" s="331"/>
      <c r="WHI56" s="331"/>
      <c r="WHJ56" s="331"/>
      <c r="WHK56" s="331"/>
      <c r="WHL56" s="331"/>
      <c r="WHM56" s="331"/>
      <c r="WHN56" s="331"/>
      <c r="WHO56" s="331"/>
      <c r="WHP56" s="331"/>
      <c r="WHQ56" s="331"/>
      <c r="WHR56" s="331"/>
      <c r="WHS56" s="331"/>
      <c r="WHT56" s="331"/>
      <c r="WHU56" s="331"/>
      <c r="WHV56" s="331"/>
      <c r="WHW56" s="331"/>
      <c r="WHX56" s="331"/>
      <c r="WHY56" s="331"/>
      <c r="WHZ56" s="331"/>
      <c r="WIA56" s="331"/>
      <c r="WIB56" s="331"/>
      <c r="WIC56" s="331"/>
      <c r="WID56" s="331"/>
      <c r="WIE56" s="331"/>
      <c r="WIF56" s="331"/>
      <c r="WIG56" s="331"/>
      <c r="WIH56" s="331"/>
      <c r="WII56" s="331"/>
      <c r="WIJ56" s="331"/>
      <c r="WIK56" s="331"/>
      <c r="WIL56" s="331"/>
      <c r="WIM56" s="331"/>
      <c r="WIN56" s="331"/>
      <c r="WIO56" s="331"/>
      <c r="WIP56" s="331"/>
      <c r="WIQ56" s="331"/>
      <c r="WIR56" s="331"/>
      <c r="WIS56" s="331"/>
      <c r="WIT56" s="331"/>
      <c r="WIU56" s="331"/>
      <c r="WIV56" s="331"/>
      <c r="WIW56" s="331"/>
      <c r="WIX56" s="331"/>
      <c r="WIY56" s="331"/>
      <c r="WIZ56" s="331"/>
      <c r="WJA56" s="331"/>
      <c r="WJB56" s="331"/>
      <c r="WJC56" s="331"/>
      <c r="WJD56" s="331"/>
      <c r="WJE56" s="331"/>
      <c r="WJF56" s="331"/>
      <c r="WJG56" s="331"/>
      <c r="WJH56" s="331"/>
      <c r="WJI56" s="331"/>
      <c r="WJJ56" s="331"/>
      <c r="WJK56" s="331"/>
      <c r="WJL56" s="331"/>
      <c r="WJM56" s="331"/>
      <c r="WJN56" s="331"/>
      <c r="WJO56" s="331"/>
      <c r="WJP56" s="331"/>
      <c r="WJQ56" s="331"/>
      <c r="WJR56" s="331"/>
      <c r="WJS56" s="331"/>
      <c r="WJT56" s="331"/>
      <c r="WJU56" s="331"/>
      <c r="WJV56" s="331"/>
      <c r="WJW56" s="331"/>
      <c r="WJX56" s="331"/>
      <c r="WJY56" s="331"/>
      <c r="WJZ56" s="331"/>
      <c r="WKA56" s="331"/>
      <c r="WKB56" s="331"/>
      <c r="WKC56" s="331"/>
      <c r="WKD56" s="331"/>
      <c r="WKE56" s="331"/>
      <c r="WKF56" s="331"/>
      <c r="WKG56" s="331"/>
      <c r="WKH56" s="331"/>
      <c r="WKI56" s="331"/>
      <c r="WKJ56" s="331"/>
      <c r="WKK56" s="331"/>
      <c r="WKL56" s="331"/>
      <c r="WKM56" s="331"/>
      <c r="WKN56" s="331"/>
      <c r="WKO56" s="331"/>
      <c r="WKP56" s="331"/>
      <c r="WKQ56" s="331"/>
      <c r="WKR56" s="331"/>
      <c r="WKS56" s="331"/>
      <c r="WKT56" s="331"/>
      <c r="WKU56" s="331"/>
      <c r="WKV56" s="331"/>
      <c r="WKW56" s="331"/>
      <c r="WKX56" s="331"/>
      <c r="WKY56" s="331"/>
      <c r="WKZ56" s="331"/>
      <c r="WLA56" s="331"/>
      <c r="WLB56" s="331"/>
      <c r="WLC56" s="331"/>
      <c r="WLD56" s="331"/>
      <c r="WLE56" s="331"/>
      <c r="WLF56" s="331"/>
      <c r="WLG56" s="331"/>
      <c r="WLH56" s="331"/>
      <c r="WLI56" s="331"/>
      <c r="WLJ56" s="331"/>
      <c r="WLK56" s="331"/>
      <c r="WLL56" s="331"/>
      <c r="WLM56" s="331"/>
      <c r="WLN56" s="331"/>
      <c r="WLO56" s="331"/>
      <c r="WLP56" s="331"/>
      <c r="WLQ56" s="331"/>
      <c r="WLR56" s="331"/>
      <c r="WLS56" s="331"/>
      <c r="WLT56" s="331"/>
      <c r="WLU56" s="331"/>
      <c r="WLV56" s="331"/>
      <c r="WLW56" s="331"/>
      <c r="WLX56" s="331"/>
      <c r="WLY56" s="331"/>
      <c r="WLZ56" s="331"/>
      <c r="WMA56" s="331"/>
      <c r="WMB56" s="331"/>
      <c r="WMC56" s="331"/>
      <c r="WMD56" s="331"/>
      <c r="WME56" s="331"/>
      <c r="WMF56" s="331"/>
      <c r="WMG56" s="331"/>
      <c r="WMH56" s="331"/>
      <c r="WMI56" s="331"/>
      <c r="WMJ56" s="331"/>
      <c r="WMK56" s="331"/>
      <c r="WML56" s="331"/>
      <c r="WMM56" s="331"/>
      <c r="WMN56" s="331"/>
      <c r="WMO56" s="331"/>
      <c r="WMP56" s="331"/>
      <c r="WMQ56" s="331"/>
      <c r="WMR56" s="331"/>
      <c r="WMS56" s="331"/>
      <c r="WMT56" s="331"/>
      <c r="WMU56" s="331"/>
      <c r="WMV56" s="331"/>
      <c r="WMW56" s="331"/>
      <c r="WMX56" s="331"/>
      <c r="WMY56" s="331"/>
      <c r="WMZ56" s="331"/>
      <c r="WNA56" s="331"/>
      <c r="WNB56" s="331"/>
      <c r="WNC56" s="331"/>
      <c r="WND56" s="331"/>
      <c r="WNE56" s="331"/>
      <c r="WNF56" s="331"/>
      <c r="WNG56" s="331"/>
      <c r="WNH56" s="331"/>
      <c r="WNI56" s="331"/>
      <c r="WNJ56" s="331"/>
      <c r="WNK56" s="331"/>
      <c r="WNL56" s="331"/>
      <c r="WNM56" s="331"/>
      <c r="WNN56" s="331"/>
      <c r="WNO56" s="331"/>
      <c r="WNP56" s="331"/>
      <c r="WNQ56" s="331"/>
      <c r="WNR56" s="331"/>
      <c r="WNS56" s="331"/>
      <c r="WNT56" s="331"/>
      <c r="WNU56" s="331"/>
      <c r="WNV56" s="331"/>
      <c r="WNW56" s="331"/>
      <c r="WNX56" s="331"/>
      <c r="WNY56" s="331"/>
      <c r="WNZ56" s="331"/>
      <c r="WOA56" s="331"/>
      <c r="WOB56" s="331"/>
      <c r="WOC56" s="331"/>
      <c r="WOD56" s="331"/>
      <c r="WOE56" s="331"/>
      <c r="WOF56" s="331"/>
      <c r="WOG56" s="331"/>
      <c r="WOH56" s="331"/>
      <c r="WOI56" s="331"/>
      <c r="WOJ56" s="331"/>
      <c r="WOK56" s="331"/>
      <c r="WOL56" s="331"/>
      <c r="WOM56" s="331"/>
      <c r="WON56" s="331"/>
      <c r="WOO56" s="331"/>
      <c r="WOP56" s="331"/>
      <c r="WOQ56" s="331"/>
      <c r="WOR56" s="331"/>
      <c r="WOS56" s="331"/>
      <c r="WOT56" s="331"/>
      <c r="WOU56" s="331"/>
      <c r="WOV56" s="331"/>
      <c r="WOW56" s="331"/>
      <c r="WOX56" s="331"/>
      <c r="WOY56" s="331"/>
      <c r="WOZ56" s="331"/>
      <c r="WPA56" s="331"/>
      <c r="WPB56" s="331"/>
      <c r="WPC56" s="331"/>
      <c r="WPD56" s="331"/>
      <c r="WPE56" s="331"/>
      <c r="WPF56" s="331"/>
      <c r="WPG56" s="331"/>
      <c r="WPH56" s="331"/>
      <c r="WPI56" s="331"/>
      <c r="WPJ56" s="331"/>
      <c r="WPK56" s="331"/>
      <c r="WPL56" s="331"/>
      <c r="WPM56" s="331"/>
      <c r="WPN56" s="331"/>
      <c r="WPO56" s="331"/>
      <c r="WPP56" s="331"/>
      <c r="WPQ56" s="331"/>
      <c r="WPR56" s="331"/>
      <c r="WPS56" s="331"/>
      <c r="WPT56" s="331"/>
      <c r="WPU56" s="331"/>
      <c r="WPV56" s="331"/>
      <c r="WPW56" s="331"/>
      <c r="WPX56" s="331"/>
      <c r="WPY56" s="331"/>
      <c r="WPZ56" s="331"/>
      <c r="WQA56" s="331"/>
      <c r="WQB56" s="331"/>
      <c r="WQC56" s="331"/>
      <c r="WQD56" s="331"/>
      <c r="WQE56" s="331"/>
      <c r="WQF56" s="331"/>
      <c r="WQG56" s="331"/>
      <c r="WQH56" s="331"/>
      <c r="WQI56" s="331"/>
      <c r="WQJ56" s="331"/>
      <c r="WQK56" s="331"/>
      <c r="WQL56" s="331"/>
      <c r="WQM56" s="331"/>
      <c r="WQN56" s="331"/>
      <c r="WQO56" s="331"/>
      <c r="WQP56" s="331"/>
      <c r="WQQ56" s="331"/>
      <c r="WQR56" s="331"/>
      <c r="WQS56" s="331"/>
      <c r="WQT56" s="331"/>
      <c r="WQU56" s="331"/>
      <c r="WQV56" s="331"/>
      <c r="WQW56" s="331"/>
      <c r="WQX56" s="331"/>
      <c r="WQY56" s="331"/>
      <c r="WQZ56" s="331"/>
      <c r="WRA56" s="331"/>
      <c r="WRB56" s="331"/>
      <c r="WRC56" s="331"/>
      <c r="WRD56" s="331"/>
      <c r="WRE56" s="331"/>
      <c r="WRF56" s="331"/>
      <c r="WRG56" s="331"/>
      <c r="WRH56" s="331"/>
      <c r="WRI56" s="331"/>
      <c r="WRJ56" s="331"/>
      <c r="WRK56" s="331"/>
      <c r="WRL56" s="331"/>
      <c r="WRM56" s="331"/>
      <c r="WRN56" s="331"/>
      <c r="WRO56" s="331"/>
      <c r="WRP56" s="331"/>
      <c r="WRQ56" s="331"/>
      <c r="WRR56" s="331"/>
      <c r="WRS56" s="331"/>
      <c r="WRT56" s="331"/>
      <c r="WRU56" s="331"/>
      <c r="WRV56" s="331"/>
      <c r="WRW56" s="331"/>
      <c r="WRX56" s="331"/>
      <c r="WRY56" s="331"/>
      <c r="WRZ56" s="331"/>
      <c r="WSA56" s="331"/>
      <c r="WSB56" s="331"/>
      <c r="WSC56" s="331"/>
      <c r="WSD56" s="331"/>
      <c r="WSE56" s="331"/>
      <c r="WSF56" s="331"/>
      <c r="WSG56" s="331"/>
      <c r="WSH56" s="331"/>
      <c r="WSI56" s="331"/>
      <c r="WSJ56" s="331"/>
      <c r="WSK56" s="331"/>
      <c r="WSL56" s="331"/>
      <c r="WSM56" s="331"/>
      <c r="WSN56" s="331"/>
      <c r="WSO56" s="331"/>
      <c r="WSP56" s="331"/>
      <c r="WSQ56" s="331"/>
      <c r="WSR56" s="331"/>
      <c r="WSS56" s="331"/>
      <c r="WST56" s="331"/>
      <c r="WSU56" s="331"/>
      <c r="WSV56" s="331"/>
      <c r="WSW56" s="331"/>
      <c r="WSX56" s="331"/>
      <c r="WSY56" s="331"/>
      <c r="WSZ56" s="331"/>
      <c r="WTA56" s="331"/>
      <c r="WTB56" s="331"/>
      <c r="WTC56" s="331"/>
      <c r="WTD56" s="331"/>
      <c r="WTE56" s="331"/>
      <c r="WTF56" s="331"/>
      <c r="WTG56" s="331"/>
      <c r="WTH56" s="331"/>
      <c r="WTI56" s="331"/>
      <c r="WTJ56" s="331"/>
      <c r="WTK56" s="331"/>
      <c r="WTL56" s="331"/>
      <c r="WTM56" s="331"/>
      <c r="WTN56" s="331"/>
      <c r="WTO56" s="331"/>
      <c r="WTP56" s="331"/>
      <c r="WTQ56" s="331"/>
      <c r="WTR56" s="331"/>
      <c r="WTS56" s="331"/>
      <c r="WTT56" s="331"/>
      <c r="WTU56" s="331"/>
      <c r="WTV56" s="331"/>
      <c r="WTW56" s="331"/>
      <c r="WTX56" s="331"/>
      <c r="WTY56" s="331"/>
      <c r="WTZ56" s="331"/>
      <c r="WUA56" s="331"/>
      <c r="WUB56" s="331"/>
      <c r="WUC56" s="331"/>
      <c r="WUD56" s="331"/>
      <c r="WUE56" s="331"/>
      <c r="WUF56" s="331"/>
      <c r="WUG56" s="331"/>
      <c r="WUH56" s="331"/>
      <c r="WUI56" s="331"/>
      <c r="WUJ56" s="331"/>
      <c r="WUK56" s="331"/>
      <c r="WUL56" s="331"/>
      <c r="WUM56" s="331"/>
      <c r="WUN56" s="331"/>
      <c r="WUO56" s="331"/>
      <c r="WUP56" s="331"/>
      <c r="WUQ56" s="331"/>
      <c r="WUR56" s="331"/>
      <c r="WUS56" s="331"/>
      <c r="WUT56" s="331"/>
      <c r="WUU56" s="331"/>
      <c r="WUV56" s="331"/>
      <c r="WUW56" s="331"/>
      <c r="WUX56" s="331"/>
      <c r="WUY56" s="331"/>
      <c r="WUZ56" s="331"/>
      <c r="WVA56" s="331"/>
      <c r="WVB56" s="331"/>
      <c r="WVC56" s="331"/>
      <c r="WVD56" s="331"/>
      <c r="WVE56" s="331"/>
      <c r="WVF56" s="331"/>
      <c r="WVG56" s="331"/>
      <c r="WVH56" s="331"/>
      <c r="WVI56" s="331"/>
      <c r="WVJ56" s="331"/>
      <c r="WVK56" s="331"/>
      <c r="WVL56" s="331"/>
      <c r="WVM56" s="331"/>
      <c r="WVN56" s="331"/>
      <c r="WVO56" s="331"/>
      <c r="WVP56" s="331"/>
      <c r="WVQ56" s="331"/>
      <c r="WVR56" s="331"/>
      <c r="WVS56" s="331"/>
      <c r="WVT56" s="331"/>
      <c r="WVU56" s="331"/>
      <c r="WVV56" s="331"/>
      <c r="WVW56" s="331"/>
      <c r="WVX56" s="331"/>
      <c r="WVY56" s="331"/>
      <c r="WVZ56" s="331"/>
      <c r="WWA56" s="331"/>
      <c r="WWB56" s="331"/>
      <c r="WWC56" s="331"/>
      <c r="WWD56" s="331"/>
      <c r="WWE56" s="331"/>
      <c r="WWF56" s="331"/>
      <c r="WWG56" s="331"/>
      <c r="WWH56" s="331"/>
      <c r="WWI56" s="331"/>
      <c r="WWJ56" s="331"/>
      <c r="WWK56" s="331"/>
      <c r="WWL56" s="331"/>
      <c r="WWM56" s="331"/>
      <c r="WWN56" s="331"/>
      <c r="WWO56" s="331"/>
      <c r="WWP56" s="331"/>
      <c r="WWQ56" s="331"/>
      <c r="WWR56" s="331"/>
      <c r="WWS56" s="331"/>
      <c r="WWT56" s="331"/>
      <c r="WWU56" s="331"/>
      <c r="WWV56" s="331"/>
      <c r="WWW56" s="331"/>
      <c r="WWX56" s="331"/>
      <c r="WWY56" s="331"/>
      <c r="WWZ56" s="331"/>
      <c r="WXA56" s="331"/>
      <c r="WXB56" s="331"/>
      <c r="WXC56" s="331"/>
      <c r="WXD56" s="331"/>
      <c r="WXE56" s="331"/>
      <c r="WXF56" s="331"/>
      <c r="WXG56" s="331"/>
      <c r="WXH56" s="331"/>
      <c r="WXI56" s="331"/>
      <c r="WXJ56" s="331"/>
      <c r="WXK56" s="331"/>
      <c r="WXL56" s="331"/>
      <c r="WXM56" s="331"/>
      <c r="WXN56" s="331"/>
      <c r="WXO56" s="331"/>
      <c r="WXP56" s="331"/>
      <c r="WXQ56" s="331"/>
      <c r="WXR56" s="331"/>
      <c r="WXS56" s="331"/>
      <c r="WXT56" s="331"/>
      <c r="WXU56" s="331"/>
      <c r="WXV56" s="331"/>
      <c r="WXW56" s="331"/>
      <c r="WXX56" s="331"/>
      <c r="WXY56" s="331"/>
      <c r="WXZ56" s="331"/>
      <c r="WYA56" s="331"/>
      <c r="WYB56" s="331"/>
      <c r="WYC56" s="331"/>
      <c r="WYD56" s="331"/>
      <c r="WYE56" s="331"/>
      <c r="WYF56" s="331"/>
      <c r="WYG56" s="331"/>
      <c r="WYH56" s="331"/>
      <c r="WYI56" s="331"/>
      <c r="WYJ56" s="331"/>
      <c r="WYK56" s="331"/>
      <c r="WYL56" s="331"/>
      <c r="WYM56" s="331"/>
      <c r="WYN56" s="331"/>
      <c r="WYO56" s="331"/>
      <c r="WYP56" s="331"/>
      <c r="WYQ56" s="331"/>
      <c r="WYR56" s="331"/>
      <c r="WYS56" s="331"/>
      <c r="WYT56" s="331"/>
      <c r="WYU56" s="331"/>
      <c r="WYV56" s="331"/>
      <c r="WYW56" s="331"/>
      <c r="WYX56" s="331"/>
      <c r="WYY56" s="331"/>
      <c r="WYZ56" s="331"/>
      <c r="WZA56" s="331"/>
      <c r="WZB56" s="331"/>
      <c r="WZC56" s="331"/>
      <c r="WZD56" s="331"/>
      <c r="WZE56" s="331"/>
      <c r="WZF56" s="331"/>
      <c r="WZG56" s="331"/>
      <c r="WZH56" s="331"/>
      <c r="WZI56" s="331"/>
      <c r="WZJ56" s="331"/>
      <c r="WZK56" s="331"/>
      <c r="WZL56" s="331"/>
      <c r="WZM56" s="331"/>
      <c r="WZN56" s="331"/>
      <c r="WZO56" s="331"/>
      <c r="WZP56" s="331"/>
      <c r="WZQ56" s="331"/>
      <c r="WZR56" s="331"/>
      <c r="WZS56" s="331"/>
      <c r="WZT56" s="331"/>
      <c r="WZU56" s="331"/>
      <c r="WZV56" s="331"/>
      <c r="WZW56" s="331"/>
      <c r="WZX56" s="331"/>
      <c r="WZY56" s="331"/>
      <c r="WZZ56" s="331"/>
      <c r="XAA56" s="331"/>
      <c r="XAB56" s="331"/>
      <c r="XAC56" s="331"/>
      <c r="XAD56" s="331"/>
      <c r="XAE56" s="331"/>
      <c r="XAF56" s="331"/>
      <c r="XAG56" s="331"/>
      <c r="XAH56" s="331"/>
      <c r="XAI56" s="331"/>
      <c r="XAJ56" s="331"/>
      <c r="XAK56" s="331"/>
      <c r="XAL56" s="331"/>
      <c r="XAM56" s="331"/>
      <c r="XAN56" s="331"/>
      <c r="XAO56" s="331"/>
      <c r="XAP56" s="331"/>
      <c r="XAQ56" s="331"/>
      <c r="XAR56" s="331"/>
      <c r="XAS56" s="331"/>
      <c r="XAT56" s="331"/>
      <c r="XAU56" s="331"/>
      <c r="XAV56" s="331"/>
      <c r="XAW56" s="331"/>
      <c r="XAX56" s="331"/>
      <c r="XAY56" s="331"/>
      <c r="XAZ56" s="331"/>
      <c r="XBA56" s="331"/>
      <c r="XBB56" s="331"/>
      <c r="XBC56" s="331"/>
      <c r="XBD56" s="331"/>
      <c r="XBE56" s="331"/>
      <c r="XBF56" s="331"/>
      <c r="XBG56" s="331"/>
      <c r="XBH56" s="331"/>
      <c r="XBI56" s="331"/>
      <c r="XBJ56" s="331"/>
      <c r="XBK56" s="331"/>
      <c r="XBL56" s="331"/>
      <c r="XBM56" s="331"/>
      <c r="XBN56" s="331"/>
      <c r="XBO56" s="331"/>
      <c r="XBP56" s="331"/>
      <c r="XBQ56" s="331"/>
      <c r="XBR56" s="331"/>
      <c r="XBS56" s="331"/>
      <c r="XBT56" s="331"/>
      <c r="XBU56" s="331"/>
      <c r="XBV56" s="331"/>
      <c r="XBW56" s="331"/>
      <c r="XBX56" s="331"/>
      <c r="XBY56" s="331"/>
      <c r="XBZ56" s="331"/>
      <c r="XCA56" s="331"/>
      <c r="XCB56" s="331"/>
      <c r="XCC56" s="331"/>
      <c r="XCD56" s="331"/>
      <c r="XCE56" s="331"/>
      <c r="XCF56" s="331"/>
      <c r="XCG56" s="331"/>
      <c r="XCH56" s="331"/>
      <c r="XCI56" s="331"/>
      <c r="XCJ56" s="331"/>
      <c r="XCK56" s="331"/>
      <c r="XCL56" s="331"/>
      <c r="XCM56" s="331"/>
      <c r="XCN56" s="331"/>
      <c r="XCO56" s="331"/>
      <c r="XCP56" s="331"/>
      <c r="XCQ56" s="331"/>
      <c r="XCR56" s="331"/>
      <c r="XCS56" s="331"/>
      <c r="XCT56" s="331"/>
      <c r="XCU56" s="331"/>
      <c r="XCV56" s="331"/>
      <c r="XCW56" s="331"/>
      <c r="XCX56" s="331"/>
      <c r="XCY56" s="331"/>
      <c r="XCZ56" s="331"/>
      <c r="XDA56" s="331"/>
      <c r="XDB56" s="331"/>
      <c r="XDC56" s="331"/>
      <c r="XDD56" s="331"/>
      <c r="XDE56" s="331"/>
      <c r="XDF56" s="331"/>
      <c r="XDG56" s="331"/>
      <c r="XDH56" s="331"/>
      <c r="XDI56" s="331"/>
      <c r="XDJ56" s="331"/>
      <c r="XDK56" s="331"/>
      <c r="XDL56" s="331"/>
      <c r="XDM56" s="331"/>
      <c r="XDN56" s="331"/>
      <c r="XDO56" s="331"/>
      <c r="XDP56" s="331"/>
      <c r="XDQ56" s="331"/>
      <c r="XDR56" s="331"/>
      <c r="XDS56" s="331"/>
      <c r="XDT56" s="331"/>
      <c r="XDU56" s="331"/>
      <c r="XDV56" s="331"/>
      <c r="XDW56" s="331"/>
      <c r="XDX56" s="331"/>
      <c r="XDY56" s="331"/>
      <c r="XDZ56" s="331"/>
      <c r="XEA56" s="331"/>
      <c r="XEB56" s="331"/>
      <c r="XEC56" s="331"/>
      <c r="XED56" s="331"/>
      <c r="XEE56" s="331"/>
      <c r="XEF56" s="331"/>
      <c r="XEG56" s="331"/>
      <c r="XEH56" s="331"/>
      <c r="XEI56" s="331"/>
      <c r="XEJ56" s="331"/>
      <c r="XEK56" s="331"/>
      <c r="XEL56" s="331"/>
      <c r="XEM56" s="331"/>
      <c r="XEN56" s="331"/>
      <c r="XEO56" s="331"/>
      <c r="XEP56" s="331"/>
      <c r="XEQ56" s="331"/>
      <c r="XER56" s="331"/>
      <c r="XES56" s="331"/>
      <c r="XET56" s="331"/>
      <c r="XEU56" s="331"/>
      <c r="XEV56" s="331"/>
      <c r="XEW56" s="331"/>
      <c r="XEX56" s="331"/>
      <c r="XEY56" s="331"/>
      <c r="XEZ56" s="331"/>
      <c r="XFA56" s="331"/>
      <c r="XFB56" s="331"/>
      <c r="XFC56" s="331"/>
      <c r="XFD56" s="331"/>
    </row>
    <row r="57" spans="1:16384" s="332" customFormat="1" ht="15.75">
      <c r="A57" s="330" t="s">
        <v>1623</v>
      </c>
      <c r="B57" s="176"/>
      <c r="C57" s="177">
        <v>106</v>
      </c>
      <c r="D57" s="176"/>
      <c r="E57" s="194"/>
      <c r="F57" s="194"/>
      <c r="G57" s="331"/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1"/>
      <c r="AE57" s="331"/>
      <c r="AF57" s="331"/>
      <c r="AG57" s="331"/>
      <c r="AH57" s="331"/>
      <c r="AI57" s="331"/>
      <c r="AJ57" s="331"/>
      <c r="AK57" s="331"/>
      <c r="AL57" s="331"/>
      <c r="AM57" s="331"/>
      <c r="AN57" s="331"/>
      <c r="AO57" s="331"/>
      <c r="AP57" s="331"/>
      <c r="AQ57" s="331"/>
      <c r="AR57" s="331"/>
      <c r="AS57" s="331"/>
      <c r="AT57" s="331"/>
      <c r="AU57" s="331"/>
      <c r="AV57" s="331"/>
      <c r="AW57" s="331"/>
      <c r="AX57" s="331"/>
      <c r="AY57" s="331"/>
      <c r="AZ57" s="331"/>
      <c r="BA57" s="331"/>
      <c r="BB57" s="331"/>
      <c r="BC57" s="331"/>
      <c r="BD57" s="331"/>
      <c r="BE57" s="331"/>
      <c r="BF57" s="331"/>
      <c r="BG57" s="331"/>
      <c r="BH57" s="331"/>
      <c r="BI57" s="331"/>
      <c r="BJ57" s="331"/>
      <c r="BK57" s="331"/>
      <c r="BL57" s="331"/>
      <c r="BM57" s="331"/>
      <c r="BN57" s="331"/>
      <c r="BO57" s="331"/>
      <c r="BP57" s="331"/>
      <c r="BQ57" s="331"/>
      <c r="BR57" s="331"/>
      <c r="BS57" s="331"/>
      <c r="BT57" s="331"/>
      <c r="BU57" s="331"/>
      <c r="BV57" s="331"/>
      <c r="BW57" s="331"/>
      <c r="BX57" s="331"/>
      <c r="BY57" s="331"/>
      <c r="BZ57" s="331"/>
      <c r="CA57" s="331"/>
      <c r="CB57" s="331"/>
      <c r="CC57" s="331"/>
      <c r="CD57" s="331"/>
      <c r="CE57" s="331"/>
      <c r="CF57" s="331"/>
      <c r="CG57" s="331"/>
      <c r="CH57" s="331"/>
      <c r="CI57" s="331"/>
      <c r="CJ57" s="331"/>
      <c r="CK57" s="331"/>
      <c r="CL57" s="331"/>
      <c r="CM57" s="331"/>
      <c r="CN57" s="331"/>
      <c r="CO57" s="331"/>
      <c r="CP57" s="331"/>
      <c r="CQ57" s="331"/>
      <c r="CR57" s="331"/>
      <c r="CS57" s="331"/>
      <c r="CT57" s="331"/>
      <c r="CU57" s="331"/>
      <c r="CV57" s="331"/>
      <c r="CW57" s="331"/>
      <c r="CX57" s="331"/>
      <c r="CY57" s="331"/>
      <c r="CZ57" s="331"/>
      <c r="DA57" s="331"/>
      <c r="DB57" s="331"/>
      <c r="DC57" s="331"/>
      <c r="DD57" s="331"/>
      <c r="DE57" s="331"/>
      <c r="DF57" s="331"/>
      <c r="DG57" s="331"/>
      <c r="DH57" s="331"/>
      <c r="DI57" s="331"/>
      <c r="DJ57" s="331"/>
      <c r="DK57" s="331"/>
      <c r="DL57" s="331"/>
      <c r="DM57" s="331"/>
      <c r="DN57" s="331"/>
      <c r="DO57" s="331"/>
      <c r="DP57" s="331"/>
      <c r="DQ57" s="331"/>
      <c r="DR57" s="331"/>
      <c r="DS57" s="331"/>
      <c r="DT57" s="331"/>
      <c r="DU57" s="331"/>
      <c r="DV57" s="331"/>
      <c r="DW57" s="331"/>
      <c r="DX57" s="331"/>
      <c r="DY57" s="331"/>
      <c r="DZ57" s="331"/>
      <c r="EA57" s="331"/>
      <c r="EB57" s="331"/>
      <c r="EC57" s="331"/>
      <c r="ED57" s="331"/>
      <c r="EE57" s="331"/>
      <c r="EF57" s="331"/>
      <c r="EG57" s="331"/>
      <c r="EH57" s="331"/>
      <c r="EI57" s="331"/>
      <c r="EJ57" s="331"/>
      <c r="EK57" s="331"/>
      <c r="EL57" s="331"/>
      <c r="EM57" s="331"/>
      <c r="EN57" s="331"/>
      <c r="EO57" s="331"/>
      <c r="EP57" s="331"/>
      <c r="EQ57" s="331"/>
      <c r="ER57" s="331"/>
      <c r="ES57" s="331"/>
      <c r="ET57" s="331"/>
      <c r="EU57" s="331"/>
      <c r="EV57" s="331"/>
      <c r="EW57" s="331"/>
      <c r="EX57" s="331"/>
      <c r="EY57" s="331"/>
      <c r="EZ57" s="331"/>
      <c r="FA57" s="331"/>
      <c r="FB57" s="331"/>
      <c r="FC57" s="331"/>
      <c r="FD57" s="331"/>
      <c r="FE57" s="331"/>
      <c r="FF57" s="331"/>
      <c r="FG57" s="331"/>
      <c r="FH57" s="331"/>
      <c r="FI57" s="331"/>
      <c r="FJ57" s="331"/>
      <c r="FK57" s="331"/>
      <c r="FL57" s="331"/>
      <c r="FM57" s="331"/>
      <c r="FN57" s="331"/>
      <c r="FO57" s="331"/>
      <c r="FP57" s="331"/>
      <c r="FQ57" s="331"/>
      <c r="FR57" s="331"/>
      <c r="FS57" s="331"/>
      <c r="FT57" s="331"/>
      <c r="FU57" s="331"/>
      <c r="FV57" s="331"/>
      <c r="FW57" s="331"/>
      <c r="FX57" s="331"/>
      <c r="FY57" s="331"/>
      <c r="FZ57" s="331"/>
      <c r="GA57" s="331"/>
      <c r="GB57" s="331"/>
      <c r="GC57" s="331"/>
      <c r="GD57" s="331"/>
      <c r="GE57" s="331"/>
      <c r="GF57" s="331"/>
      <c r="GG57" s="331"/>
      <c r="GH57" s="331"/>
      <c r="GI57" s="331"/>
      <c r="GJ57" s="331"/>
      <c r="GK57" s="331"/>
      <c r="GL57" s="331"/>
      <c r="GM57" s="331"/>
      <c r="GN57" s="331"/>
      <c r="GO57" s="331"/>
      <c r="GP57" s="331"/>
      <c r="GQ57" s="331"/>
      <c r="GR57" s="331"/>
      <c r="GS57" s="331"/>
      <c r="GT57" s="331"/>
      <c r="GU57" s="331"/>
      <c r="GV57" s="331"/>
      <c r="GW57" s="331"/>
      <c r="GX57" s="331"/>
      <c r="GY57" s="331"/>
      <c r="GZ57" s="331"/>
      <c r="HA57" s="331"/>
      <c r="HB57" s="331"/>
      <c r="HC57" s="331"/>
      <c r="HD57" s="331"/>
      <c r="HE57" s="331"/>
      <c r="HF57" s="331"/>
      <c r="HG57" s="331"/>
      <c r="HH57" s="331"/>
      <c r="HI57" s="331"/>
      <c r="HJ57" s="331"/>
      <c r="HK57" s="331"/>
      <c r="HL57" s="331"/>
      <c r="HM57" s="331"/>
      <c r="HN57" s="331"/>
      <c r="HO57" s="331"/>
      <c r="HP57" s="331"/>
      <c r="HQ57" s="331"/>
      <c r="HR57" s="331"/>
      <c r="HS57" s="331"/>
      <c r="HT57" s="331"/>
      <c r="HU57" s="331"/>
      <c r="HV57" s="331"/>
      <c r="HW57" s="331"/>
      <c r="HX57" s="331"/>
      <c r="HY57" s="331"/>
      <c r="HZ57" s="331"/>
      <c r="IA57" s="331"/>
      <c r="IB57" s="331"/>
      <c r="IC57" s="331"/>
      <c r="ID57" s="331"/>
      <c r="IE57" s="331"/>
      <c r="IF57" s="331"/>
      <c r="IG57" s="331"/>
      <c r="IH57" s="331"/>
      <c r="II57" s="331"/>
      <c r="IJ57" s="331"/>
      <c r="IK57" s="331"/>
      <c r="IL57" s="331"/>
      <c r="IM57" s="331"/>
      <c r="IN57" s="331"/>
      <c r="IO57" s="331"/>
      <c r="IP57" s="331"/>
      <c r="IQ57" s="331"/>
      <c r="IR57" s="331"/>
      <c r="IS57" s="331"/>
      <c r="IT57" s="331"/>
      <c r="IU57" s="331"/>
      <c r="IV57" s="331"/>
      <c r="IW57" s="331"/>
      <c r="IX57" s="331"/>
      <c r="IY57" s="331"/>
      <c r="IZ57" s="331"/>
      <c r="JA57" s="331"/>
      <c r="JB57" s="331"/>
      <c r="JC57" s="331"/>
      <c r="JD57" s="331"/>
      <c r="JE57" s="331"/>
      <c r="JF57" s="331"/>
      <c r="JG57" s="331"/>
      <c r="JH57" s="331"/>
      <c r="JI57" s="331"/>
      <c r="JJ57" s="331"/>
      <c r="JK57" s="331"/>
      <c r="JL57" s="331"/>
      <c r="JM57" s="331"/>
      <c r="JN57" s="331"/>
      <c r="JO57" s="331"/>
      <c r="JP57" s="331"/>
      <c r="JQ57" s="331"/>
      <c r="JR57" s="331"/>
      <c r="JS57" s="331"/>
      <c r="JT57" s="331"/>
      <c r="JU57" s="331"/>
      <c r="JV57" s="331"/>
      <c r="JW57" s="331"/>
      <c r="JX57" s="331"/>
      <c r="JY57" s="331"/>
      <c r="JZ57" s="331"/>
      <c r="KA57" s="331"/>
      <c r="KB57" s="331"/>
      <c r="KC57" s="331"/>
      <c r="KD57" s="331"/>
      <c r="KE57" s="331"/>
      <c r="KF57" s="331"/>
      <c r="KG57" s="331"/>
      <c r="KH57" s="331"/>
      <c r="KI57" s="331"/>
      <c r="KJ57" s="331"/>
      <c r="KK57" s="331"/>
      <c r="KL57" s="331"/>
      <c r="KM57" s="331"/>
      <c r="KN57" s="331"/>
      <c r="KO57" s="331"/>
      <c r="KP57" s="331"/>
      <c r="KQ57" s="331"/>
      <c r="KR57" s="331"/>
      <c r="KS57" s="331"/>
      <c r="KT57" s="331"/>
      <c r="KU57" s="331"/>
      <c r="KV57" s="331"/>
      <c r="KW57" s="331"/>
      <c r="KX57" s="331"/>
      <c r="KY57" s="331"/>
      <c r="KZ57" s="331"/>
      <c r="LA57" s="331"/>
      <c r="LB57" s="331"/>
      <c r="LC57" s="331"/>
      <c r="LD57" s="331"/>
      <c r="LE57" s="331"/>
      <c r="LF57" s="331"/>
      <c r="LG57" s="331"/>
      <c r="LH57" s="331"/>
      <c r="LI57" s="331"/>
      <c r="LJ57" s="331"/>
      <c r="LK57" s="331"/>
      <c r="LL57" s="331"/>
      <c r="LM57" s="331"/>
      <c r="LN57" s="331"/>
      <c r="LO57" s="331"/>
      <c r="LP57" s="331"/>
      <c r="LQ57" s="331"/>
      <c r="LR57" s="331"/>
      <c r="LS57" s="331"/>
      <c r="LT57" s="331"/>
      <c r="LU57" s="331"/>
      <c r="LV57" s="331"/>
      <c r="LW57" s="331"/>
      <c r="LX57" s="331"/>
      <c r="LY57" s="331"/>
      <c r="LZ57" s="331"/>
      <c r="MA57" s="331"/>
      <c r="MB57" s="331"/>
      <c r="MC57" s="331"/>
      <c r="MD57" s="331"/>
      <c r="ME57" s="331"/>
      <c r="MF57" s="331"/>
      <c r="MG57" s="331"/>
      <c r="MH57" s="331"/>
      <c r="MI57" s="331"/>
      <c r="MJ57" s="331"/>
      <c r="MK57" s="331"/>
      <c r="ML57" s="331"/>
      <c r="MM57" s="331"/>
      <c r="MN57" s="331"/>
      <c r="MO57" s="331"/>
      <c r="MP57" s="331"/>
      <c r="MQ57" s="331"/>
      <c r="MR57" s="331"/>
      <c r="MS57" s="331"/>
      <c r="MT57" s="331"/>
      <c r="MU57" s="331"/>
      <c r="MV57" s="331"/>
      <c r="MW57" s="331"/>
      <c r="MX57" s="331"/>
      <c r="MY57" s="331"/>
      <c r="MZ57" s="331"/>
      <c r="NA57" s="331"/>
      <c r="NB57" s="331"/>
      <c r="NC57" s="331"/>
      <c r="ND57" s="331"/>
      <c r="NE57" s="331"/>
      <c r="NF57" s="331"/>
      <c r="NG57" s="331"/>
      <c r="NH57" s="331"/>
      <c r="NI57" s="331"/>
      <c r="NJ57" s="331"/>
      <c r="NK57" s="331"/>
      <c r="NL57" s="331"/>
      <c r="NM57" s="331"/>
      <c r="NN57" s="331"/>
      <c r="NO57" s="331"/>
      <c r="NP57" s="331"/>
      <c r="NQ57" s="331"/>
      <c r="NR57" s="331"/>
      <c r="NS57" s="331"/>
      <c r="NT57" s="331"/>
      <c r="NU57" s="331"/>
      <c r="NV57" s="331"/>
      <c r="NW57" s="331"/>
      <c r="NX57" s="331"/>
      <c r="NY57" s="331"/>
      <c r="NZ57" s="331"/>
      <c r="OA57" s="331"/>
      <c r="OB57" s="331"/>
      <c r="OC57" s="331"/>
      <c r="OD57" s="331"/>
      <c r="OE57" s="331"/>
      <c r="OF57" s="331"/>
      <c r="OG57" s="331"/>
      <c r="OH57" s="331"/>
      <c r="OI57" s="331"/>
      <c r="OJ57" s="331"/>
      <c r="OK57" s="331"/>
      <c r="OL57" s="331"/>
      <c r="OM57" s="331"/>
      <c r="ON57" s="331"/>
      <c r="OO57" s="331"/>
      <c r="OP57" s="331"/>
      <c r="OQ57" s="331"/>
      <c r="OR57" s="331"/>
      <c r="OS57" s="331"/>
      <c r="OT57" s="331"/>
      <c r="OU57" s="331"/>
      <c r="OV57" s="331"/>
      <c r="OW57" s="331"/>
      <c r="OX57" s="331"/>
      <c r="OY57" s="331"/>
      <c r="OZ57" s="331"/>
      <c r="PA57" s="331"/>
      <c r="PB57" s="331"/>
      <c r="PC57" s="331"/>
      <c r="PD57" s="331"/>
      <c r="PE57" s="331"/>
      <c r="PF57" s="331"/>
      <c r="PG57" s="331"/>
      <c r="PH57" s="331"/>
      <c r="PI57" s="331"/>
      <c r="PJ57" s="331"/>
      <c r="PK57" s="331"/>
      <c r="PL57" s="331"/>
      <c r="PM57" s="331"/>
      <c r="PN57" s="331"/>
      <c r="PO57" s="331"/>
      <c r="PP57" s="331"/>
      <c r="PQ57" s="331"/>
      <c r="PR57" s="331"/>
      <c r="PS57" s="331"/>
      <c r="PT57" s="331"/>
      <c r="PU57" s="331"/>
      <c r="PV57" s="331"/>
      <c r="PW57" s="331"/>
      <c r="PX57" s="331"/>
      <c r="PY57" s="331"/>
      <c r="PZ57" s="331"/>
      <c r="QA57" s="331"/>
      <c r="QB57" s="331"/>
      <c r="QC57" s="331"/>
      <c r="QD57" s="331"/>
      <c r="QE57" s="331"/>
      <c r="QF57" s="331"/>
      <c r="QG57" s="331"/>
      <c r="QH57" s="331"/>
      <c r="QI57" s="331"/>
      <c r="QJ57" s="331"/>
      <c r="QK57" s="331"/>
      <c r="QL57" s="331"/>
      <c r="QM57" s="331"/>
      <c r="QN57" s="331"/>
      <c r="QO57" s="331"/>
      <c r="QP57" s="331"/>
      <c r="QQ57" s="331"/>
      <c r="QR57" s="331"/>
      <c r="QS57" s="331"/>
      <c r="QT57" s="331"/>
      <c r="QU57" s="331"/>
      <c r="QV57" s="331"/>
      <c r="QW57" s="331"/>
      <c r="QX57" s="331"/>
      <c r="QY57" s="331"/>
      <c r="QZ57" s="331"/>
      <c r="RA57" s="331"/>
      <c r="RB57" s="331"/>
      <c r="RC57" s="331"/>
      <c r="RD57" s="331"/>
      <c r="RE57" s="331"/>
      <c r="RF57" s="331"/>
      <c r="RG57" s="331"/>
      <c r="RH57" s="331"/>
      <c r="RI57" s="331"/>
      <c r="RJ57" s="331"/>
      <c r="RK57" s="331"/>
      <c r="RL57" s="331"/>
      <c r="RM57" s="331"/>
      <c r="RN57" s="331"/>
      <c r="RO57" s="331"/>
      <c r="RP57" s="331"/>
      <c r="RQ57" s="331"/>
      <c r="RR57" s="331"/>
      <c r="RS57" s="331"/>
      <c r="RT57" s="331"/>
      <c r="RU57" s="331"/>
      <c r="RV57" s="331"/>
      <c r="RW57" s="331"/>
      <c r="RX57" s="331"/>
      <c r="RY57" s="331"/>
      <c r="RZ57" s="331"/>
      <c r="SA57" s="331"/>
      <c r="SB57" s="331"/>
      <c r="SC57" s="331"/>
      <c r="SD57" s="331"/>
      <c r="SE57" s="331"/>
      <c r="SF57" s="331"/>
      <c r="SG57" s="331"/>
      <c r="SH57" s="331"/>
      <c r="SI57" s="331"/>
      <c r="SJ57" s="331"/>
      <c r="SK57" s="331"/>
      <c r="SL57" s="331"/>
      <c r="SM57" s="331"/>
      <c r="SN57" s="331"/>
      <c r="SO57" s="331"/>
      <c r="SP57" s="331"/>
      <c r="SQ57" s="331"/>
      <c r="SR57" s="331"/>
      <c r="SS57" s="331"/>
      <c r="ST57" s="331"/>
      <c r="SU57" s="331"/>
      <c r="SV57" s="331"/>
      <c r="SW57" s="331"/>
      <c r="SX57" s="331"/>
      <c r="SY57" s="331"/>
      <c r="SZ57" s="331"/>
      <c r="TA57" s="331"/>
      <c r="TB57" s="331"/>
      <c r="TC57" s="331"/>
      <c r="TD57" s="331"/>
      <c r="TE57" s="331"/>
      <c r="TF57" s="331"/>
      <c r="TG57" s="331"/>
      <c r="TH57" s="331"/>
      <c r="TI57" s="331"/>
      <c r="TJ57" s="331"/>
      <c r="TK57" s="331"/>
      <c r="TL57" s="331"/>
      <c r="TM57" s="331"/>
      <c r="TN57" s="331"/>
      <c r="TO57" s="331"/>
      <c r="TP57" s="331"/>
      <c r="TQ57" s="331"/>
      <c r="TR57" s="331"/>
      <c r="TS57" s="331"/>
      <c r="TT57" s="331"/>
      <c r="TU57" s="331"/>
      <c r="TV57" s="331"/>
      <c r="TW57" s="331"/>
      <c r="TX57" s="331"/>
      <c r="TY57" s="331"/>
      <c r="TZ57" s="331"/>
      <c r="UA57" s="331"/>
      <c r="UB57" s="331"/>
      <c r="UC57" s="331"/>
      <c r="UD57" s="331"/>
      <c r="UE57" s="331"/>
      <c r="UF57" s="331"/>
      <c r="UG57" s="331"/>
      <c r="UH57" s="331"/>
      <c r="UI57" s="331"/>
      <c r="UJ57" s="331"/>
      <c r="UK57" s="331"/>
      <c r="UL57" s="331"/>
      <c r="UM57" s="331"/>
      <c r="UN57" s="331"/>
      <c r="UO57" s="331"/>
      <c r="UP57" s="331"/>
      <c r="UQ57" s="331"/>
      <c r="UR57" s="331"/>
      <c r="US57" s="331"/>
      <c r="UT57" s="331"/>
      <c r="UU57" s="331"/>
      <c r="UV57" s="331"/>
      <c r="UW57" s="331"/>
      <c r="UX57" s="331"/>
      <c r="UY57" s="331"/>
      <c r="UZ57" s="331"/>
      <c r="VA57" s="331"/>
      <c r="VB57" s="331"/>
      <c r="VC57" s="331"/>
      <c r="VD57" s="331"/>
      <c r="VE57" s="331"/>
      <c r="VF57" s="331"/>
      <c r="VG57" s="331"/>
      <c r="VH57" s="331"/>
      <c r="VI57" s="331"/>
      <c r="VJ57" s="331"/>
      <c r="VK57" s="331"/>
      <c r="VL57" s="331"/>
      <c r="VM57" s="331"/>
      <c r="VN57" s="331"/>
      <c r="VO57" s="331"/>
      <c r="VP57" s="331"/>
      <c r="VQ57" s="331"/>
      <c r="VR57" s="331"/>
      <c r="VS57" s="331"/>
      <c r="VT57" s="331"/>
      <c r="VU57" s="331"/>
      <c r="VV57" s="331"/>
      <c r="VW57" s="331"/>
      <c r="VX57" s="331"/>
      <c r="VY57" s="331"/>
      <c r="VZ57" s="331"/>
      <c r="WA57" s="331"/>
      <c r="WB57" s="331"/>
      <c r="WC57" s="331"/>
      <c r="WD57" s="331"/>
      <c r="WE57" s="331"/>
      <c r="WF57" s="331"/>
      <c r="WG57" s="331"/>
      <c r="WH57" s="331"/>
      <c r="WI57" s="331"/>
      <c r="WJ57" s="331"/>
      <c r="WK57" s="331"/>
      <c r="WL57" s="331"/>
      <c r="WM57" s="331"/>
      <c r="WN57" s="331"/>
      <c r="WO57" s="331"/>
      <c r="WP57" s="331"/>
      <c r="WQ57" s="331"/>
      <c r="WR57" s="331"/>
      <c r="WS57" s="331"/>
      <c r="WT57" s="331"/>
      <c r="WU57" s="331"/>
      <c r="WV57" s="331"/>
      <c r="WW57" s="331"/>
      <c r="WX57" s="331"/>
      <c r="WY57" s="331"/>
      <c r="WZ57" s="331"/>
      <c r="XA57" s="331"/>
      <c r="XB57" s="331"/>
      <c r="XC57" s="331"/>
      <c r="XD57" s="331"/>
      <c r="XE57" s="331"/>
      <c r="XF57" s="331"/>
      <c r="XG57" s="331"/>
      <c r="XH57" s="331"/>
      <c r="XI57" s="331"/>
      <c r="XJ57" s="331"/>
      <c r="XK57" s="331"/>
      <c r="XL57" s="331"/>
      <c r="XM57" s="331"/>
      <c r="XN57" s="331"/>
      <c r="XO57" s="331"/>
      <c r="XP57" s="331"/>
      <c r="XQ57" s="331"/>
      <c r="XR57" s="331"/>
      <c r="XS57" s="331"/>
      <c r="XT57" s="331"/>
      <c r="XU57" s="331"/>
      <c r="XV57" s="331"/>
      <c r="XW57" s="331"/>
      <c r="XX57" s="331"/>
      <c r="XY57" s="331"/>
      <c r="XZ57" s="331"/>
      <c r="YA57" s="331"/>
      <c r="YB57" s="331"/>
      <c r="YC57" s="331"/>
      <c r="YD57" s="331"/>
      <c r="YE57" s="331"/>
      <c r="YF57" s="331"/>
      <c r="YG57" s="331"/>
      <c r="YH57" s="331"/>
      <c r="YI57" s="331"/>
      <c r="YJ57" s="331"/>
      <c r="YK57" s="331"/>
      <c r="YL57" s="331"/>
      <c r="YM57" s="331"/>
      <c r="YN57" s="331"/>
      <c r="YO57" s="331"/>
      <c r="YP57" s="331"/>
      <c r="YQ57" s="331"/>
      <c r="YR57" s="331"/>
      <c r="YS57" s="331"/>
      <c r="YT57" s="331"/>
      <c r="YU57" s="331"/>
      <c r="YV57" s="331"/>
      <c r="YW57" s="331"/>
      <c r="YX57" s="331"/>
      <c r="YY57" s="331"/>
      <c r="YZ57" s="331"/>
      <c r="ZA57" s="331"/>
      <c r="ZB57" s="331"/>
      <c r="ZC57" s="331"/>
      <c r="ZD57" s="331"/>
      <c r="ZE57" s="331"/>
      <c r="ZF57" s="331"/>
      <c r="ZG57" s="331"/>
      <c r="ZH57" s="331"/>
      <c r="ZI57" s="331"/>
      <c r="ZJ57" s="331"/>
      <c r="ZK57" s="331"/>
      <c r="ZL57" s="331"/>
      <c r="ZM57" s="331"/>
      <c r="ZN57" s="331"/>
      <c r="ZO57" s="331"/>
      <c r="ZP57" s="331"/>
      <c r="ZQ57" s="331"/>
      <c r="ZR57" s="331"/>
      <c r="ZS57" s="331"/>
      <c r="ZT57" s="331"/>
      <c r="ZU57" s="331"/>
      <c r="ZV57" s="331"/>
      <c r="ZW57" s="331"/>
      <c r="ZX57" s="331"/>
      <c r="ZY57" s="331"/>
      <c r="ZZ57" s="331"/>
      <c r="AAA57" s="331"/>
      <c r="AAB57" s="331"/>
      <c r="AAC57" s="331"/>
      <c r="AAD57" s="331"/>
      <c r="AAE57" s="331"/>
      <c r="AAF57" s="331"/>
      <c r="AAG57" s="331"/>
      <c r="AAH57" s="331"/>
      <c r="AAI57" s="331"/>
      <c r="AAJ57" s="331"/>
      <c r="AAK57" s="331"/>
      <c r="AAL57" s="331"/>
      <c r="AAM57" s="331"/>
      <c r="AAN57" s="331"/>
      <c r="AAO57" s="331"/>
      <c r="AAP57" s="331"/>
      <c r="AAQ57" s="331"/>
      <c r="AAR57" s="331"/>
      <c r="AAS57" s="331"/>
      <c r="AAT57" s="331"/>
      <c r="AAU57" s="331"/>
      <c r="AAV57" s="331"/>
      <c r="AAW57" s="331"/>
      <c r="AAX57" s="331"/>
      <c r="AAY57" s="331"/>
      <c r="AAZ57" s="331"/>
      <c r="ABA57" s="331"/>
      <c r="ABB57" s="331"/>
      <c r="ABC57" s="331"/>
      <c r="ABD57" s="331"/>
      <c r="ABE57" s="331"/>
      <c r="ABF57" s="331"/>
      <c r="ABG57" s="331"/>
      <c r="ABH57" s="331"/>
      <c r="ABI57" s="331"/>
      <c r="ABJ57" s="331"/>
      <c r="ABK57" s="331"/>
      <c r="ABL57" s="331"/>
      <c r="ABM57" s="331"/>
      <c r="ABN57" s="331"/>
      <c r="ABO57" s="331"/>
      <c r="ABP57" s="331"/>
      <c r="ABQ57" s="331"/>
      <c r="ABR57" s="331"/>
      <c r="ABS57" s="331"/>
      <c r="ABT57" s="331"/>
      <c r="ABU57" s="331"/>
      <c r="ABV57" s="331"/>
      <c r="ABW57" s="331"/>
      <c r="ABX57" s="331"/>
      <c r="ABY57" s="331"/>
      <c r="ABZ57" s="331"/>
      <c r="ACA57" s="331"/>
      <c r="ACB57" s="331"/>
      <c r="ACC57" s="331"/>
      <c r="ACD57" s="331"/>
      <c r="ACE57" s="331"/>
      <c r="ACF57" s="331"/>
      <c r="ACG57" s="331"/>
      <c r="ACH57" s="331"/>
      <c r="ACI57" s="331"/>
      <c r="ACJ57" s="331"/>
      <c r="ACK57" s="331"/>
      <c r="ACL57" s="331"/>
      <c r="ACM57" s="331"/>
      <c r="ACN57" s="331"/>
      <c r="ACO57" s="331"/>
      <c r="ACP57" s="331"/>
      <c r="ACQ57" s="331"/>
      <c r="ACR57" s="331"/>
      <c r="ACS57" s="331"/>
      <c r="ACT57" s="331"/>
      <c r="ACU57" s="331"/>
      <c r="ACV57" s="331"/>
      <c r="ACW57" s="331"/>
      <c r="ACX57" s="331"/>
      <c r="ACY57" s="331"/>
      <c r="ACZ57" s="331"/>
      <c r="ADA57" s="331"/>
      <c r="ADB57" s="331"/>
      <c r="ADC57" s="331"/>
      <c r="ADD57" s="331"/>
      <c r="ADE57" s="331"/>
      <c r="ADF57" s="331"/>
      <c r="ADG57" s="331"/>
      <c r="ADH57" s="331"/>
      <c r="ADI57" s="331"/>
      <c r="ADJ57" s="331"/>
      <c r="ADK57" s="331"/>
      <c r="ADL57" s="331"/>
      <c r="ADM57" s="331"/>
      <c r="ADN57" s="331"/>
      <c r="ADO57" s="331"/>
      <c r="ADP57" s="331"/>
      <c r="ADQ57" s="331"/>
      <c r="ADR57" s="331"/>
      <c r="ADS57" s="331"/>
      <c r="ADT57" s="331"/>
      <c r="ADU57" s="331"/>
      <c r="ADV57" s="331"/>
      <c r="ADW57" s="331"/>
      <c r="ADX57" s="331"/>
      <c r="ADY57" s="331"/>
      <c r="ADZ57" s="331"/>
      <c r="AEA57" s="331"/>
      <c r="AEB57" s="331"/>
      <c r="AEC57" s="331"/>
      <c r="AED57" s="331"/>
      <c r="AEE57" s="331"/>
      <c r="AEF57" s="331"/>
      <c r="AEG57" s="331"/>
      <c r="AEH57" s="331"/>
      <c r="AEI57" s="331"/>
      <c r="AEJ57" s="331"/>
      <c r="AEK57" s="331"/>
      <c r="AEL57" s="331"/>
      <c r="AEM57" s="331"/>
      <c r="AEN57" s="331"/>
      <c r="AEO57" s="331"/>
      <c r="AEP57" s="331"/>
      <c r="AEQ57" s="331"/>
      <c r="AER57" s="331"/>
      <c r="AES57" s="331"/>
      <c r="AET57" s="331"/>
      <c r="AEU57" s="331"/>
      <c r="AEV57" s="331"/>
      <c r="AEW57" s="331"/>
      <c r="AEX57" s="331"/>
      <c r="AEY57" s="331"/>
      <c r="AEZ57" s="331"/>
      <c r="AFA57" s="331"/>
      <c r="AFB57" s="331"/>
      <c r="AFC57" s="331"/>
      <c r="AFD57" s="331"/>
      <c r="AFE57" s="331"/>
      <c r="AFF57" s="331"/>
      <c r="AFG57" s="331"/>
      <c r="AFH57" s="331"/>
      <c r="AFI57" s="331"/>
      <c r="AFJ57" s="331"/>
      <c r="AFK57" s="331"/>
      <c r="AFL57" s="331"/>
      <c r="AFM57" s="331"/>
      <c r="AFN57" s="331"/>
      <c r="AFO57" s="331"/>
      <c r="AFP57" s="331"/>
      <c r="AFQ57" s="331"/>
      <c r="AFR57" s="331"/>
      <c r="AFS57" s="331"/>
      <c r="AFT57" s="331"/>
      <c r="AFU57" s="331"/>
      <c r="AFV57" s="331"/>
      <c r="AFW57" s="331"/>
      <c r="AFX57" s="331"/>
      <c r="AFY57" s="331"/>
      <c r="AFZ57" s="331"/>
      <c r="AGA57" s="331"/>
      <c r="AGB57" s="331"/>
      <c r="AGC57" s="331"/>
      <c r="AGD57" s="331"/>
      <c r="AGE57" s="331"/>
      <c r="AGF57" s="331"/>
      <c r="AGG57" s="331"/>
      <c r="AGH57" s="331"/>
      <c r="AGI57" s="331"/>
      <c r="AGJ57" s="331"/>
      <c r="AGK57" s="331"/>
      <c r="AGL57" s="331"/>
      <c r="AGM57" s="331"/>
      <c r="AGN57" s="331"/>
      <c r="AGO57" s="331"/>
      <c r="AGP57" s="331"/>
      <c r="AGQ57" s="331"/>
      <c r="AGR57" s="331"/>
      <c r="AGS57" s="331"/>
      <c r="AGT57" s="331"/>
      <c r="AGU57" s="331"/>
      <c r="AGV57" s="331"/>
      <c r="AGW57" s="331"/>
      <c r="AGX57" s="331"/>
      <c r="AGY57" s="331"/>
      <c r="AGZ57" s="331"/>
      <c r="AHA57" s="331"/>
      <c r="AHB57" s="331"/>
      <c r="AHC57" s="331"/>
      <c r="AHD57" s="331"/>
      <c r="AHE57" s="331"/>
      <c r="AHF57" s="331"/>
      <c r="AHG57" s="331"/>
      <c r="AHH57" s="331"/>
      <c r="AHI57" s="331"/>
      <c r="AHJ57" s="331"/>
      <c r="AHK57" s="331"/>
      <c r="AHL57" s="331"/>
      <c r="AHM57" s="331"/>
      <c r="AHN57" s="331"/>
      <c r="AHO57" s="331"/>
      <c r="AHP57" s="331"/>
      <c r="AHQ57" s="331"/>
      <c r="AHR57" s="331"/>
      <c r="AHS57" s="331"/>
      <c r="AHT57" s="331"/>
      <c r="AHU57" s="331"/>
      <c r="AHV57" s="331"/>
      <c r="AHW57" s="331"/>
      <c r="AHX57" s="331"/>
      <c r="AHY57" s="331"/>
      <c r="AHZ57" s="331"/>
      <c r="AIA57" s="331"/>
      <c r="AIB57" s="331"/>
      <c r="AIC57" s="331"/>
      <c r="AID57" s="331"/>
      <c r="AIE57" s="331"/>
      <c r="AIF57" s="331"/>
      <c r="AIG57" s="331"/>
      <c r="AIH57" s="331"/>
      <c r="AII57" s="331"/>
      <c r="AIJ57" s="331"/>
      <c r="AIK57" s="331"/>
      <c r="AIL57" s="331"/>
      <c r="AIM57" s="331"/>
      <c r="AIN57" s="331"/>
      <c r="AIO57" s="331"/>
      <c r="AIP57" s="331"/>
      <c r="AIQ57" s="331"/>
      <c r="AIR57" s="331"/>
      <c r="AIS57" s="331"/>
      <c r="AIT57" s="331"/>
      <c r="AIU57" s="331"/>
      <c r="AIV57" s="331"/>
      <c r="AIW57" s="331"/>
      <c r="AIX57" s="331"/>
      <c r="AIY57" s="331"/>
      <c r="AIZ57" s="331"/>
      <c r="AJA57" s="331"/>
      <c r="AJB57" s="331"/>
      <c r="AJC57" s="331"/>
      <c r="AJD57" s="331"/>
      <c r="AJE57" s="331"/>
      <c r="AJF57" s="331"/>
      <c r="AJG57" s="331"/>
      <c r="AJH57" s="331"/>
      <c r="AJI57" s="331"/>
      <c r="AJJ57" s="331"/>
      <c r="AJK57" s="331"/>
      <c r="AJL57" s="331"/>
      <c r="AJM57" s="331"/>
      <c r="AJN57" s="331"/>
      <c r="AJO57" s="331"/>
      <c r="AJP57" s="331"/>
      <c r="AJQ57" s="331"/>
      <c r="AJR57" s="331"/>
      <c r="AJS57" s="331"/>
      <c r="AJT57" s="331"/>
      <c r="AJU57" s="331"/>
      <c r="AJV57" s="331"/>
      <c r="AJW57" s="331"/>
      <c r="AJX57" s="331"/>
      <c r="AJY57" s="331"/>
      <c r="AJZ57" s="331"/>
      <c r="AKA57" s="331"/>
      <c r="AKB57" s="331"/>
      <c r="AKC57" s="331"/>
      <c r="AKD57" s="331"/>
      <c r="AKE57" s="331"/>
      <c r="AKF57" s="331"/>
      <c r="AKG57" s="331"/>
      <c r="AKH57" s="331"/>
      <c r="AKI57" s="331"/>
      <c r="AKJ57" s="331"/>
      <c r="AKK57" s="331"/>
      <c r="AKL57" s="331"/>
      <c r="AKM57" s="331"/>
      <c r="AKN57" s="331"/>
      <c r="AKO57" s="331"/>
      <c r="AKP57" s="331"/>
      <c r="AKQ57" s="331"/>
      <c r="AKR57" s="331"/>
      <c r="AKS57" s="331"/>
      <c r="AKT57" s="331"/>
      <c r="AKU57" s="331"/>
      <c r="AKV57" s="331"/>
      <c r="AKW57" s="331"/>
      <c r="AKX57" s="331"/>
      <c r="AKY57" s="331"/>
      <c r="AKZ57" s="331"/>
      <c r="ALA57" s="331"/>
      <c r="ALB57" s="331"/>
      <c r="ALC57" s="331"/>
      <c r="ALD57" s="331"/>
      <c r="ALE57" s="331"/>
      <c r="ALF57" s="331"/>
      <c r="ALG57" s="331"/>
      <c r="ALH57" s="331"/>
      <c r="ALI57" s="331"/>
      <c r="ALJ57" s="331"/>
      <c r="ALK57" s="331"/>
      <c r="ALL57" s="331"/>
      <c r="ALM57" s="331"/>
      <c r="ALN57" s="331"/>
      <c r="ALO57" s="331"/>
      <c r="ALP57" s="331"/>
      <c r="ALQ57" s="331"/>
      <c r="ALR57" s="331"/>
      <c r="ALS57" s="331"/>
      <c r="ALT57" s="331"/>
      <c r="ALU57" s="331"/>
      <c r="ALV57" s="331"/>
      <c r="ALW57" s="331"/>
      <c r="ALX57" s="331"/>
      <c r="ALY57" s="331"/>
      <c r="ALZ57" s="331"/>
      <c r="AMA57" s="331"/>
      <c r="AMB57" s="331"/>
      <c r="AMC57" s="331"/>
      <c r="AMD57" s="331"/>
      <c r="AME57" s="331"/>
      <c r="AMF57" s="331"/>
      <c r="AMG57" s="331"/>
      <c r="AMH57" s="331"/>
      <c r="AMI57" s="331"/>
      <c r="AMJ57" s="331"/>
      <c r="AMK57" s="331"/>
      <c r="AML57" s="331"/>
      <c r="AMM57" s="331"/>
      <c r="AMN57" s="331"/>
      <c r="AMO57" s="331"/>
      <c r="AMP57" s="331"/>
      <c r="AMQ57" s="331"/>
      <c r="AMR57" s="331"/>
      <c r="AMS57" s="331"/>
      <c r="AMT57" s="331"/>
      <c r="AMU57" s="331"/>
      <c r="AMV57" s="331"/>
      <c r="AMW57" s="331"/>
      <c r="AMX57" s="331"/>
      <c r="AMY57" s="331"/>
      <c r="AMZ57" s="331"/>
      <c r="ANA57" s="331"/>
      <c r="ANB57" s="331"/>
      <c r="ANC57" s="331"/>
      <c r="AND57" s="331"/>
      <c r="ANE57" s="331"/>
      <c r="ANF57" s="331"/>
      <c r="ANG57" s="331"/>
      <c r="ANH57" s="331"/>
      <c r="ANI57" s="331"/>
      <c r="ANJ57" s="331"/>
      <c r="ANK57" s="331"/>
      <c r="ANL57" s="331"/>
      <c r="ANM57" s="331"/>
      <c r="ANN57" s="331"/>
      <c r="ANO57" s="331"/>
      <c r="ANP57" s="331"/>
      <c r="ANQ57" s="331"/>
      <c r="ANR57" s="331"/>
      <c r="ANS57" s="331"/>
      <c r="ANT57" s="331"/>
      <c r="ANU57" s="331"/>
      <c r="ANV57" s="331"/>
      <c r="ANW57" s="331"/>
      <c r="ANX57" s="331"/>
      <c r="ANY57" s="331"/>
      <c r="ANZ57" s="331"/>
      <c r="AOA57" s="331"/>
      <c r="AOB57" s="331"/>
      <c r="AOC57" s="331"/>
      <c r="AOD57" s="331"/>
      <c r="AOE57" s="331"/>
      <c r="AOF57" s="331"/>
      <c r="AOG57" s="331"/>
      <c r="AOH57" s="331"/>
      <c r="AOI57" s="331"/>
      <c r="AOJ57" s="331"/>
      <c r="AOK57" s="331"/>
      <c r="AOL57" s="331"/>
      <c r="AOM57" s="331"/>
      <c r="AON57" s="331"/>
      <c r="AOO57" s="331"/>
      <c r="AOP57" s="331"/>
      <c r="AOQ57" s="331"/>
      <c r="AOR57" s="331"/>
      <c r="AOS57" s="331"/>
      <c r="AOT57" s="331"/>
      <c r="AOU57" s="331"/>
      <c r="AOV57" s="331"/>
      <c r="AOW57" s="331"/>
      <c r="AOX57" s="331"/>
      <c r="AOY57" s="331"/>
      <c r="AOZ57" s="331"/>
      <c r="APA57" s="331"/>
      <c r="APB57" s="331"/>
      <c r="APC57" s="331"/>
      <c r="APD57" s="331"/>
      <c r="APE57" s="331"/>
      <c r="APF57" s="331"/>
      <c r="APG57" s="331"/>
      <c r="APH57" s="331"/>
      <c r="API57" s="331"/>
      <c r="APJ57" s="331"/>
      <c r="APK57" s="331"/>
      <c r="APL57" s="331"/>
      <c r="APM57" s="331"/>
      <c r="APN57" s="331"/>
      <c r="APO57" s="331"/>
      <c r="APP57" s="331"/>
      <c r="APQ57" s="331"/>
      <c r="APR57" s="331"/>
      <c r="APS57" s="331"/>
      <c r="APT57" s="331"/>
      <c r="APU57" s="331"/>
      <c r="APV57" s="331"/>
      <c r="APW57" s="331"/>
      <c r="APX57" s="331"/>
      <c r="APY57" s="331"/>
      <c r="APZ57" s="331"/>
      <c r="AQA57" s="331"/>
      <c r="AQB57" s="331"/>
      <c r="AQC57" s="331"/>
      <c r="AQD57" s="331"/>
      <c r="AQE57" s="331"/>
      <c r="AQF57" s="331"/>
      <c r="AQG57" s="331"/>
      <c r="AQH57" s="331"/>
      <c r="AQI57" s="331"/>
      <c r="AQJ57" s="331"/>
      <c r="AQK57" s="331"/>
      <c r="AQL57" s="331"/>
      <c r="AQM57" s="331"/>
      <c r="AQN57" s="331"/>
      <c r="AQO57" s="331"/>
      <c r="AQP57" s="331"/>
      <c r="AQQ57" s="331"/>
      <c r="AQR57" s="331"/>
      <c r="AQS57" s="331"/>
      <c r="AQT57" s="331"/>
      <c r="AQU57" s="331"/>
      <c r="AQV57" s="331"/>
      <c r="AQW57" s="331"/>
      <c r="AQX57" s="331"/>
      <c r="AQY57" s="331"/>
      <c r="AQZ57" s="331"/>
      <c r="ARA57" s="331"/>
      <c r="ARB57" s="331"/>
      <c r="ARC57" s="331"/>
      <c r="ARD57" s="331"/>
      <c r="ARE57" s="331"/>
      <c r="ARF57" s="331"/>
      <c r="ARG57" s="331"/>
      <c r="ARH57" s="331"/>
      <c r="ARI57" s="331"/>
      <c r="ARJ57" s="331"/>
      <c r="ARK57" s="331"/>
      <c r="ARL57" s="331"/>
      <c r="ARM57" s="331"/>
      <c r="ARN57" s="331"/>
      <c r="ARO57" s="331"/>
      <c r="ARP57" s="331"/>
      <c r="ARQ57" s="331"/>
      <c r="ARR57" s="331"/>
      <c r="ARS57" s="331"/>
      <c r="ART57" s="331"/>
      <c r="ARU57" s="331"/>
      <c r="ARV57" s="331"/>
      <c r="ARW57" s="331"/>
      <c r="ARX57" s="331"/>
      <c r="ARY57" s="331"/>
      <c r="ARZ57" s="331"/>
      <c r="ASA57" s="331"/>
      <c r="ASB57" s="331"/>
      <c r="ASC57" s="331"/>
      <c r="ASD57" s="331"/>
      <c r="ASE57" s="331"/>
      <c r="ASF57" s="331"/>
      <c r="ASG57" s="331"/>
      <c r="ASH57" s="331"/>
      <c r="ASI57" s="331"/>
      <c r="ASJ57" s="331"/>
      <c r="ASK57" s="331"/>
      <c r="ASL57" s="331"/>
      <c r="ASM57" s="331"/>
      <c r="ASN57" s="331"/>
      <c r="ASO57" s="331"/>
      <c r="ASP57" s="331"/>
      <c r="ASQ57" s="331"/>
      <c r="ASR57" s="331"/>
      <c r="ASS57" s="331"/>
      <c r="AST57" s="331"/>
      <c r="ASU57" s="331"/>
      <c r="ASV57" s="331"/>
      <c r="ASW57" s="331"/>
      <c r="ASX57" s="331"/>
      <c r="ASY57" s="331"/>
      <c r="ASZ57" s="331"/>
      <c r="ATA57" s="331"/>
      <c r="ATB57" s="331"/>
      <c r="ATC57" s="331"/>
      <c r="ATD57" s="331"/>
      <c r="ATE57" s="331"/>
      <c r="ATF57" s="331"/>
      <c r="ATG57" s="331"/>
      <c r="ATH57" s="331"/>
      <c r="ATI57" s="331"/>
      <c r="ATJ57" s="331"/>
      <c r="ATK57" s="331"/>
      <c r="ATL57" s="331"/>
      <c r="ATM57" s="331"/>
      <c r="ATN57" s="331"/>
      <c r="ATO57" s="331"/>
      <c r="ATP57" s="331"/>
      <c r="ATQ57" s="331"/>
      <c r="ATR57" s="331"/>
      <c r="ATS57" s="331"/>
      <c r="ATT57" s="331"/>
      <c r="ATU57" s="331"/>
      <c r="ATV57" s="331"/>
      <c r="ATW57" s="331"/>
      <c r="ATX57" s="331"/>
      <c r="ATY57" s="331"/>
      <c r="ATZ57" s="331"/>
      <c r="AUA57" s="331"/>
      <c r="AUB57" s="331"/>
      <c r="AUC57" s="331"/>
      <c r="AUD57" s="331"/>
      <c r="AUE57" s="331"/>
      <c r="AUF57" s="331"/>
      <c r="AUG57" s="331"/>
      <c r="AUH57" s="331"/>
      <c r="AUI57" s="331"/>
      <c r="AUJ57" s="331"/>
      <c r="AUK57" s="331"/>
      <c r="AUL57" s="331"/>
      <c r="AUM57" s="331"/>
      <c r="AUN57" s="331"/>
      <c r="AUO57" s="331"/>
      <c r="AUP57" s="331"/>
      <c r="AUQ57" s="331"/>
      <c r="AUR57" s="331"/>
      <c r="AUS57" s="331"/>
      <c r="AUT57" s="331"/>
      <c r="AUU57" s="331"/>
      <c r="AUV57" s="331"/>
      <c r="AUW57" s="331"/>
      <c r="AUX57" s="331"/>
      <c r="AUY57" s="331"/>
      <c r="AUZ57" s="331"/>
      <c r="AVA57" s="331"/>
      <c r="AVB57" s="331"/>
      <c r="AVC57" s="331"/>
      <c r="AVD57" s="331"/>
      <c r="AVE57" s="331"/>
      <c r="AVF57" s="331"/>
      <c r="AVG57" s="331"/>
      <c r="AVH57" s="331"/>
      <c r="AVI57" s="331"/>
      <c r="AVJ57" s="331"/>
      <c r="AVK57" s="331"/>
      <c r="AVL57" s="331"/>
      <c r="AVM57" s="331"/>
      <c r="AVN57" s="331"/>
      <c r="AVO57" s="331"/>
      <c r="AVP57" s="331"/>
      <c r="AVQ57" s="331"/>
      <c r="AVR57" s="331"/>
      <c r="AVS57" s="331"/>
      <c r="AVT57" s="331"/>
      <c r="AVU57" s="331"/>
      <c r="AVV57" s="331"/>
      <c r="AVW57" s="331"/>
      <c r="AVX57" s="331"/>
      <c r="AVY57" s="331"/>
      <c r="AVZ57" s="331"/>
      <c r="AWA57" s="331"/>
      <c r="AWB57" s="331"/>
      <c r="AWC57" s="331"/>
      <c r="AWD57" s="331"/>
      <c r="AWE57" s="331"/>
      <c r="AWF57" s="331"/>
      <c r="AWG57" s="331"/>
      <c r="AWH57" s="331"/>
      <c r="AWI57" s="331"/>
      <c r="AWJ57" s="331"/>
      <c r="AWK57" s="331"/>
      <c r="AWL57" s="331"/>
      <c r="AWM57" s="331"/>
      <c r="AWN57" s="331"/>
      <c r="AWO57" s="331"/>
      <c r="AWP57" s="331"/>
      <c r="AWQ57" s="331"/>
      <c r="AWR57" s="331"/>
      <c r="AWS57" s="331"/>
      <c r="AWT57" s="331"/>
      <c r="AWU57" s="331"/>
      <c r="AWV57" s="331"/>
      <c r="AWW57" s="331"/>
      <c r="AWX57" s="331"/>
      <c r="AWY57" s="331"/>
      <c r="AWZ57" s="331"/>
      <c r="AXA57" s="331"/>
      <c r="AXB57" s="331"/>
      <c r="AXC57" s="331"/>
      <c r="AXD57" s="331"/>
      <c r="AXE57" s="331"/>
      <c r="AXF57" s="331"/>
      <c r="AXG57" s="331"/>
      <c r="AXH57" s="331"/>
      <c r="AXI57" s="331"/>
      <c r="AXJ57" s="331"/>
      <c r="AXK57" s="331"/>
      <c r="AXL57" s="331"/>
      <c r="AXM57" s="331"/>
      <c r="AXN57" s="331"/>
      <c r="AXO57" s="331"/>
      <c r="AXP57" s="331"/>
      <c r="AXQ57" s="331"/>
      <c r="AXR57" s="331"/>
      <c r="AXS57" s="331"/>
      <c r="AXT57" s="331"/>
      <c r="AXU57" s="331"/>
      <c r="AXV57" s="331"/>
      <c r="AXW57" s="331"/>
      <c r="AXX57" s="331"/>
      <c r="AXY57" s="331"/>
      <c r="AXZ57" s="331"/>
      <c r="AYA57" s="331"/>
      <c r="AYB57" s="331"/>
      <c r="AYC57" s="331"/>
      <c r="AYD57" s="331"/>
      <c r="AYE57" s="331"/>
      <c r="AYF57" s="331"/>
      <c r="AYG57" s="331"/>
      <c r="AYH57" s="331"/>
      <c r="AYI57" s="331"/>
      <c r="AYJ57" s="331"/>
      <c r="AYK57" s="331"/>
      <c r="AYL57" s="331"/>
      <c r="AYM57" s="331"/>
      <c r="AYN57" s="331"/>
      <c r="AYO57" s="331"/>
      <c r="AYP57" s="331"/>
      <c r="AYQ57" s="331"/>
      <c r="AYR57" s="331"/>
      <c r="AYS57" s="331"/>
      <c r="AYT57" s="331"/>
      <c r="AYU57" s="331"/>
      <c r="AYV57" s="331"/>
      <c r="AYW57" s="331"/>
      <c r="AYX57" s="331"/>
      <c r="AYY57" s="331"/>
      <c r="AYZ57" s="331"/>
      <c r="AZA57" s="331"/>
      <c r="AZB57" s="331"/>
      <c r="AZC57" s="331"/>
      <c r="AZD57" s="331"/>
      <c r="AZE57" s="331"/>
      <c r="AZF57" s="331"/>
      <c r="AZG57" s="331"/>
      <c r="AZH57" s="331"/>
      <c r="AZI57" s="331"/>
      <c r="AZJ57" s="331"/>
      <c r="AZK57" s="331"/>
      <c r="AZL57" s="331"/>
      <c r="AZM57" s="331"/>
      <c r="AZN57" s="331"/>
      <c r="AZO57" s="331"/>
      <c r="AZP57" s="331"/>
      <c r="AZQ57" s="331"/>
      <c r="AZR57" s="331"/>
      <c r="AZS57" s="331"/>
      <c r="AZT57" s="331"/>
      <c r="AZU57" s="331"/>
      <c r="AZV57" s="331"/>
      <c r="AZW57" s="331"/>
      <c r="AZX57" s="331"/>
      <c r="AZY57" s="331"/>
      <c r="AZZ57" s="331"/>
      <c r="BAA57" s="331"/>
      <c r="BAB57" s="331"/>
      <c r="BAC57" s="331"/>
      <c r="BAD57" s="331"/>
      <c r="BAE57" s="331"/>
      <c r="BAF57" s="331"/>
      <c r="BAG57" s="331"/>
      <c r="BAH57" s="331"/>
      <c r="BAI57" s="331"/>
      <c r="BAJ57" s="331"/>
      <c r="BAK57" s="331"/>
      <c r="BAL57" s="331"/>
      <c r="BAM57" s="331"/>
      <c r="BAN57" s="331"/>
      <c r="BAO57" s="331"/>
      <c r="BAP57" s="331"/>
      <c r="BAQ57" s="331"/>
      <c r="BAR57" s="331"/>
      <c r="BAS57" s="331"/>
      <c r="BAT57" s="331"/>
      <c r="BAU57" s="331"/>
      <c r="BAV57" s="331"/>
      <c r="BAW57" s="331"/>
      <c r="BAX57" s="331"/>
      <c r="BAY57" s="331"/>
      <c r="BAZ57" s="331"/>
      <c r="BBA57" s="331"/>
      <c r="BBB57" s="331"/>
      <c r="BBC57" s="331"/>
      <c r="BBD57" s="331"/>
      <c r="BBE57" s="331"/>
      <c r="BBF57" s="331"/>
      <c r="BBG57" s="331"/>
      <c r="BBH57" s="331"/>
      <c r="BBI57" s="331"/>
      <c r="BBJ57" s="331"/>
      <c r="BBK57" s="331"/>
      <c r="BBL57" s="331"/>
      <c r="BBM57" s="331"/>
      <c r="BBN57" s="331"/>
      <c r="BBO57" s="331"/>
      <c r="BBP57" s="331"/>
      <c r="BBQ57" s="331"/>
      <c r="BBR57" s="331"/>
      <c r="BBS57" s="331"/>
      <c r="BBT57" s="331"/>
      <c r="BBU57" s="331"/>
      <c r="BBV57" s="331"/>
      <c r="BBW57" s="331"/>
      <c r="BBX57" s="331"/>
      <c r="BBY57" s="331"/>
      <c r="BBZ57" s="331"/>
      <c r="BCA57" s="331"/>
      <c r="BCB57" s="331"/>
      <c r="BCC57" s="331"/>
      <c r="BCD57" s="331"/>
      <c r="BCE57" s="331"/>
      <c r="BCF57" s="331"/>
      <c r="BCG57" s="331"/>
      <c r="BCH57" s="331"/>
      <c r="BCI57" s="331"/>
      <c r="BCJ57" s="331"/>
      <c r="BCK57" s="331"/>
      <c r="BCL57" s="331"/>
      <c r="BCM57" s="331"/>
      <c r="BCN57" s="331"/>
      <c r="BCO57" s="331"/>
      <c r="BCP57" s="331"/>
      <c r="BCQ57" s="331"/>
      <c r="BCR57" s="331"/>
      <c r="BCS57" s="331"/>
      <c r="BCT57" s="331"/>
      <c r="BCU57" s="331"/>
      <c r="BCV57" s="331"/>
      <c r="BCW57" s="331"/>
      <c r="BCX57" s="331"/>
      <c r="BCY57" s="331"/>
      <c r="BCZ57" s="331"/>
      <c r="BDA57" s="331"/>
      <c r="BDB57" s="331"/>
      <c r="BDC57" s="331"/>
      <c r="BDD57" s="331"/>
      <c r="BDE57" s="331"/>
      <c r="BDF57" s="331"/>
      <c r="BDG57" s="331"/>
      <c r="BDH57" s="331"/>
      <c r="BDI57" s="331"/>
      <c r="BDJ57" s="331"/>
      <c r="BDK57" s="331"/>
      <c r="BDL57" s="331"/>
      <c r="BDM57" s="331"/>
      <c r="BDN57" s="331"/>
      <c r="BDO57" s="331"/>
      <c r="BDP57" s="331"/>
      <c r="BDQ57" s="331"/>
      <c r="BDR57" s="331"/>
      <c r="BDS57" s="331"/>
      <c r="BDT57" s="331"/>
      <c r="BDU57" s="331"/>
      <c r="BDV57" s="331"/>
      <c r="BDW57" s="331"/>
      <c r="BDX57" s="331"/>
      <c r="BDY57" s="331"/>
      <c r="BDZ57" s="331"/>
      <c r="BEA57" s="331"/>
      <c r="BEB57" s="331"/>
      <c r="BEC57" s="331"/>
      <c r="BED57" s="331"/>
      <c r="BEE57" s="331"/>
      <c r="BEF57" s="331"/>
      <c r="BEG57" s="331"/>
      <c r="BEH57" s="331"/>
      <c r="BEI57" s="331"/>
      <c r="BEJ57" s="331"/>
      <c r="BEK57" s="331"/>
      <c r="BEL57" s="331"/>
      <c r="BEM57" s="331"/>
      <c r="BEN57" s="331"/>
      <c r="BEO57" s="331"/>
      <c r="BEP57" s="331"/>
      <c r="BEQ57" s="331"/>
      <c r="BER57" s="331"/>
      <c r="BES57" s="331"/>
      <c r="BET57" s="331"/>
      <c r="BEU57" s="331"/>
      <c r="BEV57" s="331"/>
      <c r="BEW57" s="331"/>
      <c r="BEX57" s="331"/>
      <c r="BEY57" s="331"/>
      <c r="BEZ57" s="331"/>
      <c r="BFA57" s="331"/>
      <c r="BFB57" s="331"/>
      <c r="BFC57" s="331"/>
      <c r="BFD57" s="331"/>
      <c r="BFE57" s="331"/>
      <c r="BFF57" s="331"/>
      <c r="BFG57" s="331"/>
      <c r="BFH57" s="331"/>
      <c r="BFI57" s="331"/>
      <c r="BFJ57" s="331"/>
      <c r="BFK57" s="331"/>
      <c r="BFL57" s="331"/>
      <c r="BFM57" s="331"/>
      <c r="BFN57" s="331"/>
      <c r="BFO57" s="331"/>
      <c r="BFP57" s="331"/>
      <c r="BFQ57" s="331"/>
      <c r="BFR57" s="331"/>
      <c r="BFS57" s="331"/>
      <c r="BFT57" s="331"/>
      <c r="BFU57" s="331"/>
      <c r="BFV57" s="331"/>
      <c r="BFW57" s="331"/>
      <c r="BFX57" s="331"/>
      <c r="BFY57" s="331"/>
      <c r="BFZ57" s="331"/>
      <c r="BGA57" s="331"/>
      <c r="BGB57" s="331"/>
      <c r="BGC57" s="331"/>
      <c r="BGD57" s="331"/>
      <c r="BGE57" s="331"/>
      <c r="BGF57" s="331"/>
      <c r="BGG57" s="331"/>
      <c r="BGH57" s="331"/>
      <c r="BGI57" s="331"/>
      <c r="BGJ57" s="331"/>
      <c r="BGK57" s="331"/>
      <c r="BGL57" s="331"/>
      <c r="BGM57" s="331"/>
      <c r="BGN57" s="331"/>
      <c r="BGO57" s="331"/>
      <c r="BGP57" s="331"/>
      <c r="BGQ57" s="331"/>
      <c r="BGR57" s="331"/>
      <c r="BGS57" s="331"/>
      <c r="BGT57" s="331"/>
      <c r="BGU57" s="331"/>
      <c r="BGV57" s="331"/>
      <c r="BGW57" s="331"/>
      <c r="BGX57" s="331"/>
      <c r="BGY57" s="331"/>
      <c r="BGZ57" s="331"/>
      <c r="BHA57" s="331"/>
      <c r="BHB57" s="331"/>
      <c r="BHC57" s="331"/>
      <c r="BHD57" s="331"/>
      <c r="BHE57" s="331"/>
      <c r="BHF57" s="331"/>
      <c r="BHG57" s="331"/>
      <c r="BHH57" s="331"/>
      <c r="BHI57" s="331"/>
      <c r="BHJ57" s="331"/>
      <c r="BHK57" s="331"/>
      <c r="BHL57" s="331"/>
      <c r="BHM57" s="331"/>
      <c r="BHN57" s="331"/>
      <c r="BHO57" s="331"/>
      <c r="BHP57" s="331"/>
      <c r="BHQ57" s="331"/>
      <c r="BHR57" s="331"/>
      <c r="BHS57" s="331"/>
      <c r="BHT57" s="331"/>
      <c r="BHU57" s="331"/>
      <c r="BHV57" s="331"/>
      <c r="BHW57" s="331"/>
      <c r="BHX57" s="331"/>
      <c r="BHY57" s="331"/>
      <c r="BHZ57" s="331"/>
      <c r="BIA57" s="331"/>
      <c r="BIB57" s="331"/>
      <c r="BIC57" s="331"/>
      <c r="BID57" s="331"/>
      <c r="BIE57" s="331"/>
      <c r="BIF57" s="331"/>
      <c r="BIG57" s="331"/>
      <c r="BIH57" s="331"/>
      <c r="BII57" s="331"/>
      <c r="BIJ57" s="331"/>
      <c r="BIK57" s="331"/>
      <c r="BIL57" s="331"/>
      <c r="BIM57" s="331"/>
      <c r="BIN57" s="331"/>
      <c r="BIO57" s="331"/>
      <c r="BIP57" s="331"/>
      <c r="BIQ57" s="331"/>
      <c r="BIR57" s="331"/>
      <c r="BIS57" s="331"/>
      <c r="BIT57" s="331"/>
      <c r="BIU57" s="331"/>
      <c r="BIV57" s="331"/>
      <c r="BIW57" s="331"/>
      <c r="BIX57" s="331"/>
      <c r="BIY57" s="331"/>
      <c r="BIZ57" s="331"/>
      <c r="BJA57" s="331"/>
      <c r="BJB57" s="331"/>
      <c r="BJC57" s="331"/>
      <c r="BJD57" s="331"/>
      <c r="BJE57" s="331"/>
      <c r="BJF57" s="331"/>
      <c r="BJG57" s="331"/>
      <c r="BJH57" s="331"/>
      <c r="BJI57" s="331"/>
      <c r="BJJ57" s="331"/>
      <c r="BJK57" s="331"/>
      <c r="BJL57" s="331"/>
      <c r="BJM57" s="331"/>
      <c r="BJN57" s="331"/>
      <c r="BJO57" s="331"/>
      <c r="BJP57" s="331"/>
      <c r="BJQ57" s="331"/>
      <c r="BJR57" s="331"/>
      <c r="BJS57" s="331"/>
      <c r="BJT57" s="331"/>
      <c r="BJU57" s="331"/>
      <c r="BJV57" s="331"/>
      <c r="BJW57" s="331"/>
      <c r="BJX57" s="331"/>
      <c r="BJY57" s="331"/>
      <c r="BJZ57" s="331"/>
      <c r="BKA57" s="331"/>
      <c r="BKB57" s="331"/>
      <c r="BKC57" s="331"/>
      <c r="BKD57" s="331"/>
      <c r="BKE57" s="331"/>
      <c r="BKF57" s="331"/>
      <c r="BKG57" s="331"/>
      <c r="BKH57" s="331"/>
      <c r="BKI57" s="331"/>
      <c r="BKJ57" s="331"/>
      <c r="BKK57" s="331"/>
      <c r="BKL57" s="331"/>
      <c r="BKM57" s="331"/>
      <c r="BKN57" s="331"/>
      <c r="BKO57" s="331"/>
      <c r="BKP57" s="331"/>
      <c r="BKQ57" s="331"/>
      <c r="BKR57" s="331"/>
      <c r="BKS57" s="331"/>
      <c r="BKT57" s="331"/>
      <c r="BKU57" s="331"/>
      <c r="BKV57" s="331"/>
      <c r="BKW57" s="331"/>
      <c r="BKX57" s="331"/>
      <c r="BKY57" s="331"/>
      <c r="BKZ57" s="331"/>
      <c r="BLA57" s="331"/>
      <c r="BLB57" s="331"/>
      <c r="BLC57" s="331"/>
      <c r="BLD57" s="331"/>
      <c r="BLE57" s="331"/>
      <c r="BLF57" s="331"/>
      <c r="BLG57" s="331"/>
      <c r="BLH57" s="331"/>
      <c r="BLI57" s="331"/>
      <c r="BLJ57" s="331"/>
      <c r="BLK57" s="331"/>
      <c r="BLL57" s="331"/>
      <c r="BLM57" s="331"/>
      <c r="BLN57" s="331"/>
      <c r="BLO57" s="331"/>
      <c r="BLP57" s="331"/>
      <c r="BLQ57" s="331"/>
      <c r="BLR57" s="331"/>
      <c r="BLS57" s="331"/>
      <c r="BLT57" s="331"/>
      <c r="BLU57" s="331"/>
      <c r="BLV57" s="331"/>
      <c r="BLW57" s="331"/>
      <c r="BLX57" s="331"/>
      <c r="BLY57" s="331"/>
      <c r="BLZ57" s="331"/>
      <c r="BMA57" s="331"/>
      <c r="BMB57" s="331"/>
      <c r="BMC57" s="331"/>
      <c r="BMD57" s="331"/>
      <c r="BME57" s="331"/>
      <c r="BMF57" s="331"/>
      <c r="BMG57" s="331"/>
      <c r="BMH57" s="331"/>
      <c r="BMI57" s="331"/>
      <c r="BMJ57" s="331"/>
      <c r="BMK57" s="331"/>
      <c r="BML57" s="331"/>
      <c r="BMM57" s="331"/>
      <c r="BMN57" s="331"/>
      <c r="BMO57" s="331"/>
      <c r="BMP57" s="331"/>
      <c r="BMQ57" s="331"/>
      <c r="BMR57" s="331"/>
      <c r="BMS57" s="331"/>
      <c r="BMT57" s="331"/>
      <c r="BMU57" s="331"/>
      <c r="BMV57" s="331"/>
      <c r="BMW57" s="331"/>
      <c r="BMX57" s="331"/>
      <c r="BMY57" s="331"/>
      <c r="BMZ57" s="331"/>
      <c r="BNA57" s="331"/>
      <c r="BNB57" s="331"/>
      <c r="BNC57" s="331"/>
      <c r="BND57" s="331"/>
      <c r="BNE57" s="331"/>
      <c r="BNF57" s="331"/>
      <c r="BNG57" s="331"/>
      <c r="BNH57" s="331"/>
      <c r="BNI57" s="331"/>
      <c r="BNJ57" s="331"/>
      <c r="BNK57" s="331"/>
      <c r="BNL57" s="331"/>
      <c r="BNM57" s="331"/>
      <c r="BNN57" s="331"/>
      <c r="BNO57" s="331"/>
      <c r="BNP57" s="331"/>
      <c r="BNQ57" s="331"/>
      <c r="BNR57" s="331"/>
      <c r="BNS57" s="331"/>
      <c r="BNT57" s="331"/>
      <c r="BNU57" s="331"/>
      <c r="BNV57" s="331"/>
      <c r="BNW57" s="331"/>
      <c r="BNX57" s="331"/>
      <c r="BNY57" s="331"/>
      <c r="BNZ57" s="331"/>
      <c r="BOA57" s="331"/>
      <c r="BOB57" s="331"/>
      <c r="BOC57" s="331"/>
      <c r="BOD57" s="331"/>
      <c r="BOE57" s="331"/>
      <c r="BOF57" s="331"/>
      <c r="BOG57" s="331"/>
      <c r="BOH57" s="331"/>
      <c r="BOI57" s="331"/>
      <c r="BOJ57" s="331"/>
      <c r="BOK57" s="331"/>
      <c r="BOL57" s="331"/>
      <c r="BOM57" s="331"/>
      <c r="BON57" s="331"/>
      <c r="BOO57" s="331"/>
      <c r="BOP57" s="331"/>
      <c r="BOQ57" s="331"/>
      <c r="BOR57" s="331"/>
      <c r="BOS57" s="331"/>
      <c r="BOT57" s="331"/>
      <c r="BOU57" s="331"/>
      <c r="BOV57" s="331"/>
      <c r="BOW57" s="331"/>
      <c r="BOX57" s="331"/>
      <c r="BOY57" s="331"/>
      <c r="BOZ57" s="331"/>
      <c r="BPA57" s="331"/>
      <c r="BPB57" s="331"/>
      <c r="BPC57" s="331"/>
      <c r="BPD57" s="331"/>
      <c r="BPE57" s="331"/>
      <c r="BPF57" s="331"/>
      <c r="BPG57" s="331"/>
      <c r="BPH57" s="331"/>
      <c r="BPI57" s="331"/>
      <c r="BPJ57" s="331"/>
      <c r="BPK57" s="331"/>
      <c r="BPL57" s="331"/>
      <c r="BPM57" s="331"/>
      <c r="BPN57" s="331"/>
      <c r="BPO57" s="331"/>
      <c r="BPP57" s="331"/>
      <c r="BPQ57" s="331"/>
      <c r="BPR57" s="331"/>
      <c r="BPS57" s="331"/>
      <c r="BPT57" s="331"/>
      <c r="BPU57" s="331"/>
      <c r="BPV57" s="331"/>
      <c r="BPW57" s="331"/>
      <c r="BPX57" s="331"/>
      <c r="BPY57" s="331"/>
      <c r="BPZ57" s="331"/>
      <c r="BQA57" s="331"/>
      <c r="BQB57" s="331"/>
      <c r="BQC57" s="331"/>
      <c r="BQD57" s="331"/>
      <c r="BQE57" s="331"/>
      <c r="BQF57" s="331"/>
      <c r="BQG57" s="331"/>
      <c r="BQH57" s="331"/>
      <c r="BQI57" s="331"/>
      <c r="BQJ57" s="331"/>
      <c r="BQK57" s="331"/>
      <c r="BQL57" s="331"/>
      <c r="BQM57" s="331"/>
      <c r="BQN57" s="331"/>
      <c r="BQO57" s="331"/>
      <c r="BQP57" s="331"/>
      <c r="BQQ57" s="331"/>
      <c r="BQR57" s="331"/>
      <c r="BQS57" s="331"/>
      <c r="BQT57" s="331"/>
      <c r="BQU57" s="331"/>
      <c r="BQV57" s="331"/>
      <c r="BQW57" s="331"/>
      <c r="BQX57" s="331"/>
      <c r="BQY57" s="331"/>
      <c r="BQZ57" s="331"/>
      <c r="BRA57" s="331"/>
      <c r="BRB57" s="331"/>
      <c r="BRC57" s="331"/>
      <c r="BRD57" s="331"/>
      <c r="BRE57" s="331"/>
      <c r="BRF57" s="331"/>
      <c r="BRG57" s="331"/>
      <c r="BRH57" s="331"/>
      <c r="BRI57" s="331"/>
      <c r="BRJ57" s="331"/>
      <c r="BRK57" s="331"/>
      <c r="BRL57" s="331"/>
      <c r="BRM57" s="331"/>
      <c r="BRN57" s="331"/>
      <c r="BRO57" s="331"/>
      <c r="BRP57" s="331"/>
      <c r="BRQ57" s="331"/>
      <c r="BRR57" s="331"/>
      <c r="BRS57" s="331"/>
      <c r="BRT57" s="331"/>
      <c r="BRU57" s="331"/>
      <c r="BRV57" s="331"/>
      <c r="BRW57" s="331"/>
      <c r="BRX57" s="331"/>
      <c r="BRY57" s="331"/>
      <c r="BRZ57" s="331"/>
      <c r="BSA57" s="331"/>
      <c r="BSB57" s="331"/>
      <c r="BSC57" s="331"/>
      <c r="BSD57" s="331"/>
      <c r="BSE57" s="331"/>
      <c r="BSF57" s="331"/>
      <c r="BSG57" s="331"/>
      <c r="BSH57" s="331"/>
      <c r="BSI57" s="331"/>
      <c r="BSJ57" s="331"/>
      <c r="BSK57" s="331"/>
      <c r="BSL57" s="331"/>
      <c r="BSM57" s="331"/>
      <c r="BSN57" s="331"/>
      <c r="BSO57" s="331"/>
      <c r="BSP57" s="331"/>
      <c r="BSQ57" s="331"/>
      <c r="BSR57" s="331"/>
      <c r="BSS57" s="331"/>
      <c r="BST57" s="331"/>
      <c r="BSU57" s="331"/>
      <c r="BSV57" s="331"/>
      <c r="BSW57" s="331"/>
      <c r="BSX57" s="331"/>
      <c r="BSY57" s="331"/>
      <c r="BSZ57" s="331"/>
      <c r="BTA57" s="331"/>
      <c r="BTB57" s="331"/>
      <c r="BTC57" s="331"/>
      <c r="BTD57" s="331"/>
      <c r="BTE57" s="331"/>
      <c r="BTF57" s="331"/>
      <c r="BTG57" s="331"/>
      <c r="BTH57" s="331"/>
      <c r="BTI57" s="331"/>
      <c r="BTJ57" s="331"/>
      <c r="BTK57" s="331"/>
      <c r="BTL57" s="331"/>
      <c r="BTM57" s="331"/>
      <c r="BTN57" s="331"/>
      <c r="BTO57" s="331"/>
      <c r="BTP57" s="331"/>
      <c r="BTQ57" s="331"/>
      <c r="BTR57" s="331"/>
      <c r="BTS57" s="331"/>
      <c r="BTT57" s="331"/>
      <c r="BTU57" s="331"/>
      <c r="BTV57" s="331"/>
      <c r="BTW57" s="331"/>
      <c r="BTX57" s="331"/>
      <c r="BTY57" s="331"/>
      <c r="BTZ57" s="331"/>
      <c r="BUA57" s="331"/>
      <c r="BUB57" s="331"/>
      <c r="BUC57" s="331"/>
      <c r="BUD57" s="331"/>
      <c r="BUE57" s="331"/>
      <c r="BUF57" s="331"/>
      <c r="BUG57" s="331"/>
      <c r="BUH57" s="331"/>
      <c r="BUI57" s="331"/>
      <c r="BUJ57" s="331"/>
      <c r="BUK57" s="331"/>
      <c r="BUL57" s="331"/>
      <c r="BUM57" s="331"/>
      <c r="BUN57" s="331"/>
      <c r="BUO57" s="331"/>
      <c r="BUP57" s="331"/>
      <c r="BUQ57" s="331"/>
      <c r="BUR57" s="331"/>
      <c r="BUS57" s="331"/>
      <c r="BUT57" s="331"/>
      <c r="BUU57" s="331"/>
      <c r="BUV57" s="331"/>
      <c r="BUW57" s="331"/>
      <c r="BUX57" s="331"/>
      <c r="BUY57" s="331"/>
      <c r="BUZ57" s="331"/>
      <c r="BVA57" s="331"/>
      <c r="BVB57" s="331"/>
      <c r="BVC57" s="331"/>
      <c r="BVD57" s="331"/>
      <c r="BVE57" s="331"/>
      <c r="BVF57" s="331"/>
      <c r="BVG57" s="331"/>
      <c r="BVH57" s="331"/>
      <c r="BVI57" s="331"/>
      <c r="BVJ57" s="331"/>
      <c r="BVK57" s="331"/>
      <c r="BVL57" s="331"/>
      <c r="BVM57" s="331"/>
      <c r="BVN57" s="331"/>
      <c r="BVO57" s="331"/>
      <c r="BVP57" s="331"/>
      <c r="BVQ57" s="331"/>
      <c r="BVR57" s="331"/>
      <c r="BVS57" s="331"/>
      <c r="BVT57" s="331"/>
      <c r="BVU57" s="331"/>
      <c r="BVV57" s="331"/>
      <c r="BVW57" s="331"/>
      <c r="BVX57" s="331"/>
      <c r="BVY57" s="331"/>
      <c r="BVZ57" s="331"/>
      <c r="BWA57" s="331"/>
      <c r="BWB57" s="331"/>
      <c r="BWC57" s="331"/>
      <c r="BWD57" s="331"/>
      <c r="BWE57" s="331"/>
      <c r="BWF57" s="331"/>
      <c r="BWG57" s="331"/>
      <c r="BWH57" s="331"/>
      <c r="BWI57" s="331"/>
      <c r="BWJ57" s="331"/>
      <c r="BWK57" s="331"/>
      <c r="BWL57" s="331"/>
      <c r="BWM57" s="331"/>
      <c r="BWN57" s="331"/>
      <c r="BWO57" s="331"/>
      <c r="BWP57" s="331"/>
      <c r="BWQ57" s="331"/>
      <c r="BWR57" s="331"/>
      <c r="BWS57" s="331"/>
      <c r="BWT57" s="331"/>
      <c r="BWU57" s="331"/>
      <c r="BWV57" s="331"/>
      <c r="BWW57" s="331"/>
      <c r="BWX57" s="331"/>
      <c r="BWY57" s="331"/>
      <c r="BWZ57" s="331"/>
      <c r="BXA57" s="331"/>
      <c r="BXB57" s="331"/>
      <c r="BXC57" s="331"/>
      <c r="BXD57" s="331"/>
      <c r="BXE57" s="331"/>
      <c r="BXF57" s="331"/>
      <c r="BXG57" s="331"/>
      <c r="BXH57" s="331"/>
      <c r="BXI57" s="331"/>
      <c r="BXJ57" s="331"/>
      <c r="BXK57" s="331"/>
      <c r="BXL57" s="331"/>
      <c r="BXM57" s="331"/>
      <c r="BXN57" s="331"/>
      <c r="BXO57" s="331"/>
      <c r="BXP57" s="331"/>
      <c r="BXQ57" s="331"/>
      <c r="BXR57" s="331"/>
      <c r="BXS57" s="331"/>
      <c r="BXT57" s="331"/>
      <c r="BXU57" s="331"/>
      <c r="BXV57" s="331"/>
      <c r="BXW57" s="331"/>
      <c r="BXX57" s="331"/>
      <c r="BXY57" s="331"/>
      <c r="BXZ57" s="331"/>
      <c r="BYA57" s="331"/>
      <c r="BYB57" s="331"/>
      <c r="BYC57" s="331"/>
      <c r="BYD57" s="331"/>
      <c r="BYE57" s="331"/>
      <c r="BYF57" s="331"/>
      <c r="BYG57" s="331"/>
      <c r="BYH57" s="331"/>
      <c r="BYI57" s="331"/>
      <c r="BYJ57" s="331"/>
      <c r="BYK57" s="331"/>
      <c r="BYL57" s="331"/>
      <c r="BYM57" s="331"/>
      <c r="BYN57" s="331"/>
      <c r="BYO57" s="331"/>
      <c r="BYP57" s="331"/>
      <c r="BYQ57" s="331"/>
      <c r="BYR57" s="331"/>
      <c r="BYS57" s="331"/>
      <c r="BYT57" s="331"/>
      <c r="BYU57" s="331"/>
      <c r="BYV57" s="331"/>
      <c r="BYW57" s="331"/>
      <c r="BYX57" s="331"/>
      <c r="BYY57" s="331"/>
      <c r="BYZ57" s="331"/>
      <c r="BZA57" s="331"/>
      <c r="BZB57" s="331"/>
      <c r="BZC57" s="331"/>
      <c r="BZD57" s="331"/>
      <c r="BZE57" s="331"/>
      <c r="BZF57" s="331"/>
      <c r="BZG57" s="331"/>
      <c r="BZH57" s="331"/>
      <c r="BZI57" s="331"/>
      <c r="BZJ57" s="331"/>
      <c r="BZK57" s="331"/>
      <c r="BZL57" s="331"/>
      <c r="BZM57" s="331"/>
      <c r="BZN57" s="331"/>
      <c r="BZO57" s="331"/>
      <c r="BZP57" s="331"/>
      <c r="BZQ57" s="331"/>
      <c r="BZR57" s="331"/>
      <c r="BZS57" s="331"/>
      <c r="BZT57" s="331"/>
      <c r="BZU57" s="331"/>
      <c r="BZV57" s="331"/>
      <c r="BZW57" s="331"/>
      <c r="BZX57" s="331"/>
      <c r="BZY57" s="331"/>
      <c r="BZZ57" s="331"/>
      <c r="CAA57" s="331"/>
      <c r="CAB57" s="331"/>
      <c r="CAC57" s="331"/>
      <c r="CAD57" s="331"/>
      <c r="CAE57" s="331"/>
      <c r="CAF57" s="331"/>
      <c r="CAG57" s="331"/>
      <c r="CAH57" s="331"/>
      <c r="CAI57" s="331"/>
      <c r="CAJ57" s="331"/>
      <c r="CAK57" s="331"/>
      <c r="CAL57" s="331"/>
      <c r="CAM57" s="331"/>
      <c r="CAN57" s="331"/>
      <c r="CAO57" s="331"/>
      <c r="CAP57" s="331"/>
      <c r="CAQ57" s="331"/>
      <c r="CAR57" s="331"/>
      <c r="CAS57" s="331"/>
      <c r="CAT57" s="331"/>
      <c r="CAU57" s="331"/>
      <c r="CAV57" s="331"/>
      <c r="CAW57" s="331"/>
      <c r="CAX57" s="331"/>
      <c r="CAY57" s="331"/>
      <c r="CAZ57" s="331"/>
      <c r="CBA57" s="331"/>
      <c r="CBB57" s="331"/>
      <c r="CBC57" s="331"/>
      <c r="CBD57" s="331"/>
      <c r="CBE57" s="331"/>
      <c r="CBF57" s="331"/>
      <c r="CBG57" s="331"/>
      <c r="CBH57" s="331"/>
      <c r="CBI57" s="331"/>
      <c r="CBJ57" s="331"/>
      <c r="CBK57" s="331"/>
      <c r="CBL57" s="331"/>
      <c r="CBM57" s="331"/>
      <c r="CBN57" s="331"/>
      <c r="CBO57" s="331"/>
      <c r="CBP57" s="331"/>
      <c r="CBQ57" s="331"/>
      <c r="CBR57" s="331"/>
      <c r="CBS57" s="331"/>
      <c r="CBT57" s="331"/>
      <c r="CBU57" s="331"/>
      <c r="CBV57" s="331"/>
      <c r="CBW57" s="331"/>
      <c r="CBX57" s="331"/>
      <c r="CBY57" s="331"/>
      <c r="CBZ57" s="331"/>
      <c r="CCA57" s="331"/>
      <c r="CCB57" s="331"/>
      <c r="CCC57" s="331"/>
      <c r="CCD57" s="331"/>
      <c r="CCE57" s="331"/>
      <c r="CCF57" s="331"/>
      <c r="CCG57" s="331"/>
      <c r="CCH57" s="331"/>
      <c r="CCI57" s="331"/>
      <c r="CCJ57" s="331"/>
      <c r="CCK57" s="331"/>
      <c r="CCL57" s="331"/>
      <c r="CCM57" s="331"/>
      <c r="CCN57" s="331"/>
      <c r="CCO57" s="331"/>
      <c r="CCP57" s="331"/>
      <c r="CCQ57" s="331"/>
      <c r="CCR57" s="331"/>
      <c r="CCS57" s="331"/>
      <c r="CCT57" s="331"/>
      <c r="CCU57" s="331"/>
      <c r="CCV57" s="331"/>
      <c r="CCW57" s="331"/>
      <c r="CCX57" s="331"/>
      <c r="CCY57" s="331"/>
      <c r="CCZ57" s="331"/>
      <c r="CDA57" s="331"/>
      <c r="CDB57" s="331"/>
      <c r="CDC57" s="331"/>
      <c r="CDD57" s="331"/>
      <c r="CDE57" s="331"/>
      <c r="CDF57" s="331"/>
      <c r="CDG57" s="331"/>
      <c r="CDH57" s="331"/>
      <c r="CDI57" s="331"/>
      <c r="CDJ57" s="331"/>
      <c r="CDK57" s="331"/>
      <c r="CDL57" s="331"/>
      <c r="CDM57" s="331"/>
      <c r="CDN57" s="331"/>
      <c r="CDO57" s="331"/>
      <c r="CDP57" s="331"/>
      <c r="CDQ57" s="331"/>
      <c r="CDR57" s="331"/>
      <c r="CDS57" s="331"/>
      <c r="CDT57" s="331"/>
      <c r="CDU57" s="331"/>
      <c r="CDV57" s="331"/>
      <c r="CDW57" s="331"/>
      <c r="CDX57" s="331"/>
      <c r="CDY57" s="331"/>
      <c r="CDZ57" s="331"/>
      <c r="CEA57" s="331"/>
      <c r="CEB57" s="331"/>
      <c r="CEC57" s="331"/>
      <c r="CED57" s="331"/>
      <c r="CEE57" s="331"/>
      <c r="CEF57" s="331"/>
      <c r="CEG57" s="331"/>
      <c r="CEH57" s="331"/>
      <c r="CEI57" s="331"/>
      <c r="CEJ57" s="331"/>
      <c r="CEK57" s="331"/>
      <c r="CEL57" s="331"/>
      <c r="CEM57" s="331"/>
      <c r="CEN57" s="331"/>
      <c r="CEO57" s="331"/>
      <c r="CEP57" s="331"/>
      <c r="CEQ57" s="331"/>
      <c r="CER57" s="331"/>
      <c r="CES57" s="331"/>
      <c r="CET57" s="331"/>
      <c r="CEU57" s="331"/>
      <c r="CEV57" s="331"/>
      <c r="CEW57" s="331"/>
      <c r="CEX57" s="331"/>
      <c r="CEY57" s="331"/>
      <c r="CEZ57" s="331"/>
      <c r="CFA57" s="331"/>
      <c r="CFB57" s="331"/>
      <c r="CFC57" s="331"/>
      <c r="CFD57" s="331"/>
      <c r="CFE57" s="331"/>
      <c r="CFF57" s="331"/>
      <c r="CFG57" s="331"/>
      <c r="CFH57" s="331"/>
      <c r="CFI57" s="331"/>
      <c r="CFJ57" s="331"/>
      <c r="CFK57" s="331"/>
      <c r="CFL57" s="331"/>
      <c r="CFM57" s="331"/>
      <c r="CFN57" s="331"/>
      <c r="CFO57" s="331"/>
      <c r="CFP57" s="331"/>
      <c r="CFQ57" s="331"/>
      <c r="CFR57" s="331"/>
      <c r="CFS57" s="331"/>
      <c r="CFT57" s="331"/>
      <c r="CFU57" s="331"/>
      <c r="CFV57" s="331"/>
      <c r="CFW57" s="331"/>
      <c r="CFX57" s="331"/>
      <c r="CFY57" s="331"/>
      <c r="CFZ57" s="331"/>
      <c r="CGA57" s="331"/>
      <c r="CGB57" s="331"/>
      <c r="CGC57" s="331"/>
      <c r="CGD57" s="331"/>
      <c r="CGE57" s="331"/>
      <c r="CGF57" s="331"/>
      <c r="CGG57" s="331"/>
      <c r="CGH57" s="331"/>
      <c r="CGI57" s="331"/>
      <c r="CGJ57" s="331"/>
      <c r="CGK57" s="331"/>
      <c r="CGL57" s="331"/>
      <c r="CGM57" s="331"/>
      <c r="CGN57" s="331"/>
      <c r="CGO57" s="331"/>
      <c r="CGP57" s="331"/>
      <c r="CGQ57" s="331"/>
      <c r="CGR57" s="331"/>
      <c r="CGS57" s="331"/>
      <c r="CGT57" s="331"/>
      <c r="CGU57" s="331"/>
      <c r="CGV57" s="331"/>
      <c r="CGW57" s="331"/>
      <c r="CGX57" s="331"/>
      <c r="CGY57" s="331"/>
      <c r="CGZ57" s="331"/>
      <c r="CHA57" s="331"/>
      <c r="CHB57" s="331"/>
      <c r="CHC57" s="331"/>
      <c r="CHD57" s="331"/>
      <c r="CHE57" s="331"/>
      <c r="CHF57" s="331"/>
      <c r="CHG57" s="331"/>
      <c r="CHH57" s="331"/>
      <c r="CHI57" s="331"/>
      <c r="CHJ57" s="331"/>
      <c r="CHK57" s="331"/>
      <c r="CHL57" s="331"/>
      <c r="CHM57" s="331"/>
      <c r="CHN57" s="331"/>
      <c r="CHO57" s="331"/>
      <c r="CHP57" s="331"/>
      <c r="CHQ57" s="331"/>
      <c r="CHR57" s="331"/>
      <c r="CHS57" s="331"/>
      <c r="CHT57" s="331"/>
      <c r="CHU57" s="331"/>
      <c r="CHV57" s="331"/>
      <c r="CHW57" s="331"/>
      <c r="CHX57" s="331"/>
      <c r="CHY57" s="331"/>
      <c r="CHZ57" s="331"/>
      <c r="CIA57" s="331"/>
      <c r="CIB57" s="331"/>
      <c r="CIC57" s="331"/>
      <c r="CID57" s="331"/>
      <c r="CIE57" s="331"/>
      <c r="CIF57" s="331"/>
      <c r="CIG57" s="331"/>
      <c r="CIH57" s="331"/>
      <c r="CII57" s="331"/>
      <c r="CIJ57" s="331"/>
      <c r="CIK57" s="331"/>
      <c r="CIL57" s="331"/>
      <c r="CIM57" s="331"/>
      <c r="CIN57" s="331"/>
      <c r="CIO57" s="331"/>
      <c r="CIP57" s="331"/>
      <c r="CIQ57" s="331"/>
      <c r="CIR57" s="331"/>
      <c r="CIS57" s="331"/>
      <c r="CIT57" s="331"/>
      <c r="CIU57" s="331"/>
      <c r="CIV57" s="331"/>
      <c r="CIW57" s="331"/>
      <c r="CIX57" s="331"/>
      <c r="CIY57" s="331"/>
      <c r="CIZ57" s="331"/>
      <c r="CJA57" s="331"/>
      <c r="CJB57" s="331"/>
      <c r="CJC57" s="331"/>
      <c r="CJD57" s="331"/>
      <c r="CJE57" s="331"/>
      <c r="CJF57" s="331"/>
      <c r="CJG57" s="331"/>
      <c r="CJH57" s="331"/>
      <c r="CJI57" s="331"/>
      <c r="CJJ57" s="331"/>
      <c r="CJK57" s="331"/>
      <c r="CJL57" s="331"/>
      <c r="CJM57" s="331"/>
      <c r="CJN57" s="331"/>
      <c r="CJO57" s="331"/>
      <c r="CJP57" s="331"/>
      <c r="CJQ57" s="331"/>
      <c r="CJR57" s="331"/>
      <c r="CJS57" s="331"/>
      <c r="CJT57" s="331"/>
      <c r="CJU57" s="331"/>
      <c r="CJV57" s="331"/>
      <c r="CJW57" s="331"/>
      <c r="CJX57" s="331"/>
      <c r="CJY57" s="331"/>
      <c r="CJZ57" s="331"/>
      <c r="CKA57" s="331"/>
      <c r="CKB57" s="331"/>
      <c r="CKC57" s="331"/>
      <c r="CKD57" s="331"/>
      <c r="CKE57" s="331"/>
      <c r="CKF57" s="331"/>
      <c r="CKG57" s="331"/>
      <c r="CKH57" s="331"/>
      <c r="CKI57" s="331"/>
      <c r="CKJ57" s="331"/>
      <c r="CKK57" s="331"/>
      <c r="CKL57" s="331"/>
      <c r="CKM57" s="331"/>
      <c r="CKN57" s="331"/>
      <c r="CKO57" s="331"/>
      <c r="CKP57" s="331"/>
      <c r="CKQ57" s="331"/>
      <c r="CKR57" s="331"/>
      <c r="CKS57" s="331"/>
      <c r="CKT57" s="331"/>
      <c r="CKU57" s="331"/>
      <c r="CKV57" s="331"/>
      <c r="CKW57" s="331"/>
      <c r="CKX57" s="331"/>
      <c r="CKY57" s="331"/>
      <c r="CKZ57" s="331"/>
      <c r="CLA57" s="331"/>
      <c r="CLB57" s="331"/>
      <c r="CLC57" s="331"/>
      <c r="CLD57" s="331"/>
      <c r="CLE57" s="331"/>
      <c r="CLF57" s="331"/>
      <c r="CLG57" s="331"/>
      <c r="CLH57" s="331"/>
      <c r="CLI57" s="331"/>
      <c r="CLJ57" s="331"/>
      <c r="CLK57" s="331"/>
      <c r="CLL57" s="331"/>
      <c r="CLM57" s="331"/>
      <c r="CLN57" s="331"/>
      <c r="CLO57" s="331"/>
      <c r="CLP57" s="331"/>
      <c r="CLQ57" s="331"/>
      <c r="CLR57" s="331"/>
      <c r="CLS57" s="331"/>
      <c r="CLT57" s="331"/>
      <c r="CLU57" s="331"/>
      <c r="CLV57" s="331"/>
      <c r="CLW57" s="331"/>
      <c r="CLX57" s="331"/>
      <c r="CLY57" s="331"/>
      <c r="CLZ57" s="331"/>
      <c r="CMA57" s="331"/>
      <c r="CMB57" s="331"/>
      <c r="CMC57" s="331"/>
      <c r="CMD57" s="331"/>
      <c r="CME57" s="331"/>
      <c r="CMF57" s="331"/>
      <c r="CMG57" s="331"/>
      <c r="CMH57" s="331"/>
      <c r="CMI57" s="331"/>
      <c r="CMJ57" s="331"/>
      <c r="CMK57" s="331"/>
      <c r="CML57" s="331"/>
      <c r="CMM57" s="331"/>
      <c r="CMN57" s="331"/>
      <c r="CMO57" s="331"/>
      <c r="CMP57" s="331"/>
      <c r="CMQ57" s="331"/>
      <c r="CMR57" s="331"/>
      <c r="CMS57" s="331"/>
      <c r="CMT57" s="331"/>
      <c r="CMU57" s="331"/>
      <c r="CMV57" s="331"/>
      <c r="CMW57" s="331"/>
      <c r="CMX57" s="331"/>
      <c r="CMY57" s="331"/>
      <c r="CMZ57" s="331"/>
      <c r="CNA57" s="331"/>
      <c r="CNB57" s="331"/>
      <c r="CNC57" s="331"/>
      <c r="CND57" s="331"/>
      <c r="CNE57" s="331"/>
      <c r="CNF57" s="331"/>
      <c r="CNG57" s="331"/>
      <c r="CNH57" s="331"/>
      <c r="CNI57" s="331"/>
      <c r="CNJ57" s="331"/>
      <c r="CNK57" s="331"/>
      <c r="CNL57" s="331"/>
      <c r="CNM57" s="331"/>
      <c r="CNN57" s="331"/>
      <c r="CNO57" s="331"/>
      <c r="CNP57" s="331"/>
      <c r="CNQ57" s="331"/>
      <c r="CNR57" s="331"/>
      <c r="CNS57" s="331"/>
      <c r="CNT57" s="331"/>
      <c r="CNU57" s="331"/>
      <c r="CNV57" s="331"/>
      <c r="CNW57" s="331"/>
      <c r="CNX57" s="331"/>
      <c r="CNY57" s="331"/>
      <c r="CNZ57" s="331"/>
      <c r="COA57" s="331"/>
      <c r="COB57" s="331"/>
      <c r="COC57" s="331"/>
      <c r="COD57" s="331"/>
      <c r="COE57" s="331"/>
      <c r="COF57" s="331"/>
      <c r="COG57" s="331"/>
      <c r="COH57" s="331"/>
      <c r="COI57" s="331"/>
      <c r="COJ57" s="331"/>
      <c r="COK57" s="331"/>
      <c r="COL57" s="331"/>
      <c r="COM57" s="331"/>
      <c r="CON57" s="331"/>
      <c r="COO57" s="331"/>
      <c r="COP57" s="331"/>
      <c r="COQ57" s="331"/>
      <c r="COR57" s="331"/>
      <c r="COS57" s="331"/>
      <c r="COT57" s="331"/>
      <c r="COU57" s="331"/>
      <c r="COV57" s="331"/>
      <c r="COW57" s="331"/>
      <c r="COX57" s="331"/>
      <c r="COY57" s="331"/>
      <c r="COZ57" s="331"/>
      <c r="CPA57" s="331"/>
      <c r="CPB57" s="331"/>
      <c r="CPC57" s="331"/>
      <c r="CPD57" s="331"/>
      <c r="CPE57" s="331"/>
      <c r="CPF57" s="331"/>
      <c r="CPG57" s="331"/>
      <c r="CPH57" s="331"/>
      <c r="CPI57" s="331"/>
      <c r="CPJ57" s="331"/>
      <c r="CPK57" s="331"/>
      <c r="CPL57" s="331"/>
      <c r="CPM57" s="331"/>
      <c r="CPN57" s="331"/>
      <c r="CPO57" s="331"/>
      <c r="CPP57" s="331"/>
      <c r="CPQ57" s="331"/>
      <c r="CPR57" s="331"/>
      <c r="CPS57" s="331"/>
      <c r="CPT57" s="331"/>
      <c r="CPU57" s="331"/>
      <c r="CPV57" s="331"/>
      <c r="CPW57" s="331"/>
      <c r="CPX57" s="331"/>
      <c r="CPY57" s="331"/>
      <c r="CPZ57" s="331"/>
      <c r="CQA57" s="331"/>
      <c r="CQB57" s="331"/>
      <c r="CQC57" s="331"/>
      <c r="CQD57" s="331"/>
      <c r="CQE57" s="331"/>
      <c r="CQF57" s="331"/>
      <c r="CQG57" s="331"/>
      <c r="CQH57" s="331"/>
      <c r="CQI57" s="331"/>
      <c r="CQJ57" s="331"/>
      <c r="CQK57" s="331"/>
      <c r="CQL57" s="331"/>
      <c r="CQM57" s="331"/>
      <c r="CQN57" s="331"/>
      <c r="CQO57" s="331"/>
      <c r="CQP57" s="331"/>
      <c r="CQQ57" s="331"/>
      <c r="CQR57" s="331"/>
      <c r="CQS57" s="331"/>
      <c r="CQT57" s="331"/>
      <c r="CQU57" s="331"/>
      <c r="CQV57" s="331"/>
      <c r="CQW57" s="331"/>
      <c r="CQX57" s="331"/>
      <c r="CQY57" s="331"/>
      <c r="CQZ57" s="331"/>
      <c r="CRA57" s="331"/>
      <c r="CRB57" s="331"/>
      <c r="CRC57" s="331"/>
      <c r="CRD57" s="331"/>
      <c r="CRE57" s="331"/>
      <c r="CRF57" s="331"/>
      <c r="CRG57" s="331"/>
      <c r="CRH57" s="331"/>
      <c r="CRI57" s="331"/>
      <c r="CRJ57" s="331"/>
      <c r="CRK57" s="331"/>
      <c r="CRL57" s="331"/>
      <c r="CRM57" s="331"/>
      <c r="CRN57" s="331"/>
      <c r="CRO57" s="331"/>
      <c r="CRP57" s="331"/>
      <c r="CRQ57" s="331"/>
      <c r="CRR57" s="331"/>
      <c r="CRS57" s="331"/>
      <c r="CRT57" s="331"/>
      <c r="CRU57" s="331"/>
      <c r="CRV57" s="331"/>
      <c r="CRW57" s="331"/>
      <c r="CRX57" s="331"/>
      <c r="CRY57" s="331"/>
      <c r="CRZ57" s="331"/>
      <c r="CSA57" s="331"/>
      <c r="CSB57" s="331"/>
      <c r="CSC57" s="331"/>
      <c r="CSD57" s="331"/>
      <c r="CSE57" s="331"/>
      <c r="CSF57" s="331"/>
      <c r="CSG57" s="331"/>
      <c r="CSH57" s="331"/>
      <c r="CSI57" s="331"/>
      <c r="CSJ57" s="331"/>
      <c r="CSK57" s="331"/>
      <c r="CSL57" s="331"/>
      <c r="CSM57" s="331"/>
      <c r="CSN57" s="331"/>
      <c r="CSO57" s="331"/>
      <c r="CSP57" s="331"/>
      <c r="CSQ57" s="331"/>
      <c r="CSR57" s="331"/>
      <c r="CSS57" s="331"/>
      <c r="CST57" s="331"/>
      <c r="CSU57" s="331"/>
      <c r="CSV57" s="331"/>
      <c r="CSW57" s="331"/>
      <c r="CSX57" s="331"/>
      <c r="CSY57" s="331"/>
      <c r="CSZ57" s="331"/>
      <c r="CTA57" s="331"/>
      <c r="CTB57" s="331"/>
      <c r="CTC57" s="331"/>
      <c r="CTD57" s="331"/>
      <c r="CTE57" s="331"/>
      <c r="CTF57" s="331"/>
      <c r="CTG57" s="331"/>
      <c r="CTH57" s="331"/>
      <c r="CTI57" s="331"/>
      <c r="CTJ57" s="331"/>
      <c r="CTK57" s="331"/>
      <c r="CTL57" s="331"/>
      <c r="CTM57" s="331"/>
      <c r="CTN57" s="331"/>
      <c r="CTO57" s="331"/>
      <c r="CTP57" s="331"/>
      <c r="CTQ57" s="331"/>
      <c r="CTR57" s="331"/>
      <c r="CTS57" s="331"/>
      <c r="CTT57" s="331"/>
      <c r="CTU57" s="331"/>
      <c r="CTV57" s="331"/>
      <c r="CTW57" s="331"/>
      <c r="CTX57" s="331"/>
      <c r="CTY57" s="331"/>
      <c r="CTZ57" s="331"/>
      <c r="CUA57" s="331"/>
      <c r="CUB57" s="331"/>
      <c r="CUC57" s="331"/>
      <c r="CUD57" s="331"/>
      <c r="CUE57" s="331"/>
      <c r="CUF57" s="331"/>
      <c r="CUG57" s="331"/>
      <c r="CUH57" s="331"/>
      <c r="CUI57" s="331"/>
      <c r="CUJ57" s="331"/>
      <c r="CUK57" s="331"/>
      <c r="CUL57" s="331"/>
      <c r="CUM57" s="331"/>
      <c r="CUN57" s="331"/>
      <c r="CUO57" s="331"/>
      <c r="CUP57" s="331"/>
      <c r="CUQ57" s="331"/>
      <c r="CUR57" s="331"/>
      <c r="CUS57" s="331"/>
      <c r="CUT57" s="331"/>
      <c r="CUU57" s="331"/>
      <c r="CUV57" s="331"/>
      <c r="CUW57" s="331"/>
      <c r="CUX57" s="331"/>
      <c r="CUY57" s="331"/>
      <c r="CUZ57" s="331"/>
      <c r="CVA57" s="331"/>
      <c r="CVB57" s="331"/>
      <c r="CVC57" s="331"/>
      <c r="CVD57" s="331"/>
      <c r="CVE57" s="331"/>
      <c r="CVF57" s="331"/>
      <c r="CVG57" s="331"/>
      <c r="CVH57" s="331"/>
      <c r="CVI57" s="331"/>
      <c r="CVJ57" s="331"/>
      <c r="CVK57" s="331"/>
      <c r="CVL57" s="331"/>
      <c r="CVM57" s="331"/>
      <c r="CVN57" s="331"/>
      <c r="CVO57" s="331"/>
      <c r="CVP57" s="331"/>
      <c r="CVQ57" s="331"/>
      <c r="CVR57" s="331"/>
      <c r="CVS57" s="331"/>
      <c r="CVT57" s="331"/>
      <c r="CVU57" s="331"/>
      <c r="CVV57" s="331"/>
      <c r="CVW57" s="331"/>
      <c r="CVX57" s="331"/>
      <c r="CVY57" s="331"/>
      <c r="CVZ57" s="331"/>
      <c r="CWA57" s="331"/>
      <c r="CWB57" s="331"/>
      <c r="CWC57" s="331"/>
      <c r="CWD57" s="331"/>
      <c r="CWE57" s="331"/>
      <c r="CWF57" s="331"/>
      <c r="CWG57" s="331"/>
      <c r="CWH57" s="331"/>
      <c r="CWI57" s="331"/>
      <c r="CWJ57" s="331"/>
      <c r="CWK57" s="331"/>
      <c r="CWL57" s="331"/>
      <c r="CWM57" s="331"/>
      <c r="CWN57" s="331"/>
      <c r="CWO57" s="331"/>
      <c r="CWP57" s="331"/>
      <c r="CWQ57" s="331"/>
      <c r="CWR57" s="331"/>
      <c r="CWS57" s="331"/>
      <c r="CWT57" s="331"/>
      <c r="CWU57" s="331"/>
      <c r="CWV57" s="331"/>
      <c r="CWW57" s="331"/>
      <c r="CWX57" s="331"/>
      <c r="CWY57" s="331"/>
      <c r="CWZ57" s="331"/>
      <c r="CXA57" s="331"/>
      <c r="CXB57" s="331"/>
      <c r="CXC57" s="331"/>
      <c r="CXD57" s="331"/>
      <c r="CXE57" s="331"/>
      <c r="CXF57" s="331"/>
      <c r="CXG57" s="331"/>
      <c r="CXH57" s="331"/>
      <c r="CXI57" s="331"/>
      <c r="CXJ57" s="331"/>
      <c r="CXK57" s="331"/>
      <c r="CXL57" s="331"/>
      <c r="CXM57" s="331"/>
      <c r="CXN57" s="331"/>
      <c r="CXO57" s="331"/>
      <c r="CXP57" s="331"/>
      <c r="CXQ57" s="331"/>
      <c r="CXR57" s="331"/>
      <c r="CXS57" s="331"/>
      <c r="CXT57" s="331"/>
      <c r="CXU57" s="331"/>
      <c r="CXV57" s="331"/>
      <c r="CXW57" s="331"/>
      <c r="CXX57" s="331"/>
      <c r="CXY57" s="331"/>
      <c r="CXZ57" s="331"/>
      <c r="CYA57" s="331"/>
      <c r="CYB57" s="331"/>
      <c r="CYC57" s="331"/>
      <c r="CYD57" s="331"/>
      <c r="CYE57" s="331"/>
      <c r="CYF57" s="331"/>
      <c r="CYG57" s="331"/>
      <c r="CYH57" s="331"/>
      <c r="CYI57" s="331"/>
      <c r="CYJ57" s="331"/>
      <c r="CYK57" s="331"/>
      <c r="CYL57" s="331"/>
      <c r="CYM57" s="331"/>
      <c r="CYN57" s="331"/>
      <c r="CYO57" s="331"/>
      <c r="CYP57" s="331"/>
      <c r="CYQ57" s="331"/>
      <c r="CYR57" s="331"/>
      <c r="CYS57" s="331"/>
      <c r="CYT57" s="331"/>
      <c r="CYU57" s="331"/>
      <c r="CYV57" s="331"/>
      <c r="CYW57" s="331"/>
      <c r="CYX57" s="331"/>
      <c r="CYY57" s="331"/>
      <c r="CYZ57" s="331"/>
      <c r="CZA57" s="331"/>
      <c r="CZB57" s="331"/>
      <c r="CZC57" s="331"/>
      <c r="CZD57" s="331"/>
      <c r="CZE57" s="331"/>
      <c r="CZF57" s="331"/>
      <c r="CZG57" s="331"/>
      <c r="CZH57" s="331"/>
      <c r="CZI57" s="331"/>
      <c r="CZJ57" s="331"/>
      <c r="CZK57" s="331"/>
      <c r="CZL57" s="331"/>
      <c r="CZM57" s="331"/>
      <c r="CZN57" s="331"/>
      <c r="CZO57" s="331"/>
      <c r="CZP57" s="331"/>
      <c r="CZQ57" s="331"/>
      <c r="CZR57" s="331"/>
      <c r="CZS57" s="331"/>
      <c r="CZT57" s="331"/>
      <c r="CZU57" s="331"/>
      <c r="CZV57" s="331"/>
      <c r="CZW57" s="331"/>
      <c r="CZX57" s="331"/>
      <c r="CZY57" s="331"/>
      <c r="CZZ57" s="331"/>
      <c r="DAA57" s="331"/>
      <c r="DAB57" s="331"/>
      <c r="DAC57" s="331"/>
      <c r="DAD57" s="331"/>
      <c r="DAE57" s="331"/>
      <c r="DAF57" s="331"/>
      <c r="DAG57" s="331"/>
      <c r="DAH57" s="331"/>
      <c r="DAI57" s="331"/>
      <c r="DAJ57" s="331"/>
      <c r="DAK57" s="331"/>
      <c r="DAL57" s="331"/>
      <c r="DAM57" s="331"/>
      <c r="DAN57" s="331"/>
      <c r="DAO57" s="331"/>
      <c r="DAP57" s="331"/>
      <c r="DAQ57" s="331"/>
      <c r="DAR57" s="331"/>
      <c r="DAS57" s="331"/>
      <c r="DAT57" s="331"/>
      <c r="DAU57" s="331"/>
      <c r="DAV57" s="331"/>
      <c r="DAW57" s="331"/>
      <c r="DAX57" s="331"/>
      <c r="DAY57" s="331"/>
      <c r="DAZ57" s="331"/>
      <c r="DBA57" s="331"/>
      <c r="DBB57" s="331"/>
      <c r="DBC57" s="331"/>
      <c r="DBD57" s="331"/>
      <c r="DBE57" s="331"/>
      <c r="DBF57" s="331"/>
      <c r="DBG57" s="331"/>
      <c r="DBH57" s="331"/>
      <c r="DBI57" s="331"/>
      <c r="DBJ57" s="331"/>
      <c r="DBK57" s="331"/>
      <c r="DBL57" s="331"/>
      <c r="DBM57" s="331"/>
      <c r="DBN57" s="331"/>
      <c r="DBO57" s="331"/>
      <c r="DBP57" s="331"/>
      <c r="DBQ57" s="331"/>
      <c r="DBR57" s="331"/>
      <c r="DBS57" s="331"/>
      <c r="DBT57" s="331"/>
      <c r="DBU57" s="331"/>
      <c r="DBV57" s="331"/>
      <c r="DBW57" s="331"/>
      <c r="DBX57" s="331"/>
      <c r="DBY57" s="331"/>
      <c r="DBZ57" s="331"/>
      <c r="DCA57" s="331"/>
      <c r="DCB57" s="331"/>
      <c r="DCC57" s="331"/>
      <c r="DCD57" s="331"/>
      <c r="DCE57" s="331"/>
      <c r="DCF57" s="331"/>
      <c r="DCG57" s="331"/>
      <c r="DCH57" s="331"/>
      <c r="DCI57" s="331"/>
      <c r="DCJ57" s="331"/>
      <c r="DCK57" s="331"/>
      <c r="DCL57" s="331"/>
      <c r="DCM57" s="331"/>
      <c r="DCN57" s="331"/>
      <c r="DCO57" s="331"/>
      <c r="DCP57" s="331"/>
      <c r="DCQ57" s="331"/>
      <c r="DCR57" s="331"/>
      <c r="DCS57" s="331"/>
      <c r="DCT57" s="331"/>
      <c r="DCU57" s="331"/>
      <c r="DCV57" s="331"/>
      <c r="DCW57" s="331"/>
      <c r="DCX57" s="331"/>
      <c r="DCY57" s="331"/>
      <c r="DCZ57" s="331"/>
      <c r="DDA57" s="331"/>
      <c r="DDB57" s="331"/>
      <c r="DDC57" s="331"/>
      <c r="DDD57" s="331"/>
      <c r="DDE57" s="331"/>
      <c r="DDF57" s="331"/>
      <c r="DDG57" s="331"/>
      <c r="DDH57" s="331"/>
      <c r="DDI57" s="331"/>
      <c r="DDJ57" s="331"/>
      <c r="DDK57" s="331"/>
      <c r="DDL57" s="331"/>
      <c r="DDM57" s="331"/>
      <c r="DDN57" s="331"/>
      <c r="DDO57" s="331"/>
      <c r="DDP57" s="331"/>
      <c r="DDQ57" s="331"/>
      <c r="DDR57" s="331"/>
      <c r="DDS57" s="331"/>
      <c r="DDT57" s="331"/>
      <c r="DDU57" s="331"/>
      <c r="DDV57" s="331"/>
      <c r="DDW57" s="331"/>
      <c r="DDX57" s="331"/>
      <c r="DDY57" s="331"/>
      <c r="DDZ57" s="331"/>
      <c r="DEA57" s="331"/>
      <c r="DEB57" s="331"/>
      <c r="DEC57" s="331"/>
      <c r="DED57" s="331"/>
      <c r="DEE57" s="331"/>
      <c r="DEF57" s="331"/>
      <c r="DEG57" s="331"/>
      <c r="DEH57" s="331"/>
      <c r="DEI57" s="331"/>
      <c r="DEJ57" s="331"/>
      <c r="DEK57" s="331"/>
      <c r="DEL57" s="331"/>
      <c r="DEM57" s="331"/>
      <c r="DEN57" s="331"/>
      <c r="DEO57" s="331"/>
      <c r="DEP57" s="331"/>
      <c r="DEQ57" s="331"/>
      <c r="DER57" s="331"/>
      <c r="DES57" s="331"/>
      <c r="DET57" s="331"/>
      <c r="DEU57" s="331"/>
      <c r="DEV57" s="331"/>
      <c r="DEW57" s="331"/>
      <c r="DEX57" s="331"/>
      <c r="DEY57" s="331"/>
      <c r="DEZ57" s="331"/>
      <c r="DFA57" s="331"/>
      <c r="DFB57" s="331"/>
      <c r="DFC57" s="331"/>
      <c r="DFD57" s="331"/>
      <c r="DFE57" s="331"/>
      <c r="DFF57" s="331"/>
      <c r="DFG57" s="331"/>
      <c r="DFH57" s="331"/>
      <c r="DFI57" s="331"/>
      <c r="DFJ57" s="331"/>
      <c r="DFK57" s="331"/>
      <c r="DFL57" s="331"/>
      <c r="DFM57" s="331"/>
      <c r="DFN57" s="331"/>
      <c r="DFO57" s="331"/>
      <c r="DFP57" s="331"/>
      <c r="DFQ57" s="331"/>
      <c r="DFR57" s="331"/>
      <c r="DFS57" s="331"/>
      <c r="DFT57" s="331"/>
      <c r="DFU57" s="331"/>
      <c r="DFV57" s="331"/>
      <c r="DFW57" s="331"/>
      <c r="DFX57" s="331"/>
      <c r="DFY57" s="331"/>
      <c r="DFZ57" s="331"/>
      <c r="DGA57" s="331"/>
      <c r="DGB57" s="331"/>
      <c r="DGC57" s="331"/>
      <c r="DGD57" s="331"/>
      <c r="DGE57" s="331"/>
      <c r="DGF57" s="331"/>
      <c r="DGG57" s="331"/>
      <c r="DGH57" s="331"/>
      <c r="DGI57" s="331"/>
      <c r="DGJ57" s="331"/>
      <c r="DGK57" s="331"/>
      <c r="DGL57" s="331"/>
      <c r="DGM57" s="331"/>
      <c r="DGN57" s="331"/>
      <c r="DGO57" s="331"/>
      <c r="DGP57" s="331"/>
      <c r="DGQ57" s="331"/>
      <c r="DGR57" s="331"/>
      <c r="DGS57" s="331"/>
      <c r="DGT57" s="331"/>
      <c r="DGU57" s="331"/>
      <c r="DGV57" s="331"/>
      <c r="DGW57" s="331"/>
      <c r="DGX57" s="331"/>
      <c r="DGY57" s="331"/>
      <c r="DGZ57" s="331"/>
      <c r="DHA57" s="331"/>
      <c r="DHB57" s="331"/>
      <c r="DHC57" s="331"/>
      <c r="DHD57" s="331"/>
      <c r="DHE57" s="331"/>
      <c r="DHF57" s="331"/>
      <c r="DHG57" s="331"/>
      <c r="DHH57" s="331"/>
      <c r="DHI57" s="331"/>
      <c r="DHJ57" s="331"/>
      <c r="DHK57" s="331"/>
      <c r="DHL57" s="331"/>
      <c r="DHM57" s="331"/>
      <c r="DHN57" s="331"/>
      <c r="DHO57" s="331"/>
      <c r="DHP57" s="331"/>
      <c r="DHQ57" s="331"/>
      <c r="DHR57" s="331"/>
      <c r="DHS57" s="331"/>
      <c r="DHT57" s="331"/>
      <c r="DHU57" s="331"/>
      <c r="DHV57" s="331"/>
      <c r="DHW57" s="331"/>
      <c r="DHX57" s="331"/>
      <c r="DHY57" s="331"/>
      <c r="DHZ57" s="331"/>
      <c r="DIA57" s="331"/>
      <c r="DIB57" s="331"/>
      <c r="DIC57" s="331"/>
      <c r="DID57" s="331"/>
      <c r="DIE57" s="331"/>
      <c r="DIF57" s="331"/>
      <c r="DIG57" s="331"/>
      <c r="DIH57" s="331"/>
      <c r="DII57" s="331"/>
      <c r="DIJ57" s="331"/>
      <c r="DIK57" s="331"/>
      <c r="DIL57" s="331"/>
      <c r="DIM57" s="331"/>
      <c r="DIN57" s="331"/>
      <c r="DIO57" s="331"/>
      <c r="DIP57" s="331"/>
      <c r="DIQ57" s="331"/>
      <c r="DIR57" s="331"/>
      <c r="DIS57" s="331"/>
      <c r="DIT57" s="331"/>
      <c r="DIU57" s="331"/>
      <c r="DIV57" s="331"/>
      <c r="DIW57" s="331"/>
      <c r="DIX57" s="331"/>
      <c r="DIY57" s="331"/>
      <c r="DIZ57" s="331"/>
      <c r="DJA57" s="331"/>
      <c r="DJB57" s="331"/>
      <c r="DJC57" s="331"/>
      <c r="DJD57" s="331"/>
      <c r="DJE57" s="331"/>
      <c r="DJF57" s="331"/>
      <c r="DJG57" s="331"/>
      <c r="DJH57" s="331"/>
      <c r="DJI57" s="331"/>
      <c r="DJJ57" s="331"/>
      <c r="DJK57" s="331"/>
      <c r="DJL57" s="331"/>
      <c r="DJM57" s="331"/>
      <c r="DJN57" s="331"/>
      <c r="DJO57" s="331"/>
      <c r="DJP57" s="331"/>
      <c r="DJQ57" s="331"/>
      <c r="DJR57" s="331"/>
      <c r="DJS57" s="331"/>
      <c r="DJT57" s="331"/>
      <c r="DJU57" s="331"/>
      <c r="DJV57" s="331"/>
      <c r="DJW57" s="331"/>
      <c r="DJX57" s="331"/>
      <c r="DJY57" s="331"/>
      <c r="DJZ57" s="331"/>
      <c r="DKA57" s="331"/>
      <c r="DKB57" s="331"/>
      <c r="DKC57" s="331"/>
      <c r="DKD57" s="331"/>
      <c r="DKE57" s="331"/>
      <c r="DKF57" s="331"/>
      <c r="DKG57" s="331"/>
      <c r="DKH57" s="331"/>
      <c r="DKI57" s="331"/>
      <c r="DKJ57" s="331"/>
      <c r="DKK57" s="331"/>
      <c r="DKL57" s="331"/>
      <c r="DKM57" s="331"/>
      <c r="DKN57" s="331"/>
      <c r="DKO57" s="331"/>
      <c r="DKP57" s="331"/>
      <c r="DKQ57" s="331"/>
      <c r="DKR57" s="331"/>
      <c r="DKS57" s="331"/>
      <c r="DKT57" s="331"/>
      <c r="DKU57" s="331"/>
      <c r="DKV57" s="331"/>
      <c r="DKW57" s="331"/>
      <c r="DKX57" s="331"/>
      <c r="DKY57" s="331"/>
      <c r="DKZ57" s="331"/>
      <c r="DLA57" s="331"/>
      <c r="DLB57" s="331"/>
      <c r="DLC57" s="331"/>
      <c r="DLD57" s="331"/>
      <c r="DLE57" s="331"/>
      <c r="DLF57" s="331"/>
      <c r="DLG57" s="331"/>
      <c r="DLH57" s="331"/>
      <c r="DLI57" s="331"/>
      <c r="DLJ57" s="331"/>
      <c r="DLK57" s="331"/>
      <c r="DLL57" s="331"/>
      <c r="DLM57" s="331"/>
      <c r="DLN57" s="331"/>
      <c r="DLO57" s="331"/>
      <c r="DLP57" s="331"/>
      <c r="DLQ57" s="331"/>
      <c r="DLR57" s="331"/>
      <c r="DLS57" s="331"/>
      <c r="DLT57" s="331"/>
      <c r="DLU57" s="331"/>
      <c r="DLV57" s="331"/>
      <c r="DLW57" s="331"/>
      <c r="DLX57" s="331"/>
      <c r="DLY57" s="331"/>
      <c r="DLZ57" s="331"/>
      <c r="DMA57" s="331"/>
      <c r="DMB57" s="331"/>
      <c r="DMC57" s="331"/>
      <c r="DMD57" s="331"/>
      <c r="DME57" s="331"/>
      <c r="DMF57" s="331"/>
      <c r="DMG57" s="331"/>
      <c r="DMH57" s="331"/>
      <c r="DMI57" s="331"/>
      <c r="DMJ57" s="331"/>
      <c r="DMK57" s="331"/>
      <c r="DML57" s="331"/>
      <c r="DMM57" s="331"/>
      <c r="DMN57" s="331"/>
      <c r="DMO57" s="331"/>
      <c r="DMP57" s="331"/>
      <c r="DMQ57" s="331"/>
      <c r="DMR57" s="331"/>
      <c r="DMS57" s="331"/>
      <c r="DMT57" s="331"/>
      <c r="DMU57" s="331"/>
      <c r="DMV57" s="331"/>
      <c r="DMW57" s="331"/>
      <c r="DMX57" s="331"/>
      <c r="DMY57" s="331"/>
      <c r="DMZ57" s="331"/>
      <c r="DNA57" s="331"/>
      <c r="DNB57" s="331"/>
      <c r="DNC57" s="331"/>
      <c r="DND57" s="331"/>
      <c r="DNE57" s="331"/>
      <c r="DNF57" s="331"/>
      <c r="DNG57" s="331"/>
      <c r="DNH57" s="331"/>
      <c r="DNI57" s="331"/>
      <c r="DNJ57" s="331"/>
      <c r="DNK57" s="331"/>
      <c r="DNL57" s="331"/>
      <c r="DNM57" s="331"/>
      <c r="DNN57" s="331"/>
      <c r="DNO57" s="331"/>
      <c r="DNP57" s="331"/>
      <c r="DNQ57" s="331"/>
      <c r="DNR57" s="331"/>
      <c r="DNS57" s="331"/>
      <c r="DNT57" s="331"/>
      <c r="DNU57" s="331"/>
      <c r="DNV57" s="331"/>
      <c r="DNW57" s="331"/>
      <c r="DNX57" s="331"/>
      <c r="DNY57" s="331"/>
      <c r="DNZ57" s="331"/>
      <c r="DOA57" s="331"/>
      <c r="DOB57" s="331"/>
      <c r="DOC57" s="331"/>
      <c r="DOD57" s="331"/>
      <c r="DOE57" s="331"/>
      <c r="DOF57" s="331"/>
      <c r="DOG57" s="331"/>
      <c r="DOH57" s="331"/>
      <c r="DOI57" s="331"/>
      <c r="DOJ57" s="331"/>
      <c r="DOK57" s="331"/>
      <c r="DOL57" s="331"/>
      <c r="DOM57" s="331"/>
      <c r="DON57" s="331"/>
      <c r="DOO57" s="331"/>
      <c r="DOP57" s="331"/>
      <c r="DOQ57" s="331"/>
      <c r="DOR57" s="331"/>
      <c r="DOS57" s="331"/>
      <c r="DOT57" s="331"/>
      <c r="DOU57" s="331"/>
      <c r="DOV57" s="331"/>
      <c r="DOW57" s="331"/>
      <c r="DOX57" s="331"/>
      <c r="DOY57" s="331"/>
      <c r="DOZ57" s="331"/>
      <c r="DPA57" s="331"/>
      <c r="DPB57" s="331"/>
      <c r="DPC57" s="331"/>
      <c r="DPD57" s="331"/>
      <c r="DPE57" s="331"/>
      <c r="DPF57" s="331"/>
      <c r="DPG57" s="331"/>
      <c r="DPH57" s="331"/>
      <c r="DPI57" s="331"/>
      <c r="DPJ57" s="331"/>
      <c r="DPK57" s="331"/>
      <c r="DPL57" s="331"/>
      <c r="DPM57" s="331"/>
      <c r="DPN57" s="331"/>
      <c r="DPO57" s="331"/>
      <c r="DPP57" s="331"/>
      <c r="DPQ57" s="331"/>
      <c r="DPR57" s="331"/>
      <c r="DPS57" s="331"/>
      <c r="DPT57" s="331"/>
      <c r="DPU57" s="331"/>
      <c r="DPV57" s="331"/>
      <c r="DPW57" s="331"/>
      <c r="DPX57" s="331"/>
      <c r="DPY57" s="331"/>
      <c r="DPZ57" s="331"/>
      <c r="DQA57" s="331"/>
      <c r="DQB57" s="331"/>
      <c r="DQC57" s="331"/>
      <c r="DQD57" s="331"/>
      <c r="DQE57" s="331"/>
      <c r="DQF57" s="331"/>
      <c r="DQG57" s="331"/>
      <c r="DQH57" s="331"/>
      <c r="DQI57" s="331"/>
      <c r="DQJ57" s="331"/>
      <c r="DQK57" s="331"/>
      <c r="DQL57" s="331"/>
      <c r="DQM57" s="331"/>
      <c r="DQN57" s="331"/>
      <c r="DQO57" s="331"/>
      <c r="DQP57" s="331"/>
      <c r="DQQ57" s="331"/>
      <c r="DQR57" s="331"/>
      <c r="DQS57" s="331"/>
      <c r="DQT57" s="331"/>
      <c r="DQU57" s="331"/>
      <c r="DQV57" s="331"/>
      <c r="DQW57" s="331"/>
      <c r="DQX57" s="331"/>
      <c r="DQY57" s="331"/>
      <c r="DQZ57" s="331"/>
      <c r="DRA57" s="331"/>
      <c r="DRB57" s="331"/>
      <c r="DRC57" s="331"/>
      <c r="DRD57" s="331"/>
      <c r="DRE57" s="331"/>
      <c r="DRF57" s="331"/>
      <c r="DRG57" s="331"/>
      <c r="DRH57" s="331"/>
      <c r="DRI57" s="331"/>
      <c r="DRJ57" s="331"/>
      <c r="DRK57" s="331"/>
      <c r="DRL57" s="331"/>
      <c r="DRM57" s="331"/>
      <c r="DRN57" s="331"/>
      <c r="DRO57" s="331"/>
      <c r="DRP57" s="331"/>
      <c r="DRQ57" s="331"/>
      <c r="DRR57" s="331"/>
      <c r="DRS57" s="331"/>
      <c r="DRT57" s="331"/>
      <c r="DRU57" s="331"/>
      <c r="DRV57" s="331"/>
      <c r="DRW57" s="331"/>
      <c r="DRX57" s="331"/>
      <c r="DRY57" s="331"/>
      <c r="DRZ57" s="331"/>
      <c r="DSA57" s="331"/>
      <c r="DSB57" s="331"/>
      <c r="DSC57" s="331"/>
      <c r="DSD57" s="331"/>
      <c r="DSE57" s="331"/>
      <c r="DSF57" s="331"/>
      <c r="DSG57" s="331"/>
      <c r="DSH57" s="331"/>
      <c r="DSI57" s="331"/>
      <c r="DSJ57" s="331"/>
      <c r="DSK57" s="331"/>
      <c r="DSL57" s="331"/>
      <c r="DSM57" s="331"/>
      <c r="DSN57" s="331"/>
      <c r="DSO57" s="331"/>
      <c r="DSP57" s="331"/>
      <c r="DSQ57" s="331"/>
      <c r="DSR57" s="331"/>
      <c r="DSS57" s="331"/>
      <c r="DST57" s="331"/>
      <c r="DSU57" s="331"/>
      <c r="DSV57" s="331"/>
      <c r="DSW57" s="331"/>
      <c r="DSX57" s="331"/>
      <c r="DSY57" s="331"/>
      <c r="DSZ57" s="331"/>
      <c r="DTA57" s="331"/>
      <c r="DTB57" s="331"/>
      <c r="DTC57" s="331"/>
      <c r="DTD57" s="331"/>
      <c r="DTE57" s="331"/>
      <c r="DTF57" s="331"/>
      <c r="DTG57" s="331"/>
      <c r="DTH57" s="331"/>
      <c r="DTI57" s="331"/>
      <c r="DTJ57" s="331"/>
      <c r="DTK57" s="331"/>
      <c r="DTL57" s="331"/>
      <c r="DTM57" s="331"/>
      <c r="DTN57" s="331"/>
      <c r="DTO57" s="331"/>
      <c r="DTP57" s="331"/>
      <c r="DTQ57" s="331"/>
      <c r="DTR57" s="331"/>
      <c r="DTS57" s="331"/>
      <c r="DTT57" s="331"/>
      <c r="DTU57" s="331"/>
      <c r="DTV57" s="331"/>
      <c r="DTW57" s="331"/>
      <c r="DTX57" s="331"/>
      <c r="DTY57" s="331"/>
      <c r="DTZ57" s="331"/>
      <c r="DUA57" s="331"/>
      <c r="DUB57" s="331"/>
      <c r="DUC57" s="331"/>
      <c r="DUD57" s="331"/>
      <c r="DUE57" s="331"/>
      <c r="DUF57" s="331"/>
      <c r="DUG57" s="331"/>
      <c r="DUH57" s="331"/>
      <c r="DUI57" s="331"/>
      <c r="DUJ57" s="331"/>
      <c r="DUK57" s="331"/>
      <c r="DUL57" s="331"/>
      <c r="DUM57" s="331"/>
      <c r="DUN57" s="331"/>
      <c r="DUO57" s="331"/>
      <c r="DUP57" s="331"/>
      <c r="DUQ57" s="331"/>
      <c r="DUR57" s="331"/>
      <c r="DUS57" s="331"/>
      <c r="DUT57" s="331"/>
      <c r="DUU57" s="331"/>
      <c r="DUV57" s="331"/>
      <c r="DUW57" s="331"/>
      <c r="DUX57" s="331"/>
      <c r="DUY57" s="331"/>
      <c r="DUZ57" s="331"/>
      <c r="DVA57" s="331"/>
      <c r="DVB57" s="331"/>
      <c r="DVC57" s="331"/>
      <c r="DVD57" s="331"/>
      <c r="DVE57" s="331"/>
      <c r="DVF57" s="331"/>
      <c r="DVG57" s="331"/>
      <c r="DVH57" s="331"/>
      <c r="DVI57" s="331"/>
      <c r="DVJ57" s="331"/>
      <c r="DVK57" s="331"/>
      <c r="DVL57" s="331"/>
      <c r="DVM57" s="331"/>
      <c r="DVN57" s="331"/>
      <c r="DVO57" s="331"/>
      <c r="DVP57" s="331"/>
      <c r="DVQ57" s="331"/>
      <c r="DVR57" s="331"/>
      <c r="DVS57" s="331"/>
      <c r="DVT57" s="331"/>
      <c r="DVU57" s="331"/>
      <c r="DVV57" s="331"/>
      <c r="DVW57" s="331"/>
      <c r="DVX57" s="331"/>
      <c r="DVY57" s="331"/>
      <c r="DVZ57" s="331"/>
      <c r="DWA57" s="331"/>
      <c r="DWB57" s="331"/>
      <c r="DWC57" s="331"/>
      <c r="DWD57" s="331"/>
      <c r="DWE57" s="331"/>
      <c r="DWF57" s="331"/>
      <c r="DWG57" s="331"/>
      <c r="DWH57" s="331"/>
      <c r="DWI57" s="331"/>
      <c r="DWJ57" s="331"/>
      <c r="DWK57" s="331"/>
      <c r="DWL57" s="331"/>
      <c r="DWM57" s="331"/>
      <c r="DWN57" s="331"/>
      <c r="DWO57" s="331"/>
      <c r="DWP57" s="331"/>
      <c r="DWQ57" s="331"/>
      <c r="DWR57" s="331"/>
      <c r="DWS57" s="331"/>
      <c r="DWT57" s="331"/>
      <c r="DWU57" s="331"/>
      <c r="DWV57" s="331"/>
      <c r="DWW57" s="331"/>
      <c r="DWX57" s="331"/>
      <c r="DWY57" s="331"/>
      <c r="DWZ57" s="331"/>
      <c r="DXA57" s="331"/>
      <c r="DXB57" s="331"/>
      <c r="DXC57" s="331"/>
      <c r="DXD57" s="331"/>
      <c r="DXE57" s="331"/>
      <c r="DXF57" s="331"/>
      <c r="DXG57" s="331"/>
      <c r="DXH57" s="331"/>
      <c r="DXI57" s="331"/>
      <c r="DXJ57" s="331"/>
      <c r="DXK57" s="331"/>
      <c r="DXL57" s="331"/>
      <c r="DXM57" s="331"/>
      <c r="DXN57" s="331"/>
      <c r="DXO57" s="331"/>
      <c r="DXP57" s="331"/>
      <c r="DXQ57" s="331"/>
      <c r="DXR57" s="331"/>
      <c r="DXS57" s="331"/>
      <c r="DXT57" s="331"/>
      <c r="DXU57" s="331"/>
      <c r="DXV57" s="331"/>
      <c r="DXW57" s="331"/>
      <c r="DXX57" s="331"/>
      <c r="DXY57" s="331"/>
      <c r="DXZ57" s="331"/>
      <c r="DYA57" s="331"/>
      <c r="DYB57" s="331"/>
      <c r="DYC57" s="331"/>
      <c r="DYD57" s="331"/>
      <c r="DYE57" s="331"/>
      <c r="DYF57" s="331"/>
      <c r="DYG57" s="331"/>
      <c r="DYH57" s="331"/>
      <c r="DYI57" s="331"/>
      <c r="DYJ57" s="331"/>
      <c r="DYK57" s="331"/>
      <c r="DYL57" s="331"/>
      <c r="DYM57" s="331"/>
      <c r="DYN57" s="331"/>
      <c r="DYO57" s="331"/>
      <c r="DYP57" s="331"/>
      <c r="DYQ57" s="331"/>
      <c r="DYR57" s="331"/>
      <c r="DYS57" s="331"/>
      <c r="DYT57" s="331"/>
      <c r="DYU57" s="331"/>
      <c r="DYV57" s="331"/>
      <c r="DYW57" s="331"/>
      <c r="DYX57" s="331"/>
      <c r="DYY57" s="331"/>
      <c r="DYZ57" s="331"/>
      <c r="DZA57" s="331"/>
      <c r="DZB57" s="331"/>
      <c r="DZC57" s="331"/>
      <c r="DZD57" s="331"/>
      <c r="DZE57" s="331"/>
      <c r="DZF57" s="331"/>
      <c r="DZG57" s="331"/>
      <c r="DZH57" s="331"/>
      <c r="DZI57" s="331"/>
      <c r="DZJ57" s="331"/>
      <c r="DZK57" s="331"/>
      <c r="DZL57" s="331"/>
      <c r="DZM57" s="331"/>
      <c r="DZN57" s="331"/>
      <c r="DZO57" s="331"/>
      <c r="DZP57" s="331"/>
      <c r="DZQ57" s="331"/>
      <c r="DZR57" s="331"/>
      <c r="DZS57" s="331"/>
      <c r="DZT57" s="331"/>
      <c r="DZU57" s="331"/>
      <c r="DZV57" s="331"/>
      <c r="DZW57" s="331"/>
      <c r="DZX57" s="331"/>
      <c r="DZY57" s="331"/>
      <c r="DZZ57" s="331"/>
      <c r="EAA57" s="331"/>
      <c r="EAB57" s="331"/>
      <c r="EAC57" s="331"/>
      <c r="EAD57" s="331"/>
      <c r="EAE57" s="331"/>
      <c r="EAF57" s="331"/>
      <c r="EAG57" s="331"/>
      <c r="EAH57" s="331"/>
      <c r="EAI57" s="331"/>
      <c r="EAJ57" s="331"/>
      <c r="EAK57" s="331"/>
      <c r="EAL57" s="331"/>
      <c r="EAM57" s="331"/>
      <c r="EAN57" s="331"/>
      <c r="EAO57" s="331"/>
      <c r="EAP57" s="331"/>
      <c r="EAQ57" s="331"/>
      <c r="EAR57" s="331"/>
      <c r="EAS57" s="331"/>
      <c r="EAT57" s="331"/>
      <c r="EAU57" s="331"/>
      <c r="EAV57" s="331"/>
      <c r="EAW57" s="331"/>
      <c r="EAX57" s="331"/>
      <c r="EAY57" s="331"/>
      <c r="EAZ57" s="331"/>
      <c r="EBA57" s="331"/>
      <c r="EBB57" s="331"/>
      <c r="EBC57" s="331"/>
      <c r="EBD57" s="331"/>
      <c r="EBE57" s="331"/>
      <c r="EBF57" s="331"/>
      <c r="EBG57" s="331"/>
      <c r="EBH57" s="331"/>
      <c r="EBI57" s="331"/>
      <c r="EBJ57" s="331"/>
      <c r="EBK57" s="331"/>
      <c r="EBL57" s="331"/>
      <c r="EBM57" s="331"/>
      <c r="EBN57" s="331"/>
      <c r="EBO57" s="331"/>
      <c r="EBP57" s="331"/>
      <c r="EBQ57" s="331"/>
      <c r="EBR57" s="331"/>
      <c r="EBS57" s="331"/>
      <c r="EBT57" s="331"/>
      <c r="EBU57" s="331"/>
      <c r="EBV57" s="331"/>
      <c r="EBW57" s="331"/>
      <c r="EBX57" s="331"/>
      <c r="EBY57" s="331"/>
      <c r="EBZ57" s="331"/>
      <c r="ECA57" s="331"/>
      <c r="ECB57" s="331"/>
      <c r="ECC57" s="331"/>
      <c r="ECD57" s="331"/>
      <c r="ECE57" s="331"/>
      <c r="ECF57" s="331"/>
      <c r="ECG57" s="331"/>
      <c r="ECH57" s="331"/>
      <c r="ECI57" s="331"/>
      <c r="ECJ57" s="331"/>
      <c r="ECK57" s="331"/>
      <c r="ECL57" s="331"/>
      <c r="ECM57" s="331"/>
      <c r="ECN57" s="331"/>
      <c r="ECO57" s="331"/>
      <c r="ECP57" s="331"/>
      <c r="ECQ57" s="331"/>
      <c r="ECR57" s="331"/>
      <c r="ECS57" s="331"/>
      <c r="ECT57" s="331"/>
      <c r="ECU57" s="331"/>
      <c r="ECV57" s="331"/>
      <c r="ECW57" s="331"/>
      <c r="ECX57" s="331"/>
      <c r="ECY57" s="331"/>
      <c r="ECZ57" s="331"/>
      <c r="EDA57" s="331"/>
      <c r="EDB57" s="331"/>
      <c r="EDC57" s="331"/>
      <c r="EDD57" s="331"/>
      <c r="EDE57" s="331"/>
      <c r="EDF57" s="331"/>
      <c r="EDG57" s="331"/>
      <c r="EDH57" s="331"/>
      <c r="EDI57" s="331"/>
      <c r="EDJ57" s="331"/>
      <c r="EDK57" s="331"/>
      <c r="EDL57" s="331"/>
      <c r="EDM57" s="331"/>
      <c r="EDN57" s="331"/>
      <c r="EDO57" s="331"/>
      <c r="EDP57" s="331"/>
      <c r="EDQ57" s="331"/>
      <c r="EDR57" s="331"/>
      <c r="EDS57" s="331"/>
      <c r="EDT57" s="331"/>
      <c r="EDU57" s="331"/>
      <c r="EDV57" s="331"/>
      <c r="EDW57" s="331"/>
      <c r="EDX57" s="331"/>
      <c r="EDY57" s="331"/>
      <c r="EDZ57" s="331"/>
      <c r="EEA57" s="331"/>
      <c r="EEB57" s="331"/>
      <c r="EEC57" s="331"/>
      <c r="EED57" s="331"/>
      <c r="EEE57" s="331"/>
      <c r="EEF57" s="331"/>
      <c r="EEG57" s="331"/>
      <c r="EEH57" s="331"/>
      <c r="EEI57" s="331"/>
      <c r="EEJ57" s="331"/>
      <c r="EEK57" s="331"/>
      <c r="EEL57" s="331"/>
      <c r="EEM57" s="331"/>
      <c r="EEN57" s="331"/>
      <c r="EEO57" s="331"/>
      <c r="EEP57" s="331"/>
      <c r="EEQ57" s="331"/>
      <c r="EER57" s="331"/>
      <c r="EES57" s="331"/>
      <c r="EET57" s="331"/>
      <c r="EEU57" s="331"/>
      <c r="EEV57" s="331"/>
      <c r="EEW57" s="331"/>
      <c r="EEX57" s="331"/>
      <c r="EEY57" s="331"/>
      <c r="EEZ57" s="331"/>
      <c r="EFA57" s="331"/>
      <c r="EFB57" s="331"/>
      <c r="EFC57" s="331"/>
      <c r="EFD57" s="331"/>
      <c r="EFE57" s="331"/>
      <c r="EFF57" s="331"/>
      <c r="EFG57" s="331"/>
      <c r="EFH57" s="331"/>
      <c r="EFI57" s="331"/>
      <c r="EFJ57" s="331"/>
      <c r="EFK57" s="331"/>
      <c r="EFL57" s="331"/>
      <c r="EFM57" s="331"/>
      <c r="EFN57" s="331"/>
      <c r="EFO57" s="331"/>
      <c r="EFP57" s="331"/>
      <c r="EFQ57" s="331"/>
      <c r="EFR57" s="331"/>
      <c r="EFS57" s="331"/>
      <c r="EFT57" s="331"/>
      <c r="EFU57" s="331"/>
      <c r="EFV57" s="331"/>
      <c r="EFW57" s="331"/>
      <c r="EFX57" s="331"/>
      <c r="EFY57" s="331"/>
      <c r="EFZ57" s="331"/>
      <c r="EGA57" s="331"/>
      <c r="EGB57" s="331"/>
      <c r="EGC57" s="331"/>
      <c r="EGD57" s="331"/>
      <c r="EGE57" s="331"/>
      <c r="EGF57" s="331"/>
      <c r="EGG57" s="331"/>
      <c r="EGH57" s="331"/>
      <c r="EGI57" s="331"/>
      <c r="EGJ57" s="331"/>
      <c r="EGK57" s="331"/>
      <c r="EGL57" s="331"/>
      <c r="EGM57" s="331"/>
      <c r="EGN57" s="331"/>
      <c r="EGO57" s="331"/>
      <c r="EGP57" s="331"/>
      <c r="EGQ57" s="331"/>
      <c r="EGR57" s="331"/>
      <c r="EGS57" s="331"/>
      <c r="EGT57" s="331"/>
      <c r="EGU57" s="331"/>
      <c r="EGV57" s="331"/>
      <c r="EGW57" s="331"/>
      <c r="EGX57" s="331"/>
      <c r="EGY57" s="331"/>
      <c r="EGZ57" s="331"/>
      <c r="EHA57" s="331"/>
      <c r="EHB57" s="331"/>
      <c r="EHC57" s="331"/>
      <c r="EHD57" s="331"/>
      <c r="EHE57" s="331"/>
      <c r="EHF57" s="331"/>
      <c r="EHG57" s="331"/>
      <c r="EHH57" s="331"/>
      <c r="EHI57" s="331"/>
      <c r="EHJ57" s="331"/>
      <c r="EHK57" s="331"/>
      <c r="EHL57" s="331"/>
      <c r="EHM57" s="331"/>
      <c r="EHN57" s="331"/>
      <c r="EHO57" s="331"/>
      <c r="EHP57" s="331"/>
      <c r="EHQ57" s="331"/>
      <c r="EHR57" s="331"/>
      <c r="EHS57" s="331"/>
      <c r="EHT57" s="331"/>
      <c r="EHU57" s="331"/>
      <c r="EHV57" s="331"/>
      <c r="EHW57" s="331"/>
      <c r="EHX57" s="331"/>
      <c r="EHY57" s="331"/>
      <c r="EHZ57" s="331"/>
      <c r="EIA57" s="331"/>
      <c r="EIB57" s="331"/>
      <c r="EIC57" s="331"/>
      <c r="EID57" s="331"/>
      <c r="EIE57" s="331"/>
      <c r="EIF57" s="331"/>
      <c r="EIG57" s="331"/>
      <c r="EIH57" s="331"/>
      <c r="EII57" s="331"/>
      <c r="EIJ57" s="331"/>
      <c r="EIK57" s="331"/>
      <c r="EIL57" s="331"/>
      <c r="EIM57" s="331"/>
      <c r="EIN57" s="331"/>
      <c r="EIO57" s="331"/>
      <c r="EIP57" s="331"/>
      <c r="EIQ57" s="331"/>
      <c r="EIR57" s="331"/>
      <c r="EIS57" s="331"/>
      <c r="EIT57" s="331"/>
      <c r="EIU57" s="331"/>
      <c r="EIV57" s="331"/>
      <c r="EIW57" s="331"/>
      <c r="EIX57" s="331"/>
      <c r="EIY57" s="331"/>
      <c r="EIZ57" s="331"/>
      <c r="EJA57" s="331"/>
      <c r="EJB57" s="331"/>
      <c r="EJC57" s="331"/>
      <c r="EJD57" s="331"/>
      <c r="EJE57" s="331"/>
      <c r="EJF57" s="331"/>
      <c r="EJG57" s="331"/>
      <c r="EJH57" s="331"/>
      <c r="EJI57" s="331"/>
      <c r="EJJ57" s="331"/>
      <c r="EJK57" s="331"/>
      <c r="EJL57" s="331"/>
      <c r="EJM57" s="331"/>
      <c r="EJN57" s="331"/>
      <c r="EJO57" s="331"/>
      <c r="EJP57" s="331"/>
      <c r="EJQ57" s="331"/>
      <c r="EJR57" s="331"/>
      <c r="EJS57" s="331"/>
      <c r="EJT57" s="331"/>
      <c r="EJU57" s="331"/>
      <c r="EJV57" s="331"/>
      <c r="EJW57" s="331"/>
      <c r="EJX57" s="331"/>
      <c r="EJY57" s="331"/>
      <c r="EJZ57" s="331"/>
      <c r="EKA57" s="331"/>
      <c r="EKB57" s="331"/>
      <c r="EKC57" s="331"/>
      <c r="EKD57" s="331"/>
      <c r="EKE57" s="331"/>
      <c r="EKF57" s="331"/>
      <c r="EKG57" s="331"/>
      <c r="EKH57" s="331"/>
      <c r="EKI57" s="331"/>
      <c r="EKJ57" s="331"/>
      <c r="EKK57" s="331"/>
      <c r="EKL57" s="331"/>
      <c r="EKM57" s="331"/>
      <c r="EKN57" s="331"/>
      <c r="EKO57" s="331"/>
      <c r="EKP57" s="331"/>
      <c r="EKQ57" s="331"/>
      <c r="EKR57" s="331"/>
      <c r="EKS57" s="331"/>
      <c r="EKT57" s="331"/>
      <c r="EKU57" s="331"/>
      <c r="EKV57" s="331"/>
      <c r="EKW57" s="331"/>
      <c r="EKX57" s="331"/>
      <c r="EKY57" s="331"/>
      <c r="EKZ57" s="331"/>
      <c r="ELA57" s="331"/>
      <c r="ELB57" s="331"/>
      <c r="ELC57" s="331"/>
      <c r="ELD57" s="331"/>
      <c r="ELE57" s="331"/>
      <c r="ELF57" s="331"/>
      <c r="ELG57" s="331"/>
      <c r="ELH57" s="331"/>
      <c r="ELI57" s="331"/>
      <c r="ELJ57" s="331"/>
      <c r="ELK57" s="331"/>
      <c r="ELL57" s="331"/>
      <c r="ELM57" s="331"/>
      <c r="ELN57" s="331"/>
      <c r="ELO57" s="331"/>
      <c r="ELP57" s="331"/>
      <c r="ELQ57" s="331"/>
      <c r="ELR57" s="331"/>
      <c r="ELS57" s="331"/>
      <c r="ELT57" s="331"/>
      <c r="ELU57" s="331"/>
      <c r="ELV57" s="331"/>
      <c r="ELW57" s="331"/>
      <c r="ELX57" s="331"/>
      <c r="ELY57" s="331"/>
      <c r="ELZ57" s="331"/>
      <c r="EMA57" s="331"/>
      <c r="EMB57" s="331"/>
      <c r="EMC57" s="331"/>
      <c r="EMD57" s="331"/>
      <c r="EME57" s="331"/>
      <c r="EMF57" s="331"/>
      <c r="EMG57" s="331"/>
      <c r="EMH57" s="331"/>
      <c r="EMI57" s="331"/>
      <c r="EMJ57" s="331"/>
      <c r="EMK57" s="331"/>
      <c r="EML57" s="331"/>
      <c r="EMM57" s="331"/>
      <c r="EMN57" s="331"/>
      <c r="EMO57" s="331"/>
      <c r="EMP57" s="331"/>
      <c r="EMQ57" s="331"/>
      <c r="EMR57" s="331"/>
      <c r="EMS57" s="331"/>
      <c r="EMT57" s="331"/>
      <c r="EMU57" s="331"/>
      <c r="EMV57" s="331"/>
      <c r="EMW57" s="331"/>
      <c r="EMX57" s="331"/>
      <c r="EMY57" s="331"/>
      <c r="EMZ57" s="331"/>
      <c r="ENA57" s="331"/>
      <c r="ENB57" s="331"/>
      <c r="ENC57" s="331"/>
      <c r="END57" s="331"/>
      <c r="ENE57" s="331"/>
      <c r="ENF57" s="331"/>
      <c r="ENG57" s="331"/>
      <c r="ENH57" s="331"/>
      <c r="ENI57" s="331"/>
      <c r="ENJ57" s="331"/>
      <c r="ENK57" s="331"/>
      <c r="ENL57" s="331"/>
      <c r="ENM57" s="331"/>
      <c r="ENN57" s="331"/>
      <c r="ENO57" s="331"/>
      <c r="ENP57" s="331"/>
      <c r="ENQ57" s="331"/>
      <c r="ENR57" s="331"/>
      <c r="ENS57" s="331"/>
      <c r="ENT57" s="331"/>
      <c r="ENU57" s="331"/>
      <c r="ENV57" s="331"/>
      <c r="ENW57" s="331"/>
      <c r="ENX57" s="331"/>
      <c r="ENY57" s="331"/>
      <c r="ENZ57" s="331"/>
      <c r="EOA57" s="331"/>
      <c r="EOB57" s="331"/>
      <c r="EOC57" s="331"/>
      <c r="EOD57" s="331"/>
      <c r="EOE57" s="331"/>
      <c r="EOF57" s="331"/>
      <c r="EOG57" s="331"/>
      <c r="EOH57" s="331"/>
      <c r="EOI57" s="331"/>
      <c r="EOJ57" s="331"/>
      <c r="EOK57" s="331"/>
      <c r="EOL57" s="331"/>
      <c r="EOM57" s="331"/>
      <c r="EON57" s="331"/>
      <c r="EOO57" s="331"/>
      <c r="EOP57" s="331"/>
      <c r="EOQ57" s="331"/>
      <c r="EOR57" s="331"/>
      <c r="EOS57" s="331"/>
      <c r="EOT57" s="331"/>
      <c r="EOU57" s="331"/>
      <c r="EOV57" s="331"/>
      <c r="EOW57" s="331"/>
      <c r="EOX57" s="331"/>
      <c r="EOY57" s="331"/>
      <c r="EOZ57" s="331"/>
      <c r="EPA57" s="331"/>
      <c r="EPB57" s="331"/>
      <c r="EPC57" s="331"/>
      <c r="EPD57" s="331"/>
      <c r="EPE57" s="331"/>
      <c r="EPF57" s="331"/>
      <c r="EPG57" s="331"/>
      <c r="EPH57" s="331"/>
      <c r="EPI57" s="331"/>
      <c r="EPJ57" s="331"/>
      <c r="EPK57" s="331"/>
      <c r="EPL57" s="331"/>
      <c r="EPM57" s="331"/>
      <c r="EPN57" s="331"/>
      <c r="EPO57" s="331"/>
      <c r="EPP57" s="331"/>
      <c r="EPQ57" s="331"/>
      <c r="EPR57" s="331"/>
      <c r="EPS57" s="331"/>
      <c r="EPT57" s="331"/>
      <c r="EPU57" s="331"/>
      <c r="EPV57" s="331"/>
      <c r="EPW57" s="331"/>
      <c r="EPX57" s="331"/>
      <c r="EPY57" s="331"/>
      <c r="EPZ57" s="331"/>
      <c r="EQA57" s="331"/>
      <c r="EQB57" s="331"/>
      <c r="EQC57" s="331"/>
      <c r="EQD57" s="331"/>
      <c r="EQE57" s="331"/>
      <c r="EQF57" s="331"/>
      <c r="EQG57" s="331"/>
      <c r="EQH57" s="331"/>
      <c r="EQI57" s="331"/>
      <c r="EQJ57" s="331"/>
      <c r="EQK57" s="331"/>
      <c r="EQL57" s="331"/>
      <c r="EQM57" s="331"/>
      <c r="EQN57" s="331"/>
      <c r="EQO57" s="331"/>
      <c r="EQP57" s="331"/>
      <c r="EQQ57" s="331"/>
      <c r="EQR57" s="331"/>
      <c r="EQS57" s="331"/>
      <c r="EQT57" s="331"/>
      <c r="EQU57" s="331"/>
      <c r="EQV57" s="331"/>
      <c r="EQW57" s="331"/>
      <c r="EQX57" s="331"/>
      <c r="EQY57" s="331"/>
      <c r="EQZ57" s="331"/>
      <c r="ERA57" s="331"/>
      <c r="ERB57" s="331"/>
      <c r="ERC57" s="331"/>
      <c r="ERD57" s="331"/>
      <c r="ERE57" s="331"/>
      <c r="ERF57" s="331"/>
      <c r="ERG57" s="331"/>
      <c r="ERH57" s="331"/>
      <c r="ERI57" s="331"/>
      <c r="ERJ57" s="331"/>
      <c r="ERK57" s="331"/>
      <c r="ERL57" s="331"/>
      <c r="ERM57" s="331"/>
      <c r="ERN57" s="331"/>
      <c r="ERO57" s="331"/>
      <c r="ERP57" s="331"/>
      <c r="ERQ57" s="331"/>
      <c r="ERR57" s="331"/>
      <c r="ERS57" s="331"/>
      <c r="ERT57" s="331"/>
      <c r="ERU57" s="331"/>
      <c r="ERV57" s="331"/>
      <c r="ERW57" s="331"/>
      <c r="ERX57" s="331"/>
      <c r="ERY57" s="331"/>
      <c r="ERZ57" s="331"/>
      <c r="ESA57" s="331"/>
      <c r="ESB57" s="331"/>
      <c r="ESC57" s="331"/>
      <c r="ESD57" s="331"/>
      <c r="ESE57" s="331"/>
      <c r="ESF57" s="331"/>
      <c r="ESG57" s="331"/>
      <c r="ESH57" s="331"/>
      <c r="ESI57" s="331"/>
      <c r="ESJ57" s="331"/>
      <c r="ESK57" s="331"/>
      <c r="ESL57" s="331"/>
      <c r="ESM57" s="331"/>
      <c r="ESN57" s="331"/>
      <c r="ESO57" s="331"/>
      <c r="ESP57" s="331"/>
      <c r="ESQ57" s="331"/>
      <c r="ESR57" s="331"/>
      <c r="ESS57" s="331"/>
      <c r="EST57" s="331"/>
      <c r="ESU57" s="331"/>
      <c r="ESV57" s="331"/>
      <c r="ESW57" s="331"/>
      <c r="ESX57" s="331"/>
      <c r="ESY57" s="331"/>
      <c r="ESZ57" s="331"/>
      <c r="ETA57" s="331"/>
      <c r="ETB57" s="331"/>
      <c r="ETC57" s="331"/>
      <c r="ETD57" s="331"/>
      <c r="ETE57" s="331"/>
      <c r="ETF57" s="331"/>
      <c r="ETG57" s="331"/>
      <c r="ETH57" s="331"/>
      <c r="ETI57" s="331"/>
      <c r="ETJ57" s="331"/>
      <c r="ETK57" s="331"/>
      <c r="ETL57" s="331"/>
      <c r="ETM57" s="331"/>
      <c r="ETN57" s="331"/>
      <c r="ETO57" s="331"/>
      <c r="ETP57" s="331"/>
      <c r="ETQ57" s="331"/>
      <c r="ETR57" s="331"/>
      <c r="ETS57" s="331"/>
      <c r="ETT57" s="331"/>
      <c r="ETU57" s="331"/>
      <c r="ETV57" s="331"/>
      <c r="ETW57" s="331"/>
      <c r="ETX57" s="331"/>
      <c r="ETY57" s="331"/>
      <c r="ETZ57" s="331"/>
      <c r="EUA57" s="331"/>
      <c r="EUB57" s="331"/>
      <c r="EUC57" s="331"/>
      <c r="EUD57" s="331"/>
      <c r="EUE57" s="331"/>
      <c r="EUF57" s="331"/>
      <c r="EUG57" s="331"/>
      <c r="EUH57" s="331"/>
      <c r="EUI57" s="331"/>
      <c r="EUJ57" s="331"/>
      <c r="EUK57" s="331"/>
      <c r="EUL57" s="331"/>
      <c r="EUM57" s="331"/>
      <c r="EUN57" s="331"/>
      <c r="EUO57" s="331"/>
      <c r="EUP57" s="331"/>
      <c r="EUQ57" s="331"/>
      <c r="EUR57" s="331"/>
      <c r="EUS57" s="331"/>
      <c r="EUT57" s="331"/>
      <c r="EUU57" s="331"/>
      <c r="EUV57" s="331"/>
      <c r="EUW57" s="331"/>
      <c r="EUX57" s="331"/>
      <c r="EUY57" s="331"/>
      <c r="EUZ57" s="331"/>
      <c r="EVA57" s="331"/>
      <c r="EVB57" s="331"/>
      <c r="EVC57" s="331"/>
      <c r="EVD57" s="331"/>
      <c r="EVE57" s="331"/>
      <c r="EVF57" s="331"/>
      <c r="EVG57" s="331"/>
      <c r="EVH57" s="331"/>
      <c r="EVI57" s="331"/>
      <c r="EVJ57" s="331"/>
      <c r="EVK57" s="331"/>
      <c r="EVL57" s="331"/>
      <c r="EVM57" s="331"/>
      <c r="EVN57" s="331"/>
      <c r="EVO57" s="331"/>
      <c r="EVP57" s="331"/>
      <c r="EVQ57" s="331"/>
      <c r="EVR57" s="331"/>
      <c r="EVS57" s="331"/>
      <c r="EVT57" s="331"/>
      <c r="EVU57" s="331"/>
      <c r="EVV57" s="331"/>
      <c r="EVW57" s="331"/>
      <c r="EVX57" s="331"/>
      <c r="EVY57" s="331"/>
      <c r="EVZ57" s="331"/>
      <c r="EWA57" s="331"/>
      <c r="EWB57" s="331"/>
      <c r="EWC57" s="331"/>
      <c r="EWD57" s="331"/>
      <c r="EWE57" s="331"/>
      <c r="EWF57" s="331"/>
      <c r="EWG57" s="331"/>
      <c r="EWH57" s="331"/>
      <c r="EWI57" s="331"/>
      <c r="EWJ57" s="331"/>
      <c r="EWK57" s="331"/>
      <c r="EWL57" s="331"/>
      <c r="EWM57" s="331"/>
      <c r="EWN57" s="331"/>
      <c r="EWO57" s="331"/>
      <c r="EWP57" s="331"/>
      <c r="EWQ57" s="331"/>
      <c r="EWR57" s="331"/>
      <c r="EWS57" s="331"/>
      <c r="EWT57" s="331"/>
      <c r="EWU57" s="331"/>
      <c r="EWV57" s="331"/>
      <c r="EWW57" s="331"/>
      <c r="EWX57" s="331"/>
      <c r="EWY57" s="331"/>
      <c r="EWZ57" s="331"/>
      <c r="EXA57" s="331"/>
      <c r="EXB57" s="331"/>
      <c r="EXC57" s="331"/>
      <c r="EXD57" s="331"/>
      <c r="EXE57" s="331"/>
      <c r="EXF57" s="331"/>
      <c r="EXG57" s="331"/>
      <c r="EXH57" s="331"/>
      <c r="EXI57" s="331"/>
      <c r="EXJ57" s="331"/>
      <c r="EXK57" s="331"/>
      <c r="EXL57" s="331"/>
      <c r="EXM57" s="331"/>
      <c r="EXN57" s="331"/>
      <c r="EXO57" s="331"/>
      <c r="EXP57" s="331"/>
      <c r="EXQ57" s="331"/>
      <c r="EXR57" s="331"/>
      <c r="EXS57" s="331"/>
      <c r="EXT57" s="331"/>
      <c r="EXU57" s="331"/>
      <c r="EXV57" s="331"/>
      <c r="EXW57" s="331"/>
      <c r="EXX57" s="331"/>
      <c r="EXY57" s="331"/>
      <c r="EXZ57" s="331"/>
      <c r="EYA57" s="331"/>
      <c r="EYB57" s="331"/>
      <c r="EYC57" s="331"/>
      <c r="EYD57" s="331"/>
      <c r="EYE57" s="331"/>
      <c r="EYF57" s="331"/>
      <c r="EYG57" s="331"/>
      <c r="EYH57" s="331"/>
      <c r="EYI57" s="331"/>
      <c r="EYJ57" s="331"/>
      <c r="EYK57" s="331"/>
      <c r="EYL57" s="331"/>
      <c r="EYM57" s="331"/>
      <c r="EYN57" s="331"/>
      <c r="EYO57" s="331"/>
      <c r="EYP57" s="331"/>
      <c r="EYQ57" s="331"/>
      <c r="EYR57" s="331"/>
      <c r="EYS57" s="331"/>
      <c r="EYT57" s="331"/>
      <c r="EYU57" s="331"/>
      <c r="EYV57" s="331"/>
      <c r="EYW57" s="331"/>
      <c r="EYX57" s="331"/>
      <c r="EYY57" s="331"/>
      <c r="EYZ57" s="331"/>
      <c r="EZA57" s="331"/>
      <c r="EZB57" s="331"/>
      <c r="EZC57" s="331"/>
      <c r="EZD57" s="331"/>
      <c r="EZE57" s="331"/>
      <c r="EZF57" s="331"/>
      <c r="EZG57" s="331"/>
      <c r="EZH57" s="331"/>
      <c r="EZI57" s="331"/>
      <c r="EZJ57" s="331"/>
      <c r="EZK57" s="331"/>
      <c r="EZL57" s="331"/>
      <c r="EZM57" s="331"/>
      <c r="EZN57" s="331"/>
      <c r="EZO57" s="331"/>
      <c r="EZP57" s="331"/>
      <c r="EZQ57" s="331"/>
      <c r="EZR57" s="331"/>
      <c r="EZS57" s="331"/>
      <c r="EZT57" s="331"/>
      <c r="EZU57" s="331"/>
      <c r="EZV57" s="331"/>
      <c r="EZW57" s="331"/>
      <c r="EZX57" s="331"/>
      <c r="EZY57" s="331"/>
      <c r="EZZ57" s="331"/>
      <c r="FAA57" s="331"/>
      <c r="FAB57" s="331"/>
      <c r="FAC57" s="331"/>
      <c r="FAD57" s="331"/>
      <c r="FAE57" s="331"/>
      <c r="FAF57" s="331"/>
      <c r="FAG57" s="331"/>
      <c r="FAH57" s="331"/>
      <c r="FAI57" s="331"/>
      <c r="FAJ57" s="331"/>
      <c r="FAK57" s="331"/>
      <c r="FAL57" s="331"/>
      <c r="FAM57" s="331"/>
      <c r="FAN57" s="331"/>
      <c r="FAO57" s="331"/>
      <c r="FAP57" s="331"/>
      <c r="FAQ57" s="331"/>
      <c r="FAR57" s="331"/>
      <c r="FAS57" s="331"/>
      <c r="FAT57" s="331"/>
      <c r="FAU57" s="331"/>
      <c r="FAV57" s="331"/>
      <c r="FAW57" s="331"/>
      <c r="FAX57" s="331"/>
      <c r="FAY57" s="331"/>
      <c r="FAZ57" s="331"/>
      <c r="FBA57" s="331"/>
      <c r="FBB57" s="331"/>
      <c r="FBC57" s="331"/>
      <c r="FBD57" s="331"/>
      <c r="FBE57" s="331"/>
      <c r="FBF57" s="331"/>
      <c r="FBG57" s="331"/>
      <c r="FBH57" s="331"/>
      <c r="FBI57" s="331"/>
      <c r="FBJ57" s="331"/>
      <c r="FBK57" s="331"/>
      <c r="FBL57" s="331"/>
      <c r="FBM57" s="331"/>
      <c r="FBN57" s="331"/>
      <c r="FBO57" s="331"/>
      <c r="FBP57" s="331"/>
      <c r="FBQ57" s="331"/>
      <c r="FBR57" s="331"/>
      <c r="FBS57" s="331"/>
      <c r="FBT57" s="331"/>
      <c r="FBU57" s="331"/>
      <c r="FBV57" s="331"/>
      <c r="FBW57" s="331"/>
      <c r="FBX57" s="331"/>
      <c r="FBY57" s="331"/>
      <c r="FBZ57" s="331"/>
      <c r="FCA57" s="331"/>
      <c r="FCB57" s="331"/>
      <c r="FCC57" s="331"/>
      <c r="FCD57" s="331"/>
      <c r="FCE57" s="331"/>
      <c r="FCF57" s="331"/>
      <c r="FCG57" s="331"/>
      <c r="FCH57" s="331"/>
      <c r="FCI57" s="331"/>
      <c r="FCJ57" s="331"/>
      <c r="FCK57" s="331"/>
      <c r="FCL57" s="331"/>
      <c r="FCM57" s="331"/>
      <c r="FCN57" s="331"/>
      <c r="FCO57" s="331"/>
      <c r="FCP57" s="331"/>
      <c r="FCQ57" s="331"/>
      <c r="FCR57" s="331"/>
      <c r="FCS57" s="331"/>
      <c r="FCT57" s="331"/>
      <c r="FCU57" s="331"/>
      <c r="FCV57" s="331"/>
      <c r="FCW57" s="331"/>
      <c r="FCX57" s="331"/>
      <c r="FCY57" s="331"/>
      <c r="FCZ57" s="331"/>
      <c r="FDA57" s="331"/>
      <c r="FDB57" s="331"/>
      <c r="FDC57" s="331"/>
      <c r="FDD57" s="331"/>
      <c r="FDE57" s="331"/>
      <c r="FDF57" s="331"/>
      <c r="FDG57" s="331"/>
      <c r="FDH57" s="331"/>
      <c r="FDI57" s="331"/>
      <c r="FDJ57" s="331"/>
      <c r="FDK57" s="331"/>
      <c r="FDL57" s="331"/>
      <c r="FDM57" s="331"/>
      <c r="FDN57" s="331"/>
      <c r="FDO57" s="331"/>
      <c r="FDP57" s="331"/>
      <c r="FDQ57" s="331"/>
      <c r="FDR57" s="331"/>
      <c r="FDS57" s="331"/>
      <c r="FDT57" s="331"/>
      <c r="FDU57" s="331"/>
      <c r="FDV57" s="331"/>
      <c r="FDW57" s="331"/>
      <c r="FDX57" s="331"/>
      <c r="FDY57" s="331"/>
      <c r="FDZ57" s="331"/>
      <c r="FEA57" s="331"/>
      <c r="FEB57" s="331"/>
      <c r="FEC57" s="331"/>
      <c r="FED57" s="331"/>
      <c r="FEE57" s="331"/>
      <c r="FEF57" s="331"/>
      <c r="FEG57" s="331"/>
      <c r="FEH57" s="331"/>
      <c r="FEI57" s="331"/>
      <c r="FEJ57" s="331"/>
      <c r="FEK57" s="331"/>
      <c r="FEL57" s="331"/>
      <c r="FEM57" s="331"/>
      <c r="FEN57" s="331"/>
      <c r="FEO57" s="331"/>
      <c r="FEP57" s="331"/>
      <c r="FEQ57" s="331"/>
      <c r="FER57" s="331"/>
      <c r="FES57" s="331"/>
      <c r="FET57" s="331"/>
      <c r="FEU57" s="331"/>
      <c r="FEV57" s="331"/>
      <c r="FEW57" s="331"/>
      <c r="FEX57" s="331"/>
      <c r="FEY57" s="331"/>
      <c r="FEZ57" s="331"/>
      <c r="FFA57" s="331"/>
      <c r="FFB57" s="331"/>
      <c r="FFC57" s="331"/>
      <c r="FFD57" s="331"/>
      <c r="FFE57" s="331"/>
      <c r="FFF57" s="331"/>
      <c r="FFG57" s="331"/>
      <c r="FFH57" s="331"/>
      <c r="FFI57" s="331"/>
      <c r="FFJ57" s="331"/>
      <c r="FFK57" s="331"/>
      <c r="FFL57" s="331"/>
      <c r="FFM57" s="331"/>
      <c r="FFN57" s="331"/>
      <c r="FFO57" s="331"/>
      <c r="FFP57" s="331"/>
      <c r="FFQ57" s="331"/>
      <c r="FFR57" s="331"/>
      <c r="FFS57" s="331"/>
      <c r="FFT57" s="331"/>
      <c r="FFU57" s="331"/>
      <c r="FFV57" s="331"/>
      <c r="FFW57" s="331"/>
      <c r="FFX57" s="331"/>
      <c r="FFY57" s="331"/>
      <c r="FFZ57" s="331"/>
      <c r="FGA57" s="331"/>
      <c r="FGB57" s="331"/>
      <c r="FGC57" s="331"/>
      <c r="FGD57" s="331"/>
      <c r="FGE57" s="331"/>
      <c r="FGF57" s="331"/>
      <c r="FGG57" s="331"/>
      <c r="FGH57" s="331"/>
      <c r="FGI57" s="331"/>
      <c r="FGJ57" s="331"/>
      <c r="FGK57" s="331"/>
      <c r="FGL57" s="331"/>
      <c r="FGM57" s="331"/>
      <c r="FGN57" s="331"/>
      <c r="FGO57" s="331"/>
      <c r="FGP57" s="331"/>
      <c r="FGQ57" s="331"/>
      <c r="FGR57" s="331"/>
      <c r="FGS57" s="331"/>
      <c r="FGT57" s="331"/>
      <c r="FGU57" s="331"/>
      <c r="FGV57" s="331"/>
      <c r="FGW57" s="331"/>
      <c r="FGX57" s="331"/>
      <c r="FGY57" s="331"/>
      <c r="FGZ57" s="331"/>
      <c r="FHA57" s="331"/>
      <c r="FHB57" s="331"/>
      <c r="FHC57" s="331"/>
      <c r="FHD57" s="331"/>
      <c r="FHE57" s="331"/>
      <c r="FHF57" s="331"/>
      <c r="FHG57" s="331"/>
      <c r="FHH57" s="331"/>
      <c r="FHI57" s="331"/>
      <c r="FHJ57" s="331"/>
      <c r="FHK57" s="331"/>
      <c r="FHL57" s="331"/>
      <c r="FHM57" s="331"/>
      <c r="FHN57" s="331"/>
      <c r="FHO57" s="331"/>
      <c r="FHP57" s="331"/>
      <c r="FHQ57" s="331"/>
      <c r="FHR57" s="331"/>
      <c r="FHS57" s="331"/>
      <c r="FHT57" s="331"/>
      <c r="FHU57" s="331"/>
      <c r="FHV57" s="331"/>
      <c r="FHW57" s="331"/>
      <c r="FHX57" s="331"/>
      <c r="FHY57" s="331"/>
      <c r="FHZ57" s="331"/>
      <c r="FIA57" s="331"/>
      <c r="FIB57" s="331"/>
      <c r="FIC57" s="331"/>
      <c r="FID57" s="331"/>
      <c r="FIE57" s="331"/>
      <c r="FIF57" s="331"/>
      <c r="FIG57" s="331"/>
      <c r="FIH57" s="331"/>
      <c r="FII57" s="331"/>
      <c r="FIJ57" s="331"/>
      <c r="FIK57" s="331"/>
      <c r="FIL57" s="331"/>
      <c r="FIM57" s="331"/>
      <c r="FIN57" s="331"/>
      <c r="FIO57" s="331"/>
      <c r="FIP57" s="331"/>
      <c r="FIQ57" s="331"/>
      <c r="FIR57" s="331"/>
      <c r="FIS57" s="331"/>
      <c r="FIT57" s="331"/>
      <c r="FIU57" s="331"/>
      <c r="FIV57" s="331"/>
      <c r="FIW57" s="331"/>
      <c r="FIX57" s="331"/>
      <c r="FIY57" s="331"/>
      <c r="FIZ57" s="331"/>
      <c r="FJA57" s="331"/>
      <c r="FJB57" s="331"/>
      <c r="FJC57" s="331"/>
      <c r="FJD57" s="331"/>
      <c r="FJE57" s="331"/>
      <c r="FJF57" s="331"/>
      <c r="FJG57" s="331"/>
      <c r="FJH57" s="331"/>
      <c r="FJI57" s="331"/>
      <c r="FJJ57" s="331"/>
      <c r="FJK57" s="331"/>
      <c r="FJL57" s="331"/>
      <c r="FJM57" s="331"/>
      <c r="FJN57" s="331"/>
      <c r="FJO57" s="331"/>
      <c r="FJP57" s="331"/>
      <c r="FJQ57" s="331"/>
      <c r="FJR57" s="331"/>
      <c r="FJS57" s="331"/>
      <c r="FJT57" s="331"/>
      <c r="FJU57" s="331"/>
      <c r="FJV57" s="331"/>
      <c r="FJW57" s="331"/>
      <c r="FJX57" s="331"/>
      <c r="FJY57" s="331"/>
      <c r="FJZ57" s="331"/>
      <c r="FKA57" s="331"/>
      <c r="FKB57" s="331"/>
      <c r="FKC57" s="331"/>
      <c r="FKD57" s="331"/>
      <c r="FKE57" s="331"/>
      <c r="FKF57" s="331"/>
      <c r="FKG57" s="331"/>
      <c r="FKH57" s="331"/>
      <c r="FKI57" s="331"/>
      <c r="FKJ57" s="331"/>
      <c r="FKK57" s="331"/>
      <c r="FKL57" s="331"/>
      <c r="FKM57" s="331"/>
      <c r="FKN57" s="331"/>
      <c r="FKO57" s="331"/>
      <c r="FKP57" s="331"/>
      <c r="FKQ57" s="331"/>
      <c r="FKR57" s="331"/>
      <c r="FKS57" s="331"/>
      <c r="FKT57" s="331"/>
      <c r="FKU57" s="331"/>
      <c r="FKV57" s="331"/>
      <c r="FKW57" s="331"/>
      <c r="FKX57" s="331"/>
      <c r="FKY57" s="331"/>
      <c r="FKZ57" s="331"/>
      <c r="FLA57" s="331"/>
      <c r="FLB57" s="331"/>
      <c r="FLC57" s="331"/>
      <c r="FLD57" s="331"/>
      <c r="FLE57" s="331"/>
      <c r="FLF57" s="331"/>
      <c r="FLG57" s="331"/>
      <c r="FLH57" s="331"/>
      <c r="FLI57" s="331"/>
      <c r="FLJ57" s="331"/>
      <c r="FLK57" s="331"/>
      <c r="FLL57" s="331"/>
      <c r="FLM57" s="331"/>
      <c r="FLN57" s="331"/>
      <c r="FLO57" s="331"/>
      <c r="FLP57" s="331"/>
      <c r="FLQ57" s="331"/>
      <c r="FLR57" s="331"/>
      <c r="FLS57" s="331"/>
      <c r="FLT57" s="331"/>
      <c r="FLU57" s="331"/>
      <c r="FLV57" s="331"/>
      <c r="FLW57" s="331"/>
      <c r="FLX57" s="331"/>
      <c r="FLY57" s="331"/>
      <c r="FLZ57" s="331"/>
      <c r="FMA57" s="331"/>
      <c r="FMB57" s="331"/>
      <c r="FMC57" s="331"/>
      <c r="FMD57" s="331"/>
      <c r="FME57" s="331"/>
      <c r="FMF57" s="331"/>
      <c r="FMG57" s="331"/>
      <c r="FMH57" s="331"/>
      <c r="FMI57" s="331"/>
      <c r="FMJ57" s="331"/>
      <c r="FMK57" s="331"/>
      <c r="FML57" s="331"/>
      <c r="FMM57" s="331"/>
      <c r="FMN57" s="331"/>
      <c r="FMO57" s="331"/>
      <c r="FMP57" s="331"/>
      <c r="FMQ57" s="331"/>
      <c r="FMR57" s="331"/>
      <c r="FMS57" s="331"/>
      <c r="FMT57" s="331"/>
      <c r="FMU57" s="331"/>
      <c r="FMV57" s="331"/>
      <c r="FMW57" s="331"/>
      <c r="FMX57" s="331"/>
      <c r="FMY57" s="331"/>
      <c r="FMZ57" s="331"/>
      <c r="FNA57" s="331"/>
      <c r="FNB57" s="331"/>
      <c r="FNC57" s="331"/>
      <c r="FND57" s="331"/>
      <c r="FNE57" s="331"/>
      <c r="FNF57" s="331"/>
      <c r="FNG57" s="331"/>
      <c r="FNH57" s="331"/>
      <c r="FNI57" s="331"/>
      <c r="FNJ57" s="331"/>
      <c r="FNK57" s="331"/>
      <c r="FNL57" s="331"/>
      <c r="FNM57" s="331"/>
      <c r="FNN57" s="331"/>
      <c r="FNO57" s="331"/>
      <c r="FNP57" s="331"/>
      <c r="FNQ57" s="331"/>
      <c r="FNR57" s="331"/>
      <c r="FNS57" s="331"/>
      <c r="FNT57" s="331"/>
      <c r="FNU57" s="331"/>
      <c r="FNV57" s="331"/>
      <c r="FNW57" s="331"/>
      <c r="FNX57" s="331"/>
      <c r="FNY57" s="331"/>
      <c r="FNZ57" s="331"/>
      <c r="FOA57" s="331"/>
      <c r="FOB57" s="331"/>
      <c r="FOC57" s="331"/>
      <c r="FOD57" s="331"/>
      <c r="FOE57" s="331"/>
      <c r="FOF57" s="331"/>
      <c r="FOG57" s="331"/>
      <c r="FOH57" s="331"/>
      <c r="FOI57" s="331"/>
      <c r="FOJ57" s="331"/>
      <c r="FOK57" s="331"/>
      <c r="FOL57" s="331"/>
      <c r="FOM57" s="331"/>
      <c r="FON57" s="331"/>
      <c r="FOO57" s="331"/>
      <c r="FOP57" s="331"/>
      <c r="FOQ57" s="331"/>
      <c r="FOR57" s="331"/>
      <c r="FOS57" s="331"/>
      <c r="FOT57" s="331"/>
      <c r="FOU57" s="331"/>
      <c r="FOV57" s="331"/>
      <c r="FOW57" s="331"/>
      <c r="FOX57" s="331"/>
      <c r="FOY57" s="331"/>
      <c r="FOZ57" s="331"/>
      <c r="FPA57" s="331"/>
      <c r="FPB57" s="331"/>
      <c r="FPC57" s="331"/>
      <c r="FPD57" s="331"/>
      <c r="FPE57" s="331"/>
      <c r="FPF57" s="331"/>
      <c r="FPG57" s="331"/>
      <c r="FPH57" s="331"/>
      <c r="FPI57" s="331"/>
      <c r="FPJ57" s="331"/>
      <c r="FPK57" s="331"/>
      <c r="FPL57" s="331"/>
      <c r="FPM57" s="331"/>
      <c r="FPN57" s="331"/>
      <c r="FPO57" s="331"/>
      <c r="FPP57" s="331"/>
      <c r="FPQ57" s="331"/>
      <c r="FPR57" s="331"/>
      <c r="FPS57" s="331"/>
      <c r="FPT57" s="331"/>
      <c r="FPU57" s="331"/>
      <c r="FPV57" s="331"/>
      <c r="FPW57" s="331"/>
      <c r="FPX57" s="331"/>
      <c r="FPY57" s="331"/>
      <c r="FPZ57" s="331"/>
      <c r="FQA57" s="331"/>
      <c r="FQB57" s="331"/>
      <c r="FQC57" s="331"/>
      <c r="FQD57" s="331"/>
      <c r="FQE57" s="331"/>
      <c r="FQF57" s="331"/>
      <c r="FQG57" s="331"/>
      <c r="FQH57" s="331"/>
      <c r="FQI57" s="331"/>
      <c r="FQJ57" s="331"/>
      <c r="FQK57" s="331"/>
      <c r="FQL57" s="331"/>
      <c r="FQM57" s="331"/>
      <c r="FQN57" s="331"/>
      <c r="FQO57" s="331"/>
      <c r="FQP57" s="331"/>
      <c r="FQQ57" s="331"/>
      <c r="FQR57" s="331"/>
      <c r="FQS57" s="331"/>
      <c r="FQT57" s="331"/>
      <c r="FQU57" s="331"/>
      <c r="FQV57" s="331"/>
      <c r="FQW57" s="331"/>
      <c r="FQX57" s="331"/>
      <c r="FQY57" s="331"/>
      <c r="FQZ57" s="331"/>
      <c r="FRA57" s="331"/>
      <c r="FRB57" s="331"/>
      <c r="FRC57" s="331"/>
      <c r="FRD57" s="331"/>
      <c r="FRE57" s="331"/>
      <c r="FRF57" s="331"/>
      <c r="FRG57" s="331"/>
      <c r="FRH57" s="331"/>
      <c r="FRI57" s="331"/>
      <c r="FRJ57" s="331"/>
      <c r="FRK57" s="331"/>
      <c r="FRL57" s="331"/>
      <c r="FRM57" s="331"/>
      <c r="FRN57" s="331"/>
      <c r="FRO57" s="331"/>
      <c r="FRP57" s="331"/>
      <c r="FRQ57" s="331"/>
      <c r="FRR57" s="331"/>
      <c r="FRS57" s="331"/>
      <c r="FRT57" s="331"/>
      <c r="FRU57" s="331"/>
      <c r="FRV57" s="331"/>
      <c r="FRW57" s="331"/>
      <c r="FRX57" s="331"/>
      <c r="FRY57" s="331"/>
      <c r="FRZ57" s="331"/>
      <c r="FSA57" s="331"/>
      <c r="FSB57" s="331"/>
      <c r="FSC57" s="331"/>
      <c r="FSD57" s="331"/>
      <c r="FSE57" s="331"/>
      <c r="FSF57" s="331"/>
      <c r="FSG57" s="331"/>
      <c r="FSH57" s="331"/>
      <c r="FSI57" s="331"/>
      <c r="FSJ57" s="331"/>
      <c r="FSK57" s="331"/>
      <c r="FSL57" s="331"/>
      <c r="FSM57" s="331"/>
      <c r="FSN57" s="331"/>
      <c r="FSO57" s="331"/>
      <c r="FSP57" s="331"/>
      <c r="FSQ57" s="331"/>
      <c r="FSR57" s="331"/>
      <c r="FSS57" s="331"/>
      <c r="FST57" s="331"/>
      <c r="FSU57" s="331"/>
      <c r="FSV57" s="331"/>
      <c r="FSW57" s="331"/>
      <c r="FSX57" s="331"/>
      <c r="FSY57" s="331"/>
      <c r="FSZ57" s="331"/>
      <c r="FTA57" s="331"/>
      <c r="FTB57" s="331"/>
      <c r="FTC57" s="331"/>
      <c r="FTD57" s="331"/>
      <c r="FTE57" s="331"/>
      <c r="FTF57" s="331"/>
      <c r="FTG57" s="331"/>
      <c r="FTH57" s="331"/>
      <c r="FTI57" s="331"/>
      <c r="FTJ57" s="331"/>
      <c r="FTK57" s="331"/>
      <c r="FTL57" s="331"/>
      <c r="FTM57" s="331"/>
      <c r="FTN57" s="331"/>
      <c r="FTO57" s="331"/>
      <c r="FTP57" s="331"/>
      <c r="FTQ57" s="331"/>
      <c r="FTR57" s="331"/>
      <c r="FTS57" s="331"/>
      <c r="FTT57" s="331"/>
      <c r="FTU57" s="331"/>
      <c r="FTV57" s="331"/>
      <c r="FTW57" s="331"/>
      <c r="FTX57" s="331"/>
      <c r="FTY57" s="331"/>
      <c r="FTZ57" s="331"/>
      <c r="FUA57" s="331"/>
      <c r="FUB57" s="331"/>
      <c r="FUC57" s="331"/>
      <c r="FUD57" s="331"/>
      <c r="FUE57" s="331"/>
      <c r="FUF57" s="331"/>
      <c r="FUG57" s="331"/>
      <c r="FUH57" s="331"/>
      <c r="FUI57" s="331"/>
      <c r="FUJ57" s="331"/>
      <c r="FUK57" s="331"/>
      <c r="FUL57" s="331"/>
      <c r="FUM57" s="331"/>
      <c r="FUN57" s="331"/>
      <c r="FUO57" s="331"/>
      <c r="FUP57" s="331"/>
      <c r="FUQ57" s="331"/>
      <c r="FUR57" s="331"/>
      <c r="FUS57" s="331"/>
      <c r="FUT57" s="331"/>
      <c r="FUU57" s="331"/>
      <c r="FUV57" s="331"/>
      <c r="FUW57" s="331"/>
      <c r="FUX57" s="331"/>
      <c r="FUY57" s="331"/>
      <c r="FUZ57" s="331"/>
      <c r="FVA57" s="331"/>
      <c r="FVB57" s="331"/>
      <c r="FVC57" s="331"/>
      <c r="FVD57" s="331"/>
      <c r="FVE57" s="331"/>
      <c r="FVF57" s="331"/>
      <c r="FVG57" s="331"/>
      <c r="FVH57" s="331"/>
      <c r="FVI57" s="331"/>
      <c r="FVJ57" s="331"/>
      <c r="FVK57" s="331"/>
      <c r="FVL57" s="331"/>
      <c r="FVM57" s="331"/>
      <c r="FVN57" s="331"/>
      <c r="FVO57" s="331"/>
      <c r="FVP57" s="331"/>
      <c r="FVQ57" s="331"/>
      <c r="FVR57" s="331"/>
      <c r="FVS57" s="331"/>
      <c r="FVT57" s="331"/>
      <c r="FVU57" s="331"/>
      <c r="FVV57" s="331"/>
      <c r="FVW57" s="331"/>
      <c r="FVX57" s="331"/>
      <c r="FVY57" s="331"/>
      <c r="FVZ57" s="331"/>
      <c r="FWA57" s="331"/>
      <c r="FWB57" s="331"/>
      <c r="FWC57" s="331"/>
      <c r="FWD57" s="331"/>
      <c r="FWE57" s="331"/>
      <c r="FWF57" s="331"/>
      <c r="FWG57" s="331"/>
      <c r="FWH57" s="331"/>
      <c r="FWI57" s="331"/>
      <c r="FWJ57" s="331"/>
      <c r="FWK57" s="331"/>
      <c r="FWL57" s="331"/>
      <c r="FWM57" s="331"/>
      <c r="FWN57" s="331"/>
      <c r="FWO57" s="331"/>
      <c r="FWP57" s="331"/>
      <c r="FWQ57" s="331"/>
      <c r="FWR57" s="331"/>
      <c r="FWS57" s="331"/>
      <c r="FWT57" s="331"/>
      <c r="FWU57" s="331"/>
      <c r="FWV57" s="331"/>
      <c r="FWW57" s="331"/>
      <c r="FWX57" s="331"/>
      <c r="FWY57" s="331"/>
      <c r="FWZ57" s="331"/>
      <c r="FXA57" s="331"/>
      <c r="FXB57" s="331"/>
      <c r="FXC57" s="331"/>
      <c r="FXD57" s="331"/>
      <c r="FXE57" s="331"/>
      <c r="FXF57" s="331"/>
      <c r="FXG57" s="331"/>
      <c r="FXH57" s="331"/>
      <c r="FXI57" s="331"/>
      <c r="FXJ57" s="331"/>
      <c r="FXK57" s="331"/>
      <c r="FXL57" s="331"/>
      <c r="FXM57" s="331"/>
      <c r="FXN57" s="331"/>
      <c r="FXO57" s="331"/>
      <c r="FXP57" s="331"/>
      <c r="FXQ57" s="331"/>
      <c r="FXR57" s="331"/>
      <c r="FXS57" s="331"/>
      <c r="FXT57" s="331"/>
      <c r="FXU57" s="331"/>
      <c r="FXV57" s="331"/>
      <c r="FXW57" s="331"/>
      <c r="FXX57" s="331"/>
      <c r="FXY57" s="331"/>
      <c r="FXZ57" s="331"/>
      <c r="FYA57" s="331"/>
      <c r="FYB57" s="331"/>
      <c r="FYC57" s="331"/>
      <c r="FYD57" s="331"/>
      <c r="FYE57" s="331"/>
      <c r="FYF57" s="331"/>
      <c r="FYG57" s="331"/>
      <c r="FYH57" s="331"/>
      <c r="FYI57" s="331"/>
      <c r="FYJ57" s="331"/>
      <c r="FYK57" s="331"/>
      <c r="FYL57" s="331"/>
      <c r="FYM57" s="331"/>
      <c r="FYN57" s="331"/>
      <c r="FYO57" s="331"/>
      <c r="FYP57" s="331"/>
      <c r="FYQ57" s="331"/>
      <c r="FYR57" s="331"/>
      <c r="FYS57" s="331"/>
      <c r="FYT57" s="331"/>
      <c r="FYU57" s="331"/>
      <c r="FYV57" s="331"/>
      <c r="FYW57" s="331"/>
      <c r="FYX57" s="331"/>
      <c r="FYY57" s="331"/>
      <c r="FYZ57" s="331"/>
      <c r="FZA57" s="331"/>
      <c r="FZB57" s="331"/>
      <c r="FZC57" s="331"/>
      <c r="FZD57" s="331"/>
      <c r="FZE57" s="331"/>
      <c r="FZF57" s="331"/>
      <c r="FZG57" s="331"/>
      <c r="FZH57" s="331"/>
      <c r="FZI57" s="331"/>
      <c r="FZJ57" s="331"/>
      <c r="FZK57" s="331"/>
      <c r="FZL57" s="331"/>
      <c r="FZM57" s="331"/>
      <c r="FZN57" s="331"/>
      <c r="FZO57" s="331"/>
      <c r="FZP57" s="331"/>
      <c r="FZQ57" s="331"/>
      <c r="FZR57" s="331"/>
      <c r="FZS57" s="331"/>
      <c r="FZT57" s="331"/>
      <c r="FZU57" s="331"/>
      <c r="FZV57" s="331"/>
      <c r="FZW57" s="331"/>
      <c r="FZX57" s="331"/>
      <c r="FZY57" s="331"/>
      <c r="FZZ57" s="331"/>
      <c r="GAA57" s="331"/>
      <c r="GAB57" s="331"/>
      <c r="GAC57" s="331"/>
      <c r="GAD57" s="331"/>
      <c r="GAE57" s="331"/>
      <c r="GAF57" s="331"/>
      <c r="GAG57" s="331"/>
      <c r="GAH57" s="331"/>
      <c r="GAI57" s="331"/>
      <c r="GAJ57" s="331"/>
      <c r="GAK57" s="331"/>
      <c r="GAL57" s="331"/>
      <c r="GAM57" s="331"/>
      <c r="GAN57" s="331"/>
      <c r="GAO57" s="331"/>
      <c r="GAP57" s="331"/>
      <c r="GAQ57" s="331"/>
      <c r="GAR57" s="331"/>
      <c r="GAS57" s="331"/>
      <c r="GAT57" s="331"/>
      <c r="GAU57" s="331"/>
      <c r="GAV57" s="331"/>
      <c r="GAW57" s="331"/>
      <c r="GAX57" s="331"/>
      <c r="GAY57" s="331"/>
      <c r="GAZ57" s="331"/>
      <c r="GBA57" s="331"/>
      <c r="GBB57" s="331"/>
      <c r="GBC57" s="331"/>
      <c r="GBD57" s="331"/>
      <c r="GBE57" s="331"/>
      <c r="GBF57" s="331"/>
      <c r="GBG57" s="331"/>
      <c r="GBH57" s="331"/>
      <c r="GBI57" s="331"/>
      <c r="GBJ57" s="331"/>
      <c r="GBK57" s="331"/>
      <c r="GBL57" s="331"/>
      <c r="GBM57" s="331"/>
      <c r="GBN57" s="331"/>
      <c r="GBO57" s="331"/>
      <c r="GBP57" s="331"/>
      <c r="GBQ57" s="331"/>
      <c r="GBR57" s="331"/>
      <c r="GBS57" s="331"/>
      <c r="GBT57" s="331"/>
      <c r="GBU57" s="331"/>
      <c r="GBV57" s="331"/>
      <c r="GBW57" s="331"/>
      <c r="GBX57" s="331"/>
      <c r="GBY57" s="331"/>
      <c r="GBZ57" s="331"/>
      <c r="GCA57" s="331"/>
      <c r="GCB57" s="331"/>
      <c r="GCC57" s="331"/>
      <c r="GCD57" s="331"/>
      <c r="GCE57" s="331"/>
      <c r="GCF57" s="331"/>
      <c r="GCG57" s="331"/>
      <c r="GCH57" s="331"/>
      <c r="GCI57" s="331"/>
      <c r="GCJ57" s="331"/>
      <c r="GCK57" s="331"/>
      <c r="GCL57" s="331"/>
      <c r="GCM57" s="331"/>
      <c r="GCN57" s="331"/>
      <c r="GCO57" s="331"/>
      <c r="GCP57" s="331"/>
      <c r="GCQ57" s="331"/>
      <c r="GCR57" s="331"/>
      <c r="GCS57" s="331"/>
      <c r="GCT57" s="331"/>
      <c r="GCU57" s="331"/>
      <c r="GCV57" s="331"/>
      <c r="GCW57" s="331"/>
      <c r="GCX57" s="331"/>
      <c r="GCY57" s="331"/>
      <c r="GCZ57" s="331"/>
      <c r="GDA57" s="331"/>
      <c r="GDB57" s="331"/>
      <c r="GDC57" s="331"/>
      <c r="GDD57" s="331"/>
      <c r="GDE57" s="331"/>
      <c r="GDF57" s="331"/>
      <c r="GDG57" s="331"/>
      <c r="GDH57" s="331"/>
      <c r="GDI57" s="331"/>
      <c r="GDJ57" s="331"/>
      <c r="GDK57" s="331"/>
      <c r="GDL57" s="331"/>
      <c r="GDM57" s="331"/>
      <c r="GDN57" s="331"/>
      <c r="GDO57" s="331"/>
      <c r="GDP57" s="331"/>
      <c r="GDQ57" s="331"/>
      <c r="GDR57" s="331"/>
      <c r="GDS57" s="331"/>
      <c r="GDT57" s="331"/>
      <c r="GDU57" s="331"/>
      <c r="GDV57" s="331"/>
      <c r="GDW57" s="331"/>
      <c r="GDX57" s="331"/>
      <c r="GDY57" s="331"/>
      <c r="GDZ57" s="331"/>
      <c r="GEA57" s="331"/>
      <c r="GEB57" s="331"/>
      <c r="GEC57" s="331"/>
      <c r="GED57" s="331"/>
      <c r="GEE57" s="331"/>
      <c r="GEF57" s="331"/>
      <c r="GEG57" s="331"/>
      <c r="GEH57" s="331"/>
      <c r="GEI57" s="331"/>
      <c r="GEJ57" s="331"/>
      <c r="GEK57" s="331"/>
      <c r="GEL57" s="331"/>
      <c r="GEM57" s="331"/>
      <c r="GEN57" s="331"/>
      <c r="GEO57" s="331"/>
      <c r="GEP57" s="331"/>
      <c r="GEQ57" s="331"/>
      <c r="GER57" s="331"/>
      <c r="GES57" s="331"/>
      <c r="GET57" s="331"/>
      <c r="GEU57" s="331"/>
      <c r="GEV57" s="331"/>
      <c r="GEW57" s="331"/>
      <c r="GEX57" s="331"/>
      <c r="GEY57" s="331"/>
      <c r="GEZ57" s="331"/>
      <c r="GFA57" s="331"/>
      <c r="GFB57" s="331"/>
      <c r="GFC57" s="331"/>
      <c r="GFD57" s="331"/>
      <c r="GFE57" s="331"/>
      <c r="GFF57" s="331"/>
      <c r="GFG57" s="331"/>
      <c r="GFH57" s="331"/>
      <c r="GFI57" s="331"/>
      <c r="GFJ57" s="331"/>
      <c r="GFK57" s="331"/>
      <c r="GFL57" s="331"/>
      <c r="GFM57" s="331"/>
      <c r="GFN57" s="331"/>
      <c r="GFO57" s="331"/>
      <c r="GFP57" s="331"/>
      <c r="GFQ57" s="331"/>
      <c r="GFR57" s="331"/>
      <c r="GFS57" s="331"/>
      <c r="GFT57" s="331"/>
      <c r="GFU57" s="331"/>
      <c r="GFV57" s="331"/>
      <c r="GFW57" s="331"/>
      <c r="GFX57" s="331"/>
      <c r="GFY57" s="331"/>
      <c r="GFZ57" s="331"/>
      <c r="GGA57" s="331"/>
      <c r="GGB57" s="331"/>
      <c r="GGC57" s="331"/>
      <c r="GGD57" s="331"/>
      <c r="GGE57" s="331"/>
      <c r="GGF57" s="331"/>
      <c r="GGG57" s="331"/>
      <c r="GGH57" s="331"/>
      <c r="GGI57" s="331"/>
      <c r="GGJ57" s="331"/>
      <c r="GGK57" s="331"/>
      <c r="GGL57" s="331"/>
      <c r="GGM57" s="331"/>
      <c r="GGN57" s="331"/>
      <c r="GGO57" s="331"/>
      <c r="GGP57" s="331"/>
      <c r="GGQ57" s="331"/>
      <c r="GGR57" s="331"/>
      <c r="GGS57" s="331"/>
      <c r="GGT57" s="331"/>
      <c r="GGU57" s="331"/>
      <c r="GGV57" s="331"/>
      <c r="GGW57" s="331"/>
      <c r="GGX57" s="331"/>
      <c r="GGY57" s="331"/>
      <c r="GGZ57" s="331"/>
      <c r="GHA57" s="331"/>
      <c r="GHB57" s="331"/>
      <c r="GHC57" s="331"/>
      <c r="GHD57" s="331"/>
      <c r="GHE57" s="331"/>
      <c r="GHF57" s="331"/>
      <c r="GHG57" s="331"/>
      <c r="GHH57" s="331"/>
      <c r="GHI57" s="331"/>
      <c r="GHJ57" s="331"/>
      <c r="GHK57" s="331"/>
      <c r="GHL57" s="331"/>
      <c r="GHM57" s="331"/>
      <c r="GHN57" s="331"/>
      <c r="GHO57" s="331"/>
      <c r="GHP57" s="331"/>
      <c r="GHQ57" s="331"/>
      <c r="GHR57" s="331"/>
      <c r="GHS57" s="331"/>
      <c r="GHT57" s="331"/>
      <c r="GHU57" s="331"/>
      <c r="GHV57" s="331"/>
      <c r="GHW57" s="331"/>
      <c r="GHX57" s="331"/>
      <c r="GHY57" s="331"/>
      <c r="GHZ57" s="331"/>
      <c r="GIA57" s="331"/>
      <c r="GIB57" s="331"/>
      <c r="GIC57" s="331"/>
      <c r="GID57" s="331"/>
      <c r="GIE57" s="331"/>
      <c r="GIF57" s="331"/>
      <c r="GIG57" s="331"/>
      <c r="GIH57" s="331"/>
      <c r="GII57" s="331"/>
      <c r="GIJ57" s="331"/>
      <c r="GIK57" s="331"/>
      <c r="GIL57" s="331"/>
      <c r="GIM57" s="331"/>
      <c r="GIN57" s="331"/>
      <c r="GIO57" s="331"/>
      <c r="GIP57" s="331"/>
      <c r="GIQ57" s="331"/>
      <c r="GIR57" s="331"/>
      <c r="GIS57" s="331"/>
      <c r="GIT57" s="331"/>
      <c r="GIU57" s="331"/>
      <c r="GIV57" s="331"/>
      <c r="GIW57" s="331"/>
      <c r="GIX57" s="331"/>
      <c r="GIY57" s="331"/>
      <c r="GIZ57" s="331"/>
      <c r="GJA57" s="331"/>
      <c r="GJB57" s="331"/>
      <c r="GJC57" s="331"/>
      <c r="GJD57" s="331"/>
      <c r="GJE57" s="331"/>
      <c r="GJF57" s="331"/>
      <c r="GJG57" s="331"/>
      <c r="GJH57" s="331"/>
      <c r="GJI57" s="331"/>
      <c r="GJJ57" s="331"/>
      <c r="GJK57" s="331"/>
      <c r="GJL57" s="331"/>
      <c r="GJM57" s="331"/>
      <c r="GJN57" s="331"/>
      <c r="GJO57" s="331"/>
      <c r="GJP57" s="331"/>
      <c r="GJQ57" s="331"/>
      <c r="GJR57" s="331"/>
      <c r="GJS57" s="331"/>
      <c r="GJT57" s="331"/>
      <c r="GJU57" s="331"/>
      <c r="GJV57" s="331"/>
      <c r="GJW57" s="331"/>
      <c r="GJX57" s="331"/>
      <c r="GJY57" s="331"/>
      <c r="GJZ57" s="331"/>
      <c r="GKA57" s="331"/>
      <c r="GKB57" s="331"/>
      <c r="GKC57" s="331"/>
      <c r="GKD57" s="331"/>
      <c r="GKE57" s="331"/>
      <c r="GKF57" s="331"/>
      <c r="GKG57" s="331"/>
      <c r="GKH57" s="331"/>
      <c r="GKI57" s="331"/>
      <c r="GKJ57" s="331"/>
      <c r="GKK57" s="331"/>
      <c r="GKL57" s="331"/>
      <c r="GKM57" s="331"/>
      <c r="GKN57" s="331"/>
      <c r="GKO57" s="331"/>
      <c r="GKP57" s="331"/>
      <c r="GKQ57" s="331"/>
      <c r="GKR57" s="331"/>
      <c r="GKS57" s="331"/>
      <c r="GKT57" s="331"/>
      <c r="GKU57" s="331"/>
      <c r="GKV57" s="331"/>
      <c r="GKW57" s="331"/>
      <c r="GKX57" s="331"/>
      <c r="GKY57" s="331"/>
      <c r="GKZ57" s="331"/>
      <c r="GLA57" s="331"/>
      <c r="GLB57" s="331"/>
      <c r="GLC57" s="331"/>
      <c r="GLD57" s="331"/>
      <c r="GLE57" s="331"/>
      <c r="GLF57" s="331"/>
      <c r="GLG57" s="331"/>
      <c r="GLH57" s="331"/>
      <c r="GLI57" s="331"/>
      <c r="GLJ57" s="331"/>
      <c r="GLK57" s="331"/>
      <c r="GLL57" s="331"/>
      <c r="GLM57" s="331"/>
      <c r="GLN57" s="331"/>
      <c r="GLO57" s="331"/>
      <c r="GLP57" s="331"/>
      <c r="GLQ57" s="331"/>
      <c r="GLR57" s="331"/>
      <c r="GLS57" s="331"/>
      <c r="GLT57" s="331"/>
      <c r="GLU57" s="331"/>
      <c r="GLV57" s="331"/>
      <c r="GLW57" s="331"/>
      <c r="GLX57" s="331"/>
      <c r="GLY57" s="331"/>
      <c r="GLZ57" s="331"/>
      <c r="GMA57" s="331"/>
      <c r="GMB57" s="331"/>
      <c r="GMC57" s="331"/>
      <c r="GMD57" s="331"/>
      <c r="GME57" s="331"/>
      <c r="GMF57" s="331"/>
      <c r="GMG57" s="331"/>
      <c r="GMH57" s="331"/>
      <c r="GMI57" s="331"/>
      <c r="GMJ57" s="331"/>
      <c r="GMK57" s="331"/>
      <c r="GML57" s="331"/>
      <c r="GMM57" s="331"/>
      <c r="GMN57" s="331"/>
      <c r="GMO57" s="331"/>
      <c r="GMP57" s="331"/>
      <c r="GMQ57" s="331"/>
      <c r="GMR57" s="331"/>
      <c r="GMS57" s="331"/>
      <c r="GMT57" s="331"/>
      <c r="GMU57" s="331"/>
      <c r="GMV57" s="331"/>
      <c r="GMW57" s="331"/>
      <c r="GMX57" s="331"/>
      <c r="GMY57" s="331"/>
      <c r="GMZ57" s="331"/>
      <c r="GNA57" s="331"/>
      <c r="GNB57" s="331"/>
      <c r="GNC57" s="331"/>
      <c r="GND57" s="331"/>
      <c r="GNE57" s="331"/>
      <c r="GNF57" s="331"/>
      <c r="GNG57" s="331"/>
      <c r="GNH57" s="331"/>
      <c r="GNI57" s="331"/>
      <c r="GNJ57" s="331"/>
      <c r="GNK57" s="331"/>
      <c r="GNL57" s="331"/>
      <c r="GNM57" s="331"/>
      <c r="GNN57" s="331"/>
      <c r="GNO57" s="331"/>
      <c r="GNP57" s="331"/>
      <c r="GNQ57" s="331"/>
      <c r="GNR57" s="331"/>
      <c r="GNS57" s="331"/>
      <c r="GNT57" s="331"/>
      <c r="GNU57" s="331"/>
      <c r="GNV57" s="331"/>
      <c r="GNW57" s="331"/>
      <c r="GNX57" s="331"/>
      <c r="GNY57" s="331"/>
      <c r="GNZ57" s="331"/>
      <c r="GOA57" s="331"/>
      <c r="GOB57" s="331"/>
      <c r="GOC57" s="331"/>
      <c r="GOD57" s="331"/>
      <c r="GOE57" s="331"/>
      <c r="GOF57" s="331"/>
      <c r="GOG57" s="331"/>
      <c r="GOH57" s="331"/>
      <c r="GOI57" s="331"/>
      <c r="GOJ57" s="331"/>
      <c r="GOK57" s="331"/>
      <c r="GOL57" s="331"/>
      <c r="GOM57" s="331"/>
      <c r="GON57" s="331"/>
      <c r="GOO57" s="331"/>
      <c r="GOP57" s="331"/>
      <c r="GOQ57" s="331"/>
      <c r="GOR57" s="331"/>
      <c r="GOS57" s="331"/>
      <c r="GOT57" s="331"/>
      <c r="GOU57" s="331"/>
      <c r="GOV57" s="331"/>
      <c r="GOW57" s="331"/>
      <c r="GOX57" s="331"/>
      <c r="GOY57" s="331"/>
      <c r="GOZ57" s="331"/>
      <c r="GPA57" s="331"/>
      <c r="GPB57" s="331"/>
      <c r="GPC57" s="331"/>
      <c r="GPD57" s="331"/>
      <c r="GPE57" s="331"/>
      <c r="GPF57" s="331"/>
      <c r="GPG57" s="331"/>
      <c r="GPH57" s="331"/>
      <c r="GPI57" s="331"/>
      <c r="GPJ57" s="331"/>
      <c r="GPK57" s="331"/>
      <c r="GPL57" s="331"/>
      <c r="GPM57" s="331"/>
      <c r="GPN57" s="331"/>
      <c r="GPO57" s="331"/>
      <c r="GPP57" s="331"/>
      <c r="GPQ57" s="331"/>
      <c r="GPR57" s="331"/>
      <c r="GPS57" s="331"/>
      <c r="GPT57" s="331"/>
      <c r="GPU57" s="331"/>
      <c r="GPV57" s="331"/>
      <c r="GPW57" s="331"/>
      <c r="GPX57" s="331"/>
      <c r="GPY57" s="331"/>
      <c r="GPZ57" s="331"/>
      <c r="GQA57" s="331"/>
      <c r="GQB57" s="331"/>
      <c r="GQC57" s="331"/>
      <c r="GQD57" s="331"/>
      <c r="GQE57" s="331"/>
      <c r="GQF57" s="331"/>
      <c r="GQG57" s="331"/>
      <c r="GQH57" s="331"/>
      <c r="GQI57" s="331"/>
      <c r="GQJ57" s="331"/>
      <c r="GQK57" s="331"/>
      <c r="GQL57" s="331"/>
      <c r="GQM57" s="331"/>
      <c r="GQN57" s="331"/>
      <c r="GQO57" s="331"/>
      <c r="GQP57" s="331"/>
      <c r="GQQ57" s="331"/>
      <c r="GQR57" s="331"/>
      <c r="GQS57" s="331"/>
      <c r="GQT57" s="331"/>
      <c r="GQU57" s="331"/>
      <c r="GQV57" s="331"/>
      <c r="GQW57" s="331"/>
      <c r="GQX57" s="331"/>
      <c r="GQY57" s="331"/>
      <c r="GQZ57" s="331"/>
      <c r="GRA57" s="331"/>
      <c r="GRB57" s="331"/>
      <c r="GRC57" s="331"/>
      <c r="GRD57" s="331"/>
      <c r="GRE57" s="331"/>
      <c r="GRF57" s="331"/>
      <c r="GRG57" s="331"/>
      <c r="GRH57" s="331"/>
      <c r="GRI57" s="331"/>
      <c r="GRJ57" s="331"/>
      <c r="GRK57" s="331"/>
      <c r="GRL57" s="331"/>
      <c r="GRM57" s="331"/>
      <c r="GRN57" s="331"/>
      <c r="GRO57" s="331"/>
      <c r="GRP57" s="331"/>
      <c r="GRQ57" s="331"/>
      <c r="GRR57" s="331"/>
      <c r="GRS57" s="331"/>
      <c r="GRT57" s="331"/>
      <c r="GRU57" s="331"/>
      <c r="GRV57" s="331"/>
      <c r="GRW57" s="331"/>
      <c r="GRX57" s="331"/>
      <c r="GRY57" s="331"/>
      <c r="GRZ57" s="331"/>
      <c r="GSA57" s="331"/>
      <c r="GSB57" s="331"/>
      <c r="GSC57" s="331"/>
      <c r="GSD57" s="331"/>
      <c r="GSE57" s="331"/>
      <c r="GSF57" s="331"/>
      <c r="GSG57" s="331"/>
      <c r="GSH57" s="331"/>
      <c r="GSI57" s="331"/>
      <c r="GSJ57" s="331"/>
      <c r="GSK57" s="331"/>
      <c r="GSL57" s="331"/>
      <c r="GSM57" s="331"/>
      <c r="GSN57" s="331"/>
      <c r="GSO57" s="331"/>
      <c r="GSP57" s="331"/>
      <c r="GSQ57" s="331"/>
      <c r="GSR57" s="331"/>
      <c r="GSS57" s="331"/>
      <c r="GST57" s="331"/>
      <c r="GSU57" s="331"/>
      <c r="GSV57" s="331"/>
      <c r="GSW57" s="331"/>
      <c r="GSX57" s="331"/>
      <c r="GSY57" s="331"/>
      <c r="GSZ57" s="331"/>
      <c r="GTA57" s="331"/>
      <c r="GTB57" s="331"/>
      <c r="GTC57" s="331"/>
      <c r="GTD57" s="331"/>
      <c r="GTE57" s="331"/>
      <c r="GTF57" s="331"/>
      <c r="GTG57" s="331"/>
      <c r="GTH57" s="331"/>
      <c r="GTI57" s="331"/>
      <c r="GTJ57" s="331"/>
      <c r="GTK57" s="331"/>
      <c r="GTL57" s="331"/>
      <c r="GTM57" s="331"/>
      <c r="GTN57" s="331"/>
      <c r="GTO57" s="331"/>
      <c r="GTP57" s="331"/>
      <c r="GTQ57" s="331"/>
      <c r="GTR57" s="331"/>
      <c r="GTS57" s="331"/>
      <c r="GTT57" s="331"/>
      <c r="GTU57" s="331"/>
      <c r="GTV57" s="331"/>
      <c r="GTW57" s="331"/>
      <c r="GTX57" s="331"/>
      <c r="GTY57" s="331"/>
      <c r="GTZ57" s="331"/>
      <c r="GUA57" s="331"/>
      <c r="GUB57" s="331"/>
      <c r="GUC57" s="331"/>
      <c r="GUD57" s="331"/>
      <c r="GUE57" s="331"/>
      <c r="GUF57" s="331"/>
      <c r="GUG57" s="331"/>
      <c r="GUH57" s="331"/>
      <c r="GUI57" s="331"/>
      <c r="GUJ57" s="331"/>
      <c r="GUK57" s="331"/>
      <c r="GUL57" s="331"/>
      <c r="GUM57" s="331"/>
      <c r="GUN57" s="331"/>
      <c r="GUO57" s="331"/>
      <c r="GUP57" s="331"/>
      <c r="GUQ57" s="331"/>
      <c r="GUR57" s="331"/>
      <c r="GUS57" s="331"/>
      <c r="GUT57" s="331"/>
      <c r="GUU57" s="331"/>
      <c r="GUV57" s="331"/>
      <c r="GUW57" s="331"/>
      <c r="GUX57" s="331"/>
      <c r="GUY57" s="331"/>
      <c r="GUZ57" s="331"/>
      <c r="GVA57" s="331"/>
      <c r="GVB57" s="331"/>
      <c r="GVC57" s="331"/>
      <c r="GVD57" s="331"/>
      <c r="GVE57" s="331"/>
      <c r="GVF57" s="331"/>
      <c r="GVG57" s="331"/>
      <c r="GVH57" s="331"/>
      <c r="GVI57" s="331"/>
      <c r="GVJ57" s="331"/>
      <c r="GVK57" s="331"/>
      <c r="GVL57" s="331"/>
      <c r="GVM57" s="331"/>
      <c r="GVN57" s="331"/>
      <c r="GVO57" s="331"/>
      <c r="GVP57" s="331"/>
      <c r="GVQ57" s="331"/>
      <c r="GVR57" s="331"/>
      <c r="GVS57" s="331"/>
      <c r="GVT57" s="331"/>
      <c r="GVU57" s="331"/>
      <c r="GVV57" s="331"/>
      <c r="GVW57" s="331"/>
      <c r="GVX57" s="331"/>
      <c r="GVY57" s="331"/>
      <c r="GVZ57" s="331"/>
      <c r="GWA57" s="331"/>
      <c r="GWB57" s="331"/>
      <c r="GWC57" s="331"/>
      <c r="GWD57" s="331"/>
      <c r="GWE57" s="331"/>
      <c r="GWF57" s="331"/>
      <c r="GWG57" s="331"/>
      <c r="GWH57" s="331"/>
      <c r="GWI57" s="331"/>
      <c r="GWJ57" s="331"/>
      <c r="GWK57" s="331"/>
      <c r="GWL57" s="331"/>
      <c r="GWM57" s="331"/>
      <c r="GWN57" s="331"/>
      <c r="GWO57" s="331"/>
      <c r="GWP57" s="331"/>
      <c r="GWQ57" s="331"/>
      <c r="GWR57" s="331"/>
      <c r="GWS57" s="331"/>
      <c r="GWT57" s="331"/>
      <c r="GWU57" s="331"/>
      <c r="GWV57" s="331"/>
      <c r="GWW57" s="331"/>
      <c r="GWX57" s="331"/>
      <c r="GWY57" s="331"/>
      <c r="GWZ57" s="331"/>
      <c r="GXA57" s="331"/>
      <c r="GXB57" s="331"/>
      <c r="GXC57" s="331"/>
      <c r="GXD57" s="331"/>
      <c r="GXE57" s="331"/>
      <c r="GXF57" s="331"/>
      <c r="GXG57" s="331"/>
      <c r="GXH57" s="331"/>
      <c r="GXI57" s="331"/>
      <c r="GXJ57" s="331"/>
      <c r="GXK57" s="331"/>
      <c r="GXL57" s="331"/>
      <c r="GXM57" s="331"/>
      <c r="GXN57" s="331"/>
      <c r="GXO57" s="331"/>
      <c r="GXP57" s="331"/>
      <c r="GXQ57" s="331"/>
      <c r="GXR57" s="331"/>
      <c r="GXS57" s="331"/>
      <c r="GXT57" s="331"/>
      <c r="GXU57" s="331"/>
      <c r="GXV57" s="331"/>
      <c r="GXW57" s="331"/>
      <c r="GXX57" s="331"/>
      <c r="GXY57" s="331"/>
      <c r="GXZ57" s="331"/>
      <c r="GYA57" s="331"/>
      <c r="GYB57" s="331"/>
      <c r="GYC57" s="331"/>
      <c r="GYD57" s="331"/>
      <c r="GYE57" s="331"/>
      <c r="GYF57" s="331"/>
      <c r="GYG57" s="331"/>
      <c r="GYH57" s="331"/>
      <c r="GYI57" s="331"/>
      <c r="GYJ57" s="331"/>
      <c r="GYK57" s="331"/>
      <c r="GYL57" s="331"/>
      <c r="GYM57" s="331"/>
      <c r="GYN57" s="331"/>
      <c r="GYO57" s="331"/>
      <c r="GYP57" s="331"/>
      <c r="GYQ57" s="331"/>
      <c r="GYR57" s="331"/>
      <c r="GYS57" s="331"/>
      <c r="GYT57" s="331"/>
      <c r="GYU57" s="331"/>
      <c r="GYV57" s="331"/>
      <c r="GYW57" s="331"/>
      <c r="GYX57" s="331"/>
      <c r="GYY57" s="331"/>
      <c r="GYZ57" s="331"/>
      <c r="GZA57" s="331"/>
      <c r="GZB57" s="331"/>
      <c r="GZC57" s="331"/>
      <c r="GZD57" s="331"/>
      <c r="GZE57" s="331"/>
      <c r="GZF57" s="331"/>
      <c r="GZG57" s="331"/>
      <c r="GZH57" s="331"/>
      <c r="GZI57" s="331"/>
      <c r="GZJ57" s="331"/>
      <c r="GZK57" s="331"/>
      <c r="GZL57" s="331"/>
      <c r="GZM57" s="331"/>
      <c r="GZN57" s="331"/>
      <c r="GZO57" s="331"/>
      <c r="GZP57" s="331"/>
      <c r="GZQ57" s="331"/>
      <c r="GZR57" s="331"/>
      <c r="GZS57" s="331"/>
      <c r="GZT57" s="331"/>
      <c r="GZU57" s="331"/>
      <c r="GZV57" s="331"/>
      <c r="GZW57" s="331"/>
      <c r="GZX57" s="331"/>
      <c r="GZY57" s="331"/>
      <c r="GZZ57" s="331"/>
      <c r="HAA57" s="331"/>
      <c r="HAB57" s="331"/>
      <c r="HAC57" s="331"/>
      <c r="HAD57" s="331"/>
      <c r="HAE57" s="331"/>
      <c r="HAF57" s="331"/>
      <c r="HAG57" s="331"/>
      <c r="HAH57" s="331"/>
      <c r="HAI57" s="331"/>
      <c r="HAJ57" s="331"/>
      <c r="HAK57" s="331"/>
      <c r="HAL57" s="331"/>
      <c r="HAM57" s="331"/>
      <c r="HAN57" s="331"/>
      <c r="HAO57" s="331"/>
      <c r="HAP57" s="331"/>
      <c r="HAQ57" s="331"/>
      <c r="HAR57" s="331"/>
      <c r="HAS57" s="331"/>
      <c r="HAT57" s="331"/>
      <c r="HAU57" s="331"/>
      <c r="HAV57" s="331"/>
      <c r="HAW57" s="331"/>
      <c r="HAX57" s="331"/>
      <c r="HAY57" s="331"/>
      <c r="HAZ57" s="331"/>
      <c r="HBA57" s="331"/>
      <c r="HBB57" s="331"/>
      <c r="HBC57" s="331"/>
      <c r="HBD57" s="331"/>
      <c r="HBE57" s="331"/>
      <c r="HBF57" s="331"/>
      <c r="HBG57" s="331"/>
      <c r="HBH57" s="331"/>
      <c r="HBI57" s="331"/>
      <c r="HBJ57" s="331"/>
      <c r="HBK57" s="331"/>
      <c r="HBL57" s="331"/>
      <c r="HBM57" s="331"/>
      <c r="HBN57" s="331"/>
      <c r="HBO57" s="331"/>
      <c r="HBP57" s="331"/>
      <c r="HBQ57" s="331"/>
      <c r="HBR57" s="331"/>
      <c r="HBS57" s="331"/>
      <c r="HBT57" s="331"/>
      <c r="HBU57" s="331"/>
      <c r="HBV57" s="331"/>
      <c r="HBW57" s="331"/>
      <c r="HBX57" s="331"/>
      <c r="HBY57" s="331"/>
      <c r="HBZ57" s="331"/>
      <c r="HCA57" s="331"/>
      <c r="HCB57" s="331"/>
      <c r="HCC57" s="331"/>
      <c r="HCD57" s="331"/>
      <c r="HCE57" s="331"/>
      <c r="HCF57" s="331"/>
      <c r="HCG57" s="331"/>
      <c r="HCH57" s="331"/>
      <c r="HCI57" s="331"/>
      <c r="HCJ57" s="331"/>
      <c r="HCK57" s="331"/>
      <c r="HCL57" s="331"/>
      <c r="HCM57" s="331"/>
      <c r="HCN57" s="331"/>
      <c r="HCO57" s="331"/>
      <c r="HCP57" s="331"/>
      <c r="HCQ57" s="331"/>
      <c r="HCR57" s="331"/>
      <c r="HCS57" s="331"/>
      <c r="HCT57" s="331"/>
      <c r="HCU57" s="331"/>
      <c r="HCV57" s="331"/>
      <c r="HCW57" s="331"/>
      <c r="HCX57" s="331"/>
      <c r="HCY57" s="331"/>
      <c r="HCZ57" s="331"/>
      <c r="HDA57" s="331"/>
      <c r="HDB57" s="331"/>
      <c r="HDC57" s="331"/>
      <c r="HDD57" s="331"/>
      <c r="HDE57" s="331"/>
      <c r="HDF57" s="331"/>
      <c r="HDG57" s="331"/>
      <c r="HDH57" s="331"/>
      <c r="HDI57" s="331"/>
      <c r="HDJ57" s="331"/>
      <c r="HDK57" s="331"/>
      <c r="HDL57" s="331"/>
      <c r="HDM57" s="331"/>
      <c r="HDN57" s="331"/>
      <c r="HDO57" s="331"/>
      <c r="HDP57" s="331"/>
      <c r="HDQ57" s="331"/>
      <c r="HDR57" s="331"/>
      <c r="HDS57" s="331"/>
      <c r="HDT57" s="331"/>
      <c r="HDU57" s="331"/>
      <c r="HDV57" s="331"/>
      <c r="HDW57" s="331"/>
      <c r="HDX57" s="331"/>
      <c r="HDY57" s="331"/>
      <c r="HDZ57" s="331"/>
      <c r="HEA57" s="331"/>
      <c r="HEB57" s="331"/>
      <c r="HEC57" s="331"/>
      <c r="HED57" s="331"/>
      <c r="HEE57" s="331"/>
      <c r="HEF57" s="331"/>
      <c r="HEG57" s="331"/>
      <c r="HEH57" s="331"/>
      <c r="HEI57" s="331"/>
      <c r="HEJ57" s="331"/>
      <c r="HEK57" s="331"/>
      <c r="HEL57" s="331"/>
      <c r="HEM57" s="331"/>
      <c r="HEN57" s="331"/>
      <c r="HEO57" s="331"/>
      <c r="HEP57" s="331"/>
      <c r="HEQ57" s="331"/>
      <c r="HER57" s="331"/>
      <c r="HES57" s="331"/>
      <c r="HET57" s="331"/>
      <c r="HEU57" s="331"/>
      <c r="HEV57" s="331"/>
      <c r="HEW57" s="331"/>
      <c r="HEX57" s="331"/>
      <c r="HEY57" s="331"/>
      <c r="HEZ57" s="331"/>
      <c r="HFA57" s="331"/>
      <c r="HFB57" s="331"/>
      <c r="HFC57" s="331"/>
      <c r="HFD57" s="331"/>
      <c r="HFE57" s="331"/>
      <c r="HFF57" s="331"/>
      <c r="HFG57" s="331"/>
      <c r="HFH57" s="331"/>
      <c r="HFI57" s="331"/>
      <c r="HFJ57" s="331"/>
      <c r="HFK57" s="331"/>
      <c r="HFL57" s="331"/>
      <c r="HFM57" s="331"/>
      <c r="HFN57" s="331"/>
      <c r="HFO57" s="331"/>
      <c r="HFP57" s="331"/>
      <c r="HFQ57" s="331"/>
      <c r="HFR57" s="331"/>
      <c r="HFS57" s="331"/>
      <c r="HFT57" s="331"/>
      <c r="HFU57" s="331"/>
      <c r="HFV57" s="331"/>
      <c r="HFW57" s="331"/>
      <c r="HFX57" s="331"/>
      <c r="HFY57" s="331"/>
      <c r="HFZ57" s="331"/>
      <c r="HGA57" s="331"/>
      <c r="HGB57" s="331"/>
      <c r="HGC57" s="331"/>
      <c r="HGD57" s="331"/>
      <c r="HGE57" s="331"/>
      <c r="HGF57" s="331"/>
      <c r="HGG57" s="331"/>
      <c r="HGH57" s="331"/>
      <c r="HGI57" s="331"/>
      <c r="HGJ57" s="331"/>
      <c r="HGK57" s="331"/>
      <c r="HGL57" s="331"/>
      <c r="HGM57" s="331"/>
      <c r="HGN57" s="331"/>
      <c r="HGO57" s="331"/>
      <c r="HGP57" s="331"/>
      <c r="HGQ57" s="331"/>
      <c r="HGR57" s="331"/>
      <c r="HGS57" s="331"/>
      <c r="HGT57" s="331"/>
      <c r="HGU57" s="331"/>
      <c r="HGV57" s="331"/>
      <c r="HGW57" s="331"/>
      <c r="HGX57" s="331"/>
      <c r="HGY57" s="331"/>
      <c r="HGZ57" s="331"/>
      <c r="HHA57" s="331"/>
      <c r="HHB57" s="331"/>
      <c r="HHC57" s="331"/>
      <c r="HHD57" s="331"/>
      <c r="HHE57" s="331"/>
      <c r="HHF57" s="331"/>
      <c r="HHG57" s="331"/>
      <c r="HHH57" s="331"/>
      <c r="HHI57" s="331"/>
      <c r="HHJ57" s="331"/>
      <c r="HHK57" s="331"/>
      <c r="HHL57" s="331"/>
      <c r="HHM57" s="331"/>
      <c r="HHN57" s="331"/>
      <c r="HHO57" s="331"/>
      <c r="HHP57" s="331"/>
      <c r="HHQ57" s="331"/>
      <c r="HHR57" s="331"/>
      <c r="HHS57" s="331"/>
      <c r="HHT57" s="331"/>
      <c r="HHU57" s="331"/>
      <c r="HHV57" s="331"/>
      <c r="HHW57" s="331"/>
      <c r="HHX57" s="331"/>
      <c r="HHY57" s="331"/>
      <c r="HHZ57" s="331"/>
      <c r="HIA57" s="331"/>
      <c r="HIB57" s="331"/>
      <c r="HIC57" s="331"/>
      <c r="HID57" s="331"/>
      <c r="HIE57" s="331"/>
      <c r="HIF57" s="331"/>
      <c r="HIG57" s="331"/>
      <c r="HIH57" s="331"/>
      <c r="HII57" s="331"/>
      <c r="HIJ57" s="331"/>
      <c r="HIK57" s="331"/>
      <c r="HIL57" s="331"/>
      <c r="HIM57" s="331"/>
      <c r="HIN57" s="331"/>
      <c r="HIO57" s="331"/>
      <c r="HIP57" s="331"/>
      <c r="HIQ57" s="331"/>
      <c r="HIR57" s="331"/>
      <c r="HIS57" s="331"/>
      <c r="HIT57" s="331"/>
      <c r="HIU57" s="331"/>
      <c r="HIV57" s="331"/>
      <c r="HIW57" s="331"/>
      <c r="HIX57" s="331"/>
      <c r="HIY57" s="331"/>
      <c r="HIZ57" s="331"/>
      <c r="HJA57" s="331"/>
      <c r="HJB57" s="331"/>
      <c r="HJC57" s="331"/>
      <c r="HJD57" s="331"/>
      <c r="HJE57" s="331"/>
      <c r="HJF57" s="331"/>
      <c r="HJG57" s="331"/>
      <c r="HJH57" s="331"/>
      <c r="HJI57" s="331"/>
      <c r="HJJ57" s="331"/>
      <c r="HJK57" s="331"/>
      <c r="HJL57" s="331"/>
      <c r="HJM57" s="331"/>
      <c r="HJN57" s="331"/>
      <c r="HJO57" s="331"/>
      <c r="HJP57" s="331"/>
      <c r="HJQ57" s="331"/>
      <c r="HJR57" s="331"/>
      <c r="HJS57" s="331"/>
      <c r="HJT57" s="331"/>
      <c r="HJU57" s="331"/>
      <c r="HJV57" s="331"/>
      <c r="HJW57" s="331"/>
      <c r="HJX57" s="331"/>
      <c r="HJY57" s="331"/>
      <c r="HJZ57" s="331"/>
      <c r="HKA57" s="331"/>
      <c r="HKB57" s="331"/>
      <c r="HKC57" s="331"/>
      <c r="HKD57" s="331"/>
      <c r="HKE57" s="331"/>
      <c r="HKF57" s="331"/>
      <c r="HKG57" s="331"/>
      <c r="HKH57" s="331"/>
      <c r="HKI57" s="331"/>
      <c r="HKJ57" s="331"/>
      <c r="HKK57" s="331"/>
      <c r="HKL57" s="331"/>
      <c r="HKM57" s="331"/>
      <c r="HKN57" s="331"/>
      <c r="HKO57" s="331"/>
      <c r="HKP57" s="331"/>
      <c r="HKQ57" s="331"/>
      <c r="HKR57" s="331"/>
      <c r="HKS57" s="331"/>
      <c r="HKT57" s="331"/>
      <c r="HKU57" s="331"/>
      <c r="HKV57" s="331"/>
      <c r="HKW57" s="331"/>
      <c r="HKX57" s="331"/>
      <c r="HKY57" s="331"/>
      <c r="HKZ57" s="331"/>
      <c r="HLA57" s="331"/>
      <c r="HLB57" s="331"/>
      <c r="HLC57" s="331"/>
      <c r="HLD57" s="331"/>
      <c r="HLE57" s="331"/>
      <c r="HLF57" s="331"/>
      <c r="HLG57" s="331"/>
      <c r="HLH57" s="331"/>
      <c r="HLI57" s="331"/>
      <c r="HLJ57" s="331"/>
      <c r="HLK57" s="331"/>
      <c r="HLL57" s="331"/>
      <c r="HLM57" s="331"/>
      <c r="HLN57" s="331"/>
      <c r="HLO57" s="331"/>
      <c r="HLP57" s="331"/>
      <c r="HLQ57" s="331"/>
      <c r="HLR57" s="331"/>
      <c r="HLS57" s="331"/>
      <c r="HLT57" s="331"/>
      <c r="HLU57" s="331"/>
      <c r="HLV57" s="331"/>
      <c r="HLW57" s="331"/>
      <c r="HLX57" s="331"/>
      <c r="HLY57" s="331"/>
      <c r="HLZ57" s="331"/>
      <c r="HMA57" s="331"/>
      <c r="HMB57" s="331"/>
      <c r="HMC57" s="331"/>
      <c r="HMD57" s="331"/>
      <c r="HME57" s="331"/>
      <c r="HMF57" s="331"/>
      <c r="HMG57" s="331"/>
      <c r="HMH57" s="331"/>
      <c r="HMI57" s="331"/>
      <c r="HMJ57" s="331"/>
      <c r="HMK57" s="331"/>
      <c r="HML57" s="331"/>
      <c r="HMM57" s="331"/>
      <c r="HMN57" s="331"/>
      <c r="HMO57" s="331"/>
      <c r="HMP57" s="331"/>
      <c r="HMQ57" s="331"/>
      <c r="HMR57" s="331"/>
      <c r="HMS57" s="331"/>
      <c r="HMT57" s="331"/>
      <c r="HMU57" s="331"/>
      <c r="HMV57" s="331"/>
      <c r="HMW57" s="331"/>
      <c r="HMX57" s="331"/>
      <c r="HMY57" s="331"/>
      <c r="HMZ57" s="331"/>
      <c r="HNA57" s="331"/>
      <c r="HNB57" s="331"/>
      <c r="HNC57" s="331"/>
      <c r="HND57" s="331"/>
      <c r="HNE57" s="331"/>
      <c r="HNF57" s="331"/>
      <c r="HNG57" s="331"/>
      <c r="HNH57" s="331"/>
      <c r="HNI57" s="331"/>
      <c r="HNJ57" s="331"/>
      <c r="HNK57" s="331"/>
      <c r="HNL57" s="331"/>
      <c r="HNM57" s="331"/>
      <c r="HNN57" s="331"/>
      <c r="HNO57" s="331"/>
      <c r="HNP57" s="331"/>
      <c r="HNQ57" s="331"/>
      <c r="HNR57" s="331"/>
      <c r="HNS57" s="331"/>
      <c r="HNT57" s="331"/>
      <c r="HNU57" s="331"/>
      <c r="HNV57" s="331"/>
      <c r="HNW57" s="331"/>
      <c r="HNX57" s="331"/>
      <c r="HNY57" s="331"/>
      <c r="HNZ57" s="331"/>
      <c r="HOA57" s="331"/>
      <c r="HOB57" s="331"/>
      <c r="HOC57" s="331"/>
      <c r="HOD57" s="331"/>
      <c r="HOE57" s="331"/>
      <c r="HOF57" s="331"/>
      <c r="HOG57" s="331"/>
      <c r="HOH57" s="331"/>
      <c r="HOI57" s="331"/>
      <c r="HOJ57" s="331"/>
      <c r="HOK57" s="331"/>
      <c r="HOL57" s="331"/>
      <c r="HOM57" s="331"/>
      <c r="HON57" s="331"/>
      <c r="HOO57" s="331"/>
      <c r="HOP57" s="331"/>
      <c r="HOQ57" s="331"/>
      <c r="HOR57" s="331"/>
      <c r="HOS57" s="331"/>
      <c r="HOT57" s="331"/>
      <c r="HOU57" s="331"/>
      <c r="HOV57" s="331"/>
      <c r="HOW57" s="331"/>
      <c r="HOX57" s="331"/>
      <c r="HOY57" s="331"/>
      <c r="HOZ57" s="331"/>
      <c r="HPA57" s="331"/>
      <c r="HPB57" s="331"/>
      <c r="HPC57" s="331"/>
      <c r="HPD57" s="331"/>
      <c r="HPE57" s="331"/>
      <c r="HPF57" s="331"/>
      <c r="HPG57" s="331"/>
      <c r="HPH57" s="331"/>
      <c r="HPI57" s="331"/>
      <c r="HPJ57" s="331"/>
      <c r="HPK57" s="331"/>
      <c r="HPL57" s="331"/>
      <c r="HPM57" s="331"/>
      <c r="HPN57" s="331"/>
      <c r="HPO57" s="331"/>
      <c r="HPP57" s="331"/>
      <c r="HPQ57" s="331"/>
      <c r="HPR57" s="331"/>
      <c r="HPS57" s="331"/>
      <c r="HPT57" s="331"/>
      <c r="HPU57" s="331"/>
      <c r="HPV57" s="331"/>
      <c r="HPW57" s="331"/>
      <c r="HPX57" s="331"/>
      <c r="HPY57" s="331"/>
      <c r="HPZ57" s="331"/>
      <c r="HQA57" s="331"/>
      <c r="HQB57" s="331"/>
      <c r="HQC57" s="331"/>
      <c r="HQD57" s="331"/>
      <c r="HQE57" s="331"/>
      <c r="HQF57" s="331"/>
      <c r="HQG57" s="331"/>
      <c r="HQH57" s="331"/>
      <c r="HQI57" s="331"/>
      <c r="HQJ57" s="331"/>
      <c r="HQK57" s="331"/>
      <c r="HQL57" s="331"/>
      <c r="HQM57" s="331"/>
      <c r="HQN57" s="331"/>
      <c r="HQO57" s="331"/>
      <c r="HQP57" s="331"/>
      <c r="HQQ57" s="331"/>
      <c r="HQR57" s="331"/>
      <c r="HQS57" s="331"/>
      <c r="HQT57" s="331"/>
      <c r="HQU57" s="331"/>
      <c r="HQV57" s="331"/>
      <c r="HQW57" s="331"/>
      <c r="HQX57" s="331"/>
      <c r="HQY57" s="331"/>
      <c r="HQZ57" s="331"/>
      <c r="HRA57" s="331"/>
      <c r="HRB57" s="331"/>
      <c r="HRC57" s="331"/>
      <c r="HRD57" s="331"/>
      <c r="HRE57" s="331"/>
      <c r="HRF57" s="331"/>
      <c r="HRG57" s="331"/>
      <c r="HRH57" s="331"/>
      <c r="HRI57" s="331"/>
      <c r="HRJ57" s="331"/>
      <c r="HRK57" s="331"/>
      <c r="HRL57" s="331"/>
      <c r="HRM57" s="331"/>
      <c r="HRN57" s="331"/>
      <c r="HRO57" s="331"/>
      <c r="HRP57" s="331"/>
      <c r="HRQ57" s="331"/>
      <c r="HRR57" s="331"/>
      <c r="HRS57" s="331"/>
      <c r="HRT57" s="331"/>
      <c r="HRU57" s="331"/>
      <c r="HRV57" s="331"/>
      <c r="HRW57" s="331"/>
      <c r="HRX57" s="331"/>
      <c r="HRY57" s="331"/>
      <c r="HRZ57" s="331"/>
      <c r="HSA57" s="331"/>
      <c r="HSB57" s="331"/>
      <c r="HSC57" s="331"/>
      <c r="HSD57" s="331"/>
      <c r="HSE57" s="331"/>
      <c r="HSF57" s="331"/>
      <c r="HSG57" s="331"/>
      <c r="HSH57" s="331"/>
      <c r="HSI57" s="331"/>
      <c r="HSJ57" s="331"/>
      <c r="HSK57" s="331"/>
      <c r="HSL57" s="331"/>
      <c r="HSM57" s="331"/>
      <c r="HSN57" s="331"/>
      <c r="HSO57" s="331"/>
      <c r="HSP57" s="331"/>
      <c r="HSQ57" s="331"/>
      <c r="HSR57" s="331"/>
      <c r="HSS57" s="331"/>
      <c r="HST57" s="331"/>
      <c r="HSU57" s="331"/>
      <c r="HSV57" s="331"/>
      <c r="HSW57" s="331"/>
      <c r="HSX57" s="331"/>
      <c r="HSY57" s="331"/>
      <c r="HSZ57" s="331"/>
      <c r="HTA57" s="331"/>
      <c r="HTB57" s="331"/>
      <c r="HTC57" s="331"/>
      <c r="HTD57" s="331"/>
      <c r="HTE57" s="331"/>
      <c r="HTF57" s="331"/>
      <c r="HTG57" s="331"/>
      <c r="HTH57" s="331"/>
      <c r="HTI57" s="331"/>
      <c r="HTJ57" s="331"/>
      <c r="HTK57" s="331"/>
      <c r="HTL57" s="331"/>
      <c r="HTM57" s="331"/>
      <c r="HTN57" s="331"/>
      <c r="HTO57" s="331"/>
      <c r="HTP57" s="331"/>
      <c r="HTQ57" s="331"/>
      <c r="HTR57" s="331"/>
      <c r="HTS57" s="331"/>
      <c r="HTT57" s="331"/>
      <c r="HTU57" s="331"/>
      <c r="HTV57" s="331"/>
      <c r="HTW57" s="331"/>
      <c r="HTX57" s="331"/>
      <c r="HTY57" s="331"/>
      <c r="HTZ57" s="331"/>
      <c r="HUA57" s="331"/>
      <c r="HUB57" s="331"/>
      <c r="HUC57" s="331"/>
      <c r="HUD57" s="331"/>
      <c r="HUE57" s="331"/>
      <c r="HUF57" s="331"/>
      <c r="HUG57" s="331"/>
      <c r="HUH57" s="331"/>
      <c r="HUI57" s="331"/>
      <c r="HUJ57" s="331"/>
      <c r="HUK57" s="331"/>
      <c r="HUL57" s="331"/>
      <c r="HUM57" s="331"/>
      <c r="HUN57" s="331"/>
      <c r="HUO57" s="331"/>
      <c r="HUP57" s="331"/>
      <c r="HUQ57" s="331"/>
      <c r="HUR57" s="331"/>
      <c r="HUS57" s="331"/>
      <c r="HUT57" s="331"/>
      <c r="HUU57" s="331"/>
      <c r="HUV57" s="331"/>
      <c r="HUW57" s="331"/>
      <c r="HUX57" s="331"/>
      <c r="HUY57" s="331"/>
      <c r="HUZ57" s="331"/>
      <c r="HVA57" s="331"/>
      <c r="HVB57" s="331"/>
      <c r="HVC57" s="331"/>
      <c r="HVD57" s="331"/>
      <c r="HVE57" s="331"/>
      <c r="HVF57" s="331"/>
      <c r="HVG57" s="331"/>
      <c r="HVH57" s="331"/>
      <c r="HVI57" s="331"/>
      <c r="HVJ57" s="331"/>
      <c r="HVK57" s="331"/>
      <c r="HVL57" s="331"/>
      <c r="HVM57" s="331"/>
      <c r="HVN57" s="331"/>
      <c r="HVO57" s="331"/>
      <c r="HVP57" s="331"/>
      <c r="HVQ57" s="331"/>
      <c r="HVR57" s="331"/>
      <c r="HVS57" s="331"/>
      <c r="HVT57" s="331"/>
      <c r="HVU57" s="331"/>
      <c r="HVV57" s="331"/>
      <c r="HVW57" s="331"/>
      <c r="HVX57" s="331"/>
      <c r="HVY57" s="331"/>
      <c r="HVZ57" s="331"/>
      <c r="HWA57" s="331"/>
      <c r="HWB57" s="331"/>
      <c r="HWC57" s="331"/>
      <c r="HWD57" s="331"/>
      <c r="HWE57" s="331"/>
      <c r="HWF57" s="331"/>
      <c r="HWG57" s="331"/>
      <c r="HWH57" s="331"/>
      <c r="HWI57" s="331"/>
      <c r="HWJ57" s="331"/>
      <c r="HWK57" s="331"/>
      <c r="HWL57" s="331"/>
      <c r="HWM57" s="331"/>
      <c r="HWN57" s="331"/>
      <c r="HWO57" s="331"/>
      <c r="HWP57" s="331"/>
      <c r="HWQ57" s="331"/>
      <c r="HWR57" s="331"/>
      <c r="HWS57" s="331"/>
      <c r="HWT57" s="331"/>
      <c r="HWU57" s="331"/>
      <c r="HWV57" s="331"/>
      <c r="HWW57" s="331"/>
      <c r="HWX57" s="331"/>
      <c r="HWY57" s="331"/>
      <c r="HWZ57" s="331"/>
      <c r="HXA57" s="331"/>
      <c r="HXB57" s="331"/>
      <c r="HXC57" s="331"/>
      <c r="HXD57" s="331"/>
      <c r="HXE57" s="331"/>
      <c r="HXF57" s="331"/>
      <c r="HXG57" s="331"/>
      <c r="HXH57" s="331"/>
      <c r="HXI57" s="331"/>
      <c r="HXJ57" s="331"/>
      <c r="HXK57" s="331"/>
      <c r="HXL57" s="331"/>
      <c r="HXM57" s="331"/>
      <c r="HXN57" s="331"/>
      <c r="HXO57" s="331"/>
      <c r="HXP57" s="331"/>
      <c r="HXQ57" s="331"/>
      <c r="HXR57" s="331"/>
      <c r="HXS57" s="331"/>
      <c r="HXT57" s="331"/>
      <c r="HXU57" s="331"/>
      <c r="HXV57" s="331"/>
      <c r="HXW57" s="331"/>
      <c r="HXX57" s="331"/>
      <c r="HXY57" s="331"/>
      <c r="HXZ57" s="331"/>
      <c r="HYA57" s="331"/>
      <c r="HYB57" s="331"/>
      <c r="HYC57" s="331"/>
      <c r="HYD57" s="331"/>
      <c r="HYE57" s="331"/>
      <c r="HYF57" s="331"/>
      <c r="HYG57" s="331"/>
      <c r="HYH57" s="331"/>
      <c r="HYI57" s="331"/>
      <c r="HYJ57" s="331"/>
      <c r="HYK57" s="331"/>
      <c r="HYL57" s="331"/>
      <c r="HYM57" s="331"/>
      <c r="HYN57" s="331"/>
      <c r="HYO57" s="331"/>
      <c r="HYP57" s="331"/>
      <c r="HYQ57" s="331"/>
      <c r="HYR57" s="331"/>
      <c r="HYS57" s="331"/>
      <c r="HYT57" s="331"/>
      <c r="HYU57" s="331"/>
      <c r="HYV57" s="331"/>
      <c r="HYW57" s="331"/>
      <c r="HYX57" s="331"/>
      <c r="HYY57" s="331"/>
      <c r="HYZ57" s="331"/>
      <c r="HZA57" s="331"/>
      <c r="HZB57" s="331"/>
      <c r="HZC57" s="331"/>
      <c r="HZD57" s="331"/>
      <c r="HZE57" s="331"/>
      <c r="HZF57" s="331"/>
      <c r="HZG57" s="331"/>
      <c r="HZH57" s="331"/>
      <c r="HZI57" s="331"/>
      <c r="HZJ57" s="331"/>
      <c r="HZK57" s="331"/>
      <c r="HZL57" s="331"/>
      <c r="HZM57" s="331"/>
      <c r="HZN57" s="331"/>
      <c r="HZO57" s="331"/>
      <c r="HZP57" s="331"/>
      <c r="HZQ57" s="331"/>
      <c r="HZR57" s="331"/>
      <c r="HZS57" s="331"/>
      <c r="HZT57" s="331"/>
      <c r="HZU57" s="331"/>
      <c r="HZV57" s="331"/>
      <c r="HZW57" s="331"/>
      <c r="HZX57" s="331"/>
      <c r="HZY57" s="331"/>
      <c r="HZZ57" s="331"/>
      <c r="IAA57" s="331"/>
      <c r="IAB57" s="331"/>
      <c r="IAC57" s="331"/>
      <c r="IAD57" s="331"/>
      <c r="IAE57" s="331"/>
      <c r="IAF57" s="331"/>
      <c r="IAG57" s="331"/>
      <c r="IAH57" s="331"/>
      <c r="IAI57" s="331"/>
      <c r="IAJ57" s="331"/>
      <c r="IAK57" s="331"/>
      <c r="IAL57" s="331"/>
      <c r="IAM57" s="331"/>
      <c r="IAN57" s="331"/>
      <c r="IAO57" s="331"/>
      <c r="IAP57" s="331"/>
      <c r="IAQ57" s="331"/>
      <c r="IAR57" s="331"/>
      <c r="IAS57" s="331"/>
      <c r="IAT57" s="331"/>
      <c r="IAU57" s="331"/>
      <c r="IAV57" s="331"/>
      <c r="IAW57" s="331"/>
      <c r="IAX57" s="331"/>
      <c r="IAY57" s="331"/>
      <c r="IAZ57" s="331"/>
      <c r="IBA57" s="331"/>
      <c r="IBB57" s="331"/>
      <c r="IBC57" s="331"/>
      <c r="IBD57" s="331"/>
      <c r="IBE57" s="331"/>
      <c r="IBF57" s="331"/>
      <c r="IBG57" s="331"/>
      <c r="IBH57" s="331"/>
      <c r="IBI57" s="331"/>
      <c r="IBJ57" s="331"/>
      <c r="IBK57" s="331"/>
      <c r="IBL57" s="331"/>
      <c r="IBM57" s="331"/>
      <c r="IBN57" s="331"/>
      <c r="IBO57" s="331"/>
      <c r="IBP57" s="331"/>
      <c r="IBQ57" s="331"/>
      <c r="IBR57" s="331"/>
      <c r="IBS57" s="331"/>
      <c r="IBT57" s="331"/>
      <c r="IBU57" s="331"/>
      <c r="IBV57" s="331"/>
      <c r="IBW57" s="331"/>
      <c r="IBX57" s="331"/>
      <c r="IBY57" s="331"/>
      <c r="IBZ57" s="331"/>
      <c r="ICA57" s="331"/>
      <c r="ICB57" s="331"/>
      <c r="ICC57" s="331"/>
      <c r="ICD57" s="331"/>
      <c r="ICE57" s="331"/>
      <c r="ICF57" s="331"/>
      <c r="ICG57" s="331"/>
      <c r="ICH57" s="331"/>
      <c r="ICI57" s="331"/>
      <c r="ICJ57" s="331"/>
      <c r="ICK57" s="331"/>
      <c r="ICL57" s="331"/>
      <c r="ICM57" s="331"/>
      <c r="ICN57" s="331"/>
      <c r="ICO57" s="331"/>
      <c r="ICP57" s="331"/>
      <c r="ICQ57" s="331"/>
      <c r="ICR57" s="331"/>
      <c r="ICS57" s="331"/>
      <c r="ICT57" s="331"/>
      <c r="ICU57" s="331"/>
      <c r="ICV57" s="331"/>
      <c r="ICW57" s="331"/>
      <c r="ICX57" s="331"/>
      <c r="ICY57" s="331"/>
      <c r="ICZ57" s="331"/>
      <c r="IDA57" s="331"/>
      <c r="IDB57" s="331"/>
      <c r="IDC57" s="331"/>
      <c r="IDD57" s="331"/>
      <c r="IDE57" s="331"/>
      <c r="IDF57" s="331"/>
      <c r="IDG57" s="331"/>
      <c r="IDH57" s="331"/>
      <c r="IDI57" s="331"/>
      <c r="IDJ57" s="331"/>
      <c r="IDK57" s="331"/>
      <c r="IDL57" s="331"/>
      <c r="IDM57" s="331"/>
      <c r="IDN57" s="331"/>
      <c r="IDO57" s="331"/>
      <c r="IDP57" s="331"/>
      <c r="IDQ57" s="331"/>
      <c r="IDR57" s="331"/>
      <c r="IDS57" s="331"/>
      <c r="IDT57" s="331"/>
      <c r="IDU57" s="331"/>
      <c r="IDV57" s="331"/>
      <c r="IDW57" s="331"/>
      <c r="IDX57" s="331"/>
      <c r="IDY57" s="331"/>
      <c r="IDZ57" s="331"/>
      <c r="IEA57" s="331"/>
      <c r="IEB57" s="331"/>
      <c r="IEC57" s="331"/>
      <c r="IED57" s="331"/>
      <c r="IEE57" s="331"/>
      <c r="IEF57" s="331"/>
      <c r="IEG57" s="331"/>
      <c r="IEH57" s="331"/>
      <c r="IEI57" s="331"/>
      <c r="IEJ57" s="331"/>
      <c r="IEK57" s="331"/>
      <c r="IEL57" s="331"/>
      <c r="IEM57" s="331"/>
      <c r="IEN57" s="331"/>
      <c r="IEO57" s="331"/>
      <c r="IEP57" s="331"/>
      <c r="IEQ57" s="331"/>
      <c r="IER57" s="331"/>
      <c r="IES57" s="331"/>
      <c r="IET57" s="331"/>
      <c r="IEU57" s="331"/>
      <c r="IEV57" s="331"/>
      <c r="IEW57" s="331"/>
      <c r="IEX57" s="331"/>
      <c r="IEY57" s="331"/>
      <c r="IEZ57" s="331"/>
      <c r="IFA57" s="331"/>
      <c r="IFB57" s="331"/>
      <c r="IFC57" s="331"/>
      <c r="IFD57" s="331"/>
      <c r="IFE57" s="331"/>
      <c r="IFF57" s="331"/>
      <c r="IFG57" s="331"/>
      <c r="IFH57" s="331"/>
      <c r="IFI57" s="331"/>
      <c r="IFJ57" s="331"/>
      <c r="IFK57" s="331"/>
      <c r="IFL57" s="331"/>
      <c r="IFM57" s="331"/>
      <c r="IFN57" s="331"/>
      <c r="IFO57" s="331"/>
      <c r="IFP57" s="331"/>
      <c r="IFQ57" s="331"/>
      <c r="IFR57" s="331"/>
      <c r="IFS57" s="331"/>
      <c r="IFT57" s="331"/>
      <c r="IFU57" s="331"/>
      <c r="IFV57" s="331"/>
      <c r="IFW57" s="331"/>
      <c r="IFX57" s="331"/>
      <c r="IFY57" s="331"/>
      <c r="IFZ57" s="331"/>
      <c r="IGA57" s="331"/>
      <c r="IGB57" s="331"/>
      <c r="IGC57" s="331"/>
      <c r="IGD57" s="331"/>
      <c r="IGE57" s="331"/>
      <c r="IGF57" s="331"/>
      <c r="IGG57" s="331"/>
      <c r="IGH57" s="331"/>
      <c r="IGI57" s="331"/>
      <c r="IGJ57" s="331"/>
      <c r="IGK57" s="331"/>
      <c r="IGL57" s="331"/>
      <c r="IGM57" s="331"/>
      <c r="IGN57" s="331"/>
      <c r="IGO57" s="331"/>
      <c r="IGP57" s="331"/>
      <c r="IGQ57" s="331"/>
      <c r="IGR57" s="331"/>
      <c r="IGS57" s="331"/>
      <c r="IGT57" s="331"/>
      <c r="IGU57" s="331"/>
      <c r="IGV57" s="331"/>
      <c r="IGW57" s="331"/>
      <c r="IGX57" s="331"/>
      <c r="IGY57" s="331"/>
      <c r="IGZ57" s="331"/>
      <c r="IHA57" s="331"/>
      <c r="IHB57" s="331"/>
      <c r="IHC57" s="331"/>
      <c r="IHD57" s="331"/>
      <c r="IHE57" s="331"/>
      <c r="IHF57" s="331"/>
      <c r="IHG57" s="331"/>
      <c r="IHH57" s="331"/>
      <c r="IHI57" s="331"/>
      <c r="IHJ57" s="331"/>
      <c r="IHK57" s="331"/>
      <c r="IHL57" s="331"/>
      <c r="IHM57" s="331"/>
      <c r="IHN57" s="331"/>
      <c r="IHO57" s="331"/>
      <c r="IHP57" s="331"/>
      <c r="IHQ57" s="331"/>
      <c r="IHR57" s="331"/>
      <c r="IHS57" s="331"/>
      <c r="IHT57" s="331"/>
      <c r="IHU57" s="331"/>
      <c r="IHV57" s="331"/>
      <c r="IHW57" s="331"/>
      <c r="IHX57" s="331"/>
      <c r="IHY57" s="331"/>
      <c r="IHZ57" s="331"/>
      <c r="IIA57" s="331"/>
      <c r="IIB57" s="331"/>
      <c r="IIC57" s="331"/>
      <c r="IID57" s="331"/>
      <c r="IIE57" s="331"/>
      <c r="IIF57" s="331"/>
      <c r="IIG57" s="331"/>
      <c r="IIH57" s="331"/>
      <c r="III57" s="331"/>
      <c r="IIJ57" s="331"/>
      <c r="IIK57" s="331"/>
      <c r="IIL57" s="331"/>
      <c r="IIM57" s="331"/>
      <c r="IIN57" s="331"/>
      <c r="IIO57" s="331"/>
      <c r="IIP57" s="331"/>
      <c r="IIQ57" s="331"/>
      <c r="IIR57" s="331"/>
      <c r="IIS57" s="331"/>
      <c r="IIT57" s="331"/>
      <c r="IIU57" s="331"/>
      <c r="IIV57" s="331"/>
      <c r="IIW57" s="331"/>
      <c r="IIX57" s="331"/>
      <c r="IIY57" s="331"/>
      <c r="IIZ57" s="331"/>
      <c r="IJA57" s="331"/>
      <c r="IJB57" s="331"/>
      <c r="IJC57" s="331"/>
      <c r="IJD57" s="331"/>
      <c r="IJE57" s="331"/>
      <c r="IJF57" s="331"/>
      <c r="IJG57" s="331"/>
      <c r="IJH57" s="331"/>
      <c r="IJI57" s="331"/>
      <c r="IJJ57" s="331"/>
      <c r="IJK57" s="331"/>
      <c r="IJL57" s="331"/>
      <c r="IJM57" s="331"/>
      <c r="IJN57" s="331"/>
      <c r="IJO57" s="331"/>
      <c r="IJP57" s="331"/>
      <c r="IJQ57" s="331"/>
      <c r="IJR57" s="331"/>
      <c r="IJS57" s="331"/>
      <c r="IJT57" s="331"/>
      <c r="IJU57" s="331"/>
      <c r="IJV57" s="331"/>
      <c r="IJW57" s="331"/>
      <c r="IJX57" s="331"/>
      <c r="IJY57" s="331"/>
      <c r="IJZ57" s="331"/>
      <c r="IKA57" s="331"/>
      <c r="IKB57" s="331"/>
      <c r="IKC57" s="331"/>
      <c r="IKD57" s="331"/>
      <c r="IKE57" s="331"/>
      <c r="IKF57" s="331"/>
      <c r="IKG57" s="331"/>
      <c r="IKH57" s="331"/>
      <c r="IKI57" s="331"/>
      <c r="IKJ57" s="331"/>
      <c r="IKK57" s="331"/>
      <c r="IKL57" s="331"/>
      <c r="IKM57" s="331"/>
      <c r="IKN57" s="331"/>
      <c r="IKO57" s="331"/>
      <c r="IKP57" s="331"/>
      <c r="IKQ57" s="331"/>
      <c r="IKR57" s="331"/>
      <c r="IKS57" s="331"/>
      <c r="IKT57" s="331"/>
      <c r="IKU57" s="331"/>
      <c r="IKV57" s="331"/>
      <c r="IKW57" s="331"/>
      <c r="IKX57" s="331"/>
      <c r="IKY57" s="331"/>
      <c r="IKZ57" s="331"/>
      <c r="ILA57" s="331"/>
      <c r="ILB57" s="331"/>
      <c r="ILC57" s="331"/>
      <c r="ILD57" s="331"/>
      <c r="ILE57" s="331"/>
      <c r="ILF57" s="331"/>
      <c r="ILG57" s="331"/>
      <c r="ILH57" s="331"/>
      <c r="ILI57" s="331"/>
      <c r="ILJ57" s="331"/>
      <c r="ILK57" s="331"/>
      <c r="ILL57" s="331"/>
      <c r="ILM57" s="331"/>
      <c r="ILN57" s="331"/>
      <c r="ILO57" s="331"/>
      <c r="ILP57" s="331"/>
      <c r="ILQ57" s="331"/>
      <c r="ILR57" s="331"/>
      <c r="ILS57" s="331"/>
      <c r="ILT57" s="331"/>
      <c r="ILU57" s="331"/>
      <c r="ILV57" s="331"/>
      <c r="ILW57" s="331"/>
      <c r="ILX57" s="331"/>
      <c r="ILY57" s="331"/>
      <c r="ILZ57" s="331"/>
      <c r="IMA57" s="331"/>
      <c r="IMB57" s="331"/>
      <c r="IMC57" s="331"/>
      <c r="IMD57" s="331"/>
      <c r="IME57" s="331"/>
      <c r="IMF57" s="331"/>
      <c r="IMG57" s="331"/>
      <c r="IMH57" s="331"/>
      <c r="IMI57" s="331"/>
      <c r="IMJ57" s="331"/>
      <c r="IMK57" s="331"/>
      <c r="IML57" s="331"/>
      <c r="IMM57" s="331"/>
      <c r="IMN57" s="331"/>
      <c r="IMO57" s="331"/>
      <c r="IMP57" s="331"/>
      <c r="IMQ57" s="331"/>
      <c r="IMR57" s="331"/>
      <c r="IMS57" s="331"/>
      <c r="IMT57" s="331"/>
      <c r="IMU57" s="331"/>
      <c r="IMV57" s="331"/>
      <c r="IMW57" s="331"/>
      <c r="IMX57" s="331"/>
      <c r="IMY57" s="331"/>
      <c r="IMZ57" s="331"/>
      <c r="INA57" s="331"/>
      <c r="INB57" s="331"/>
      <c r="INC57" s="331"/>
      <c r="IND57" s="331"/>
      <c r="INE57" s="331"/>
      <c r="INF57" s="331"/>
      <c r="ING57" s="331"/>
      <c r="INH57" s="331"/>
      <c r="INI57" s="331"/>
      <c r="INJ57" s="331"/>
      <c r="INK57" s="331"/>
      <c r="INL57" s="331"/>
      <c r="INM57" s="331"/>
      <c r="INN57" s="331"/>
      <c r="INO57" s="331"/>
      <c r="INP57" s="331"/>
      <c r="INQ57" s="331"/>
      <c r="INR57" s="331"/>
      <c r="INS57" s="331"/>
      <c r="INT57" s="331"/>
      <c r="INU57" s="331"/>
      <c r="INV57" s="331"/>
      <c r="INW57" s="331"/>
      <c r="INX57" s="331"/>
      <c r="INY57" s="331"/>
      <c r="INZ57" s="331"/>
      <c r="IOA57" s="331"/>
      <c r="IOB57" s="331"/>
      <c r="IOC57" s="331"/>
      <c r="IOD57" s="331"/>
      <c r="IOE57" s="331"/>
      <c r="IOF57" s="331"/>
      <c r="IOG57" s="331"/>
      <c r="IOH57" s="331"/>
      <c r="IOI57" s="331"/>
      <c r="IOJ57" s="331"/>
      <c r="IOK57" s="331"/>
      <c r="IOL57" s="331"/>
      <c r="IOM57" s="331"/>
      <c r="ION57" s="331"/>
      <c r="IOO57" s="331"/>
      <c r="IOP57" s="331"/>
      <c r="IOQ57" s="331"/>
      <c r="IOR57" s="331"/>
      <c r="IOS57" s="331"/>
      <c r="IOT57" s="331"/>
      <c r="IOU57" s="331"/>
      <c r="IOV57" s="331"/>
      <c r="IOW57" s="331"/>
      <c r="IOX57" s="331"/>
      <c r="IOY57" s="331"/>
      <c r="IOZ57" s="331"/>
      <c r="IPA57" s="331"/>
      <c r="IPB57" s="331"/>
      <c r="IPC57" s="331"/>
      <c r="IPD57" s="331"/>
      <c r="IPE57" s="331"/>
      <c r="IPF57" s="331"/>
      <c r="IPG57" s="331"/>
      <c r="IPH57" s="331"/>
      <c r="IPI57" s="331"/>
      <c r="IPJ57" s="331"/>
      <c r="IPK57" s="331"/>
      <c r="IPL57" s="331"/>
      <c r="IPM57" s="331"/>
      <c r="IPN57" s="331"/>
      <c r="IPO57" s="331"/>
      <c r="IPP57" s="331"/>
      <c r="IPQ57" s="331"/>
      <c r="IPR57" s="331"/>
      <c r="IPS57" s="331"/>
      <c r="IPT57" s="331"/>
      <c r="IPU57" s="331"/>
      <c r="IPV57" s="331"/>
      <c r="IPW57" s="331"/>
      <c r="IPX57" s="331"/>
      <c r="IPY57" s="331"/>
      <c r="IPZ57" s="331"/>
      <c r="IQA57" s="331"/>
      <c r="IQB57" s="331"/>
      <c r="IQC57" s="331"/>
      <c r="IQD57" s="331"/>
      <c r="IQE57" s="331"/>
      <c r="IQF57" s="331"/>
      <c r="IQG57" s="331"/>
      <c r="IQH57" s="331"/>
      <c r="IQI57" s="331"/>
      <c r="IQJ57" s="331"/>
      <c r="IQK57" s="331"/>
      <c r="IQL57" s="331"/>
      <c r="IQM57" s="331"/>
      <c r="IQN57" s="331"/>
      <c r="IQO57" s="331"/>
      <c r="IQP57" s="331"/>
      <c r="IQQ57" s="331"/>
      <c r="IQR57" s="331"/>
      <c r="IQS57" s="331"/>
      <c r="IQT57" s="331"/>
      <c r="IQU57" s="331"/>
      <c r="IQV57" s="331"/>
      <c r="IQW57" s="331"/>
      <c r="IQX57" s="331"/>
      <c r="IQY57" s="331"/>
      <c r="IQZ57" s="331"/>
      <c r="IRA57" s="331"/>
      <c r="IRB57" s="331"/>
      <c r="IRC57" s="331"/>
      <c r="IRD57" s="331"/>
      <c r="IRE57" s="331"/>
      <c r="IRF57" s="331"/>
      <c r="IRG57" s="331"/>
      <c r="IRH57" s="331"/>
      <c r="IRI57" s="331"/>
      <c r="IRJ57" s="331"/>
      <c r="IRK57" s="331"/>
      <c r="IRL57" s="331"/>
      <c r="IRM57" s="331"/>
      <c r="IRN57" s="331"/>
      <c r="IRO57" s="331"/>
      <c r="IRP57" s="331"/>
      <c r="IRQ57" s="331"/>
      <c r="IRR57" s="331"/>
      <c r="IRS57" s="331"/>
      <c r="IRT57" s="331"/>
      <c r="IRU57" s="331"/>
      <c r="IRV57" s="331"/>
      <c r="IRW57" s="331"/>
      <c r="IRX57" s="331"/>
      <c r="IRY57" s="331"/>
      <c r="IRZ57" s="331"/>
      <c r="ISA57" s="331"/>
      <c r="ISB57" s="331"/>
      <c r="ISC57" s="331"/>
      <c r="ISD57" s="331"/>
      <c r="ISE57" s="331"/>
      <c r="ISF57" s="331"/>
      <c r="ISG57" s="331"/>
      <c r="ISH57" s="331"/>
      <c r="ISI57" s="331"/>
      <c r="ISJ57" s="331"/>
      <c r="ISK57" s="331"/>
      <c r="ISL57" s="331"/>
      <c r="ISM57" s="331"/>
      <c r="ISN57" s="331"/>
      <c r="ISO57" s="331"/>
      <c r="ISP57" s="331"/>
      <c r="ISQ57" s="331"/>
      <c r="ISR57" s="331"/>
      <c r="ISS57" s="331"/>
      <c r="IST57" s="331"/>
      <c r="ISU57" s="331"/>
      <c r="ISV57" s="331"/>
      <c r="ISW57" s="331"/>
      <c r="ISX57" s="331"/>
      <c r="ISY57" s="331"/>
      <c r="ISZ57" s="331"/>
      <c r="ITA57" s="331"/>
      <c r="ITB57" s="331"/>
      <c r="ITC57" s="331"/>
      <c r="ITD57" s="331"/>
      <c r="ITE57" s="331"/>
      <c r="ITF57" s="331"/>
      <c r="ITG57" s="331"/>
      <c r="ITH57" s="331"/>
      <c r="ITI57" s="331"/>
      <c r="ITJ57" s="331"/>
      <c r="ITK57" s="331"/>
      <c r="ITL57" s="331"/>
      <c r="ITM57" s="331"/>
      <c r="ITN57" s="331"/>
      <c r="ITO57" s="331"/>
      <c r="ITP57" s="331"/>
      <c r="ITQ57" s="331"/>
      <c r="ITR57" s="331"/>
      <c r="ITS57" s="331"/>
      <c r="ITT57" s="331"/>
      <c r="ITU57" s="331"/>
      <c r="ITV57" s="331"/>
      <c r="ITW57" s="331"/>
      <c r="ITX57" s="331"/>
      <c r="ITY57" s="331"/>
      <c r="ITZ57" s="331"/>
      <c r="IUA57" s="331"/>
      <c r="IUB57" s="331"/>
      <c r="IUC57" s="331"/>
      <c r="IUD57" s="331"/>
      <c r="IUE57" s="331"/>
      <c r="IUF57" s="331"/>
      <c r="IUG57" s="331"/>
      <c r="IUH57" s="331"/>
      <c r="IUI57" s="331"/>
      <c r="IUJ57" s="331"/>
      <c r="IUK57" s="331"/>
      <c r="IUL57" s="331"/>
      <c r="IUM57" s="331"/>
      <c r="IUN57" s="331"/>
      <c r="IUO57" s="331"/>
      <c r="IUP57" s="331"/>
      <c r="IUQ57" s="331"/>
      <c r="IUR57" s="331"/>
      <c r="IUS57" s="331"/>
      <c r="IUT57" s="331"/>
      <c r="IUU57" s="331"/>
      <c r="IUV57" s="331"/>
      <c r="IUW57" s="331"/>
      <c r="IUX57" s="331"/>
      <c r="IUY57" s="331"/>
      <c r="IUZ57" s="331"/>
      <c r="IVA57" s="331"/>
      <c r="IVB57" s="331"/>
      <c r="IVC57" s="331"/>
      <c r="IVD57" s="331"/>
      <c r="IVE57" s="331"/>
      <c r="IVF57" s="331"/>
      <c r="IVG57" s="331"/>
      <c r="IVH57" s="331"/>
      <c r="IVI57" s="331"/>
      <c r="IVJ57" s="331"/>
      <c r="IVK57" s="331"/>
      <c r="IVL57" s="331"/>
      <c r="IVM57" s="331"/>
      <c r="IVN57" s="331"/>
      <c r="IVO57" s="331"/>
      <c r="IVP57" s="331"/>
      <c r="IVQ57" s="331"/>
      <c r="IVR57" s="331"/>
      <c r="IVS57" s="331"/>
      <c r="IVT57" s="331"/>
      <c r="IVU57" s="331"/>
      <c r="IVV57" s="331"/>
      <c r="IVW57" s="331"/>
      <c r="IVX57" s="331"/>
      <c r="IVY57" s="331"/>
      <c r="IVZ57" s="331"/>
      <c r="IWA57" s="331"/>
      <c r="IWB57" s="331"/>
      <c r="IWC57" s="331"/>
      <c r="IWD57" s="331"/>
      <c r="IWE57" s="331"/>
      <c r="IWF57" s="331"/>
      <c r="IWG57" s="331"/>
      <c r="IWH57" s="331"/>
      <c r="IWI57" s="331"/>
      <c r="IWJ57" s="331"/>
      <c r="IWK57" s="331"/>
      <c r="IWL57" s="331"/>
      <c r="IWM57" s="331"/>
      <c r="IWN57" s="331"/>
      <c r="IWO57" s="331"/>
      <c r="IWP57" s="331"/>
      <c r="IWQ57" s="331"/>
      <c r="IWR57" s="331"/>
      <c r="IWS57" s="331"/>
      <c r="IWT57" s="331"/>
      <c r="IWU57" s="331"/>
      <c r="IWV57" s="331"/>
      <c r="IWW57" s="331"/>
      <c r="IWX57" s="331"/>
      <c r="IWY57" s="331"/>
      <c r="IWZ57" s="331"/>
      <c r="IXA57" s="331"/>
      <c r="IXB57" s="331"/>
      <c r="IXC57" s="331"/>
      <c r="IXD57" s="331"/>
      <c r="IXE57" s="331"/>
      <c r="IXF57" s="331"/>
      <c r="IXG57" s="331"/>
      <c r="IXH57" s="331"/>
      <c r="IXI57" s="331"/>
      <c r="IXJ57" s="331"/>
      <c r="IXK57" s="331"/>
      <c r="IXL57" s="331"/>
      <c r="IXM57" s="331"/>
      <c r="IXN57" s="331"/>
      <c r="IXO57" s="331"/>
      <c r="IXP57" s="331"/>
      <c r="IXQ57" s="331"/>
      <c r="IXR57" s="331"/>
      <c r="IXS57" s="331"/>
      <c r="IXT57" s="331"/>
      <c r="IXU57" s="331"/>
      <c r="IXV57" s="331"/>
      <c r="IXW57" s="331"/>
      <c r="IXX57" s="331"/>
      <c r="IXY57" s="331"/>
      <c r="IXZ57" s="331"/>
      <c r="IYA57" s="331"/>
      <c r="IYB57" s="331"/>
      <c r="IYC57" s="331"/>
      <c r="IYD57" s="331"/>
      <c r="IYE57" s="331"/>
      <c r="IYF57" s="331"/>
      <c r="IYG57" s="331"/>
      <c r="IYH57" s="331"/>
      <c r="IYI57" s="331"/>
      <c r="IYJ57" s="331"/>
      <c r="IYK57" s="331"/>
      <c r="IYL57" s="331"/>
      <c r="IYM57" s="331"/>
      <c r="IYN57" s="331"/>
      <c r="IYO57" s="331"/>
      <c r="IYP57" s="331"/>
      <c r="IYQ57" s="331"/>
      <c r="IYR57" s="331"/>
      <c r="IYS57" s="331"/>
      <c r="IYT57" s="331"/>
      <c r="IYU57" s="331"/>
      <c r="IYV57" s="331"/>
      <c r="IYW57" s="331"/>
      <c r="IYX57" s="331"/>
      <c r="IYY57" s="331"/>
      <c r="IYZ57" s="331"/>
      <c r="IZA57" s="331"/>
      <c r="IZB57" s="331"/>
      <c r="IZC57" s="331"/>
      <c r="IZD57" s="331"/>
      <c r="IZE57" s="331"/>
      <c r="IZF57" s="331"/>
      <c r="IZG57" s="331"/>
      <c r="IZH57" s="331"/>
      <c r="IZI57" s="331"/>
      <c r="IZJ57" s="331"/>
      <c r="IZK57" s="331"/>
      <c r="IZL57" s="331"/>
      <c r="IZM57" s="331"/>
      <c r="IZN57" s="331"/>
      <c r="IZO57" s="331"/>
      <c r="IZP57" s="331"/>
      <c r="IZQ57" s="331"/>
      <c r="IZR57" s="331"/>
      <c r="IZS57" s="331"/>
      <c r="IZT57" s="331"/>
      <c r="IZU57" s="331"/>
      <c r="IZV57" s="331"/>
      <c r="IZW57" s="331"/>
      <c r="IZX57" s="331"/>
      <c r="IZY57" s="331"/>
      <c r="IZZ57" s="331"/>
      <c r="JAA57" s="331"/>
      <c r="JAB57" s="331"/>
      <c r="JAC57" s="331"/>
      <c r="JAD57" s="331"/>
      <c r="JAE57" s="331"/>
      <c r="JAF57" s="331"/>
      <c r="JAG57" s="331"/>
      <c r="JAH57" s="331"/>
      <c r="JAI57" s="331"/>
      <c r="JAJ57" s="331"/>
      <c r="JAK57" s="331"/>
      <c r="JAL57" s="331"/>
      <c r="JAM57" s="331"/>
      <c r="JAN57" s="331"/>
      <c r="JAO57" s="331"/>
      <c r="JAP57" s="331"/>
      <c r="JAQ57" s="331"/>
      <c r="JAR57" s="331"/>
      <c r="JAS57" s="331"/>
      <c r="JAT57" s="331"/>
      <c r="JAU57" s="331"/>
      <c r="JAV57" s="331"/>
      <c r="JAW57" s="331"/>
      <c r="JAX57" s="331"/>
      <c r="JAY57" s="331"/>
      <c r="JAZ57" s="331"/>
      <c r="JBA57" s="331"/>
      <c r="JBB57" s="331"/>
      <c r="JBC57" s="331"/>
      <c r="JBD57" s="331"/>
      <c r="JBE57" s="331"/>
      <c r="JBF57" s="331"/>
      <c r="JBG57" s="331"/>
      <c r="JBH57" s="331"/>
      <c r="JBI57" s="331"/>
      <c r="JBJ57" s="331"/>
      <c r="JBK57" s="331"/>
      <c r="JBL57" s="331"/>
      <c r="JBM57" s="331"/>
      <c r="JBN57" s="331"/>
      <c r="JBO57" s="331"/>
      <c r="JBP57" s="331"/>
      <c r="JBQ57" s="331"/>
      <c r="JBR57" s="331"/>
      <c r="JBS57" s="331"/>
      <c r="JBT57" s="331"/>
      <c r="JBU57" s="331"/>
      <c r="JBV57" s="331"/>
      <c r="JBW57" s="331"/>
      <c r="JBX57" s="331"/>
      <c r="JBY57" s="331"/>
      <c r="JBZ57" s="331"/>
      <c r="JCA57" s="331"/>
      <c r="JCB57" s="331"/>
      <c r="JCC57" s="331"/>
      <c r="JCD57" s="331"/>
      <c r="JCE57" s="331"/>
      <c r="JCF57" s="331"/>
      <c r="JCG57" s="331"/>
      <c r="JCH57" s="331"/>
      <c r="JCI57" s="331"/>
      <c r="JCJ57" s="331"/>
      <c r="JCK57" s="331"/>
      <c r="JCL57" s="331"/>
      <c r="JCM57" s="331"/>
      <c r="JCN57" s="331"/>
      <c r="JCO57" s="331"/>
      <c r="JCP57" s="331"/>
      <c r="JCQ57" s="331"/>
      <c r="JCR57" s="331"/>
      <c r="JCS57" s="331"/>
      <c r="JCT57" s="331"/>
      <c r="JCU57" s="331"/>
      <c r="JCV57" s="331"/>
      <c r="JCW57" s="331"/>
      <c r="JCX57" s="331"/>
      <c r="JCY57" s="331"/>
      <c r="JCZ57" s="331"/>
      <c r="JDA57" s="331"/>
      <c r="JDB57" s="331"/>
      <c r="JDC57" s="331"/>
      <c r="JDD57" s="331"/>
      <c r="JDE57" s="331"/>
      <c r="JDF57" s="331"/>
      <c r="JDG57" s="331"/>
      <c r="JDH57" s="331"/>
      <c r="JDI57" s="331"/>
      <c r="JDJ57" s="331"/>
      <c r="JDK57" s="331"/>
      <c r="JDL57" s="331"/>
      <c r="JDM57" s="331"/>
      <c r="JDN57" s="331"/>
      <c r="JDO57" s="331"/>
      <c r="JDP57" s="331"/>
      <c r="JDQ57" s="331"/>
      <c r="JDR57" s="331"/>
      <c r="JDS57" s="331"/>
      <c r="JDT57" s="331"/>
      <c r="JDU57" s="331"/>
      <c r="JDV57" s="331"/>
      <c r="JDW57" s="331"/>
      <c r="JDX57" s="331"/>
      <c r="JDY57" s="331"/>
      <c r="JDZ57" s="331"/>
      <c r="JEA57" s="331"/>
      <c r="JEB57" s="331"/>
      <c r="JEC57" s="331"/>
      <c r="JED57" s="331"/>
      <c r="JEE57" s="331"/>
      <c r="JEF57" s="331"/>
      <c r="JEG57" s="331"/>
      <c r="JEH57" s="331"/>
      <c r="JEI57" s="331"/>
      <c r="JEJ57" s="331"/>
      <c r="JEK57" s="331"/>
      <c r="JEL57" s="331"/>
      <c r="JEM57" s="331"/>
      <c r="JEN57" s="331"/>
      <c r="JEO57" s="331"/>
      <c r="JEP57" s="331"/>
      <c r="JEQ57" s="331"/>
      <c r="JER57" s="331"/>
      <c r="JES57" s="331"/>
      <c r="JET57" s="331"/>
      <c r="JEU57" s="331"/>
      <c r="JEV57" s="331"/>
      <c r="JEW57" s="331"/>
      <c r="JEX57" s="331"/>
      <c r="JEY57" s="331"/>
      <c r="JEZ57" s="331"/>
      <c r="JFA57" s="331"/>
      <c r="JFB57" s="331"/>
      <c r="JFC57" s="331"/>
      <c r="JFD57" s="331"/>
      <c r="JFE57" s="331"/>
      <c r="JFF57" s="331"/>
      <c r="JFG57" s="331"/>
      <c r="JFH57" s="331"/>
      <c r="JFI57" s="331"/>
      <c r="JFJ57" s="331"/>
      <c r="JFK57" s="331"/>
      <c r="JFL57" s="331"/>
      <c r="JFM57" s="331"/>
      <c r="JFN57" s="331"/>
      <c r="JFO57" s="331"/>
      <c r="JFP57" s="331"/>
      <c r="JFQ57" s="331"/>
      <c r="JFR57" s="331"/>
      <c r="JFS57" s="331"/>
      <c r="JFT57" s="331"/>
      <c r="JFU57" s="331"/>
      <c r="JFV57" s="331"/>
      <c r="JFW57" s="331"/>
      <c r="JFX57" s="331"/>
      <c r="JFY57" s="331"/>
      <c r="JFZ57" s="331"/>
      <c r="JGA57" s="331"/>
      <c r="JGB57" s="331"/>
      <c r="JGC57" s="331"/>
      <c r="JGD57" s="331"/>
      <c r="JGE57" s="331"/>
      <c r="JGF57" s="331"/>
      <c r="JGG57" s="331"/>
      <c r="JGH57" s="331"/>
      <c r="JGI57" s="331"/>
      <c r="JGJ57" s="331"/>
      <c r="JGK57" s="331"/>
      <c r="JGL57" s="331"/>
      <c r="JGM57" s="331"/>
      <c r="JGN57" s="331"/>
      <c r="JGO57" s="331"/>
      <c r="JGP57" s="331"/>
      <c r="JGQ57" s="331"/>
      <c r="JGR57" s="331"/>
      <c r="JGS57" s="331"/>
      <c r="JGT57" s="331"/>
      <c r="JGU57" s="331"/>
      <c r="JGV57" s="331"/>
      <c r="JGW57" s="331"/>
      <c r="JGX57" s="331"/>
      <c r="JGY57" s="331"/>
      <c r="JGZ57" s="331"/>
      <c r="JHA57" s="331"/>
      <c r="JHB57" s="331"/>
      <c r="JHC57" s="331"/>
      <c r="JHD57" s="331"/>
      <c r="JHE57" s="331"/>
      <c r="JHF57" s="331"/>
      <c r="JHG57" s="331"/>
      <c r="JHH57" s="331"/>
      <c r="JHI57" s="331"/>
      <c r="JHJ57" s="331"/>
      <c r="JHK57" s="331"/>
      <c r="JHL57" s="331"/>
      <c r="JHM57" s="331"/>
      <c r="JHN57" s="331"/>
      <c r="JHO57" s="331"/>
      <c r="JHP57" s="331"/>
      <c r="JHQ57" s="331"/>
      <c r="JHR57" s="331"/>
      <c r="JHS57" s="331"/>
      <c r="JHT57" s="331"/>
      <c r="JHU57" s="331"/>
      <c r="JHV57" s="331"/>
      <c r="JHW57" s="331"/>
      <c r="JHX57" s="331"/>
      <c r="JHY57" s="331"/>
      <c r="JHZ57" s="331"/>
      <c r="JIA57" s="331"/>
      <c r="JIB57" s="331"/>
      <c r="JIC57" s="331"/>
      <c r="JID57" s="331"/>
      <c r="JIE57" s="331"/>
      <c r="JIF57" s="331"/>
      <c r="JIG57" s="331"/>
      <c r="JIH57" s="331"/>
      <c r="JII57" s="331"/>
      <c r="JIJ57" s="331"/>
      <c r="JIK57" s="331"/>
      <c r="JIL57" s="331"/>
      <c r="JIM57" s="331"/>
      <c r="JIN57" s="331"/>
      <c r="JIO57" s="331"/>
      <c r="JIP57" s="331"/>
      <c r="JIQ57" s="331"/>
      <c r="JIR57" s="331"/>
      <c r="JIS57" s="331"/>
      <c r="JIT57" s="331"/>
      <c r="JIU57" s="331"/>
      <c r="JIV57" s="331"/>
      <c r="JIW57" s="331"/>
      <c r="JIX57" s="331"/>
      <c r="JIY57" s="331"/>
      <c r="JIZ57" s="331"/>
      <c r="JJA57" s="331"/>
      <c r="JJB57" s="331"/>
      <c r="JJC57" s="331"/>
      <c r="JJD57" s="331"/>
      <c r="JJE57" s="331"/>
      <c r="JJF57" s="331"/>
      <c r="JJG57" s="331"/>
      <c r="JJH57" s="331"/>
      <c r="JJI57" s="331"/>
      <c r="JJJ57" s="331"/>
      <c r="JJK57" s="331"/>
      <c r="JJL57" s="331"/>
      <c r="JJM57" s="331"/>
      <c r="JJN57" s="331"/>
      <c r="JJO57" s="331"/>
      <c r="JJP57" s="331"/>
      <c r="JJQ57" s="331"/>
      <c r="JJR57" s="331"/>
      <c r="JJS57" s="331"/>
      <c r="JJT57" s="331"/>
      <c r="JJU57" s="331"/>
      <c r="JJV57" s="331"/>
      <c r="JJW57" s="331"/>
      <c r="JJX57" s="331"/>
      <c r="JJY57" s="331"/>
      <c r="JJZ57" s="331"/>
      <c r="JKA57" s="331"/>
      <c r="JKB57" s="331"/>
      <c r="JKC57" s="331"/>
      <c r="JKD57" s="331"/>
      <c r="JKE57" s="331"/>
      <c r="JKF57" s="331"/>
      <c r="JKG57" s="331"/>
      <c r="JKH57" s="331"/>
      <c r="JKI57" s="331"/>
      <c r="JKJ57" s="331"/>
      <c r="JKK57" s="331"/>
      <c r="JKL57" s="331"/>
      <c r="JKM57" s="331"/>
      <c r="JKN57" s="331"/>
      <c r="JKO57" s="331"/>
      <c r="JKP57" s="331"/>
      <c r="JKQ57" s="331"/>
      <c r="JKR57" s="331"/>
      <c r="JKS57" s="331"/>
      <c r="JKT57" s="331"/>
      <c r="JKU57" s="331"/>
      <c r="JKV57" s="331"/>
      <c r="JKW57" s="331"/>
      <c r="JKX57" s="331"/>
      <c r="JKY57" s="331"/>
      <c r="JKZ57" s="331"/>
      <c r="JLA57" s="331"/>
      <c r="JLB57" s="331"/>
      <c r="JLC57" s="331"/>
      <c r="JLD57" s="331"/>
      <c r="JLE57" s="331"/>
      <c r="JLF57" s="331"/>
      <c r="JLG57" s="331"/>
      <c r="JLH57" s="331"/>
      <c r="JLI57" s="331"/>
      <c r="JLJ57" s="331"/>
      <c r="JLK57" s="331"/>
      <c r="JLL57" s="331"/>
      <c r="JLM57" s="331"/>
      <c r="JLN57" s="331"/>
      <c r="JLO57" s="331"/>
      <c r="JLP57" s="331"/>
      <c r="JLQ57" s="331"/>
      <c r="JLR57" s="331"/>
      <c r="JLS57" s="331"/>
      <c r="JLT57" s="331"/>
      <c r="JLU57" s="331"/>
      <c r="JLV57" s="331"/>
      <c r="JLW57" s="331"/>
      <c r="JLX57" s="331"/>
      <c r="JLY57" s="331"/>
      <c r="JLZ57" s="331"/>
      <c r="JMA57" s="331"/>
      <c r="JMB57" s="331"/>
      <c r="JMC57" s="331"/>
      <c r="JMD57" s="331"/>
      <c r="JME57" s="331"/>
      <c r="JMF57" s="331"/>
      <c r="JMG57" s="331"/>
      <c r="JMH57" s="331"/>
      <c r="JMI57" s="331"/>
      <c r="JMJ57" s="331"/>
      <c r="JMK57" s="331"/>
      <c r="JML57" s="331"/>
      <c r="JMM57" s="331"/>
      <c r="JMN57" s="331"/>
      <c r="JMO57" s="331"/>
      <c r="JMP57" s="331"/>
      <c r="JMQ57" s="331"/>
      <c r="JMR57" s="331"/>
      <c r="JMS57" s="331"/>
      <c r="JMT57" s="331"/>
      <c r="JMU57" s="331"/>
      <c r="JMV57" s="331"/>
      <c r="JMW57" s="331"/>
      <c r="JMX57" s="331"/>
      <c r="JMY57" s="331"/>
      <c r="JMZ57" s="331"/>
      <c r="JNA57" s="331"/>
      <c r="JNB57" s="331"/>
      <c r="JNC57" s="331"/>
      <c r="JND57" s="331"/>
      <c r="JNE57" s="331"/>
      <c r="JNF57" s="331"/>
      <c r="JNG57" s="331"/>
      <c r="JNH57" s="331"/>
      <c r="JNI57" s="331"/>
      <c r="JNJ57" s="331"/>
      <c r="JNK57" s="331"/>
      <c r="JNL57" s="331"/>
      <c r="JNM57" s="331"/>
      <c r="JNN57" s="331"/>
      <c r="JNO57" s="331"/>
      <c r="JNP57" s="331"/>
      <c r="JNQ57" s="331"/>
      <c r="JNR57" s="331"/>
      <c r="JNS57" s="331"/>
      <c r="JNT57" s="331"/>
      <c r="JNU57" s="331"/>
      <c r="JNV57" s="331"/>
      <c r="JNW57" s="331"/>
      <c r="JNX57" s="331"/>
      <c r="JNY57" s="331"/>
      <c r="JNZ57" s="331"/>
      <c r="JOA57" s="331"/>
      <c r="JOB57" s="331"/>
      <c r="JOC57" s="331"/>
      <c r="JOD57" s="331"/>
      <c r="JOE57" s="331"/>
      <c r="JOF57" s="331"/>
      <c r="JOG57" s="331"/>
      <c r="JOH57" s="331"/>
      <c r="JOI57" s="331"/>
      <c r="JOJ57" s="331"/>
      <c r="JOK57" s="331"/>
      <c r="JOL57" s="331"/>
      <c r="JOM57" s="331"/>
      <c r="JON57" s="331"/>
      <c r="JOO57" s="331"/>
      <c r="JOP57" s="331"/>
      <c r="JOQ57" s="331"/>
      <c r="JOR57" s="331"/>
      <c r="JOS57" s="331"/>
      <c r="JOT57" s="331"/>
      <c r="JOU57" s="331"/>
      <c r="JOV57" s="331"/>
      <c r="JOW57" s="331"/>
      <c r="JOX57" s="331"/>
      <c r="JOY57" s="331"/>
      <c r="JOZ57" s="331"/>
      <c r="JPA57" s="331"/>
      <c r="JPB57" s="331"/>
      <c r="JPC57" s="331"/>
      <c r="JPD57" s="331"/>
      <c r="JPE57" s="331"/>
      <c r="JPF57" s="331"/>
      <c r="JPG57" s="331"/>
      <c r="JPH57" s="331"/>
      <c r="JPI57" s="331"/>
      <c r="JPJ57" s="331"/>
      <c r="JPK57" s="331"/>
      <c r="JPL57" s="331"/>
      <c r="JPM57" s="331"/>
      <c r="JPN57" s="331"/>
      <c r="JPO57" s="331"/>
      <c r="JPP57" s="331"/>
      <c r="JPQ57" s="331"/>
      <c r="JPR57" s="331"/>
      <c r="JPS57" s="331"/>
      <c r="JPT57" s="331"/>
      <c r="JPU57" s="331"/>
      <c r="JPV57" s="331"/>
      <c r="JPW57" s="331"/>
      <c r="JPX57" s="331"/>
      <c r="JPY57" s="331"/>
      <c r="JPZ57" s="331"/>
      <c r="JQA57" s="331"/>
      <c r="JQB57" s="331"/>
      <c r="JQC57" s="331"/>
      <c r="JQD57" s="331"/>
      <c r="JQE57" s="331"/>
      <c r="JQF57" s="331"/>
      <c r="JQG57" s="331"/>
      <c r="JQH57" s="331"/>
      <c r="JQI57" s="331"/>
      <c r="JQJ57" s="331"/>
      <c r="JQK57" s="331"/>
      <c r="JQL57" s="331"/>
      <c r="JQM57" s="331"/>
      <c r="JQN57" s="331"/>
      <c r="JQO57" s="331"/>
      <c r="JQP57" s="331"/>
      <c r="JQQ57" s="331"/>
      <c r="JQR57" s="331"/>
      <c r="JQS57" s="331"/>
      <c r="JQT57" s="331"/>
      <c r="JQU57" s="331"/>
      <c r="JQV57" s="331"/>
      <c r="JQW57" s="331"/>
      <c r="JQX57" s="331"/>
      <c r="JQY57" s="331"/>
      <c r="JQZ57" s="331"/>
      <c r="JRA57" s="331"/>
      <c r="JRB57" s="331"/>
      <c r="JRC57" s="331"/>
      <c r="JRD57" s="331"/>
      <c r="JRE57" s="331"/>
      <c r="JRF57" s="331"/>
      <c r="JRG57" s="331"/>
      <c r="JRH57" s="331"/>
      <c r="JRI57" s="331"/>
      <c r="JRJ57" s="331"/>
      <c r="JRK57" s="331"/>
      <c r="JRL57" s="331"/>
      <c r="JRM57" s="331"/>
      <c r="JRN57" s="331"/>
      <c r="JRO57" s="331"/>
      <c r="JRP57" s="331"/>
      <c r="JRQ57" s="331"/>
      <c r="JRR57" s="331"/>
      <c r="JRS57" s="331"/>
      <c r="JRT57" s="331"/>
      <c r="JRU57" s="331"/>
      <c r="JRV57" s="331"/>
      <c r="JRW57" s="331"/>
      <c r="JRX57" s="331"/>
      <c r="JRY57" s="331"/>
      <c r="JRZ57" s="331"/>
      <c r="JSA57" s="331"/>
      <c r="JSB57" s="331"/>
      <c r="JSC57" s="331"/>
      <c r="JSD57" s="331"/>
      <c r="JSE57" s="331"/>
      <c r="JSF57" s="331"/>
      <c r="JSG57" s="331"/>
      <c r="JSH57" s="331"/>
      <c r="JSI57" s="331"/>
      <c r="JSJ57" s="331"/>
      <c r="JSK57" s="331"/>
      <c r="JSL57" s="331"/>
      <c r="JSM57" s="331"/>
      <c r="JSN57" s="331"/>
      <c r="JSO57" s="331"/>
      <c r="JSP57" s="331"/>
      <c r="JSQ57" s="331"/>
      <c r="JSR57" s="331"/>
      <c r="JSS57" s="331"/>
      <c r="JST57" s="331"/>
      <c r="JSU57" s="331"/>
      <c r="JSV57" s="331"/>
      <c r="JSW57" s="331"/>
      <c r="JSX57" s="331"/>
      <c r="JSY57" s="331"/>
      <c r="JSZ57" s="331"/>
      <c r="JTA57" s="331"/>
      <c r="JTB57" s="331"/>
      <c r="JTC57" s="331"/>
      <c r="JTD57" s="331"/>
      <c r="JTE57" s="331"/>
      <c r="JTF57" s="331"/>
      <c r="JTG57" s="331"/>
      <c r="JTH57" s="331"/>
      <c r="JTI57" s="331"/>
      <c r="JTJ57" s="331"/>
      <c r="JTK57" s="331"/>
      <c r="JTL57" s="331"/>
      <c r="JTM57" s="331"/>
      <c r="JTN57" s="331"/>
      <c r="JTO57" s="331"/>
      <c r="JTP57" s="331"/>
      <c r="JTQ57" s="331"/>
      <c r="JTR57" s="331"/>
      <c r="JTS57" s="331"/>
      <c r="JTT57" s="331"/>
      <c r="JTU57" s="331"/>
      <c r="JTV57" s="331"/>
      <c r="JTW57" s="331"/>
      <c r="JTX57" s="331"/>
      <c r="JTY57" s="331"/>
      <c r="JTZ57" s="331"/>
      <c r="JUA57" s="331"/>
      <c r="JUB57" s="331"/>
      <c r="JUC57" s="331"/>
      <c r="JUD57" s="331"/>
      <c r="JUE57" s="331"/>
      <c r="JUF57" s="331"/>
      <c r="JUG57" s="331"/>
      <c r="JUH57" s="331"/>
      <c r="JUI57" s="331"/>
      <c r="JUJ57" s="331"/>
      <c r="JUK57" s="331"/>
      <c r="JUL57" s="331"/>
      <c r="JUM57" s="331"/>
      <c r="JUN57" s="331"/>
      <c r="JUO57" s="331"/>
      <c r="JUP57" s="331"/>
      <c r="JUQ57" s="331"/>
      <c r="JUR57" s="331"/>
      <c r="JUS57" s="331"/>
      <c r="JUT57" s="331"/>
      <c r="JUU57" s="331"/>
      <c r="JUV57" s="331"/>
      <c r="JUW57" s="331"/>
      <c r="JUX57" s="331"/>
      <c r="JUY57" s="331"/>
      <c r="JUZ57" s="331"/>
      <c r="JVA57" s="331"/>
      <c r="JVB57" s="331"/>
      <c r="JVC57" s="331"/>
      <c r="JVD57" s="331"/>
      <c r="JVE57" s="331"/>
      <c r="JVF57" s="331"/>
      <c r="JVG57" s="331"/>
      <c r="JVH57" s="331"/>
      <c r="JVI57" s="331"/>
      <c r="JVJ57" s="331"/>
      <c r="JVK57" s="331"/>
      <c r="JVL57" s="331"/>
      <c r="JVM57" s="331"/>
      <c r="JVN57" s="331"/>
      <c r="JVO57" s="331"/>
      <c r="JVP57" s="331"/>
      <c r="JVQ57" s="331"/>
      <c r="JVR57" s="331"/>
      <c r="JVS57" s="331"/>
      <c r="JVT57" s="331"/>
      <c r="JVU57" s="331"/>
      <c r="JVV57" s="331"/>
      <c r="JVW57" s="331"/>
      <c r="JVX57" s="331"/>
      <c r="JVY57" s="331"/>
      <c r="JVZ57" s="331"/>
      <c r="JWA57" s="331"/>
      <c r="JWB57" s="331"/>
      <c r="JWC57" s="331"/>
      <c r="JWD57" s="331"/>
      <c r="JWE57" s="331"/>
      <c r="JWF57" s="331"/>
      <c r="JWG57" s="331"/>
      <c r="JWH57" s="331"/>
      <c r="JWI57" s="331"/>
      <c r="JWJ57" s="331"/>
      <c r="JWK57" s="331"/>
      <c r="JWL57" s="331"/>
      <c r="JWM57" s="331"/>
      <c r="JWN57" s="331"/>
      <c r="JWO57" s="331"/>
      <c r="JWP57" s="331"/>
      <c r="JWQ57" s="331"/>
      <c r="JWR57" s="331"/>
      <c r="JWS57" s="331"/>
      <c r="JWT57" s="331"/>
      <c r="JWU57" s="331"/>
      <c r="JWV57" s="331"/>
      <c r="JWW57" s="331"/>
      <c r="JWX57" s="331"/>
      <c r="JWY57" s="331"/>
      <c r="JWZ57" s="331"/>
      <c r="JXA57" s="331"/>
      <c r="JXB57" s="331"/>
      <c r="JXC57" s="331"/>
      <c r="JXD57" s="331"/>
      <c r="JXE57" s="331"/>
      <c r="JXF57" s="331"/>
      <c r="JXG57" s="331"/>
      <c r="JXH57" s="331"/>
      <c r="JXI57" s="331"/>
      <c r="JXJ57" s="331"/>
      <c r="JXK57" s="331"/>
      <c r="JXL57" s="331"/>
      <c r="JXM57" s="331"/>
      <c r="JXN57" s="331"/>
      <c r="JXO57" s="331"/>
      <c r="JXP57" s="331"/>
      <c r="JXQ57" s="331"/>
      <c r="JXR57" s="331"/>
      <c r="JXS57" s="331"/>
      <c r="JXT57" s="331"/>
      <c r="JXU57" s="331"/>
      <c r="JXV57" s="331"/>
      <c r="JXW57" s="331"/>
      <c r="JXX57" s="331"/>
      <c r="JXY57" s="331"/>
      <c r="JXZ57" s="331"/>
      <c r="JYA57" s="331"/>
      <c r="JYB57" s="331"/>
      <c r="JYC57" s="331"/>
      <c r="JYD57" s="331"/>
      <c r="JYE57" s="331"/>
      <c r="JYF57" s="331"/>
      <c r="JYG57" s="331"/>
      <c r="JYH57" s="331"/>
      <c r="JYI57" s="331"/>
      <c r="JYJ57" s="331"/>
      <c r="JYK57" s="331"/>
      <c r="JYL57" s="331"/>
      <c r="JYM57" s="331"/>
      <c r="JYN57" s="331"/>
      <c r="JYO57" s="331"/>
      <c r="JYP57" s="331"/>
      <c r="JYQ57" s="331"/>
      <c r="JYR57" s="331"/>
      <c r="JYS57" s="331"/>
      <c r="JYT57" s="331"/>
      <c r="JYU57" s="331"/>
      <c r="JYV57" s="331"/>
      <c r="JYW57" s="331"/>
      <c r="JYX57" s="331"/>
      <c r="JYY57" s="331"/>
      <c r="JYZ57" s="331"/>
      <c r="JZA57" s="331"/>
      <c r="JZB57" s="331"/>
      <c r="JZC57" s="331"/>
      <c r="JZD57" s="331"/>
      <c r="JZE57" s="331"/>
      <c r="JZF57" s="331"/>
      <c r="JZG57" s="331"/>
      <c r="JZH57" s="331"/>
      <c r="JZI57" s="331"/>
      <c r="JZJ57" s="331"/>
      <c r="JZK57" s="331"/>
      <c r="JZL57" s="331"/>
      <c r="JZM57" s="331"/>
      <c r="JZN57" s="331"/>
      <c r="JZO57" s="331"/>
      <c r="JZP57" s="331"/>
      <c r="JZQ57" s="331"/>
      <c r="JZR57" s="331"/>
      <c r="JZS57" s="331"/>
      <c r="JZT57" s="331"/>
      <c r="JZU57" s="331"/>
      <c r="JZV57" s="331"/>
      <c r="JZW57" s="331"/>
      <c r="JZX57" s="331"/>
      <c r="JZY57" s="331"/>
      <c r="JZZ57" s="331"/>
      <c r="KAA57" s="331"/>
      <c r="KAB57" s="331"/>
      <c r="KAC57" s="331"/>
      <c r="KAD57" s="331"/>
      <c r="KAE57" s="331"/>
      <c r="KAF57" s="331"/>
      <c r="KAG57" s="331"/>
      <c r="KAH57" s="331"/>
      <c r="KAI57" s="331"/>
      <c r="KAJ57" s="331"/>
      <c r="KAK57" s="331"/>
      <c r="KAL57" s="331"/>
      <c r="KAM57" s="331"/>
      <c r="KAN57" s="331"/>
      <c r="KAO57" s="331"/>
      <c r="KAP57" s="331"/>
      <c r="KAQ57" s="331"/>
      <c r="KAR57" s="331"/>
      <c r="KAS57" s="331"/>
      <c r="KAT57" s="331"/>
      <c r="KAU57" s="331"/>
      <c r="KAV57" s="331"/>
      <c r="KAW57" s="331"/>
      <c r="KAX57" s="331"/>
      <c r="KAY57" s="331"/>
      <c r="KAZ57" s="331"/>
      <c r="KBA57" s="331"/>
      <c r="KBB57" s="331"/>
      <c r="KBC57" s="331"/>
      <c r="KBD57" s="331"/>
      <c r="KBE57" s="331"/>
      <c r="KBF57" s="331"/>
      <c r="KBG57" s="331"/>
      <c r="KBH57" s="331"/>
      <c r="KBI57" s="331"/>
      <c r="KBJ57" s="331"/>
      <c r="KBK57" s="331"/>
      <c r="KBL57" s="331"/>
      <c r="KBM57" s="331"/>
      <c r="KBN57" s="331"/>
      <c r="KBO57" s="331"/>
      <c r="KBP57" s="331"/>
      <c r="KBQ57" s="331"/>
      <c r="KBR57" s="331"/>
      <c r="KBS57" s="331"/>
      <c r="KBT57" s="331"/>
      <c r="KBU57" s="331"/>
      <c r="KBV57" s="331"/>
      <c r="KBW57" s="331"/>
      <c r="KBX57" s="331"/>
      <c r="KBY57" s="331"/>
      <c r="KBZ57" s="331"/>
      <c r="KCA57" s="331"/>
      <c r="KCB57" s="331"/>
      <c r="KCC57" s="331"/>
      <c r="KCD57" s="331"/>
      <c r="KCE57" s="331"/>
      <c r="KCF57" s="331"/>
      <c r="KCG57" s="331"/>
      <c r="KCH57" s="331"/>
      <c r="KCI57" s="331"/>
      <c r="KCJ57" s="331"/>
      <c r="KCK57" s="331"/>
      <c r="KCL57" s="331"/>
      <c r="KCM57" s="331"/>
      <c r="KCN57" s="331"/>
      <c r="KCO57" s="331"/>
      <c r="KCP57" s="331"/>
      <c r="KCQ57" s="331"/>
      <c r="KCR57" s="331"/>
      <c r="KCS57" s="331"/>
      <c r="KCT57" s="331"/>
      <c r="KCU57" s="331"/>
      <c r="KCV57" s="331"/>
      <c r="KCW57" s="331"/>
      <c r="KCX57" s="331"/>
      <c r="KCY57" s="331"/>
      <c r="KCZ57" s="331"/>
      <c r="KDA57" s="331"/>
      <c r="KDB57" s="331"/>
      <c r="KDC57" s="331"/>
      <c r="KDD57" s="331"/>
      <c r="KDE57" s="331"/>
      <c r="KDF57" s="331"/>
      <c r="KDG57" s="331"/>
      <c r="KDH57" s="331"/>
      <c r="KDI57" s="331"/>
      <c r="KDJ57" s="331"/>
      <c r="KDK57" s="331"/>
      <c r="KDL57" s="331"/>
      <c r="KDM57" s="331"/>
      <c r="KDN57" s="331"/>
      <c r="KDO57" s="331"/>
      <c r="KDP57" s="331"/>
      <c r="KDQ57" s="331"/>
      <c r="KDR57" s="331"/>
      <c r="KDS57" s="331"/>
      <c r="KDT57" s="331"/>
      <c r="KDU57" s="331"/>
      <c r="KDV57" s="331"/>
      <c r="KDW57" s="331"/>
      <c r="KDX57" s="331"/>
      <c r="KDY57" s="331"/>
      <c r="KDZ57" s="331"/>
      <c r="KEA57" s="331"/>
      <c r="KEB57" s="331"/>
      <c r="KEC57" s="331"/>
      <c r="KED57" s="331"/>
      <c r="KEE57" s="331"/>
      <c r="KEF57" s="331"/>
      <c r="KEG57" s="331"/>
      <c r="KEH57" s="331"/>
      <c r="KEI57" s="331"/>
      <c r="KEJ57" s="331"/>
      <c r="KEK57" s="331"/>
      <c r="KEL57" s="331"/>
      <c r="KEM57" s="331"/>
      <c r="KEN57" s="331"/>
      <c r="KEO57" s="331"/>
      <c r="KEP57" s="331"/>
      <c r="KEQ57" s="331"/>
      <c r="KER57" s="331"/>
      <c r="KES57" s="331"/>
      <c r="KET57" s="331"/>
      <c r="KEU57" s="331"/>
      <c r="KEV57" s="331"/>
      <c r="KEW57" s="331"/>
      <c r="KEX57" s="331"/>
      <c r="KEY57" s="331"/>
      <c r="KEZ57" s="331"/>
      <c r="KFA57" s="331"/>
      <c r="KFB57" s="331"/>
      <c r="KFC57" s="331"/>
      <c r="KFD57" s="331"/>
      <c r="KFE57" s="331"/>
      <c r="KFF57" s="331"/>
      <c r="KFG57" s="331"/>
      <c r="KFH57" s="331"/>
      <c r="KFI57" s="331"/>
      <c r="KFJ57" s="331"/>
      <c r="KFK57" s="331"/>
      <c r="KFL57" s="331"/>
      <c r="KFM57" s="331"/>
      <c r="KFN57" s="331"/>
      <c r="KFO57" s="331"/>
      <c r="KFP57" s="331"/>
      <c r="KFQ57" s="331"/>
      <c r="KFR57" s="331"/>
      <c r="KFS57" s="331"/>
      <c r="KFT57" s="331"/>
      <c r="KFU57" s="331"/>
      <c r="KFV57" s="331"/>
      <c r="KFW57" s="331"/>
      <c r="KFX57" s="331"/>
      <c r="KFY57" s="331"/>
      <c r="KFZ57" s="331"/>
      <c r="KGA57" s="331"/>
      <c r="KGB57" s="331"/>
      <c r="KGC57" s="331"/>
      <c r="KGD57" s="331"/>
      <c r="KGE57" s="331"/>
      <c r="KGF57" s="331"/>
      <c r="KGG57" s="331"/>
      <c r="KGH57" s="331"/>
      <c r="KGI57" s="331"/>
      <c r="KGJ57" s="331"/>
      <c r="KGK57" s="331"/>
      <c r="KGL57" s="331"/>
      <c r="KGM57" s="331"/>
      <c r="KGN57" s="331"/>
      <c r="KGO57" s="331"/>
      <c r="KGP57" s="331"/>
      <c r="KGQ57" s="331"/>
      <c r="KGR57" s="331"/>
      <c r="KGS57" s="331"/>
      <c r="KGT57" s="331"/>
      <c r="KGU57" s="331"/>
      <c r="KGV57" s="331"/>
      <c r="KGW57" s="331"/>
      <c r="KGX57" s="331"/>
      <c r="KGY57" s="331"/>
      <c r="KGZ57" s="331"/>
      <c r="KHA57" s="331"/>
      <c r="KHB57" s="331"/>
      <c r="KHC57" s="331"/>
      <c r="KHD57" s="331"/>
      <c r="KHE57" s="331"/>
      <c r="KHF57" s="331"/>
      <c r="KHG57" s="331"/>
      <c r="KHH57" s="331"/>
      <c r="KHI57" s="331"/>
      <c r="KHJ57" s="331"/>
      <c r="KHK57" s="331"/>
      <c r="KHL57" s="331"/>
      <c r="KHM57" s="331"/>
      <c r="KHN57" s="331"/>
      <c r="KHO57" s="331"/>
      <c r="KHP57" s="331"/>
      <c r="KHQ57" s="331"/>
      <c r="KHR57" s="331"/>
      <c r="KHS57" s="331"/>
      <c r="KHT57" s="331"/>
      <c r="KHU57" s="331"/>
      <c r="KHV57" s="331"/>
      <c r="KHW57" s="331"/>
      <c r="KHX57" s="331"/>
      <c r="KHY57" s="331"/>
      <c r="KHZ57" s="331"/>
      <c r="KIA57" s="331"/>
      <c r="KIB57" s="331"/>
      <c r="KIC57" s="331"/>
      <c r="KID57" s="331"/>
      <c r="KIE57" s="331"/>
      <c r="KIF57" s="331"/>
      <c r="KIG57" s="331"/>
      <c r="KIH57" s="331"/>
      <c r="KII57" s="331"/>
      <c r="KIJ57" s="331"/>
      <c r="KIK57" s="331"/>
      <c r="KIL57" s="331"/>
      <c r="KIM57" s="331"/>
      <c r="KIN57" s="331"/>
      <c r="KIO57" s="331"/>
      <c r="KIP57" s="331"/>
      <c r="KIQ57" s="331"/>
      <c r="KIR57" s="331"/>
      <c r="KIS57" s="331"/>
      <c r="KIT57" s="331"/>
      <c r="KIU57" s="331"/>
      <c r="KIV57" s="331"/>
      <c r="KIW57" s="331"/>
      <c r="KIX57" s="331"/>
      <c r="KIY57" s="331"/>
      <c r="KIZ57" s="331"/>
      <c r="KJA57" s="331"/>
      <c r="KJB57" s="331"/>
      <c r="KJC57" s="331"/>
      <c r="KJD57" s="331"/>
      <c r="KJE57" s="331"/>
      <c r="KJF57" s="331"/>
      <c r="KJG57" s="331"/>
      <c r="KJH57" s="331"/>
      <c r="KJI57" s="331"/>
      <c r="KJJ57" s="331"/>
      <c r="KJK57" s="331"/>
      <c r="KJL57" s="331"/>
      <c r="KJM57" s="331"/>
      <c r="KJN57" s="331"/>
      <c r="KJO57" s="331"/>
      <c r="KJP57" s="331"/>
      <c r="KJQ57" s="331"/>
      <c r="KJR57" s="331"/>
      <c r="KJS57" s="331"/>
      <c r="KJT57" s="331"/>
      <c r="KJU57" s="331"/>
      <c r="KJV57" s="331"/>
      <c r="KJW57" s="331"/>
      <c r="KJX57" s="331"/>
      <c r="KJY57" s="331"/>
      <c r="KJZ57" s="331"/>
      <c r="KKA57" s="331"/>
      <c r="KKB57" s="331"/>
      <c r="KKC57" s="331"/>
      <c r="KKD57" s="331"/>
      <c r="KKE57" s="331"/>
      <c r="KKF57" s="331"/>
      <c r="KKG57" s="331"/>
      <c r="KKH57" s="331"/>
      <c r="KKI57" s="331"/>
      <c r="KKJ57" s="331"/>
      <c r="KKK57" s="331"/>
      <c r="KKL57" s="331"/>
      <c r="KKM57" s="331"/>
      <c r="KKN57" s="331"/>
      <c r="KKO57" s="331"/>
      <c r="KKP57" s="331"/>
      <c r="KKQ57" s="331"/>
      <c r="KKR57" s="331"/>
      <c r="KKS57" s="331"/>
      <c r="KKT57" s="331"/>
      <c r="KKU57" s="331"/>
      <c r="KKV57" s="331"/>
      <c r="KKW57" s="331"/>
      <c r="KKX57" s="331"/>
      <c r="KKY57" s="331"/>
      <c r="KKZ57" s="331"/>
      <c r="KLA57" s="331"/>
      <c r="KLB57" s="331"/>
      <c r="KLC57" s="331"/>
      <c r="KLD57" s="331"/>
      <c r="KLE57" s="331"/>
      <c r="KLF57" s="331"/>
      <c r="KLG57" s="331"/>
      <c r="KLH57" s="331"/>
      <c r="KLI57" s="331"/>
      <c r="KLJ57" s="331"/>
      <c r="KLK57" s="331"/>
      <c r="KLL57" s="331"/>
      <c r="KLM57" s="331"/>
      <c r="KLN57" s="331"/>
      <c r="KLO57" s="331"/>
      <c r="KLP57" s="331"/>
      <c r="KLQ57" s="331"/>
      <c r="KLR57" s="331"/>
      <c r="KLS57" s="331"/>
      <c r="KLT57" s="331"/>
      <c r="KLU57" s="331"/>
      <c r="KLV57" s="331"/>
      <c r="KLW57" s="331"/>
      <c r="KLX57" s="331"/>
      <c r="KLY57" s="331"/>
      <c r="KLZ57" s="331"/>
      <c r="KMA57" s="331"/>
      <c r="KMB57" s="331"/>
      <c r="KMC57" s="331"/>
      <c r="KMD57" s="331"/>
      <c r="KME57" s="331"/>
      <c r="KMF57" s="331"/>
      <c r="KMG57" s="331"/>
      <c r="KMH57" s="331"/>
      <c r="KMI57" s="331"/>
      <c r="KMJ57" s="331"/>
      <c r="KMK57" s="331"/>
      <c r="KML57" s="331"/>
      <c r="KMM57" s="331"/>
      <c r="KMN57" s="331"/>
      <c r="KMO57" s="331"/>
      <c r="KMP57" s="331"/>
      <c r="KMQ57" s="331"/>
      <c r="KMR57" s="331"/>
      <c r="KMS57" s="331"/>
      <c r="KMT57" s="331"/>
      <c r="KMU57" s="331"/>
      <c r="KMV57" s="331"/>
      <c r="KMW57" s="331"/>
      <c r="KMX57" s="331"/>
      <c r="KMY57" s="331"/>
      <c r="KMZ57" s="331"/>
      <c r="KNA57" s="331"/>
      <c r="KNB57" s="331"/>
      <c r="KNC57" s="331"/>
      <c r="KND57" s="331"/>
      <c r="KNE57" s="331"/>
      <c r="KNF57" s="331"/>
      <c r="KNG57" s="331"/>
      <c r="KNH57" s="331"/>
      <c r="KNI57" s="331"/>
      <c r="KNJ57" s="331"/>
      <c r="KNK57" s="331"/>
      <c r="KNL57" s="331"/>
      <c r="KNM57" s="331"/>
      <c r="KNN57" s="331"/>
      <c r="KNO57" s="331"/>
      <c r="KNP57" s="331"/>
      <c r="KNQ57" s="331"/>
      <c r="KNR57" s="331"/>
      <c r="KNS57" s="331"/>
      <c r="KNT57" s="331"/>
      <c r="KNU57" s="331"/>
      <c r="KNV57" s="331"/>
      <c r="KNW57" s="331"/>
      <c r="KNX57" s="331"/>
      <c r="KNY57" s="331"/>
      <c r="KNZ57" s="331"/>
      <c r="KOA57" s="331"/>
      <c r="KOB57" s="331"/>
      <c r="KOC57" s="331"/>
      <c r="KOD57" s="331"/>
      <c r="KOE57" s="331"/>
      <c r="KOF57" s="331"/>
      <c r="KOG57" s="331"/>
      <c r="KOH57" s="331"/>
      <c r="KOI57" s="331"/>
      <c r="KOJ57" s="331"/>
      <c r="KOK57" s="331"/>
      <c r="KOL57" s="331"/>
      <c r="KOM57" s="331"/>
      <c r="KON57" s="331"/>
      <c r="KOO57" s="331"/>
      <c r="KOP57" s="331"/>
      <c r="KOQ57" s="331"/>
      <c r="KOR57" s="331"/>
      <c r="KOS57" s="331"/>
      <c r="KOT57" s="331"/>
      <c r="KOU57" s="331"/>
      <c r="KOV57" s="331"/>
      <c r="KOW57" s="331"/>
      <c r="KOX57" s="331"/>
      <c r="KOY57" s="331"/>
      <c r="KOZ57" s="331"/>
      <c r="KPA57" s="331"/>
      <c r="KPB57" s="331"/>
      <c r="KPC57" s="331"/>
      <c r="KPD57" s="331"/>
      <c r="KPE57" s="331"/>
      <c r="KPF57" s="331"/>
      <c r="KPG57" s="331"/>
      <c r="KPH57" s="331"/>
      <c r="KPI57" s="331"/>
      <c r="KPJ57" s="331"/>
      <c r="KPK57" s="331"/>
      <c r="KPL57" s="331"/>
      <c r="KPM57" s="331"/>
      <c r="KPN57" s="331"/>
      <c r="KPO57" s="331"/>
      <c r="KPP57" s="331"/>
      <c r="KPQ57" s="331"/>
      <c r="KPR57" s="331"/>
      <c r="KPS57" s="331"/>
      <c r="KPT57" s="331"/>
      <c r="KPU57" s="331"/>
      <c r="KPV57" s="331"/>
      <c r="KPW57" s="331"/>
      <c r="KPX57" s="331"/>
      <c r="KPY57" s="331"/>
      <c r="KPZ57" s="331"/>
      <c r="KQA57" s="331"/>
      <c r="KQB57" s="331"/>
      <c r="KQC57" s="331"/>
      <c r="KQD57" s="331"/>
      <c r="KQE57" s="331"/>
      <c r="KQF57" s="331"/>
      <c r="KQG57" s="331"/>
      <c r="KQH57" s="331"/>
      <c r="KQI57" s="331"/>
      <c r="KQJ57" s="331"/>
      <c r="KQK57" s="331"/>
      <c r="KQL57" s="331"/>
      <c r="KQM57" s="331"/>
      <c r="KQN57" s="331"/>
      <c r="KQO57" s="331"/>
      <c r="KQP57" s="331"/>
      <c r="KQQ57" s="331"/>
      <c r="KQR57" s="331"/>
      <c r="KQS57" s="331"/>
      <c r="KQT57" s="331"/>
      <c r="KQU57" s="331"/>
      <c r="KQV57" s="331"/>
      <c r="KQW57" s="331"/>
      <c r="KQX57" s="331"/>
      <c r="KQY57" s="331"/>
      <c r="KQZ57" s="331"/>
      <c r="KRA57" s="331"/>
      <c r="KRB57" s="331"/>
      <c r="KRC57" s="331"/>
      <c r="KRD57" s="331"/>
      <c r="KRE57" s="331"/>
      <c r="KRF57" s="331"/>
      <c r="KRG57" s="331"/>
      <c r="KRH57" s="331"/>
      <c r="KRI57" s="331"/>
      <c r="KRJ57" s="331"/>
      <c r="KRK57" s="331"/>
      <c r="KRL57" s="331"/>
      <c r="KRM57" s="331"/>
      <c r="KRN57" s="331"/>
      <c r="KRO57" s="331"/>
      <c r="KRP57" s="331"/>
      <c r="KRQ57" s="331"/>
      <c r="KRR57" s="331"/>
      <c r="KRS57" s="331"/>
      <c r="KRT57" s="331"/>
      <c r="KRU57" s="331"/>
      <c r="KRV57" s="331"/>
      <c r="KRW57" s="331"/>
      <c r="KRX57" s="331"/>
      <c r="KRY57" s="331"/>
      <c r="KRZ57" s="331"/>
      <c r="KSA57" s="331"/>
      <c r="KSB57" s="331"/>
      <c r="KSC57" s="331"/>
      <c r="KSD57" s="331"/>
      <c r="KSE57" s="331"/>
      <c r="KSF57" s="331"/>
      <c r="KSG57" s="331"/>
      <c r="KSH57" s="331"/>
      <c r="KSI57" s="331"/>
      <c r="KSJ57" s="331"/>
      <c r="KSK57" s="331"/>
      <c r="KSL57" s="331"/>
      <c r="KSM57" s="331"/>
      <c r="KSN57" s="331"/>
      <c r="KSO57" s="331"/>
      <c r="KSP57" s="331"/>
      <c r="KSQ57" s="331"/>
      <c r="KSR57" s="331"/>
      <c r="KSS57" s="331"/>
      <c r="KST57" s="331"/>
      <c r="KSU57" s="331"/>
      <c r="KSV57" s="331"/>
      <c r="KSW57" s="331"/>
      <c r="KSX57" s="331"/>
      <c r="KSY57" s="331"/>
      <c r="KSZ57" s="331"/>
      <c r="KTA57" s="331"/>
      <c r="KTB57" s="331"/>
      <c r="KTC57" s="331"/>
      <c r="KTD57" s="331"/>
      <c r="KTE57" s="331"/>
      <c r="KTF57" s="331"/>
      <c r="KTG57" s="331"/>
      <c r="KTH57" s="331"/>
      <c r="KTI57" s="331"/>
      <c r="KTJ57" s="331"/>
      <c r="KTK57" s="331"/>
      <c r="KTL57" s="331"/>
      <c r="KTM57" s="331"/>
      <c r="KTN57" s="331"/>
      <c r="KTO57" s="331"/>
      <c r="KTP57" s="331"/>
      <c r="KTQ57" s="331"/>
      <c r="KTR57" s="331"/>
      <c r="KTS57" s="331"/>
      <c r="KTT57" s="331"/>
      <c r="KTU57" s="331"/>
      <c r="KTV57" s="331"/>
      <c r="KTW57" s="331"/>
      <c r="KTX57" s="331"/>
      <c r="KTY57" s="331"/>
      <c r="KTZ57" s="331"/>
      <c r="KUA57" s="331"/>
      <c r="KUB57" s="331"/>
      <c r="KUC57" s="331"/>
      <c r="KUD57" s="331"/>
      <c r="KUE57" s="331"/>
      <c r="KUF57" s="331"/>
      <c r="KUG57" s="331"/>
      <c r="KUH57" s="331"/>
      <c r="KUI57" s="331"/>
      <c r="KUJ57" s="331"/>
      <c r="KUK57" s="331"/>
      <c r="KUL57" s="331"/>
      <c r="KUM57" s="331"/>
      <c r="KUN57" s="331"/>
      <c r="KUO57" s="331"/>
      <c r="KUP57" s="331"/>
      <c r="KUQ57" s="331"/>
      <c r="KUR57" s="331"/>
      <c r="KUS57" s="331"/>
      <c r="KUT57" s="331"/>
      <c r="KUU57" s="331"/>
      <c r="KUV57" s="331"/>
      <c r="KUW57" s="331"/>
      <c r="KUX57" s="331"/>
      <c r="KUY57" s="331"/>
      <c r="KUZ57" s="331"/>
      <c r="KVA57" s="331"/>
      <c r="KVB57" s="331"/>
      <c r="KVC57" s="331"/>
      <c r="KVD57" s="331"/>
      <c r="KVE57" s="331"/>
      <c r="KVF57" s="331"/>
      <c r="KVG57" s="331"/>
      <c r="KVH57" s="331"/>
      <c r="KVI57" s="331"/>
      <c r="KVJ57" s="331"/>
      <c r="KVK57" s="331"/>
      <c r="KVL57" s="331"/>
      <c r="KVM57" s="331"/>
      <c r="KVN57" s="331"/>
      <c r="KVO57" s="331"/>
      <c r="KVP57" s="331"/>
      <c r="KVQ57" s="331"/>
      <c r="KVR57" s="331"/>
      <c r="KVS57" s="331"/>
      <c r="KVT57" s="331"/>
      <c r="KVU57" s="331"/>
      <c r="KVV57" s="331"/>
      <c r="KVW57" s="331"/>
      <c r="KVX57" s="331"/>
      <c r="KVY57" s="331"/>
      <c r="KVZ57" s="331"/>
      <c r="KWA57" s="331"/>
      <c r="KWB57" s="331"/>
      <c r="KWC57" s="331"/>
      <c r="KWD57" s="331"/>
      <c r="KWE57" s="331"/>
      <c r="KWF57" s="331"/>
      <c r="KWG57" s="331"/>
      <c r="KWH57" s="331"/>
      <c r="KWI57" s="331"/>
      <c r="KWJ57" s="331"/>
      <c r="KWK57" s="331"/>
      <c r="KWL57" s="331"/>
      <c r="KWM57" s="331"/>
      <c r="KWN57" s="331"/>
      <c r="KWO57" s="331"/>
      <c r="KWP57" s="331"/>
      <c r="KWQ57" s="331"/>
      <c r="KWR57" s="331"/>
      <c r="KWS57" s="331"/>
      <c r="KWT57" s="331"/>
      <c r="KWU57" s="331"/>
      <c r="KWV57" s="331"/>
      <c r="KWW57" s="331"/>
      <c r="KWX57" s="331"/>
      <c r="KWY57" s="331"/>
      <c r="KWZ57" s="331"/>
      <c r="KXA57" s="331"/>
      <c r="KXB57" s="331"/>
      <c r="KXC57" s="331"/>
      <c r="KXD57" s="331"/>
      <c r="KXE57" s="331"/>
      <c r="KXF57" s="331"/>
      <c r="KXG57" s="331"/>
      <c r="KXH57" s="331"/>
      <c r="KXI57" s="331"/>
      <c r="KXJ57" s="331"/>
      <c r="KXK57" s="331"/>
      <c r="KXL57" s="331"/>
      <c r="KXM57" s="331"/>
      <c r="KXN57" s="331"/>
      <c r="KXO57" s="331"/>
      <c r="KXP57" s="331"/>
      <c r="KXQ57" s="331"/>
      <c r="KXR57" s="331"/>
      <c r="KXS57" s="331"/>
      <c r="KXT57" s="331"/>
      <c r="KXU57" s="331"/>
      <c r="KXV57" s="331"/>
      <c r="KXW57" s="331"/>
      <c r="KXX57" s="331"/>
      <c r="KXY57" s="331"/>
      <c r="KXZ57" s="331"/>
      <c r="KYA57" s="331"/>
      <c r="KYB57" s="331"/>
      <c r="KYC57" s="331"/>
      <c r="KYD57" s="331"/>
      <c r="KYE57" s="331"/>
      <c r="KYF57" s="331"/>
      <c r="KYG57" s="331"/>
      <c r="KYH57" s="331"/>
      <c r="KYI57" s="331"/>
      <c r="KYJ57" s="331"/>
      <c r="KYK57" s="331"/>
      <c r="KYL57" s="331"/>
      <c r="KYM57" s="331"/>
      <c r="KYN57" s="331"/>
      <c r="KYO57" s="331"/>
      <c r="KYP57" s="331"/>
      <c r="KYQ57" s="331"/>
      <c r="KYR57" s="331"/>
      <c r="KYS57" s="331"/>
      <c r="KYT57" s="331"/>
      <c r="KYU57" s="331"/>
      <c r="KYV57" s="331"/>
      <c r="KYW57" s="331"/>
      <c r="KYX57" s="331"/>
      <c r="KYY57" s="331"/>
      <c r="KYZ57" s="331"/>
      <c r="KZA57" s="331"/>
      <c r="KZB57" s="331"/>
      <c r="KZC57" s="331"/>
      <c r="KZD57" s="331"/>
      <c r="KZE57" s="331"/>
      <c r="KZF57" s="331"/>
      <c r="KZG57" s="331"/>
      <c r="KZH57" s="331"/>
      <c r="KZI57" s="331"/>
      <c r="KZJ57" s="331"/>
      <c r="KZK57" s="331"/>
      <c r="KZL57" s="331"/>
      <c r="KZM57" s="331"/>
      <c r="KZN57" s="331"/>
      <c r="KZO57" s="331"/>
      <c r="KZP57" s="331"/>
      <c r="KZQ57" s="331"/>
      <c r="KZR57" s="331"/>
      <c r="KZS57" s="331"/>
      <c r="KZT57" s="331"/>
      <c r="KZU57" s="331"/>
      <c r="KZV57" s="331"/>
      <c r="KZW57" s="331"/>
      <c r="KZX57" s="331"/>
      <c r="KZY57" s="331"/>
      <c r="KZZ57" s="331"/>
      <c r="LAA57" s="331"/>
      <c r="LAB57" s="331"/>
      <c r="LAC57" s="331"/>
      <c r="LAD57" s="331"/>
      <c r="LAE57" s="331"/>
      <c r="LAF57" s="331"/>
      <c r="LAG57" s="331"/>
      <c r="LAH57" s="331"/>
      <c r="LAI57" s="331"/>
      <c r="LAJ57" s="331"/>
      <c r="LAK57" s="331"/>
      <c r="LAL57" s="331"/>
      <c r="LAM57" s="331"/>
      <c r="LAN57" s="331"/>
      <c r="LAO57" s="331"/>
      <c r="LAP57" s="331"/>
      <c r="LAQ57" s="331"/>
      <c r="LAR57" s="331"/>
      <c r="LAS57" s="331"/>
      <c r="LAT57" s="331"/>
      <c r="LAU57" s="331"/>
      <c r="LAV57" s="331"/>
      <c r="LAW57" s="331"/>
      <c r="LAX57" s="331"/>
      <c r="LAY57" s="331"/>
      <c r="LAZ57" s="331"/>
      <c r="LBA57" s="331"/>
      <c r="LBB57" s="331"/>
      <c r="LBC57" s="331"/>
      <c r="LBD57" s="331"/>
      <c r="LBE57" s="331"/>
      <c r="LBF57" s="331"/>
      <c r="LBG57" s="331"/>
      <c r="LBH57" s="331"/>
      <c r="LBI57" s="331"/>
      <c r="LBJ57" s="331"/>
      <c r="LBK57" s="331"/>
      <c r="LBL57" s="331"/>
      <c r="LBM57" s="331"/>
      <c r="LBN57" s="331"/>
      <c r="LBO57" s="331"/>
      <c r="LBP57" s="331"/>
      <c r="LBQ57" s="331"/>
      <c r="LBR57" s="331"/>
      <c r="LBS57" s="331"/>
      <c r="LBT57" s="331"/>
      <c r="LBU57" s="331"/>
      <c r="LBV57" s="331"/>
      <c r="LBW57" s="331"/>
      <c r="LBX57" s="331"/>
      <c r="LBY57" s="331"/>
      <c r="LBZ57" s="331"/>
      <c r="LCA57" s="331"/>
      <c r="LCB57" s="331"/>
      <c r="LCC57" s="331"/>
      <c r="LCD57" s="331"/>
      <c r="LCE57" s="331"/>
      <c r="LCF57" s="331"/>
      <c r="LCG57" s="331"/>
      <c r="LCH57" s="331"/>
      <c r="LCI57" s="331"/>
      <c r="LCJ57" s="331"/>
      <c r="LCK57" s="331"/>
      <c r="LCL57" s="331"/>
      <c r="LCM57" s="331"/>
      <c r="LCN57" s="331"/>
      <c r="LCO57" s="331"/>
      <c r="LCP57" s="331"/>
      <c r="LCQ57" s="331"/>
      <c r="LCR57" s="331"/>
      <c r="LCS57" s="331"/>
      <c r="LCT57" s="331"/>
      <c r="LCU57" s="331"/>
      <c r="LCV57" s="331"/>
      <c r="LCW57" s="331"/>
      <c r="LCX57" s="331"/>
      <c r="LCY57" s="331"/>
      <c r="LCZ57" s="331"/>
      <c r="LDA57" s="331"/>
      <c r="LDB57" s="331"/>
      <c r="LDC57" s="331"/>
      <c r="LDD57" s="331"/>
      <c r="LDE57" s="331"/>
      <c r="LDF57" s="331"/>
      <c r="LDG57" s="331"/>
      <c r="LDH57" s="331"/>
      <c r="LDI57" s="331"/>
      <c r="LDJ57" s="331"/>
      <c r="LDK57" s="331"/>
      <c r="LDL57" s="331"/>
      <c r="LDM57" s="331"/>
      <c r="LDN57" s="331"/>
      <c r="LDO57" s="331"/>
      <c r="LDP57" s="331"/>
      <c r="LDQ57" s="331"/>
      <c r="LDR57" s="331"/>
      <c r="LDS57" s="331"/>
      <c r="LDT57" s="331"/>
      <c r="LDU57" s="331"/>
      <c r="LDV57" s="331"/>
      <c r="LDW57" s="331"/>
      <c r="LDX57" s="331"/>
      <c r="LDY57" s="331"/>
      <c r="LDZ57" s="331"/>
      <c r="LEA57" s="331"/>
      <c r="LEB57" s="331"/>
      <c r="LEC57" s="331"/>
      <c r="LED57" s="331"/>
      <c r="LEE57" s="331"/>
      <c r="LEF57" s="331"/>
      <c r="LEG57" s="331"/>
      <c r="LEH57" s="331"/>
      <c r="LEI57" s="331"/>
      <c r="LEJ57" s="331"/>
      <c r="LEK57" s="331"/>
      <c r="LEL57" s="331"/>
      <c r="LEM57" s="331"/>
      <c r="LEN57" s="331"/>
      <c r="LEO57" s="331"/>
      <c r="LEP57" s="331"/>
      <c r="LEQ57" s="331"/>
      <c r="LER57" s="331"/>
      <c r="LES57" s="331"/>
      <c r="LET57" s="331"/>
      <c r="LEU57" s="331"/>
      <c r="LEV57" s="331"/>
      <c r="LEW57" s="331"/>
      <c r="LEX57" s="331"/>
      <c r="LEY57" s="331"/>
      <c r="LEZ57" s="331"/>
      <c r="LFA57" s="331"/>
      <c r="LFB57" s="331"/>
      <c r="LFC57" s="331"/>
      <c r="LFD57" s="331"/>
      <c r="LFE57" s="331"/>
      <c r="LFF57" s="331"/>
      <c r="LFG57" s="331"/>
      <c r="LFH57" s="331"/>
      <c r="LFI57" s="331"/>
      <c r="LFJ57" s="331"/>
      <c r="LFK57" s="331"/>
      <c r="LFL57" s="331"/>
      <c r="LFM57" s="331"/>
      <c r="LFN57" s="331"/>
      <c r="LFO57" s="331"/>
      <c r="LFP57" s="331"/>
      <c r="LFQ57" s="331"/>
      <c r="LFR57" s="331"/>
      <c r="LFS57" s="331"/>
      <c r="LFT57" s="331"/>
      <c r="LFU57" s="331"/>
      <c r="LFV57" s="331"/>
      <c r="LFW57" s="331"/>
      <c r="LFX57" s="331"/>
      <c r="LFY57" s="331"/>
      <c r="LFZ57" s="331"/>
      <c r="LGA57" s="331"/>
      <c r="LGB57" s="331"/>
      <c r="LGC57" s="331"/>
      <c r="LGD57" s="331"/>
      <c r="LGE57" s="331"/>
      <c r="LGF57" s="331"/>
      <c r="LGG57" s="331"/>
      <c r="LGH57" s="331"/>
      <c r="LGI57" s="331"/>
      <c r="LGJ57" s="331"/>
      <c r="LGK57" s="331"/>
      <c r="LGL57" s="331"/>
      <c r="LGM57" s="331"/>
      <c r="LGN57" s="331"/>
      <c r="LGO57" s="331"/>
      <c r="LGP57" s="331"/>
      <c r="LGQ57" s="331"/>
      <c r="LGR57" s="331"/>
      <c r="LGS57" s="331"/>
      <c r="LGT57" s="331"/>
      <c r="LGU57" s="331"/>
      <c r="LGV57" s="331"/>
      <c r="LGW57" s="331"/>
      <c r="LGX57" s="331"/>
      <c r="LGY57" s="331"/>
      <c r="LGZ57" s="331"/>
      <c r="LHA57" s="331"/>
      <c r="LHB57" s="331"/>
      <c r="LHC57" s="331"/>
      <c r="LHD57" s="331"/>
      <c r="LHE57" s="331"/>
      <c r="LHF57" s="331"/>
      <c r="LHG57" s="331"/>
      <c r="LHH57" s="331"/>
      <c r="LHI57" s="331"/>
      <c r="LHJ57" s="331"/>
      <c r="LHK57" s="331"/>
      <c r="LHL57" s="331"/>
      <c r="LHM57" s="331"/>
      <c r="LHN57" s="331"/>
      <c r="LHO57" s="331"/>
      <c r="LHP57" s="331"/>
      <c r="LHQ57" s="331"/>
      <c r="LHR57" s="331"/>
      <c r="LHS57" s="331"/>
      <c r="LHT57" s="331"/>
      <c r="LHU57" s="331"/>
      <c r="LHV57" s="331"/>
      <c r="LHW57" s="331"/>
      <c r="LHX57" s="331"/>
      <c r="LHY57" s="331"/>
      <c r="LHZ57" s="331"/>
      <c r="LIA57" s="331"/>
      <c r="LIB57" s="331"/>
      <c r="LIC57" s="331"/>
      <c r="LID57" s="331"/>
      <c r="LIE57" s="331"/>
      <c r="LIF57" s="331"/>
      <c r="LIG57" s="331"/>
      <c r="LIH57" s="331"/>
      <c r="LII57" s="331"/>
      <c r="LIJ57" s="331"/>
      <c r="LIK57" s="331"/>
      <c r="LIL57" s="331"/>
      <c r="LIM57" s="331"/>
      <c r="LIN57" s="331"/>
      <c r="LIO57" s="331"/>
      <c r="LIP57" s="331"/>
      <c r="LIQ57" s="331"/>
      <c r="LIR57" s="331"/>
      <c r="LIS57" s="331"/>
      <c r="LIT57" s="331"/>
      <c r="LIU57" s="331"/>
      <c r="LIV57" s="331"/>
      <c r="LIW57" s="331"/>
      <c r="LIX57" s="331"/>
      <c r="LIY57" s="331"/>
      <c r="LIZ57" s="331"/>
      <c r="LJA57" s="331"/>
      <c r="LJB57" s="331"/>
      <c r="LJC57" s="331"/>
      <c r="LJD57" s="331"/>
      <c r="LJE57" s="331"/>
      <c r="LJF57" s="331"/>
      <c r="LJG57" s="331"/>
      <c r="LJH57" s="331"/>
      <c r="LJI57" s="331"/>
      <c r="LJJ57" s="331"/>
      <c r="LJK57" s="331"/>
      <c r="LJL57" s="331"/>
      <c r="LJM57" s="331"/>
      <c r="LJN57" s="331"/>
      <c r="LJO57" s="331"/>
      <c r="LJP57" s="331"/>
      <c r="LJQ57" s="331"/>
      <c r="LJR57" s="331"/>
      <c r="LJS57" s="331"/>
      <c r="LJT57" s="331"/>
      <c r="LJU57" s="331"/>
      <c r="LJV57" s="331"/>
      <c r="LJW57" s="331"/>
      <c r="LJX57" s="331"/>
      <c r="LJY57" s="331"/>
      <c r="LJZ57" s="331"/>
      <c r="LKA57" s="331"/>
      <c r="LKB57" s="331"/>
      <c r="LKC57" s="331"/>
      <c r="LKD57" s="331"/>
      <c r="LKE57" s="331"/>
      <c r="LKF57" s="331"/>
      <c r="LKG57" s="331"/>
      <c r="LKH57" s="331"/>
      <c r="LKI57" s="331"/>
      <c r="LKJ57" s="331"/>
      <c r="LKK57" s="331"/>
      <c r="LKL57" s="331"/>
      <c r="LKM57" s="331"/>
      <c r="LKN57" s="331"/>
      <c r="LKO57" s="331"/>
      <c r="LKP57" s="331"/>
      <c r="LKQ57" s="331"/>
      <c r="LKR57" s="331"/>
      <c r="LKS57" s="331"/>
      <c r="LKT57" s="331"/>
      <c r="LKU57" s="331"/>
      <c r="LKV57" s="331"/>
      <c r="LKW57" s="331"/>
      <c r="LKX57" s="331"/>
      <c r="LKY57" s="331"/>
      <c r="LKZ57" s="331"/>
      <c r="LLA57" s="331"/>
      <c r="LLB57" s="331"/>
      <c r="LLC57" s="331"/>
      <c r="LLD57" s="331"/>
      <c r="LLE57" s="331"/>
      <c r="LLF57" s="331"/>
      <c r="LLG57" s="331"/>
      <c r="LLH57" s="331"/>
      <c r="LLI57" s="331"/>
      <c r="LLJ57" s="331"/>
      <c r="LLK57" s="331"/>
      <c r="LLL57" s="331"/>
      <c r="LLM57" s="331"/>
      <c r="LLN57" s="331"/>
      <c r="LLO57" s="331"/>
      <c r="LLP57" s="331"/>
      <c r="LLQ57" s="331"/>
      <c r="LLR57" s="331"/>
      <c r="LLS57" s="331"/>
      <c r="LLT57" s="331"/>
      <c r="LLU57" s="331"/>
      <c r="LLV57" s="331"/>
      <c r="LLW57" s="331"/>
      <c r="LLX57" s="331"/>
      <c r="LLY57" s="331"/>
      <c r="LLZ57" s="331"/>
      <c r="LMA57" s="331"/>
      <c r="LMB57" s="331"/>
      <c r="LMC57" s="331"/>
      <c r="LMD57" s="331"/>
      <c r="LME57" s="331"/>
      <c r="LMF57" s="331"/>
      <c r="LMG57" s="331"/>
      <c r="LMH57" s="331"/>
      <c r="LMI57" s="331"/>
      <c r="LMJ57" s="331"/>
      <c r="LMK57" s="331"/>
      <c r="LML57" s="331"/>
      <c r="LMM57" s="331"/>
      <c r="LMN57" s="331"/>
      <c r="LMO57" s="331"/>
      <c r="LMP57" s="331"/>
      <c r="LMQ57" s="331"/>
      <c r="LMR57" s="331"/>
      <c r="LMS57" s="331"/>
      <c r="LMT57" s="331"/>
      <c r="LMU57" s="331"/>
      <c r="LMV57" s="331"/>
      <c r="LMW57" s="331"/>
      <c r="LMX57" s="331"/>
      <c r="LMY57" s="331"/>
      <c r="LMZ57" s="331"/>
      <c r="LNA57" s="331"/>
      <c r="LNB57" s="331"/>
      <c r="LNC57" s="331"/>
      <c r="LND57" s="331"/>
      <c r="LNE57" s="331"/>
      <c r="LNF57" s="331"/>
      <c r="LNG57" s="331"/>
      <c r="LNH57" s="331"/>
      <c r="LNI57" s="331"/>
      <c r="LNJ57" s="331"/>
      <c r="LNK57" s="331"/>
      <c r="LNL57" s="331"/>
      <c r="LNM57" s="331"/>
      <c r="LNN57" s="331"/>
      <c r="LNO57" s="331"/>
      <c r="LNP57" s="331"/>
      <c r="LNQ57" s="331"/>
      <c r="LNR57" s="331"/>
      <c r="LNS57" s="331"/>
      <c r="LNT57" s="331"/>
      <c r="LNU57" s="331"/>
      <c r="LNV57" s="331"/>
      <c r="LNW57" s="331"/>
      <c r="LNX57" s="331"/>
      <c r="LNY57" s="331"/>
      <c r="LNZ57" s="331"/>
      <c r="LOA57" s="331"/>
      <c r="LOB57" s="331"/>
      <c r="LOC57" s="331"/>
      <c r="LOD57" s="331"/>
      <c r="LOE57" s="331"/>
      <c r="LOF57" s="331"/>
      <c r="LOG57" s="331"/>
      <c r="LOH57" s="331"/>
      <c r="LOI57" s="331"/>
      <c r="LOJ57" s="331"/>
      <c r="LOK57" s="331"/>
      <c r="LOL57" s="331"/>
      <c r="LOM57" s="331"/>
      <c r="LON57" s="331"/>
      <c r="LOO57" s="331"/>
      <c r="LOP57" s="331"/>
      <c r="LOQ57" s="331"/>
      <c r="LOR57" s="331"/>
      <c r="LOS57" s="331"/>
      <c r="LOT57" s="331"/>
      <c r="LOU57" s="331"/>
      <c r="LOV57" s="331"/>
      <c r="LOW57" s="331"/>
      <c r="LOX57" s="331"/>
      <c r="LOY57" s="331"/>
      <c r="LOZ57" s="331"/>
      <c r="LPA57" s="331"/>
      <c r="LPB57" s="331"/>
      <c r="LPC57" s="331"/>
      <c r="LPD57" s="331"/>
      <c r="LPE57" s="331"/>
      <c r="LPF57" s="331"/>
      <c r="LPG57" s="331"/>
      <c r="LPH57" s="331"/>
      <c r="LPI57" s="331"/>
      <c r="LPJ57" s="331"/>
      <c r="LPK57" s="331"/>
      <c r="LPL57" s="331"/>
      <c r="LPM57" s="331"/>
      <c r="LPN57" s="331"/>
      <c r="LPO57" s="331"/>
      <c r="LPP57" s="331"/>
      <c r="LPQ57" s="331"/>
      <c r="LPR57" s="331"/>
      <c r="LPS57" s="331"/>
      <c r="LPT57" s="331"/>
      <c r="LPU57" s="331"/>
      <c r="LPV57" s="331"/>
      <c r="LPW57" s="331"/>
      <c r="LPX57" s="331"/>
      <c r="LPY57" s="331"/>
      <c r="LPZ57" s="331"/>
      <c r="LQA57" s="331"/>
      <c r="LQB57" s="331"/>
      <c r="LQC57" s="331"/>
      <c r="LQD57" s="331"/>
      <c r="LQE57" s="331"/>
      <c r="LQF57" s="331"/>
      <c r="LQG57" s="331"/>
      <c r="LQH57" s="331"/>
      <c r="LQI57" s="331"/>
      <c r="LQJ57" s="331"/>
      <c r="LQK57" s="331"/>
      <c r="LQL57" s="331"/>
      <c r="LQM57" s="331"/>
      <c r="LQN57" s="331"/>
      <c r="LQO57" s="331"/>
      <c r="LQP57" s="331"/>
      <c r="LQQ57" s="331"/>
      <c r="LQR57" s="331"/>
      <c r="LQS57" s="331"/>
      <c r="LQT57" s="331"/>
      <c r="LQU57" s="331"/>
      <c r="LQV57" s="331"/>
      <c r="LQW57" s="331"/>
      <c r="LQX57" s="331"/>
      <c r="LQY57" s="331"/>
      <c r="LQZ57" s="331"/>
      <c r="LRA57" s="331"/>
      <c r="LRB57" s="331"/>
      <c r="LRC57" s="331"/>
      <c r="LRD57" s="331"/>
      <c r="LRE57" s="331"/>
      <c r="LRF57" s="331"/>
      <c r="LRG57" s="331"/>
      <c r="LRH57" s="331"/>
      <c r="LRI57" s="331"/>
      <c r="LRJ57" s="331"/>
      <c r="LRK57" s="331"/>
      <c r="LRL57" s="331"/>
      <c r="LRM57" s="331"/>
      <c r="LRN57" s="331"/>
      <c r="LRO57" s="331"/>
      <c r="LRP57" s="331"/>
      <c r="LRQ57" s="331"/>
      <c r="LRR57" s="331"/>
      <c r="LRS57" s="331"/>
      <c r="LRT57" s="331"/>
      <c r="LRU57" s="331"/>
      <c r="LRV57" s="331"/>
      <c r="LRW57" s="331"/>
      <c r="LRX57" s="331"/>
      <c r="LRY57" s="331"/>
      <c r="LRZ57" s="331"/>
      <c r="LSA57" s="331"/>
      <c r="LSB57" s="331"/>
      <c r="LSC57" s="331"/>
      <c r="LSD57" s="331"/>
      <c r="LSE57" s="331"/>
      <c r="LSF57" s="331"/>
      <c r="LSG57" s="331"/>
      <c r="LSH57" s="331"/>
      <c r="LSI57" s="331"/>
      <c r="LSJ57" s="331"/>
      <c r="LSK57" s="331"/>
      <c r="LSL57" s="331"/>
      <c r="LSM57" s="331"/>
      <c r="LSN57" s="331"/>
      <c r="LSO57" s="331"/>
      <c r="LSP57" s="331"/>
      <c r="LSQ57" s="331"/>
      <c r="LSR57" s="331"/>
      <c r="LSS57" s="331"/>
      <c r="LST57" s="331"/>
      <c r="LSU57" s="331"/>
      <c r="LSV57" s="331"/>
      <c r="LSW57" s="331"/>
      <c r="LSX57" s="331"/>
      <c r="LSY57" s="331"/>
      <c r="LSZ57" s="331"/>
      <c r="LTA57" s="331"/>
      <c r="LTB57" s="331"/>
      <c r="LTC57" s="331"/>
      <c r="LTD57" s="331"/>
      <c r="LTE57" s="331"/>
      <c r="LTF57" s="331"/>
      <c r="LTG57" s="331"/>
      <c r="LTH57" s="331"/>
      <c r="LTI57" s="331"/>
      <c r="LTJ57" s="331"/>
      <c r="LTK57" s="331"/>
      <c r="LTL57" s="331"/>
      <c r="LTM57" s="331"/>
      <c r="LTN57" s="331"/>
      <c r="LTO57" s="331"/>
      <c r="LTP57" s="331"/>
      <c r="LTQ57" s="331"/>
      <c r="LTR57" s="331"/>
      <c r="LTS57" s="331"/>
      <c r="LTT57" s="331"/>
      <c r="LTU57" s="331"/>
      <c r="LTV57" s="331"/>
      <c r="LTW57" s="331"/>
      <c r="LTX57" s="331"/>
      <c r="LTY57" s="331"/>
      <c r="LTZ57" s="331"/>
      <c r="LUA57" s="331"/>
      <c r="LUB57" s="331"/>
      <c r="LUC57" s="331"/>
      <c r="LUD57" s="331"/>
      <c r="LUE57" s="331"/>
      <c r="LUF57" s="331"/>
      <c r="LUG57" s="331"/>
      <c r="LUH57" s="331"/>
      <c r="LUI57" s="331"/>
      <c r="LUJ57" s="331"/>
      <c r="LUK57" s="331"/>
      <c r="LUL57" s="331"/>
      <c r="LUM57" s="331"/>
      <c r="LUN57" s="331"/>
      <c r="LUO57" s="331"/>
      <c r="LUP57" s="331"/>
      <c r="LUQ57" s="331"/>
      <c r="LUR57" s="331"/>
      <c r="LUS57" s="331"/>
      <c r="LUT57" s="331"/>
      <c r="LUU57" s="331"/>
      <c r="LUV57" s="331"/>
      <c r="LUW57" s="331"/>
      <c r="LUX57" s="331"/>
      <c r="LUY57" s="331"/>
      <c r="LUZ57" s="331"/>
      <c r="LVA57" s="331"/>
      <c r="LVB57" s="331"/>
      <c r="LVC57" s="331"/>
      <c r="LVD57" s="331"/>
      <c r="LVE57" s="331"/>
      <c r="LVF57" s="331"/>
      <c r="LVG57" s="331"/>
      <c r="LVH57" s="331"/>
      <c r="LVI57" s="331"/>
      <c r="LVJ57" s="331"/>
      <c r="LVK57" s="331"/>
      <c r="LVL57" s="331"/>
      <c r="LVM57" s="331"/>
      <c r="LVN57" s="331"/>
      <c r="LVO57" s="331"/>
      <c r="LVP57" s="331"/>
      <c r="LVQ57" s="331"/>
      <c r="LVR57" s="331"/>
      <c r="LVS57" s="331"/>
      <c r="LVT57" s="331"/>
      <c r="LVU57" s="331"/>
      <c r="LVV57" s="331"/>
      <c r="LVW57" s="331"/>
      <c r="LVX57" s="331"/>
      <c r="LVY57" s="331"/>
      <c r="LVZ57" s="331"/>
      <c r="LWA57" s="331"/>
      <c r="LWB57" s="331"/>
      <c r="LWC57" s="331"/>
      <c r="LWD57" s="331"/>
      <c r="LWE57" s="331"/>
      <c r="LWF57" s="331"/>
      <c r="LWG57" s="331"/>
      <c r="LWH57" s="331"/>
      <c r="LWI57" s="331"/>
      <c r="LWJ57" s="331"/>
      <c r="LWK57" s="331"/>
      <c r="LWL57" s="331"/>
      <c r="LWM57" s="331"/>
      <c r="LWN57" s="331"/>
      <c r="LWO57" s="331"/>
      <c r="LWP57" s="331"/>
      <c r="LWQ57" s="331"/>
      <c r="LWR57" s="331"/>
      <c r="LWS57" s="331"/>
      <c r="LWT57" s="331"/>
      <c r="LWU57" s="331"/>
      <c r="LWV57" s="331"/>
      <c r="LWW57" s="331"/>
      <c r="LWX57" s="331"/>
      <c r="LWY57" s="331"/>
      <c r="LWZ57" s="331"/>
      <c r="LXA57" s="331"/>
      <c r="LXB57" s="331"/>
      <c r="LXC57" s="331"/>
      <c r="LXD57" s="331"/>
      <c r="LXE57" s="331"/>
      <c r="LXF57" s="331"/>
      <c r="LXG57" s="331"/>
      <c r="LXH57" s="331"/>
      <c r="LXI57" s="331"/>
      <c r="LXJ57" s="331"/>
      <c r="LXK57" s="331"/>
      <c r="LXL57" s="331"/>
      <c r="LXM57" s="331"/>
      <c r="LXN57" s="331"/>
      <c r="LXO57" s="331"/>
      <c r="LXP57" s="331"/>
      <c r="LXQ57" s="331"/>
      <c r="LXR57" s="331"/>
      <c r="LXS57" s="331"/>
      <c r="LXT57" s="331"/>
      <c r="LXU57" s="331"/>
      <c r="LXV57" s="331"/>
      <c r="LXW57" s="331"/>
      <c r="LXX57" s="331"/>
      <c r="LXY57" s="331"/>
      <c r="LXZ57" s="331"/>
      <c r="LYA57" s="331"/>
      <c r="LYB57" s="331"/>
      <c r="LYC57" s="331"/>
      <c r="LYD57" s="331"/>
      <c r="LYE57" s="331"/>
      <c r="LYF57" s="331"/>
      <c r="LYG57" s="331"/>
      <c r="LYH57" s="331"/>
      <c r="LYI57" s="331"/>
      <c r="LYJ57" s="331"/>
      <c r="LYK57" s="331"/>
      <c r="LYL57" s="331"/>
      <c r="LYM57" s="331"/>
      <c r="LYN57" s="331"/>
      <c r="LYO57" s="331"/>
      <c r="LYP57" s="331"/>
      <c r="LYQ57" s="331"/>
      <c r="LYR57" s="331"/>
      <c r="LYS57" s="331"/>
      <c r="LYT57" s="331"/>
      <c r="LYU57" s="331"/>
      <c r="LYV57" s="331"/>
      <c r="LYW57" s="331"/>
      <c r="LYX57" s="331"/>
      <c r="LYY57" s="331"/>
      <c r="LYZ57" s="331"/>
      <c r="LZA57" s="331"/>
      <c r="LZB57" s="331"/>
      <c r="LZC57" s="331"/>
      <c r="LZD57" s="331"/>
      <c r="LZE57" s="331"/>
      <c r="LZF57" s="331"/>
      <c r="LZG57" s="331"/>
      <c r="LZH57" s="331"/>
      <c r="LZI57" s="331"/>
      <c r="LZJ57" s="331"/>
      <c r="LZK57" s="331"/>
      <c r="LZL57" s="331"/>
      <c r="LZM57" s="331"/>
      <c r="LZN57" s="331"/>
      <c r="LZO57" s="331"/>
      <c r="LZP57" s="331"/>
      <c r="LZQ57" s="331"/>
      <c r="LZR57" s="331"/>
      <c r="LZS57" s="331"/>
      <c r="LZT57" s="331"/>
      <c r="LZU57" s="331"/>
      <c r="LZV57" s="331"/>
      <c r="LZW57" s="331"/>
      <c r="LZX57" s="331"/>
      <c r="LZY57" s="331"/>
      <c r="LZZ57" s="331"/>
      <c r="MAA57" s="331"/>
      <c r="MAB57" s="331"/>
      <c r="MAC57" s="331"/>
      <c r="MAD57" s="331"/>
      <c r="MAE57" s="331"/>
      <c r="MAF57" s="331"/>
      <c r="MAG57" s="331"/>
      <c r="MAH57" s="331"/>
      <c r="MAI57" s="331"/>
      <c r="MAJ57" s="331"/>
      <c r="MAK57" s="331"/>
      <c r="MAL57" s="331"/>
      <c r="MAM57" s="331"/>
      <c r="MAN57" s="331"/>
      <c r="MAO57" s="331"/>
      <c r="MAP57" s="331"/>
      <c r="MAQ57" s="331"/>
      <c r="MAR57" s="331"/>
      <c r="MAS57" s="331"/>
      <c r="MAT57" s="331"/>
      <c r="MAU57" s="331"/>
      <c r="MAV57" s="331"/>
      <c r="MAW57" s="331"/>
      <c r="MAX57" s="331"/>
      <c r="MAY57" s="331"/>
      <c r="MAZ57" s="331"/>
      <c r="MBA57" s="331"/>
      <c r="MBB57" s="331"/>
      <c r="MBC57" s="331"/>
      <c r="MBD57" s="331"/>
      <c r="MBE57" s="331"/>
      <c r="MBF57" s="331"/>
      <c r="MBG57" s="331"/>
      <c r="MBH57" s="331"/>
      <c r="MBI57" s="331"/>
      <c r="MBJ57" s="331"/>
      <c r="MBK57" s="331"/>
      <c r="MBL57" s="331"/>
      <c r="MBM57" s="331"/>
      <c r="MBN57" s="331"/>
      <c r="MBO57" s="331"/>
      <c r="MBP57" s="331"/>
      <c r="MBQ57" s="331"/>
      <c r="MBR57" s="331"/>
      <c r="MBS57" s="331"/>
      <c r="MBT57" s="331"/>
      <c r="MBU57" s="331"/>
      <c r="MBV57" s="331"/>
      <c r="MBW57" s="331"/>
      <c r="MBX57" s="331"/>
      <c r="MBY57" s="331"/>
      <c r="MBZ57" s="331"/>
      <c r="MCA57" s="331"/>
      <c r="MCB57" s="331"/>
      <c r="MCC57" s="331"/>
      <c r="MCD57" s="331"/>
      <c r="MCE57" s="331"/>
      <c r="MCF57" s="331"/>
      <c r="MCG57" s="331"/>
      <c r="MCH57" s="331"/>
      <c r="MCI57" s="331"/>
      <c r="MCJ57" s="331"/>
      <c r="MCK57" s="331"/>
      <c r="MCL57" s="331"/>
      <c r="MCM57" s="331"/>
      <c r="MCN57" s="331"/>
      <c r="MCO57" s="331"/>
      <c r="MCP57" s="331"/>
      <c r="MCQ57" s="331"/>
      <c r="MCR57" s="331"/>
      <c r="MCS57" s="331"/>
      <c r="MCT57" s="331"/>
      <c r="MCU57" s="331"/>
      <c r="MCV57" s="331"/>
      <c r="MCW57" s="331"/>
      <c r="MCX57" s="331"/>
      <c r="MCY57" s="331"/>
      <c r="MCZ57" s="331"/>
      <c r="MDA57" s="331"/>
      <c r="MDB57" s="331"/>
      <c r="MDC57" s="331"/>
      <c r="MDD57" s="331"/>
      <c r="MDE57" s="331"/>
      <c r="MDF57" s="331"/>
      <c r="MDG57" s="331"/>
      <c r="MDH57" s="331"/>
      <c r="MDI57" s="331"/>
      <c r="MDJ57" s="331"/>
      <c r="MDK57" s="331"/>
      <c r="MDL57" s="331"/>
      <c r="MDM57" s="331"/>
      <c r="MDN57" s="331"/>
      <c r="MDO57" s="331"/>
      <c r="MDP57" s="331"/>
      <c r="MDQ57" s="331"/>
      <c r="MDR57" s="331"/>
      <c r="MDS57" s="331"/>
      <c r="MDT57" s="331"/>
      <c r="MDU57" s="331"/>
      <c r="MDV57" s="331"/>
      <c r="MDW57" s="331"/>
      <c r="MDX57" s="331"/>
      <c r="MDY57" s="331"/>
      <c r="MDZ57" s="331"/>
      <c r="MEA57" s="331"/>
      <c r="MEB57" s="331"/>
      <c r="MEC57" s="331"/>
      <c r="MED57" s="331"/>
      <c r="MEE57" s="331"/>
      <c r="MEF57" s="331"/>
      <c r="MEG57" s="331"/>
      <c r="MEH57" s="331"/>
      <c r="MEI57" s="331"/>
      <c r="MEJ57" s="331"/>
      <c r="MEK57" s="331"/>
      <c r="MEL57" s="331"/>
      <c r="MEM57" s="331"/>
      <c r="MEN57" s="331"/>
      <c r="MEO57" s="331"/>
      <c r="MEP57" s="331"/>
      <c r="MEQ57" s="331"/>
      <c r="MER57" s="331"/>
      <c r="MES57" s="331"/>
      <c r="MET57" s="331"/>
      <c r="MEU57" s="331"/>
      <c r="MEV57" s="331"/>
      <c r="MEW57" s="331"/>
      <c r="MEX57" s="331"/>
      <c r="MEY57" s="331"/>
      <c r="MEZ57" s="331"/>
      <c r="MFA57" s="331"/>
      <c r="MFB57" s="331"/>
      <c r="MFC57" s="331"/>
      <c r="MFD57" s="331"/>
      <c r="MFE57" s="331"/>
      <c r="MFF57" s="331"/>
      <c r="MFG57" s="331"/>
      <c r="MFH57" s="331"/>
      <c r="MFI57" s="331"/>
      <c r="MFJ57" s="331"/>
      <c r="MFK57" s="331"/>
      <c r="MFL57" s="331"/>
      <c r="MFM57" s="331"/>
      <c r="MFN57" s="331"/>
      <c r="MFO57" s="331"/>
      <c r="MFP57" s="331"/>
      <c r="MFQ57" s="331"/>
      <c r="MFR57" s="331"/>
      <c r="MFS57" s="331"/>
      <c r="MFT57" s="331"/>
      <c r="MFU57" s="331"/>
      <c r="MFV57" s="331"/>
      <c r="MFW57" s="331"/>
      <c r="MFX57" s="331"/>
      <c r="MFY57" s="331"/>
      <c r="MFZ57" s="331"/>
      <c r="MGA57" s="331"/>
      <c r="MGB57" s="331"/>
      <c r="MGC57" s="331"/>
      <c r="MGD57" s="331"/>
      <c r="MGE57" s="331"/>
      <c r="MGF57" s="331"/>
      <c r="MGG57" s="331"/>
      <c r="MGH57" s="331"/>
      <c r="MGI57" s="331"/>
      <c r="MGJ57" s="331"/>
      <c r="MGK57" s="331"/>
      <c r="MGL57" s="331"/>
      <c r="MGM57" s="331"/>
      <c r="MGN57" s="331"/>
      <c r="MGO57" s="331"/>
      <c r="MGP57" s="331"/>
      <c r="MGQ57" s="331"/>
      <c r="MGR57" s="331"/>
      <c r="MGS57" s="331"/>
      <c r="MGT57" s="331"/>
      <c r="MGU57" s="331"/>
      <c r="MGV57" s="331"/>
      <c r="MGW57" s="331"/>
      <c r="MGX57" s="331"/>
      <c r="MGY57" s="331"/>
      <c r="MGZ57" s="331"/>
      <c r="MHA57" s="331"/>
      <c r="MHB57" s="331"/>
      <c r="MHC57" s="331"/>
      <c r="MHD57" s="331"/>
      <c r="MHE57" s="331"/>
      <c r="MHF57" s="331"/>
      <c r="MHG57" s="331"/>
      <c r="MHH57" s="331"/>
      <c r="MHI57" s="331"/>
      <c r="MHJ57" s="331"/>
      <c r="MHK57" s="331"/>
      <c r="MHL57" s="331"/>
      <c r="MHM57" s="331"/>
      <c r="MHN57" s="331"/>
      <c r="MHO57" s="331"/>
      <c r="MHP57" s="331"/>
      <c r="MHQ57" s="331"/>
      <c r="MHR57" s="331"/>
      <c r="MHS57" s="331"/>
      <c r="MHT57" s="331"/>
      <c r="MHU57" s="331"/>
      <c r="MHV57" s="331"/>
      <c r="MHW57" s="331"/>
      <c r="MHX57" s="331"/>
      <c r="MHY57" s="331"/>
      <c r="MHZ57" s="331"/>
      <c r="MIA57" s="331"/>
      <c r="MIB57" s="331"/>
      <c r="MIC57" s="331"/>
      <c r="MID57" s="331"/>
      <c r="MIE57" s="331"/>
      <c r="MIF57" s="331"/>
      <c r="MIG57" s="331"/>
      <c r="MIH57" s="331"/>
      <c r="MII57" s="331"/>
      <c r="MIJ57" s="331"/>
      <c r="MIK57" s="331"/>
      <c r="MIL57" s="331"/>
      <c r="MIM57" s="331"/>
      <c r="MIN57" s="331"/>
      <c r="MIO57" s="331"/>
      <c r="MIP57" s="331"/>
      <c r="MIQ57" s="331"/>
      <c r="MIR57" s="331"/>
      <c r="MIS57" s="331"/>
      <c r="MIT57" s="331"/>
      <c r="MIU57" s="331"/>
      <c r="MIV57" s="331"/>
      <c r="MIW57" s="331"/>
      <c r="MIX57" s="331"/>
      <c r="MIY57" s="331"/>
      <c r="MIZ57" s="331"/>
      <c r="MJA57" s="331"/>
      <c r="MJB57" s="331"/>
      <c r="MJC57" s="331"/>
      <c r="MJD57" s="331"/>
      <c r="MJE57" s="331"/>
      <c r="MJF57" s="331"/>
      <c r="MJG57" s="331"/>
      <c r="MJH57" s="331"/>
      <c r="MJI57" s="331"/>
      <c r="MJJ57" s="331"/>
      <c r="MJK57" s="331"/>
      <c r="MJL57" s="331"/>
      <c r="MJM57" s="331"/>
      <c r="MJN57" s="331"/>
      <c r="MJO57" s="331"/>
      <c r="MJP57" s="331"/>
      <c r="MJQ57" s="331"/>
      <c r="MJR57" s="331"/>
      <c r="MJS57" s="331"/>
      <c r="MJT57" s="331"/>
      <c r="MJU57" s="331"/>
      <c r="MJV57" s="331"/>
      <c r="MJW57" s="331"/>
      <c r="MJX57" s="331"/>
      <c r="MJY57" s="331"/>
      <c r="MJZ57" s="331"/>
      <c r="MKA57" s="331"/>
      <c r="MKB57" s="331"/>
      <c r="MKC57" s="331"/>
      <c r="MKD57" s="331"/>
      <c r="MKE57" s="331"/>
      <c r="MKF57" s="331"/>
      <c r="MKG57" s="331"/>
      <c r="MKH57" s="331"/>
      <c r="MKI57" s="331"/>
      <c r="MKJ57" s="331"/>
      <c r="MKK57" s="331"/>
      <c r="MKL57" s="331"/>
      <c r="MKM57" s="331"/>
      <c r="MKN57" s="331"/>
      <c r="MKO57" s="331"/>
      <c r="MKP57" s="331"/>
      <c r="MKQ57" s="331"/>
      <c r="MKR57" s="331"/>
      <c r="MKS57" s="331"/>
      <c r="MKT57" s="331"/>
      <c r="MKU57" s="331"/>
      <c r="MKV57" s="331"/>
      <c r="MKW57" s="331"/>
      <c r="MKX57" s="331"/>
      <c r="MKY57" s="331"/>
      <c r="MKZ57" s="331"/>
      <c r="MLA57" s="331"/>
      <c r="MLB57" s="331"/>
      <c r="MLC57" s="331"/>
      <c r="MLD57" s="331"/>
      <c r="MLE57" s="331"/>
      <c r="MLF57" s="331"/>
      <c r="MLG57" s="331"/>
      <c r="MLH57" s="331"/>
      <c r="MLI57" s="331"/>
      <c r="MLJ57" s="331"/>
      <c r="MLK57" s="331"/>
      <c r="MLL57" s="331"/>
      <c r="MLM57" s="331"/>
      <c r="MLN57" s="331"/>
      <c r="MLO57" s="331"/>
      <c r="MLP57" s="331"/>
      <c r="MLQ57" s="331"/>
      <c r="MLR57" s="331"/>
      <c r="MLS57" s="331"/>
      <c r="MLT57" s="331"/>
      <c r="MLU57" s="331"/>
      <c r="MLV57" s="331"/>
      <c r="MLW57" s="331"/>
      <c r="MLX57" s="331"/>
      <c r="MLY57" s="331"/>
      <c r="MLZ57" s="331"/>
      <c r="MMA57" s="331"/>
      <c r="MMB57" s="331"/>
      <c r="MMC57" s="331"/>
      <c r="MMD57" s="331"/>
      <c r="MME57" s="331"/>
      <c r="MMF57" s="331"/>
      <c r="MMG57" s="331"/>
      <c r="MMH57" s="331"/>
      <c r="MMI57" s="331"/>
      <c r="MMJ57" s="331"/>
      <c r="MMK57" s="331"/>
      <c r="MML57" s="331"/>
      <c r="MMM57" s="331"/>
      <c r="MMN57" s="331"/>
      <c r="MMO57" s="331"/>
      <c r="MMP57" s="331"/>
      <c r="MMQ57" s="331"/>
      <c r="MMR57" s="331"/>
      <c r="MMS57" s="331"/>
      <c r="MMT57" s="331"/>
      <c r="MMU57" s="331"/>
      <c r="MMV57" s="331"/>
      <c r="MMW57" s="331"/>
      <c r="MMX57" s="331"/>
      <c r="MMY57" s="331"/>
      <c r="MMZ57" s="331"/>
      <c r="MNA57" s="331"/>
      <c r="MNB57" s="331"/>
      <c r="MNC57" s="331"/>
      <c r="MND57" s="331"/>
      <c r="MNE57" s="331"/>
      <c r="MNF57" s="331"/>
      <c r="MNG57" s="331"/>
      <c r="MNH57" s="331"/>
      <c r="MNI57" s="331"/>
      <c r="MNJ57" s="331"/>
      <c r="MNK57" s="331"/>
      <c r="MNL57" s="331"/>
      <c r="MNM57" s="331"/>
      <c r="MNN57" s="331"/>
      <c r="MNO57" s="331"/>
      <c r="MNP57" s="331"/>
      <c r="MNQ57" s="331"/>
      <c r="MNR57" s="331"/>
      <c r="MNS57" s="331"/>
      <c r="MNT57" s="331"/>
      <c r="MNU57" s="331"/>
      <c r="MNV57" s="331"/>
      <c r="MNW57" s="331"/>
      <c r="MNX57" s="331"/>
      <c r="MNY57" s="331"/>
      <c r="MNZ57" s="331"/>
      <c r="MOA57" s="331"/>
      <c r="MOB57" s="331"/>
      <c r="MOC57" s="331"/>
      <c r="MOD57" s="331"/>
      <c r="MOE57" s="331"/>
      <c r="MOF57" s="331"/>
      <c r="MOG57" s="331"/>
      <c r="MOH57" s="331"/>
      <c r="MOI57" s="331"/>
      <c r="MOJ57" s="331"/>
      <c r="MOK57" s="331"/>
      <c r="MOL57" s="331"/>
      <c r="MOM57" s="331"/>
      <c r="MON57" s="331"/>
      <c r="MOO57" s="331"/>
      <c r="MOP57" s="331"/>
      <c r="MOQ57" s="331"/>
      <c r="MOR57" s="331"/>
      <c r="MOS57" s="331"/>
      <c r="MOT57" s="331"/>
      <c r="MOU57" s="331"/>
      <c r="MOV57" s="331"/>
      <c r="MOW57" s="331"/>
      <c r="MOX57" s="331"/>
      <c r="MOY57" s="331"/>
      <c r="MOZ57" s="331"/>
      <c r="MPA57" s="331"/>
      <c r="MPB57" s="331"/>
      <c r="MPC57" s="331"/>
      <c r="MPD57" s="331"/>
      <c r="MPE57" s="331"/>
      <c r="MPF57" s="331"/>
      <c r="MPG57" s="331"/>
      <c r="MPH57" s="331"/>
      <c r="MPI57" s="331"/>
      <c r="MPJ57" s="331"/>
      <c r="MPK57" s="331"/>
      <c r="MPL57" s="331"/>
      <c r="MPM57" s="331"/>
      <c r="MPN57" s="331"/>
      <c r="MPO57" s="331"/>
      <c r="MPP57" s="331"/>
      <c r="MPQ57" s="331"/>
      <c r="MPR57" s="331"/>
      <c r="MPS57" s="331"/>
      <c r="MPT57" s="331"/>
      <c r="MPU57" s="331"/>
      <c r="MPV57" s="331"/>
      <c r="MPW57" s="331"/>
      <c r="MPX57" s="331"/>
      <c r="MPY57" s="331"/>
      <c r="MPZ57" s="331"/>
      <c r="MQA57" s="331"/>
      <c r="MQB57" s="331"/>
      <c r="MQC57" s="331"/>
      <c r="MQD57" s="331"/>
      <c r="MQE57" s="331"/>
      <c r="MQF57" s="331"/>
      <c r="MQG57" s="331"/>
      <c r="MQH57" s="331"/>
      <c r="MQI57" s="331"/>
      <c r="MQJ57" s="331"/>
      <c r="MQK57" s="331"/>
      <c r="MQL57" s="331"/>
      <c r="MQM57" s="331"/>
      <c r="MQN57" s="331"/>
      <c r="MQO57" s="331"/>
      <c r="MQP57" s="331"/>
      <c r="MQQ57" s="331"/>
      <c r="MQR57" s="331"/>
      <c r="MQS57" s="331"/>
      <c r="MQT57" s="331"/>
      <c r="MQU57" s="331"/>
      <c r="MQV57" s="331"/>
      <c r="MQW57" s="331"/>
      <c r="MQX57" s="331"/>
      <c r="MQY57" s="331"/>
      <c r="MQZ57" s="331"/>
      <c r="MRA57" s="331"/>
      <c r="MRB57" s="331"/>
      <c r="MRC57" s="331"/>
      <c r="MRD57" s="331"/>
      <c r="MRE57" s="331"/>
      <c r="MRF57" s="331"/>
      <c r="MRG57" s="331"/>
      <c r="MRH57" s="331"/>
      <c r="MRI57" s="331"/>
      <c r="MRJ57" s="331"/>
      <c r="MRK57" s="331"/>
      <c r="MRL57" s="331"/>
      <c r="MRM57" s="331"/>
      <c r="MRN57" s="331"/>
      <c r="MRO57" s="331"/>
      <c r="MRP57" s="331"/>
      <c r="MRQ57" s="331"/>
      <c r="MRR57" s="331"/>
      <c r="MRS57" s="331"/>
      <c r="MRT57" s="331"/>
      <c r="MRU57" s="331"/>
      <c r="MRV57" s="331"/>
      <c r="MRW57" s="331"/>
      <c r="MRX57" s="331"/>
      <c r="MRY57" s="331"/>
      <c r="MRZ57" s="331"/>
      <c r="MSA57" s="331"/>
      <c r="MSB57" s="331"/>
      <c r="MSC57" s="331"/>
      <c r="MSD57" s="331"/>
      <c r="MSE57" s="331"/>
      <c r="MSF57" s="331"/>
      <c r="MSG57" s="331"/>
      <c r="MSH57" s="331"/>
      <c r="MSI57" s="331"/>
      <c r="MSJ57" s="331"/>
      <c r="MSK57" s="331"/>
      <c r="MSL57" s="331"/>
      <c r="MSM57" s="331"/>
      <c r="MSN57" s="331"/>
      <c r="MSO57" s="331"/>
      <c r="MSP57" s="331"/>
      <c r="MSQ57" s="331"/>
      <c r="MSR57" s="331"/>
      <c r="MSS57" s="331"/>
      <c r="MST57" s="331"/>
      <c r="MSU57" s="331"/>
      <c r="MSV57" s="331"/>
      <c r="MSW57" s="331"/>
      <c r="MSX57" s="331"/>
      <c r="MSY57" s="331"/>
      <c r="MSZ57" s="331"/>
      <c r="MTA57" s="331"/>
      <c r="MTB57" s="331"/>
      <c r="MTC57" s="331"/>
      <c r="MTD57" s="331"/>
      <c r="MTE57" s="331"/>
      <c r="MTF57" s="331"/>
      <c r="MTG57" s="331"/>
      <c r="MTH57" s="331"/>
      <c r="MTI57" s="331"/>
      <c r="MTJ57" s="331"/>
      <c r="MTK57" s="331"/>
      <c r="MTL57" s="331"/>
      <c r="MTM57" s="331"/>
      <c r="MTN57" s="331"/>
      <c r="MTO57" s="331"/>
      <c r="MTP57" s="331"/>
      <c r="MTQ57" s="331"/>
      <c r="MTR57" s="331"/>
      <c r="MTS57" s="331"/>
      <c r="MTT57" s="331"/>
      <c r="MTU57" s="331"/>
      <c r="MTV57" s="331"/>
      <c r="MTW57" s="331"/>
      <c r="MTX57" s="331"/>
      <c r="MTY57" s="331"/>
      <c r="MTZ57" s="331"/>
      <c r="MUA57" s="331"/>
      <c r="MUB57" s="331"/>
      <c r="MUC57" s="331"/>
      <c r="MUD57" s="331"/>
      <c r="MUE57" s="331"/>
      <c r="MUF57" s="331"/>
      <c r="MUG57" s="331"/>
      <c r="MUH57" s="331"/>
      <c r="MUI57" s="331"/>
      <c r="MUJ57" s="331"/>
      <c r="MUK57" s="331"/>
      <c r="MUL57" s="331"/>
      <c r="MUM57" s="331"/>
      <c r="MUN57" s="331"/>
      <c r="MUO57" s="331"/>
      <c r="MUP57" s="331"/>
      <c r="MUQ57" s="331"/>
      <c r="MUR57" s="331"/>
      <c r="MUS57" s="331"/>
      <c r="MUT57" s="331"/>
      <c r="MUU57" s="331"/>
      <c r="MUV57" s="331"/>
      <c r="MUW57" s="331"/>
      <c r="MUX57" s="331"/>
      <c r="MUY57" s="331"/>
      <c r="MUZ57" s="331"/>
      <c r="MVA57" s="331"/>
      <c r="MVB57" s="331"/>
      <c r="MVC57" s="331"/>
      <c r="MVD57" s="331"/>
      <c r="MVE57" s="331"/>
      <c r="MVF57" s="331"/>
      <c r="MVG57" s="331"/>
      <c r="MVH57" s="331"/>
      <c r="MVI57" s="331"/>
      <c r="MVJ57" s="331"/>
      <c r="MVK57" s="331"/>
      <c r="MVL57" s="331"/>
      <c r="MVM57" s="331"/>
      <c r="MVN57" s="331"/>
      <c r="MVO57" s="331"/>
      <c r="MVP57" s="331"/>
      <c r="MVQ57" s="331"/>
      <c r="MVR57" s="331"/>
      <c r="MVS57" s="331"/>
      <c r="MVT57" s="331"/>
      <c r="MVU57" s="331"/>
      <c r="MVV57" s="331"/>
      <c r="MVW57" s="331"/>
      <c r="MVX57" s="331"/>
      <c r="MVY57" s="331"/>
      <c r="MVZ57" s="331"/>
      <c r="MWA57" s="331"/>
      <c r="MWB57" s="331"/>
      <c r="MWC57" s="331"/>
      <c r="MWD57" s="331"/>
      <c r="MWE57" s="331"/>
      <c r="MWF57" s="331"/>
      <c r="MWG57" s="331"/>
      <c r="MWH57" s="331"/>
      <c r="MWI57" s="331"/>
      <c r="MWJ57" s="331"/>
      <c r="MWK57" s="331"/>
      <c r="MWL57" s="331"/>
      <c r="MWM57" s="331"/>
      <c r="MWN57" s="331"/>
      <c r="MWO57" s="331"/>
      <c r="MWP57" s="331"/>
      <c r="MWQ57" s="331"/>
      <c r="MWR57" s="331"/>
      <c r="MWS57" s="331"/>
      <c r="MWT57" s="331"/>
      <c r="MWU57" s="331"/>
      <c r="MWV57" s="331"/>
      <c r="MWW57" s="331"/>
      <c r="MWX57" s="331"/>
      <c r="MWY57" s="331"/>
      <c r="MWZ57" s="331"/>
      <c r="MXA57" s="331"/>
      <c r="MXB57" s="331"/>
      <c r="MXC57" s="331"/>
      <c r="MXD57" s="331"/>
      <c r="MXE57" s="331"/>
      <c r="MXF57" s="331"/>
      <c r="MXG57" s="331"/>
      <c r="MXH57" s="331"/>
      <c r="MXI57" s="331"/>
      <c r="MXJ57" s="331"/>
      <c r="MXK57" s="331"/>
      <c r="MXL57" s="331"/>
      <c r="MXM57" s="331"/>
      <c r="MXN57" s="331"/>
      <c r="MXO57" s="331"/>
      <c r="MXP57" s="331"/>
      <c r="MXQ57" s="331"/>
      <c r="MXR57" s="331"/>
      <c r="MXS57" s="331"/>
      <c r="MXT57" s="331"/>
      <c r="MXU57" s="331"/>
      <c r="MXV57" s="331"/>
      <c r="MXW57" s="331"/>
      <c r="MXX57" s="331"/>
      <c r="MXY57" s="331"/>
      <c r="MXZ57" s="331"/>
      <c r="MYA57" s="331"/>
      <c r="MYB57" s="331"/>
      <c r="MYC57" s="331"/>
      <c r="MYD57" s="331"/>
      <c r="MYE57" s="331"/>
      <c r="MYF57" s="331"/>
      <c r="MYG57" s="331"/>
      <c r="MYH57" s="331"/>
      <c r="MYI57" s="331"/>
      <c r="MYJ57" s="331"/>
      <c r="MYK57" s="331"/>
      <c r="MYL57" s="331"/>
      <c r="MYM57" s="331"/>
      <c r="MYN57" s="331"/>
      <c r="MYO57" s="331"/>
      <c r="MYP57" s="331"/>
      <c r="MYQ57" s="331"/>
      <c r="MYR57" s="331"/>
      <c r="MYS57" s="331"/>
      <c r="MYT57" s="331"/>
      <c r="MYU57" s="331"/>
      <c r="MYV57" s="331"/>
      <c r="MYW57" s="331"/>
      <c r="MYX57" s="331"/>
      <c r="MYY57" s="331"/>
      <c r="MYZ57" s="331"/>
      <c r="MZA57" s="331"/>
      <c r="MZB57" s="331"/>
      <c r="MZC57" s="331"/>
      <c r="MZD57" s="331"/>
      <c r="MZE57" s="331"/>
      <c r="MZF57" s="331"/>
      <c r="MZG57" s="331"/>
      <c r="MZH57" s="331"/>
      <c r="MZI57" s="331"/>
      <c r="MZJ57" s="331"/>
      <c r="MZK57" s="331"/>
      <c r="MZL57" s="331"/>
      <c r="MZM57" s="331"/>
      <c r="MZN57" s="331"/>
      <c r="MZO57" s="331"/>
      <c r="MZP57" s="331"/>
      <c r="MZQ57" s="331"/>
      <c r="MZR57" s="331"/>
      <c r="MZS57" s="331"/>
      <c r="MZT57" s="331"/>
      <c r="MZU57" s="331"/>
      <c r="MZV57" s="331"/>
      <c r="MZW57" s="331"/>
      <c r="MZX57" s="331"/>
      <c r="MZY57" s="331"/>
      <c r="MZZ57" s="331"/>
      <c r="NAA57" s="331"/>
      <c r="NAB57" s="331"/>
      <c r="NAC57" s="331"/>
      <c r="NAD57" s="331"/>
      <c r="NAE57" s="331"/>
      <c r="NAF57" s="331"/>
      <c r="NAG57" s="331"/>
      <c r="NAH57" s="331"/>
      <c r="NAI57" s="331"/>
      <c r="NAJ57" s="331"/>
      <c r="NAK57" s="331"/>
      <c r="NAL57" s="331"/>
      <c r="NAM57" s="331"/>
      <c r="NAN57" s="331"/>
      <c r="NAO57" s="331"/>
      <c r="NAP57" s="331"/>
      <c r="NAQ57" s="331"/>
      <c r="NAR57" s="331"/>
      <c r="NAS57" s="331"/>
      <c r="NAT57" s="331"/>
      <c r="NAU57" s="331"/>
      <c r="NAV57" s="331"/>
      <c r="NAW57" s="331"/>
      <c r="NAX57" s="331"/>
      <c r="NAY57" s="331"/>
      <c r="NAZ57" s="331"/>
      <c r="NBA57" s="331"/>
      <c r="NBB57" s="331"/>
      <c r="NBC57" s="331"/>
      <c r="NBD57" s="331"/>
      <c r="NBE57" s="331"/>
      <c r="NBF57" s="331"/>
      <c r="NBG57" s="331"/>
      <c r="NBH57" s="331"/>
      <c r="NBI57" s="331"/>
      <c r="NBJ57" s="331"/>
      <c r="NBK57" s="331"/>
      <c r="NBL57" s="331"/>
      <c r="NBM57" s="331"/>
      <c r="NBN57" s="331"/>
      <c r="NBO57" s="331"/>
      <c r="NBP57" s="331"/>
      <c r="NBQ57" s="331"/>
      <c r="NBR57" s="331"/>
      <c r="NBS57" s="331"/>
      <c r="NBT57" s="331"/>
      <c r="NBU57" s="331"/>
      <c r="NBV57" s="331"/>
      <c r="NBW57" s="331"/>
      <c r="NBX57" s="331"/>
      <c r="NBY57" s="331"/>
      <c r="NBZ57" s="331"/>
      <c r="NCA57" s="331"/>
      <c r="NCB57" s="331"/>
      <c r="NCC57" s="331"/>
      <c r="NCD57" s="331"/>
      <c r="NCE57" s="331"/>
      <c r="NCF57" s="331"/>
      <c r="NCG57" s="331"/>
      <c r="NCH57" s="331"/>
      <c r="NCI57" s="331"/>
      <c r="NCJ57" s="331"/>
      <c r="NCK57" s="331"/>
      <c r="NCL57" s="331"/>
      <c r="NCM57" s="331"/>
      <c r="NCN57" s="331"/>
      <c r="NCO57" s="331"/>
      <c r="NCP57" s="331"/>
      <c r="NCQ57" s="331"/>
      <c r="NCR57" s="331"/>
      <c r="NCS57" s="331"/>
      <c r="NCT57" s="331"/>
      <c r="NCU57" s="331"/>
      <c r="NCV57" s="331"/>
      <c r="NCW57" s="331"/>
      <c r="NCX57" s="331"/>
      <c r="NCY57" s="331"/>
      <c r="NCZ57" s="331"/>
      <c r="NDA57" s="331"/>
      <c r="NDB57" s="331"/>
      <c r="NDC57" s="331"/>
      <c r="NDD57" s="331"/>
      <c r="NDE57" s="331"/>
      <c r="NDF57" s="331"/>
      <c r="NDG57" s="331"/>
      <c r="NDH57" s="331"/>
      <c r="NDI57" s="331"/>
      <c r="NDJ57" s="331"/>
      <c r="NDK57" s="331"/>
      <c r="NDL57" s="331"/>
      <c r="NDM57" s="331"/>
      <c r="NDN57" s="331"/>
      <c r="NDO57" s="331"/>
      <c r="NDP57" s="331"/>
      <c r="NDQ57" s="331"/>
      <c r="NDR57" s="331"/>
      <c r="NDS57" s="331"/>
      <c r="NDT57" s="331"/>
      <c r="NDU57" s="331"/>
      <c r="NDV57" s="331"/>
      <c r="NDW57" s="331"/>
      <c r="NDX57" s="331"/>
      <c r="NDY57" s="331"/>
      <c r="NDZ57" s="331"/>
      <c r="NEA57" s="331"/>
      <c r="NEB57" s="331"/>
      <c r="NEC57" s="331"/>
      <c r="NED57" s="331"/>
      <c r="NEE57" s="331"/>
      <c r="NEF57" s="331"/>
      <c r="NEG57" s="331"/>
      <c r="NEH57" s="331"/>
      <c r="NEI57" s="331"/>
      <c r="NEJ57" s="331"/>
      <c r="NEK57" s="331"/>
      <c r="NEL57" s="331"/>
      <c r="NEM57" s="331"/>
      <c r="NEN57" s="331"/>
      <c r="NEO57" s="331"/>
      <c r="NEP57" s="331"/>
      <c r="NEQ57" s="331"/>
      <c r="NER57" s="331"/>
      <c r="NES57" s="331"/>
      <c r="NET57" s="331"/>
      <c r="NEU57" s="331"/>
      <c r="NEV57" s="331"/>
      <c r="NEW57" s="331"/>
      <c r="NEX57" s="331"/>
      <c r="NEY57" s="331"/>
      <c r="NEZ57" s="331"/>
      <c r="NFA57" s="331"/>
      <c r="NFB57" s="331"/>
      <c r="NFC57" s="331"/>
      <c r="NFD57" s="331"/>
      <c r="NFE57" s="331"/>
      <c r="NFF57" s="331"/>
      <c r="NFG57" s="331"/>
      <c r="NFH57" s="331"/>
      <c r="NFI57" s="331"/>
      <c r="NFJ57" s="331"/>
      <c r="NFK57" s="331"/>
      <c r="NFL57" s="331"/>
      <c r="NFM57" s="331"/>
      <c r="NFN57" s="331"/>
      <c r="NFO57" s="331"/>
      <c r="NFP57" s="331"/>
      <c r="NFQ57" s="331"/>
      <c r="NFR57" s="331"/>
      <c r="NFS57" s="331"/>
      <c r="NFT57" s="331"/>
      <c r="NFU57" s="331"/>
      <c r="NFV57" s="331"/>
      <c r="NFW57" s="331"/>
      <c r="NFX57" s="331"/>
      <c r="NFY57" s="331"/>
      <c r="NFZ57" s="331"/>
      <c r="NGA57" s="331"/>
      <c r="NGB57" s="331"/>
      <c r="NGC57" s="331"/>
      <c r="NGD57" s="331"/>
      <c r="NGE57" s="331"/>
      <c r="NGF57" s="331"/>
      <c r="NGG57" s="331"/>
      <c r="NGH57" s="331"/>
      <c r="NGI57" s="331"/>
      <c r="NGJ57" s="331"/>
      <c r="NGK57" s="331"/>
      <c r="NGL57" s="331"/>
      <c r="NGM57" s="331"/>
      <c r="NGN57" s="331"/>
      <c r="NGO57" s="331"/>
      <c r="NGP57" s="331"/>
      <c r="NGQ57" s="331"/>
      <c r="NGR57" s="331"/>
      <c r="NGS57" s="331"/>
      <c r="NGT57" s="331"/>
      <c r="NGU57" s="331"/>
      <c r="NGV57" s="331"/>
      <c r="NGW57" s="331"/>
      <c r="NGX57" s="331"/>
      <c r="NGY57" s="331"/>
      <c r="NGZ57" s="331"/>
      <c r="NHA57" s="331"/>
      <c r="NHB57" s="331"/>
      <c r="NHC57" s="331"/>
      <c r="NHD57" s="331"/>
      <c r="NHE57" s="331"/>
      <c r="NHF57" s="331"/>
      <c r="NHG57" s="331"/>
      <c r="NHH57" s="331"/>
      <c r="NHI57" s="331"/>
      <c r="NHJ57" s="331"/>
      <c r="NHK57" s="331"/>
      <c r="NHL57" s="331"/>
      <c r="NHM57" s="331"/>
      <c r="NHN57" s="331"/>
      <c r="NHO57" s="331"/>
      <c r="NHP57" s="331"/>
      <c r="NHQ57" s="331"/>
      <c r="NHR57" s="331"/>
      <c r="NHS57" s="331"/>
      <c r="NHT57" s="331"/>
      <c r="NHU57" s="331"/>
      <c r="NHV57" s="331"/>
      <c r="NHW57" s="331"/>
      <c r="NHX57" s="331"/>
      <c r="NHY57" s="331"/>
      <c r="NHZ57" s="331"/>
      <c r="NIA57" s="331"/>
      <c r="NIB57" s="331"/>
      <c r="NIC57" s="331"/>
      <c r="NID57" s="331"/>
      <c r="NIE57" s="331"/>
      <c r="NIF57" s="331"/>
      <c r="NIG57" s="331"/>
      <c r="NIH57" s="331"/>
      <c r="NII57" s="331"/>
      <c r="NIJ57" s="331"/>
      <c r="NIK57" s="331"/>
      <c r="NIL57" s="331"/>
      <c r="NIM57" s="331"/>
      <c r="NIN57" s="331"/>
      <c r="NIO57" s="331"/>
      <c r="NIP57" s="331"/>
      <c r="NIQ57" s="331"/>
      <c r="NIR57" s="331"/>
      <c r="NIS57" s="331"/>
      <c r="NIT57" s="331"/>
      <c r="NIU57" s="331"/>
      <c r="NIV57" s="331"/>
      <c r="NIW57" s="331"/>
      <c r="NIX57" s="331"/>
      <c r="NIY57" s="331"/>
      <c r="NIZ57" s="331"/>
      <c r="NJA57" s="331"/>
      <c r="NJB57" s="331"/>
      <c r="NJC57" s="331"/>
      <c r="NJD57" s="331"/>
      <c r="NJE57" s="331"/>
      <c r="NJF57" s="331"/>
      <c r="NJG57" s="331"/>
      <c r="NJH57" s="331"/>
      <c r="NJI57" s="331"/>
      <c r="NJJ57" s="331"/>
      <c r="NJK57" s="331"/>
      <c r="NJL57" s="331"/>
      <c r="NJM57" s="331"/>
      <c r="NJN57" s="331"/>
      <c r="NJO57" s="331"/>
      <c r="NJP57" s="331"/>
      <c r="NJQ57" s="331"/>
      <c r="NJR57" s="331"/>
      <c r="NJS57" s="331"/>
      <c r="NJT57" s="331"/>
      <c r="NJU57" s="331"/>
      <c r="NJV57" s="331"/>
      <c r="NJW57" s="331"/>
      <c r="NJX57" s="331"/>
      <c r="NJY57" s="331"/>
      <c r="NJZ57" s="331"/>
      <c r="NKA57" s="331"/>
      <c r="NKB57" s="331"/>
      <c r="NKC57" s="331"/>
      <c r="NKD57" s="331"/>
      <c r="NKE57" s="331"/>
      <c r="NKF57" s="331"/>
      <c r="NKG57" s="331"/>
      <c r="NKH57" s="331"/>
      <c r="NKI57" s="331"/>
      <c r="NKJ57" s="331"/>
      <c r="NKK57" s="331"/>
      <c r="NKL57" s="331"/>
      <c r="NKM57" s="331"/>
      <c r="NKN57" s="331"/>
      <c r="NKO57" s="331"/>
      <c r="NKP57" s="331"/>
      <c r="NKQ57" s="331"/>
      <c r="NKR57" s="331"/>
      <c r="NKS57" s="331"/>
      <c r="NKT57" s="331"/>
      <c r="NKU57" s="331"/>
      <c r="NKV57" s="331"/>
      <c r="NKW57" s="331"/>
      <c r="NKX57" s="331"/>
      <c r="NKY57" s="331"/>
      <c r="NKZ57" s="331"/>
      <c r="NLA57" s="331"/>
      <c r="NLB57" s="331"/>
      <c r="NLC57" s="331"/>
      <c r="NLD57" s="331"/>
      <c r="NLE57" s="331"/>
      <c r="NLF57" s="331"/>
      <c r="NLG57" s="331"/>
      <c r="NLH57" s="331"/>
      <c r="NLI57" s="331"/>
      <c r="NLJ57" s="331"/>
      <c r="NLK57" s="331"/>
      <c r="NLL57" s="331"/>
      <c r="NLM57" s="331"/>
      <c r="NLN57" s="331"/>
      <c r="NLO57" s="331"/>
      <c r="NLP57" s="331"/>
      <c r="NLQ57" s="331"/>
      <c r="NLR57" s="331"/>
      <c r="NLS57" s="331"/>
      <c r="NLT57" s="331"/>
      <c r="NLU57" s="331"/>
      <c r="NLV57" s="331"/>
      <c r="NLW57" s="331"/>
      <c r="NLX57" s="331"/>
      <c r="NLY57" s="331"/>
      <c r="NLZ57" s="331"/>
      <c r="NMA57" s="331"/>
      <c r="NMB57" s="331"/>
      <c r="NMC57" s="331"/>
      <c r="NMD57" s="331"/>
      <c r="NME57" s="331"/>
      <c r="NMF57" s="331"/>
      <c r="NMG57" s="331"/>
      <c r="NMH57" s="331"/>
      <c r="NMI57" s="331"/>
      <c r="NMJ57" s="331"/>
      <c r="NMK57" s="331"/>
      <c r="NML57" s="331"/>
      <c r="NMM57" s="331"/>
      <c r="NMN57" s="331"/>
      <c r="NMO57" s="331"/>
      <c r="NMP57" s="331"/>
      <c r="NMQ57" s="331"/>
      <c r="NMR57" s="331"/>
      <c r="NMS57" s="331"/>
      <c r="NMT57" s="331"/>
      <c r="NMU57" s="331"/>
      <c r="NMV57" s="331"/>
      <c r="NMW57" s="331"/>
      <c r="NMX57" s="331"/>
      <c r="NMY57" s="331"/>
      <c r="NMZ57" s="331"/>
      <c r="NNA57" s="331"/>
      <c r="NNB57" s="331"/>
      <c r="NNC57" s="331"/>
      <c r="NND57" s="331"/>
      <c r="NNE57" s="331"/>
      <c r="NNF57" s="331"/>
      <c r="NNG57" s="331"/>
      <c r="NNH57" s="331"/>
      <c r="NNI57" s="331"/>
      <c r="NNJ57" s="331"/>
      <c r="NNK57" s="331"/>
      <c r="NNL57" s="331"/>
      <c r="NNM57" s="331"/>
      <c r="NNN57" s="331"/>
      <c r="NNO57" s="331"/>
      <c r="NNP57" s="331"/>
      <c r="NNQ57" s="331"/>
      <c r="NNR57" s="331"/>
      <c r="NNS57" s="331"/>
      <c r="NNT57" s="331"/>
      <c r="NNU57" s="331"/>
      <c r="NNV57" s="331"/>
      <c r="NNW57" s="331"/>
      <c r="NNX57" s="331"/>
      <c r="NNY57" s="331"/>
      <c r="NNZ57" s="331"/>
      <c r="NOA57" s="331"/>
      <c r="NOB57" s="331"/>
      <c r="NOC57" s="331"/>
      <c r="NOD57" s="331"/>
      <c r="NOE57" s="331"/>
      <c r="NOF57" s="331"/>
      <c r="NOG57" s="331"/>
      <c r="NOH57" s="331"/>
      <c r="NOI57" s="331"/>
      <c r="NOJ57" s="331"/>
      <c r="NOK57" s="331"/>
      <c r="NOL57" s="331"/>
      <c r="NOM57" s="331"/>
      <c r="NON57" s="331"/>
      <c r="NOO57" s="331"/>
      <c r="NOP57" s="331"/>
      <c r="NOQ57" s="331"/>
      <c r="NOR57" s="331"/>
      <c r="NOS57" s="331"/>
      <c r="NOT57" s="331"/>
      <c r="NOU57" s="331"/>
      <c r="NOV57" s="331"/>
      <c r="NOW57" s="331"/>
      <c r="NOX57" s="331"/>
      <c r="NOY57" s="331"/>
      <c r="NOZ57" s="331"/>
      <c r="NPA57" s="331"/>
      <c r="NPB57" s="331"/>
      <c r="NPC57" s="331"/>
      <c r="NPD57" s="331"/>
      <c r="NPE57" s="331"/>
      <c r="NPF57" s="331"/>
      <c r="NPG57" s="331"/>
      <c r="NPH57" s="331"/>
      <c r="NPI57" s="331"/>
      <c r="NPJ57" s="331"/>
      <c r="NPK57" s="331"/>
      <c r="NPL57" s="331"/>
      <c r="NPM57" s="331"/>
      <c r="NPN57" s="331"/>
      <c r="NPO57" s="331"/>
      <c r="NPP57" s="331"/>
      <c r="NPQ57" s="331"/>
      <c r="NPR57" s="331"/>
      <c r="NPS57" s="331"/>
      <c r="NPT57" s="331"/>
      <c r="NPU57" s="331"/>
      <c r="NPV57" s="331"/>
      <c r="NPW57" s="331"/>
      <c r="NPX57" s="331"/>
      <c r="NPY57" s="331"/>
      <c r="NPZ57" s="331"/>
      <c r="NQA57" s="331"/>
      <c r="NQB57" s="331"/>
      <c r="NQC57" s="331"/>
      <c r="NQD57" s="331"/>
      <c r="NQE57" s="331"/>
      <c r="NQF57" s="331"/>
      <c r="NQG57" s="331"/>
      <c r="NQH57" s="331"/>
      <c r="NQI57" s="331"/>
      <c r="NQJ57" s="331"/>
      <c r="NQK57" s="331"/>
      <c r="NQL57" s="331"/>
      <c r="NQM57" s="331"/>
      <c r="NQN57" s="331"/>
      <c r="NQO57" s="331"/>
      <c r="NQP57" s="331"/>
      <c r="NQQ57" s="331"/>
      <c r="NQR57" s="331"/>
      <c r="NQS57" s="331"/>
      <c r="NQT57" s="331"/>
      <c r="NQU57" s="331"/>
      <c r="NQV57" s="331"/>
      <c r="NQW57" s="331"/>
      <c r="NQX57" s="331"/>
      <c r="NQY57" s="331"/>
      <c r="NQZ57" s="331"/>
      <c r="NRA57" s="331"/>
      <c r="NRB57" s="331"/>
      <c r="NRC57" s="331"/>
      <c r="NRD57" s="331"/>
      <c r="NRE57" s="331"/>
      <c r="NRF57" s="331"/>
      <c r="NRG57" s="331"/>
      <c r="NRH57" s="331"/>
      <c r="NRI57" s="331"/>
      <c r="NRJ57" s="331"/>
      <c r="NRK57" s="331"/>
      <c r="NRL57" s="331"/>
      <c r="NRM57" s="331"/>
      <c r="NRN57" s="331"/>
      <c r="NRO57" s="331"/>
      <c r="NRP57" s="331"/>
      <c r="NRQ57" s="331"/>
      <c r="NRR57" s="331"/>
      <c r="NRS57" s="331"/>
      <c r="NRT57" s="331"/>
      <c r="NRU57" s="331"/>
      <c r="NRV57" s="331"/>
      <c r="NRW57" s="331"/>
      <c r="NRX57" s="331"/>
      <c r="NRY57" s="331"/>
      <c r="NRZ57" s="331"/>
      <c r="NSA57" s="331"/>
      <c r="NSB57" s="331"/>
      <c r="NSC57" s="331"/>
      <c r="NSD57" s="331"/>
      <c r="NSE57" s="331"/>
      <c r="NSF57" s="331"/>
      <c r="NSG57" s="331"/>
      <c r="NSH57" s="331"/>
      <c r="NSI57" s="331"/>
      <c r="NSJ57" s="331"/>
      <c r="NSK57" s="331"/>
      <c r="NSL57" s="331"/>
      <c r="NSM57" s="331"/>
      <c r="NSN57" s="331"/>
      <c r="NSO57" s="331"/>
      <c r="NSP57" s="331"/>
      <c r="NSQ57" s="331"/>
      <c r="NSR57" s="331"/>
      <c r="NSS57" s="331"/>
      <c r="NST57" s="331"/>
      <c r="NSU57" s="331"/>
      <c r="NSV57" s="331"/>
      <c r="NSW57" s="331"/>
      <c r="NSX57" s="331"/>
      <c r="NSY57" s="331"/>
      <c r="NSZ57" s="331"/>
      <c r="NTA57" s="331"/>
      <c r="NTB57" s="331"/>
      <c r="NTC57" s="331"/>
      <c r="NTD57" s="331"/>
      <c r="NTE57" s="331"/>
      <c r="NTF57" s="331"/>
      <c r="NTG57" s="331"/>
      <c r="NTH57" s="331"/>
      <c r="NTI57" s="331"/>
      <c r="NTJ57" s="331"/>
      <c r="NTK57" s="331"/>
      <c r="NTL57" s="331"/>
      <c r="NTM57" s="331"/>
      <c r="NTN57" s="331"/>
      <c r="NTO57" s="331"/>
      <c r="NTP57" s="331"/>
      <c r="NTQ57" s="331"/>
      <c r="NTR57" s="331"/>
      <c r="NTS57" s="331"/>
      <c r="NTT57" s="331"/>
      <c r="NTU57" s="331"/>
      <c r="NTV57" s="331"/>
      <c r="NTW57" s="331"/>
      <c r="NTX57" s="331"/>
      <c r="NTY57" s="331"/>
      <c r="NTZ57" s="331"/>
      <c r="NUA57" s="331"/>
      <c r="NUB57" s="331"/>
      <c r="NUC57" s="331"/>
      <c r="NUD57" s="331"/>
      <c r="NUE57" s="331"/>
      <c r="NUF57" s="331"/>
      <c r="NUG57" s="331"/>
      <c r="NUH57" s="331"/>
      <c r="NUI57" s="331"/>
      <c r="NUJ57" s="331"/>
      <c r="NUK57" s="331"/>
      <c r="NUL57" s="331"/>
      <c r="NUM57" s="331"/>
      <c r="NUN57" s="331"/>
      <c r="NUO57" s="331"/>
      <c r="NUP57" s="331"/>
      <c r="NUQ57" s="331"/>
      <c r="NUR57" s="331"/>
      <c r="NUS57" s="331"/>
      <c r="NUT57" s="331"/>
      <c r="NUU57" s="331"/>
      <c r="NUV57" s="331"/>
      <c r="NUW57" s="331"/>
      <c r="NUX57" s="331"/>
      <c r="NUY57" s="331"/>
      <c r="NUZ57" s="331"/>
      <c r="NVA57" s="331"/>
      <c r="NVB57" s="331"/>
      <c r="NVC57" s="331"/>
      <c r="NVD57" s="331"/>
      <c r="NVE57" s="331"/>
      <c r="NVF57" s="331"/>
      <c r="NVG57" s="331"/>
      <c r="NVH57" s="331"/>
      <c r="NVI57" s="331"/>
      <c r="NVJ57" s="331"/>
      <c r="NVK57" s="331"/>
      <c r="NVL57" s="331"/>
      <c r="NVM57" s="331"/>
      <c r="NVN57" s="331"/>
      <c r="NVO57" s="331"/>
      <c r="NVP57" s="331"/>
      <c r="NVQ57" s="331"/>
      <c r="NVR57" s="331"/>
      <c r="NVS57" s="331"/>
      <c r="NVT57" s="331"/>
      <c r="NVU57" s="331"/>
      <c r="NVV57" s="331"/>
      <c r="NVW57" s="331"/>
      <c r="NVX57" s="331"/>
      <c r="NVY57" s="331"/>
      <c r="NVZ57" s="331"/>
      <c r="NWA57" s="331"/>
      <c r="NWB57" s="331"/>
      <c r="NWC57" s="331"/>
      <c r="NWD57" s="331"/>
      <c r="NWE57" s="331"/>
      <c r="NWF57" s="331"/>
      <c r="NWG57" s="331"/>
      <c r="NWH57" s="331"/>
      <c r="NWI57" s="331"/>
      <c r="NWJ57" s="331"/>
      <c r="NWK57" s="331"/>
      <c r="NWL57" s="331"/>
      <c r="NWM57" s="331"/>
      <c r="NWN57" s="331"/>
      <c r="NWO57" s="331"/>
      <c r="NWP57" s="331"/>
      <c r="NWQ57" s="331"/>
      <c r="NWR57" s="331"/>
      <c r="NWS57" s="331"/>
      <c r="NWT57" s="331"/>
      <c r="NWU57" s="331"/>
      <c r="NWV57" s="331"/>
      <c r="NWW57" s="331"/>
      <c r="NWX57" s="331"/>
      <c r="NWY57" s="331"/>
      <c r="NWZ57" s="331"/>
      <c r="NXA57" s="331"/>
      <c r="NXB57" s="331"/>
      <c r="NXC57" s="331"/>
      <c r="NXD57" s="331"/>
      <c r="NXE57" s="331"/>
      <c r="NXF57" s="331"/>
      <c r="NXG57" s="331"/>
      <c r="NXH57" s="331"/>
      <c r="NXI57" s="331"/>
      <c r="NXJ57" s="331"/>
      <c r="NXK57" s="331"/>
      <c r="NXL57" s="331"/>
      <c r="NXM57" s="331"/>
      <c r="NXN57" s="331"/>
      <c r="NXO57" s="331"/>
      <c r="NXP57" s="331"/>
      <c r="NXQ57" s="331"/>
      <c r="NXR57" s="331"/>
      <c r="NXS57" s="331"/>
      <c r="NXT57" s="331"/>
      <c r="NXU57" s="331"/>
      <c r="NXV57" s="331"/>
      <c r="NXW57" s="331"/>
      <c r="NXX57" s="331"/>
      <c r="NXY57" s="331"/>
      <c r="NXZ57" s="331"/>
      <c r="NYA57" s="331"/>
      <c r="NYB57" s="331"/>
      <c r="NYC57" s="331"/>
      <c r="NYD57" s="331"/>
      <c r="NYE57" s="331"/>
      <c r="NYF57" s="331"/>
      <c r="NYG57" s="331"/>
      <c r="NYH57" s="331"/>
      <c r="NYI57" s="331"/>
      <c r="NYJ57" s="331"/>
      <c r="NYK57" s="331"/>
      <c r="NYL57" s="331"/>
      <c r="NYM57" s="331"/>
      <c r="NYN57" s="331"/>
      <c r="NYO57" s="331"/>
      <c r="NYP57" s="331"/>
      <c r="NYQ57" s="331"/>
      <c r="NYR57" s="331"/>
      <c r="NYS57" s="331"/>
      <c r="NYT57" s="331"/>
      <c r="NYU57" s="331"/>
      <c r="NYV57" s="331"/>
      <c r="NYW57" s="331"/>
      <c r="NYX57" s="331"/>
      <c r="NYY57" s="331"/>
      <c r="NYZ57" s="331"/>
      <c r="NZA57" s="331"/>
      <c r="NZB57" s="331"/>
      <c r="NZC57" s="331"/>
      <c r="NZD57" s="331"/>
      <c r="NZE57" s="331"/>
      <c r="NZF57" s="331"/>
      <c r="NZG57" s="331"/>
      <c r="NZH57" s="331"/>
      <c r="NZI57" s="331"/>
      <c r="NZJ57" s="331"/>
      <c r="NZK57" s="331"/>
      <c r="NZL57" s="331"/>
      <c r="NZM57" s="331"/>
      <c r="NZN57" s="331"/>
      <c r="NZO57" s="331"/>
      <c r="NZP57" s="331"/>
      <c r="NZQ57" s="331"/>
      <c r="NZR57" s="331"/>
      <c r="NZS57" s="331"/>
      <c r="NZT57" s="331"/>
      <c r="NZU57" s="331"/>
      <c r="NZV57" s="331"/>
      <c r="NZW57" s="331"/>
      <c r="NZX57" s="331"/>
      <c r="NZY57" s="331"/>
      <c r="NZZ57" s="331"/>
      <c r="OAA57" s="331"/>
      <c r="OAB57" s="331"/>
      <c r="OAC57" s="331"/>
      <c r="OAD57" s="331"/>
      <c r="OAE57" s="331"/>
      <c r="OAF57" s="331"/>
      <c r="OAG57" s="331"/>
      <c r="OAH57" s="331"/>
      <c r="OAI57" s="331"/>
      <c r="OAJ57" s="331"/>
      <c r="OAK57" s="331"/>
      <c r="OAL57" s="331"/>
      <c r="OAM57" s="331"/>
      <c r="OAN57" s="331"/>
      <c r="OAO57" s="331"/>
      <c r="OAP57" s="331"/>
      <c r="OAQ57" s="331"/>
      <c r="OAR57" s="331"/>
      <c r="OAS57" s="331"/>
      <c r="OAT57" s="331"/>
      <c r="OAU57" s="331"/>
      <c r="OAV57" s="331"/>
      <c r="OAW57" s="331"/>
      <c r="OAX57" s="331"/>
      <c r="OAY57" s="331"/>
      <c r="OAZ57" s="331"/>
      <c r="OBA57" s="331"/>
      <c r="OBB57" s="331"/>
      <c r="OBC57" s="331"/>
      <c r="OBD57" s="331"/>
      <c r="OBE57" s="331"/>
      <c r="OBF57" s="331"/>
      <c r="OBG57" s="331"/>
      <c r="OBH57" s="331"/>
      <c r="OBI57" s="331"/>
      <c r="OBJ57" s="331"/>
      <c r="OBK57" s="331"/>
      <c r="OBL57" s="331"/>
      <c r="OBM57" s="331"/>
      <c r="OBN57" s="331"/>
      <c r="OBO57" s="331"/>
      <c r="OBP57" s="331"/>
      <c r="OBQ57" s="331"/>
      <c r="OBR57" s="331"/>
      <c r="OBS57" s="331"/>
      <c r="OBT57" s="331"/>
      <c r="OBU57" s="331"/>
      <c r="OBV57" s="331"/>
      <c r="OBW57" s="331"/>
      <c r="OBX57" s="331"/>
      <c r="OBY57" s="331"/>
      <c r="OBZ57" s="331"/>
      <c r="OCA57" s="331"/>
      <c r="OCB57" s="331"/>
      <c r="OCC57" s="331"/>
      <c r="OCD57" s="331"/>
      <c r="OCE57" s="331"/>
      <c r="OCF57" s="331"/>
      <c r="OCG57" s="331"/>
      <c r="OCH57" s="331"/>
      <c r="OCI57" s="331"/>
      <c r="OCJ57" s="331"/>
      <c r="OCK57" s="331"/>
      <c r="OCL57" s="331"/>
      <c r="OCM57" s="331"/>
      <c r="OCN57" s="331"/>
      <c r="OCO57" s="331"/>
      <c r="OCP57" s="331"/>
      <c r="OCQ57" s="331"/>
      <c r="OCR57" s="331"/>
      <c r="OCS57" s="331"/>
      <c r="OCT57" s="331"/>
      <c r="OCU57" s="331"/>
      <c r="OCV57" s="331"/>
      <c r="OCW57" s="331"/>
      <c r="OCX57" s="331"/>
      <c r="OCY57" s="331"/>
      <c r="OCZ57" s="331"/>
      <c r="ODA57" s="331"/>
      <c r="ODB57" s="331"/>
      <c r="ODC57" s="331"/>
      <c r="ODD57" s="331"/>
      <c r="ODE57" s="331"/>
      <c r="ODF57" s="331"/>
      <c r="ODG57" s="331"/>
      <c r="ODH57" s="331"/>
      <c r="ODI57" s="331"/>
      <c r="ODJ57" s="331"/>
      <c r="ODK57" s="331"/>
      <c r="ODL57" s="331"/>
      <c r="ODM57" s="331"/>
      <c r="ODN57" s="331"/>
      <c r="ODO57" s="331"/>
      <c r="ODP57" s="331"/>
      <c r="ODQ57" s="331"/>
      <c r="ODR57" s="331"/>
      <c r="ODS57" s="331"/>
      <c r="ODT57" s="331"/>
      <c r="ODU57" s="331"/>
      <c r="ODV57" s="331"/>
      <c r="ODW57" s="331"/>
      <c r="ODX57" s="331"/>
      <c r="ODY57" s="331"/>
      <c r="ODZ57" s="331"/>
      <c r="OEA57" s="331"/>
      <c r="OEB57" s="331"/>
      <c r="OEC57" s="331"/>
      <c r="OED57" s="331"/>
      <c r="OEE57" s="331"/>
      <c r="OEF57" s="331"/>
      <c r="OEG57" s="331"/>
      <c r="OEH57" s="331"/>
      <c r="OEI57" s="331"/>
      <c r="OEJ57" s="331"/>
      <c r="OEK57" s="331"/>
      <c r="OEL57" s="331"/>
      <c r="OEM57" s="331"/>
      <c r="OEN57" s="331"/>
      <c r="OEO57" s="331"/>
      <c r="OEP57" s="331"/>
      <c r="OEQ57" s="331"/>
      <c r="OER57" s="331"/>
      <c r="OES57" s="331"/>
      <c r="OET57" s="331"/>
      <c r="OEU57" s="331"/>
      <c r="OEV57" s="331"/>
      <c r="OEW57" s="331"/>
      <c r="OEX57" s="331"/>
      <c r="OEY57" s="331"/>
      <c r="OEZ57" s="331"/>
      <c r="OFA57" s="331"/>
      <c r="OFB57" s="331"/>
      <c r="OFC57" s="331"/>
      <c r="OFD57" s="331"/>
      <c r="OFE57" s="331"/>
      <c r="OFF57" s="331"/>
      <c r="OFG57" s="331"/>
      <c r="OFH57" s="331"/>
      <c r="OFI57" s="331"/>
      <c r="OFJ57" s="331"/>
      <c r="OFK57" s="331"/>
      <c r="OFL57" s="331"/>
      <c r="OFM57" s="331"/>
      <c r="OFN57" s="331"/>
      <c r="OFO57" s="331"/>
      <c r="OFP57" s="331"/>
      <c r="OFQ57" s="331"/>
      <c r="OFR57" s="331"/>
      <c r="OFS57" s="331"/>
      <c r="OFT57" s="331"/>
      <c r="OFU57" s="331"/>
      <c r="OFV57" s="331"/>
      <c r="OFW57" s="331"/>
      <c r="OFX57" s="331"/>
      <c r="OFY57" s="331"/>
      <c r="OFZ57" s="331"/>
      <c r="OGA57" s="331"/>
      <c r="OGB57" s="331"/>
      <c r="OGC57" s="331"/>
      <c r="OGD57" s="331"/>
      <c r="OGE57" s="331"/>
      <c r="OGF57" s="331"/>
      <c r="OGG57" s="331"/>
      <c r="OGH57" s="331"/>
      <c r="OGI57" s="331"/>
      <c r="OGJ57" s="331"/>
      <c r="OGK57" s="331"/>
      <c r="OGL57" s="331"/>
      <c r="OGM57" s="331"/>
      <c r="OGN57" s="331"/>
      <c r="OGO57" s="331"/>
      <c r="OGP57" s="331"/>
      <c r="OGQ57" s="331"/>
      <c r="OGR57" s="331"/>
      <c r="OGS57" s="331"/>
      <c r="OGT57" s="331"/>
      <c r="OGU57" s="331"/>
      <c r="OGV57" s="331"/>
      <c r="OGW57" s="331"/>
      <c r="OGX57" s="331"/>
      <c r="OGY57" s="331"/>
      <c r="OGZ57" s="331"/>
      <c r="OHA57" s="331"/>
      <c r="OHB57" s="331"/>
      <c r="OHC57" s="331"/>
      <c r="OHD57" s="331"/>
      <c r="OHE57" s="331"/>
      <c r="OHF57" s="331"/>
      <c r="OHG57" s="331"/>
      <c r="OHH57" s="331"/>
      <c r="OHI57" s="331"/>
      <c r="OHJ57" s="331"/>
      <c r="OHK57" s="331"/>
      <c r="OHL57" s="331"/>
      <c r="OHM57" s="331"/>
      <c r="OHN57" s="331"/>
      <c r="OHO57" s="331"/>
      <c r="OHP57" s="331"/>
      <c r="OHQ57" s="331"/>
      <c r="OHR57" s="331"/>
      <c r="OHS57" s="331"/>
      <c r="OHT57" s="331"/>
      <c r="OHU57" s="331"/>
      <c r="OHV57" s="331"/>
      <c r="OHW57" s="331"/>
      <c r="OHX57" s="331"/>
      <c r="OHY57" s="331"/>
      <c r="OHZ57" s="331"/>
      <c r="OIA57" s="331"/>
      <c r="OIB57" s="331"/>
      <c r="OIC57" s="331"/>
      <c r="OID57" s="331"/>
      <c r="OIE57" s="331"/>
      <c r="OIF57" s="331"/>
      <c r="OIG57" s="331"/>
      <c r="OIH57" s="331"/>
      <c r="OII57" s="331"/>
      <c r="OIJ57" s="331"/>
      <c r="OIK57" s="331"/>
      <c r="OIL57" s="331"/>
      <c r="OIM57" s="331"/>
      <c r="OIN57" s="331"/>
      <c r="OIO57" s="331"/>
      <c r="OIP57" s="331"/>
      <c r="OIQ57" s="331"/>
      <c r="OIR57" s="331"/>
      <c r="OIS57" s="331"/>
      <c r="OIT57" s="331"/>
      <c r="OIU57" s="331"/>
      <c r="OIV57" s="331"/>
      <c r="OIW57" s="331"/>
      <c r="OIX57" s="331"/>
      <c r="OIY57" s="331"/>
      <c r="OIZ57" s="331"/>
      <c r="OJA57" s="331"/>
      <c r="OJB57" s="331"/>
      <c r="OJC57" s="331"/>
      <c r="OJD57" s="331"/>
      <c r="OJE57" s="331"/>
      <c r="OJF57" s="331"/>
      <c r="OJG57" s="331"/>
      <c r="OJH57" s="331"/>
      <c r="OJI57" s="331"/>
      <c r="OJJ57" s="331"/>
      <c r="OJK57" s="331"/>
      <c r="OJL57" s="331"/>
      <c r="OJM57" s="331"/>
      <c r="OJN57" s="331"/>
      <c r="OJO57" s="331"/>
      <c r="OJP57" s="331"/>
      <c r="OJQ57" s="331"/>
      <c r="OJR57" s="331"/>
      <c r="OJS57" s="331"/>
      <c r="OJT57" s="331"/>
      <c r="OJU57" s="331"/>
      <c r="OJV57" s="331"/>
      <c r="OJW57" s="331"/>
      <c r="OJX57" s="331"/>
      <c r="OJY57" s="331"/>
      <c r="OJZ57" s="331"/>
      <c r="OKA57" s="331"/>
      <c r="OKB57" s="331"/>
      <c r="OKC57" s="331"/>
      <c r="OKD57" s="331"/>
      <c r="OKE57" s="331"/>
      <c r="OKF57" s="331"/>
      <c r="OKG57" s="331"/>
      <c r="OKH57" s="331"/>
      <c r="OKI57" s="331"/>
      <c r="OKJ57" s="331"/>
      <c r="OKK57" s="331"/>
      <c r="OKL57" s="331"/>
      <c r="OKM57" s="331"/>
      <c r="OKN57" s="331"/>
      <c r="OKO57" s="331"/>
      <c r="OKP57" s="331"/>
      <c r="OKQ57" s="331"/>
      <c r="OKR57" s="331"/>
      <c r="OKS57" s="331"/>
      <c r="OKT57" s="331"/>
      <c r="OKU57" s="331"/>
      <c r="OKV57" s="331"/>
      <c r="OKW57" s="331"/>
      <c r="OKX57" s="331"/>
      <c r="OKY57" s="331"/>
      <c r="OKZ57" s="331"/>
      <c r="OLA57" s="331"/>
      <c r="OLB57" s="331"/>
      <c r="OLC57" s="331"/>
      <c r="OLD57" s="331"/>
      <c r="OLE57" s="331"/>
      <c r="OLF57" s="331"/>
      <c r="OLG57" s="331"/>
      <c r="OLH57" s="331"/>
      <c r="OLI57" s="331"/>
      <c r="OLJ57" s="331"/>
      <c r="OLK57" s="331"/>
      <c r="OLL57" s="331"/>
      <c r="OLM57" s="331"/>
      <c r="OLN57" s="331"/>
      <c r="OLO57" s="331"/>
      <c r="OLP57" s="331"/>
      <c r="OLQ57" s="331"/>
      <c r="OLR57" s="331"/>
      <c r="OLS57" s="331"/>
      <c r="OLT57" s="331"/>
      <c r="OLU57" s="331"/>
      <c r="OLV57" s="331"/>
      <c r="OLW57" s="331"/>
      <c r="OLX57" s="331"/>
      <c r="OLY57" s="331"/>
      <c r="OLZ57" s="331"/>
      <c r="OMA57" s="331"/>
      <c r="OMB57" s="331"/>
      <c r="OMC57" s="331"/>
      <c r="OMD57" s="331"/>
      <c r="OME57" s="331"/>
      <c r="OMF57" s="331"/>
      <c r="OMG57" s="331"/>
      <c r="OMH57" s="331"/>
      <c r="OMI57" s="331"/>
      <c r="OMJ57" s="331"/>
      <c r="OMK57" s="331"/>
      <c r="OML57" s="331"/>
      <c r="OMM57" s="331"/>
      <c r="OMN57" s="331"/>
      <c r="OMO57" s="331"/>
      <c r="OMP57" s="331"/>
      <c r="OMQ57" s="331"/>
      <c r="OMR57" s="331"/>
      <c r="OMS57" s="331"/>
      <c r="OMT57" s="331"/>
      <c r="OMU57" s="331"/>
      <c r="OMV57" s="331"/>
      <c r="OMW57" s="331"/>
      <c r="OMX57" s="331"/>
      <c r="OMY57" s="331"/>
      <c r="OMZ57" s="331"/>
      <c r="ONA57" s="331"/>
      <c r="ONB57" s="331"/>
      <c r="ONC57" s="331"/>
      <c r="OND57" s="331"/>
      <c r="ONE57" s="331"/>
      <c r="ONF57" s="331"/>
      <c r="ONG57" s="331"/>
      <c r="ONH57" s="331"/>
      <c r="ONI57" s="331"/>
      <c r="ONJ57" s="331"/>
      <c r="ONK57" s="331"/>
      <c r="ONL57" s="331"/>
      <c r="ONM57" s="331"/>
      <c r="ONN57" s="331"/>
      <c r="ONO57" s="331"/>
      <c r="ONP57" s="331"/>
      <c r="ONQ57" s="331"/>
      <c r="ONR57" s="331"/>
      <c r="ONS57" s="331"/>
      <c r="ONT57" s="331"/>
      <c r="ONU57" s="331"/>
      <c r="ONV57" s="331"/>
      <c r="ONW57" s="331"/>
      <c r="ONX57" s="331"/>
      <c r="ONY57" s="331"/>
      <c r="ONZ57" s="331"/>
      <c r="OOA57" s="331"/>
      <c r="OOB57" s="331"/>
      <c r="OOC57" s="331"/>
      <c r="OOD57" s="331"/>
      <c r="OOE57" s="331"/>
      <c r="OOF57" s="331"/>
      <c r="OOG57" s="331"/>
      <c r="OOH57" s="331"/>
      <c r="OOI57" s="331"/>
      <c r="OOJ57" s="331"/>
      <c r="OOK57" s="331"/>
      <c r="OOL57" s="331"/>
      <c r="OOM57" s="331"/>
      <c r="OON57" s="331"/>
      <c r="OOO57" s="331"/>
      <c r="OOP57" s="331"/>
      <c r="OOQ57" s="331"/>
      <c r="OOR57" s="331"/>
      <c r="OOS57" s="331"/>
      <c r="OOT57" s="331"/>
      <c r="OOU57" s="331"/>
      <c r="OOV57" s="331"/>
      <c r="OOW57" s="331"/>
      <c r="OOX57" s="331"/>
      <c r="OOY57" s="331"/>
      <c r="OOZ57" s="331"/>
      <c r="OPA57" s="331"/>
      <c r="OPB57" s="331"/>
      <c r="OPC57" s="331"/>
      <c r="OPD57" s="331"/>
      <c r="OPE57" s="331"/>
      <c r="OPF57" s="331"/>
      <c r="OPG57" s="331"/>
      <c r="OPH57" s="331"/>
      <c r="OPI57" s="331"/>
      <c r="OPJ57" s="331"/>
      <c r="OPK57" s="331"/>
      <c r="OPL57" s="331"/>
      <c r="OPM57" s="331"/>
      <c r="OPN57" s="331"/>
      <c r="OPO57" s="331"/>
      <c r="OPP57" s="331"/>
      <c r="OPQ57" s="331"/>
      <c r="OPR57" s="331"/>
      <c r="OPS57" s="331"/>
      <c r="OPT57" s="331"/>
      <c r="OPU57" s="331"/>
      <c r="OPV57" s="331"/>
      <c r="OPW57" s="331"/>
      <c r="OPX57" s="331"/>
      <c r="OPY57" s="331"/>
      <c r="OPZ57" s="331"/>
      <c r="OQA57" s="331"/>
      <c r="OQB57" s="331"/>
      <c r="OQC57" s="331"/>
      <c r="OQD57" s="331"/>
      <c r="OQE57" s="331"/>
      <c r="OQF57" s="331"/>
      <c r="OQG57" s="331"/>
      <c r="OQH57" s="331"/>
      <c r="OQI57" s="331"/>
      <c r="OQJ57" s="331"/>
      <c r="OQK57" s="331"/>
      <c r="OQL57" s="331"/>
      <c r="OQM57" s="331"/>
      <c r="OQN57" s="331"/>
      <c r="OQO57" s="331"/>
      <c r="OQP57" s="331"/>
      <c r="OQQ57" s="331"/>
      <c r="OQR57" s="331"/>
      <c r="OQS57" s="331"/>
      <c r="OQT57" s="331"/>
      <c r="OQU57" s="331"/>
      <c r="OQV57" s="331"/>
      <c r="OQW57" s="331"/>
      <c r="OQX57" s="331"/>
      <c r="OQY57" s="331"/>
      <c r="OQZ57" s="331"/>
      <c r="ORA57" s="331"/>
      <c r="ORB57" s="331"/>
      <c r="ORC57" s="331"/>
      <c r="ORD57" s="331"/>
      <c r="ORE57" s="331"/>
      <c r="ORF57" s="331"/>
      <c r="ORG57" s="331"/>
      <c r="ORH57" s="331"/>
      <c r="ORI57" s="331"/>
      <c r="ORJ57" s="331"/>
      <c r="ORK57" s="331"/>
      <c r="ORL57" s="331"/>
      <c r="ORM57" s="331"/>
      <c r="ORN57" s="331"/>
      <c r="ORO57" s="331"/>
      <c r="ORP57" s="331"/>
      <c r="ORQ57" s="331"/>
      <c r="ORR57" s="331"/>
      <c r="ORS57" s="331"/>
      <c r="ORT57" s="331"/>
      <c r="ORU57" s="331"/>
      <c r="ORV57" s="331"/>
      <c r="ORW57" s="331"/>
      <c r="ORX57" s="331"/>
      <c r="ORY57" s="331"/>
      <c r="ORZ57" s="331"/>
      <c r="OSA57" s="331"/>
      <c r="OSB57" s="331"/>
      <c r="OSC57" s="331"/>
      <c r="OSD57" s="331"/>
      <c r="OSE57" s="331"/>
      <c r="OSF57" s="331"/>
      <c r="OSG57" s="331"/>
      <c r="OSH57" s="331"/>
      <c r="OSI57" s="331"/>
      <c r="OSJ57" s="331"/>
      <c r="OSK57" s="331"/>
      <c r="OSL57" s="331"/>
      <c r="OSM57" s="331"/>
      <c r="OSN57" s="331"/>
      <c r="OSO57" s="331"/>
      <c r="OSP57" s="331"/>
      <c r="OSQ57" s="331"/>
      <c r="OSR57" s="331"/>
      <c r="OSS57" s="331"/>
      <c r="OST57" s="331"/>
      <c r="OSU57" s="331"/>
      <c r="OSV57" s="331"/>
      <c r="OSW57" s="331"/>
      <c r="OSX57" s="331"/>
      <c r="OSY57" s="331"/>
      <c r="OSZ57" s="331"/>
      <c r="OTA57" s="331"/>
      <c r="OTB57" s="331"/>
      <c r="OTC57" s="331"/>
      <c r="OTD57" s="331"/>
      <c r="OTE57" s="331"/>
      <c r="OTF57" s="331"/>
      <c r="OTG57" s="331"/>
      <c r="OTH57" s="331"/>
      <c r="OTI57" s="331"/>
      <c r="OTJ57" s="331"/>
      <c r="OTK57" s="331"/>
      <c r="OTL57" s="331"/>
      <c r="OTM57" s="331"/>
      <c r="OTN57" s="331"/>
      <c r="OTO57" s="331"/>
      <c r="OTP57" s="331"/>
      <c r="OTQ57" s="331"/>
      <c r="OTR57" s="331"/>
      <c r="OTS57" s="331"/>
      <c r="OTT57" s="331"/>
      <c r="OTU57" s="331"/>
      <c r="OTV57" s="331"/>
      <c r="OTW57" s="331"/>
      <c r="OTX57" s="331"/>
      <c r="OTY57" s="331"/>
      <c r="OTZ57" s="331"/>
      <c r="OUA57" s="331"/>
      <c r="OUB57" s="331"/>
      <c r="OUC57" s="331"/>
      <c r="OUD57" s="331"/>
      <c r="OUE57" s="331"/>
      <c r="OUF57" s="331"/>
      <c r="OUG57" s="331"/>
      <c r="OUH57" s="331"/>
      <c r="OUI57" s="331"/>
      <c r="OUJ57" s="331"/>
      <c r="OUK57" s="331"/>
      <c r="OUL57" s="331"/>
      <c r="OUM57" s="331"/>
      <c r="OUN57" s="331"/>
      <c r="OUO57" s="331"/>
      <c r="OUP57" s="331"/>
      <c r="OUQ57" s="331"/>
      <c r="OUR57" s="331"/>
      <c r="OUS57" s="331"/>
      <c r="OUT57" s="331"/>
      <c r="OUU57" s="331"/>
      <c r="OUV57" s="331"/>
      <c r="OUW57" s="331"/>
      <c r="OUX57" s="331"/>
      <c r="OUY57" s="331"/>
      <c r="OUZ57" s="331"/>
      <c r="OVA57" s="331"/>
      <c r="OVB57" s="331"/>
      <c r="OVC57" s="331"/>
      <c r="OVD57" s="331"/>
      <c r="OVE57" s="331"/>
      <c r="OVF57" s="331"/>
      <c r="OVG57" s="331"/>
      <c r="OVH57" s="331"/>
      <c r="OVI57" s="331"/>
      <c r="OVJ57" s="331"/>
      <c r="OVK57" s="331"/>
      <c r="OVL57" s="331"/>
      <c r="OVM57" s="331"/>
      <c r="OVN57" s="331"/>
      <c r="OVO57" s="331"/>
      <c r="OVP57" s="331"/>
      <c r="OVQ57" s="331"/>
      <c r="OVR57" s="331"/>
      <c r="OVS57" s="331"/>
      <c r="OVT57" s="331"/>
      <c r="OVU57" s="331"/>
      <c r="OVV57" s="331"/>
      <c r="OVW57" s="331"/>
      <c r="OVX57" s="331"/>
      <c r="OVY57" s="331"/>
      <c r="OVZ57" s="331"/>
      <c r="OWA57" s="331"/>
      <c r="OWB57" s="331"/>
      <c r="OWC57" s="331"/>
      <c r="OWD57" s="331"/>
      <c r="OWE57" s="331"/>
      <c r="OWF57" s="331"/>
      <c r="OWG57" s="331"/>
      <c r="OWH57" s="331"/>
      <c r="OWI57" s="331"/>
      <c r="OWJ57" s="331"/>
      <c r="OWK57" s="331"/>
      <c r="OWL57" s="331"/>
      <c r="OWM57" s="331"/>
      <c r="OWN57" s="331"/>
      <c r="OWO57" s="331"/>
      <c r="OWP57" s="331"/>
      <c r="OWQ57" s="331"/>
      <c r="OWR57" s="331"/>
      <c r="OWS57" s="331"/>
      <c r="OWT57" s="331"/>
      <c r="OWU57" s="331"/>
      <c r="OWV57" s="331"/>
      <c r="OWW57" s="331"/>
      <c r="OWX57" s="331"/>
      <c r="OWY57" s="331"/>
      <c r="OWZ57" s="331"/>
      <c r="OXA57" s="331"/>
      <c r="OXB57" s="331"/>
      <c r="OXC57" s="331"/>
      <c r="OXD57" s="331"/>
      <c r="OXE57" s="331"/>
      <c r="OXF57" s="331"/>
      <c r="OXG57" s="331"/>
      <c r="OXH57" s="331"/>
      <c r="OXI57" s="331"/>
      <c r="OXJ57" s="331"/>
      <c r="OXK57" s="331"/>
      <c r="OXL57" s="331"/>
      <c r="OXM57" s="331"/>
      <c r="OXN57" s="331"/>
      <c r="OXO57" s="331"/>
      <c r="OXP57" s="331"/>
      <c r="OXQ57" s="331"/>
      <c r="OXR57" s="331"/>
      <c r="OXS57" s="331"/>
      <c r="OXT57" s="331"/>
      <c r="OXU57" s="331"/>
      <c r="OXV57" s="331"/>
      <c r="OXW57" s="331"/>
      <c r="OXX57" s="331"/>
      <c r="OXY57" s="331"/>
      <c r="OXZ57" s="331"/>
      <c r="OYA57" s="331"/>
      <c r="OYB57" s="331"/>
      <c r="OYC57" s="331"/>
      <c r="OYD57" s="331"/>
      <c r="OYE57" s="331"/>
      <c r="OYF57" s="331"/>
      <c r="OYG57" s="331"/>
      <c r="OYH57" s="331"/>
      <c r="OYI57" s="331"/>
      <c r="OYJ57" s="331"/>
      <c r="OYK57" s="331"/>
      <c r="OYL57" s="331"/>
      <c r="OYM57" s="331"/>
      <c r="OYN57" s="331"/>
      <c r="OYO57" s="331"/>
      <c r="OYP57" s="331"/>
      <c r="OYQ57" s="331"/>
      <c r="OYR57" s="331"/>
      <c r="OYS57" s="331"/>
      <c r="OYT57" s="331"/>
      <c r="OYU57" s="331"/>
      <c r="OYV57" s="331"/>
      <c r="OYW57" s="331"/>
      <c r="OYX57" s="331"/>
      <c r="OYY57" s="331"/>
      <c r="OYZ57" s="331"/>
      <c r="OZA57" s="331"/>
      <c r="OZB57" s="331"/>
      <c r="OZC57" s="331"/>
      <c r="OZD57" s="331"/>
      <c r="OZE57" s="331"/>
      <c r="OZF57" s="331"/>
      <c r="OZG57" s="331"/>
      <c r="OZH57" s="331"/>
      <c r="OZI57" s="331"/>
      <c r="OZJ57" s="331"/>
      <c r="OZK57" s="331"/>
      <c r="OZL57" s="331"/>
      <c r="OZM57" s="331"/>
      <c r="OZN57" s="331"/>
      <c r="OZO57" s="331"/>
      <c r="OZP57" s="331"/>
      <c r="OZQ57" s="331"/>
      <c r="OZR57" s="331"/>
      <c r="OZS57" s="331"/>
      <c r="OZT57" s="331"/>
      <c r="OZU57" s="331"/>
      <c r="OZV57" s="331"/>
      <c r="OZW57" s="331"/>
      <c r="OZX57" s="331"/>
      <c r="OZY57" s="331"/>
      <c r="OZZ57" s="331"/>
      <c r="PAA57" s="331"/>
      <c r="PAB57" s="331"/>
      <c r="PAC57" s="331"/>
      <c r="PAD57" s="331"/>
      <c r="PAE57" s="331"/>
      <c r="PAF57" s="331"/>
      <c r="PAG57" s="331"/>
      <c r="PAH57" s="331"/>
      <c r="PAI57" s="331"/>
      <c r="PAJ57" s="331"/>
      <c r="PAK57" s="331"/>
      <c r="PAL57" s="331"/>
      <c r="PAM57" s="331"/>
      <c r="PAN57" s="331"/>
      <c r="PAO57" s="331"/>
      <c r="PAP57" s="331"/>
      <c r="PAQ57" s="331"/>
      <c r="PAR57" s="331"/>
      <c r="PAS57" s="331"/>
      <c r="PAT57" s="331"/>
      <c r="PAU57" s="331"/>
      <c r="PAV57" s="331"/>
      <c r="PAW57" s="331"/>
      <c r="PAX57" s="331"/>
      <c r="PAY57" s="331"/>
      <c r="PAZ57" s="331"/>
      <c r="PBA57" s="331"/>
      <c r="PBB57" s="331"/>
      <c r="PBC57" s="331"/>
      <c r="PBD57" s="331"/>
      <c r="PBE57" s="331"/>
      <c r="PBF57" s="331"/>
      <c r="PBG57" s="331"/>
      <c r="PBH57" s="331"/>
      <c r="PBI57" s="331"/>
      <c r="PBJ57" s="331"/>
      <c r="PBK57" s="331"/>
      <c r="PBL57" s="331"/>
      <c r="PBM57" s="331"/>
      <c r="PBN57" s="331"/>
      <c r="PBO57" s="331"/>
      <c r="PBP57" s="331"/>
      <c r="PBQ57" s="331"/>
      <c r="PBR57" s="331"/>
      <c r="PBS57" s="331"/>
      <c r="PBT57" s="331"/>
      <c r="PBU57" s="331"/>
      <c r="PBV57" s="331"/>
      <c r="PBW57" s="331"/>
      <c r="PBX57" s="331"/>
      <c r="PBY57" s="331"/>
      <c r="PBZ57" s="331"/>
      <c r="PCA57" s="331"/>
      <c r="PCB57" s="331"/>
      <c r="PCC57" s="331"/>
      <c r="PCD57" s="331"/>
      <c r="PCE57" s="331"/>
      <c r="PCF57" s="331"/>
      <c r="PCG57" s="331"/>
      <c r="PCH57" s="331"/>
      <c r="PCI57" s="331"/>
      <c r="PCJ57" s="331"/>
      <c r="PCK57" s="331"/>
      <c r="PCL57" s="331"/>
      <c r="PCM57" s="331"/>
      <c r="PCN57" s="331"/>
      <c r="PCO57" s="331"/>
      <c r="PCP57" s="331"/>
      <c r="PCQ57" s="331"/>
      <c r="PCR57" s="331"/>
      <c r="PCS57" s="331"/>
      <c r="PCT57" s="331"/>
      <c r="PCU57" s="331"/>
      <c r="PCV57" s="331"/>
      <c r="PCW57" s="331"/>
      <c r="PCX57" s="331"/>
      <c r="PCY57" s="331"/>
      <c r="PCZ57" s="331"/>
      <c r="PDA57" s="331"/>
      <c r="PDB57" s="331"/>
      <c r="PDC57" s="331"/>
      <c r="PDD57" s="331"/>
      <c r="PDE57" s="331"/>
      <c r="PDF57" s="331"/>
      <c r="PDG57" s="331"/>
      <c r="PDH57" s="331"/>
      <c r="PDI57" s="331"/>
      <c r="PDJ57" s="331"/>
      <c r="PDK57" s="331"/>
      <c r="PDL57" s="331"/>
      <c r="PDM57" s="331"/>
      <c r="PDN57" s="331"/>
      <c r="PDO57" s="331"/>
      <c r="PDP57" s="331"/>
      <c r="PDQ57" s="331"/>
      <c r="PDR57" s="331"/>
      <c r="PDS57" s="331"/>
      <c r="PDT57" s="331"/>
      <c r="PDU57" s="331"/>
      <c r="PDV57" s="331"/>
      <c r="PDW57" s="331"/>
      <c r="PDX57" s="331"/>
      <c r="PDY57" s="331"/>
      <c r="PDZ57" s="331"/>
      <c r="PEA57" s="331"/>
      <c r="PEB57" s="331"/>
      <c r="PEC57" s="331"/>
      <c r="PED57" s="331"/>
      <c r="PEE57" s="331"/>
      <c r="PEF57" s="331"/>
      <c r="PEG57" s="331"/>
      <c r="PEH57" s="331"/>
      <c r="PEI57" s="331"/>
      <c r="PEJ57" s="331"/>
      <c r="PEK57" s="331"/>
      <c r="PEL57" s="331"/>
      <c r="PEM57" s="331"/>
      <c r="PEN57" s="331"/>
      <c r="PEO57" s="331"/>
      <c r="PEP57" s="331"/>
      <c r="PEQ57" s="331"/>
      <c r="PER57" s="331"/>
      <c r="PES57" s="331"/>
      <c r="PET57" s="331"/>
      <c r="PEU57" s="331"/>
      <c r="PEV57" s="331"/>
      <c r="PEW57" s="331"/>
      <c r="PEX57" s="331"/>
      <c r="PEY57" s="331"/>
      <c r="PEZ57" s="331"/>
      <c r="PFA57" s="331"/>
      <c r="PFB57" s="331"/>
      <c r="PFC57" s="331"/>
      <c r="PFD57" s="331"/>
      <c r="PFE57" s="331"/>
      <c r="PFF57" s="331"/>
      <c r="PFG57" s="331"/>
      <c r="PFH57" s="331"/>
      <c r="PFI57" s="331"/>
      <c r="PFJ57" s="331"/>
      <c r="PFK57" s="331"/>
      <c r="PFL57" s="331"/>
      <c r="PFM57" s="331"/>
      <c r="PFN57" s="331"/>
      <c r="PFO57" s="331"/>
      <c r="PFP57" s="331"/>
      <c r="PFQ57" s="331"/>
      <c r="PFR57" s="331"/>
      <c r="PFS57" s="331"/>
      <c r="PFT57" s="331"/>
      <c r="PFU57" s="331"/>
      <c r="PFV57" s="331"/>
      <c r="PFW57" s="331"/>
      <c r="PFX57" s="331"/>
      <c r="PFY57" s="331"/>
      <c r="PFZ57" s="331"/>
      <c r="PGA57" s="331"/>
      <c r="PGB57" s="331"/>
      <c r="PGC57" s="331"/>
      <c r="PGD57" s="331"/>
      <c r="PGE57" s="331"/>
      <c r="PGF57" s="331"/>
      <c r="PGG57" s="331"/>
      <c r="PGH57" s="331"/>
      <c r="PGI57" s="331"/>
      <c r="PGJ57" s="331"/>
      <c r="PGK57" s="331"/>
      <c r="PGL57" s="331"/>
      <c r="PGM57" s="331"/>
      <c r="PGN57" s="331"/>
      <c r="PGO57" s="331"/>
      <c r="PGP57" s="331"/>
      <c r="PGQ57" s="331"/>
      <c r="PGR57" s="331"/>
      <c r="PGS57" s="331"/>
      <c r="PGT57" s="331"/>
      <c r="PGU57" s="331"/>
      <c r="PGV57" s="331"/>
      <c r="PGW57" s="331"/>
      <c r="PGX57" s="331"/>
      <c r="PGY57" s="331"/>
      <c r="PGZ57" s="331"/>
      <c r="PHA57" s="331"/>
      <c r="PHB57" s="331"/>
      <c r="PHC57" s="331"/>
      <c r="PHD57" s="331"/>
      <c r="PHE57" s="331"/>
      <c r="PHF57" s="331"/>
      <c r="PHG57" s="331"/>
      <c r="PHH57" s="331"/>
      <c r="PHI57" s="331"/>
      <c r="PHJ57" s="331"/>
      <c r="PHK57" s="331"/>
      <c r="PHL57" s="331"/>
      <c r="PHM57" s="331"/>
      <c r="PHN57" s="331"/>
      <c r="PHO57" s="331"/>
      <c r="PHP57" s="331"/>
      <c r="PHQ57" s="331"/>
      <c r="PHR57" s="331"/>
      <c r="PHS57" s="331"/>
      <c r="PHT57" s="331"/>
      <c r="PHU57" s="331"/>
      <c r="PHV57" s="331"/>
      <c r="PHW57" s="331"/>
      <c r="PHX57" s="331"/>
      <c r="PHY57" s="331"/>
      <c r="PHZ57" s="331"/>
      <c r="PIA57" s="331"/>
      <c r="PIB57" s="331"/>
      <c r="PIC57" s="331"/>
      <c r="PID57" s="331"/>
      <c r="PIE57" s="331"/>
      <c r="PIF57" s="331"/>
      <c r="PIG57" s="331"/>
      <c r="PIH57" s="331"/>
      <c r="PII57" s="331"/>
      <c r="PIJ57" s="331"/>
      <c r="PIK57" s="331"/>
      <c r="PIL57" s="331"/>
      <c r="PIM57" s="331"/>
      <c r="PIN57" s="331"/>
      <c r="PIO57" s="331"/>
      <c r="PIP57" s="331"/>
      <c r="PIQ57" s="331"/>
      <c r="PIR57" s="331"/>
      <c r="PIS57" s="331"/>
      <c r="PIT57" s="331"/>
      <c r="PIU57" s="331"/>
      <c r="PIV57" s="331"/>
      <c r="PIW57" s="331"/>
      <c r="PIX57" s="331"/>
      <c r="PIY57" s="331"/>
      <c r="PIZ57" s="331"/>
      <c r="PJA57" s="331"/>
      <c r="PJB57" s="331"/>
      <c r="PJC57" s="331"/>
      <c r="PJD57" s="331"/>
      <c r="PJE57" s="331"/>
      <c r="PJF57" s="331"/>
      <c r="PJG57" s="331"/>
      <c r="PJH57" s="331"/>
      <c r="PJI57" s="331"/>
      <c r="PJJ57" s="331"/>
      <c r="PJK57" s="331"/>
      <c r="PJL57" s="331"/>
      <c r="PJM57" s="331"/>
      <c r="PJN57" s="331"/>
      <c r="PJO57" s="331"/>
      <c r="PJP57" s="331"/>
      <c r="PJQ57" s="331"/>
      <c r="PJR57" s="331"/>
      <c r="PJS57" s="331"/>
      <c r="PJT57" s="331"/>
      <c r="PJU57" s="331"/>
      <c r="PJV57" s="331"/>
      <c r="PJW57" s="331"/>
      <c r="PJX57" s="331"/>
      <c r="PJY57" s="331"/>
      <c r="PJZ57" s="331"/>
      <c r="PKA57" s="331"/>
      <c r="PKB57" s="331"/>
      <c r="PKC57" s="331"/>
      <c r="PKD57" s="331"/>
      <c r="PKE57" s="331"/>
      <c r="PKF57" s="331"/>
      <c r="PKG57" s="331"/>
      <c r="PKH57" s="331"/>
      <c r="PKI57" s="331"/>
      <c r="PKJ57" s="331"/>
      <c r="PKK57" s="331"/>
      <c r="PKL57" s="331"/>
      <c r="PKM57" s="331"/>
      <c r="PKN57" s="331"/>
      <c r="PKO57" s="331"/>
      <c r="PKP57" s="331"/>
      <c r="PKQ57" s="331"/>
      <c r="PKR57" s="331"/>
      <c r="PKS57" s="331"/>
      <c r="PKT57" s="331"/>
      <c r="PKU57" s="331"/>
      <c r="PKV57" s="331"/>
      <c r="PKW57" s="331"/>
      <c r="PKX57" s="331"/>
      <c r="PKY57" s="331"/>
      <c r="PKZ57" s="331"/>
      <c r="PLA57" s="331"/>
      <c r="PLB57" s="331"/>
      <c r="PLC57" s="331"/>
      <c r="PLD57" s="331"/>
      <c r="PLE57" s="331"/>
      <c r="PLF57" s="331"/>
      <c r="PLG57" s="331"/>
      <c r="PLH57" s="331"/>
      <c r="PLI57" s="331"/>
      <c r="PLJ57" s="331"/>
      <c r="PLK57" s="331"/>
      <c r="PLL57" s="331"/>
      <c r="PLM57" s="331"/>
      <c r="PLN57" s="331"/>
      <c r="PLO57" s="331"/>
      <c r="PLP57" s="331"/>
      <c r="PLQ57" s="331"/>
      <c r="PLR57" s="331"/>
      <c r="PLS57" s="331"/>
      <c r="PLT57" s="331"/>
      <c r="PLU57" s="331"/>
      <c r="PLV57" s="331"/>
      <c r="PLW57" s="331"/>
      <c r="PLX57" s="331"/>
      <c r="PLY57" s="331"/>
      <c r="PLZ57" s="331"/>
      <c r="PMA57" s="331"/>
      <c r="PMB57" s="331"/>
      <c r="PMC57" s="331"/>
      <c r="PMD57" s="331"/>
      <c r="PME57" s="331"/>
      <c r="PMF57" s="331"/>
      <c r="PMG57" s="331"/>
      <c r="PMH57" s="331"/>
      <c r="PMI57" s="331"/>
      <c r="PMJ57" s="331"/>
      <c r="PMK57" s="331"/>
      <c r="PML57" s="331"/>
      <c r="PMM57" s="331"/>
      <c r="PMN57" s="331"/>
      <c r="PMO57" s="331"/>
      <c r="PMP57" s="331"/>
      <c r="PMQ57" s="331"/>
      <c r="PMR57" s="331"/>
      <c r="PMS57" s="331"/>
      <c r="PMT57" s="331"/>
      <c r="PMU57" s="331"/>
      <c r="PMV57" s="331"/>
      <c r="PMW57" s="331"/>
      <c r="PMX57" s="331"/>
      <c r="PMY57" s="331"/>
      <c r="PMZ57" s="331"/>
      <c r="PNA57" s="331"/>
      <c r="PNB57" s="331"/>
      <c r="PNC57" s="331"/>
      <c r="PND57" s="331"/>
      <c r="PNE57" s="331"/>
      <c r="PNF57" s="331"/>
      <c r="PNG57" s="331"/>
      <c r="PNH57" s="331"/>
      <c r="PNI57" s="331"/>
      <c r="PNJ57" s="331"/>
      <c r="PNK57" s="331"/>
      <c r="PNL57" s="331"/>
      <c r="PNM57" s="331"/>
      <c r="PNN57" s="331"/>
      <c r="PNO57" s="331"/>
      <c r="PNP57" s="331"/>
      <c r="PNQ57" s="331"/>
      <c r="PNR57" s="331"/>
      <c r="PNS57" s="331"/>
      <c r="PNT57" s="331"/>
      <c r="PNU57" s="331"/>
      <c r="PNV57" s="331"/>
      <c r="PNW57" s="331"/>
      <c r="PNX57" s="331"/>
      <c r="PNY57" s="331"/>
      <c r="PNZ57" s="331"/>
      <c r="POA57" s="331"/>
      <c r="POB57" s="331"/>
      <c r="POC57" s="331"/>
      <c r="POD57" s="331"/>
      <c r="POE57" s="331"/>
      <c r="POF57" s="331"/>
      <c r="POG57" s="331"/>
      <c r="POH57" s="331"/>
      <c r="POI57" s="331"/>
      <c r="POJ57" s="331"/>
      <c r="POK57" s="331"/>
      <c r="POL57" s="331"/>
      <c r="POM57" s="331"/>
      <c r="PON57" s="331"/>
      <c r="POO57" s="331"/>
      <c r="POP57" s="331"/>
      <c r="POQ57" s="331"/>
      <c r="POR57" s="331"/>
      <c r="POS57" s="331"/>
      <c r="POT57" s="331"/>
      <c r="POU57" s="331"/>
      <c r="POV57" s="331"/>
      <c r="POW57" s="331"/>
      <c r="POX57" s="331"/>
      <c r="POY57" s="331"/>
      <c r="POZ57" s="331"/>
      <c r="PPA57" s="331"/>
      <c r="PPB57" s="331"/>
      <c r="PPC57" s="331"/>
      <c r="PPD57" s="331"/>
      <c r="PPE57" s="331"/>
      <c r="PPF57" s="331"/>
      <c r="PPG57" s="331"/>
      <c r="PPH57" s="331"/>
      <c r="PPI57" s="331"/>
      <c r="PPJ57" s="331"/>
      <c r="PPK57" s="331"/>
      <c r="PPL57" s="331"/>
      <c r="PPM57" s="331"/>
      <c r="PPN57" s="331"/>
      <c r="PPO57" s="331"/>
      <c r="PPP57" s="331"/>
      <c r="PPQ57" s="331"/>
      <c r="PPR57" s="331"/>
      <c r="PPS57" s="331"/>
      <c r="PPT57" s="331"/>
      <c r="PPU57" s="331"/>
      <c r="PPV57" s="331"/>
      <c r="PPW57" s="331"/>
      <c r="PPX57" s="331"/>
      <c r="PPY57" s="331"/>
      <c r="PPZ57" s="331"/>
      <c r="PQA57" s="331"/>
      <c r="PQB57" s="331"/>
      <c r="PQC57" s="331"/>
      <c r="PQD57" s="331"/>
      <c r="PQE57" s="331"/>
      <c r="PQF57" s="331"/>
      <c r="PQG57" s="331"/>
      <c r="PQH57" s="331"/>
      <c r="PQI57" s="331"/>
      <c r="PQJ57" s="331"/>
      <c r="PQK57" s="331"/>
      <c r="PQL57" s="331"/>
      <c r="PQM57" s="331"/>
      <c r="PQN57" s="331"/>
      <c r="PQO57" s="331"/>
      <c r="PQP57" s="331"/>
      <c r="PQQ57" s="331"/>
      <c r="PQR57" s="331"/>
      <c r="PQS57" s="331"/>
      <c r="PQT57" s="331"/>
      <c r="PQU57" s="331"/>
      <c r="PQV57" s="331"/>
      <c r="PQW57" s="331"/>
      <c r="PQX57" s="331"/>
      <c r="PQY57" s="331"/>
      <c r="PQZ57" s="331"/>
      <c r="PRA57" s="331"/>
      <c r="PRB57" s="331"/>
      <c r="PRC57" s="331"/>
      <c r="PRD57" s="331"/>
      <c r="PRE57" s="331"/>
      <c r="PRF57" s="331"/>
      <c r="PRG57" s="331"/>
      <c r="PRH57" s="331"/>
      <c r="PRI57" s="331"/>
      <c r="PRJ57" s="331"/>
      <c r="PRK57" s="331"/>
      <c r="PRL57" s="331"/>
      <c r="PRM57" s="331"/>
      <c r="PRN57" s="331"/>
      <c r="PRO57" s="331"/>
      <c r="PRP57" s="331"/>
      <c r="PRQ57" s="331"/>
      <c r="PRR57" s="331"/>
      <c r="PRS57" s="331"/>
      <c r="PRT57" s="331"/>
      <c r="PRU57" s="331"/>
      <c r="PRV57" s="331"/>
      <c r="PRW57" s="331"/>
      <c r="PRX57" s="331"/>
      <c r="PRY57" s="331"/>
      <c r="PRZ57" s="331"/>
      <c r="PSA57" s="331"/>
      <c r="PSB57" s="331"/>
      <c r="PSC57" s="331"/>
      <c r="PSD57" s="331"/>
      <c r="PSE57" s="331"/>
      <c r="PSF57" s="331"/>
      <c r="PSG57" s="331"/>
      <c r="PSH57" s="331"/>
      <c r="PSI57" s="331"/>
      <c r="PSJ57" s="331"/>
      <c r="PSK57" s="331"/>
      <c r="PSL57" s="331"/>
      <c r="PSM57" s="331"/>
      <c r="PSN57" s="331"/>
      <c r="PSO57" s="331"/>
      <c r="PSP57" s="331"/>
      <c r="PSQ57" s="331"/>
      <c r="PSR57" s="331"/>
      <c r="PSS57" s="331"/>
      <c r="PST57" s="331"/>
      <c r="PSU57" s="331"/>
      <c r="PSV57" s="331"/>
      <c r="PSW57" s="331"/>
      <c r="PSX57" s="331"/>
      <c r="PSY57" s="331"/>
      <c r="PSZ57" s="331"/>
      <c r="PTA57" s="331"/>
      <c r="PTB57" s="331"/>
      <c r="PTC57" s="331"/>
      <c r="PTD57" s="331"/>
      <c r="PTE57" s="331"/>
      <c r="PTF57" s="331"/>
      <c r="PTG57" s="331"/>
      <c r="PTH57" s="331"/>
      <c r="PTI57" s="331"/>
      <c r="PTJ57" s="331"/>
      <c r="PTK57" s="331"/>
      <c r="PTL57" s="331"/>
      <c r="PTM57" s="331"/>
      <c r="PTN57" s="331"/>
      <c r="PTO57" s="331"/>
      <c r="PTP57" s="331"/>
      <c r="PTQ57" s="331"/>
      <c r="PTR57" s="331"/>
      <c r="PTS57" s="331"/>
      <c r="PTT57" s="331"/>
      <c r="PTU57" s="331"/>
      <c r="PTV57" s="331"/>
      <c r="PTW57" s="331"/>
      <c r="PTX57" s="331"/>
      <c r="PTY57" s="331"/>
      <c r="PTZ57" s="331"/>
      <c r="PUA57" s="331"/>
      <c r="PUB57" s="331"/>
      <c r="PUC57" s="331"/>
      <c r="PUD57" s="331"/>
      <c r="PUE57" s="331"/>
      <c r="PUF57" s="331"/>
      <c r="PUG57" s="331"/>
      <c r="PUH57" s="331"/>
      <c r="PUI57" s="331"/>
      <c r="PUJ57" s="331"/>
      <c r="PUK57" s="331"/>
      <c r="PUL57" s="331"/>
      <c r="PUM57" s="331"/>
      <c r="PUN57" s="331"/>
      <c r="PUO57" s="331"/>
      <c r="PUP57" s="331"/>
      <c r="PUQ57" s="331"/>
      <c r="PUR57" s="331"/>
      <c r="PUS57" s="331"/>
      <c r="PUT57" s="331"/>
      <c r="PUU57" s="331"/>
      <c r="PUV57" s="331"/>
      <c r="PUW57" s="331"/>
      <c r="PUX57" s="331"/>
      <c r="PUY57" s="331"/>
      <c r="PUZ57" s="331"/>
      <c r="PVA57" s="331"/>
      <c r="PVB57" s="331"/>
      <c r="PVC57" s="331"/>
      <c r="PVD57" s="331"/>
      <c r="PVE57" s="331"/>
      <c r="PVF57" s="331"/>
      <c r="PVG57" s="331"/>
      <c r="PVH57" s="331"/>
      <c r="PVI57" s="331"/>
      <c r="PVJ57" s="331"/>
      <c r="PVK57" s="331"/>
      <c r="PVL57" s="331"/>
      <c r="PVM57" s="331"/>
      <c r="PVN57" s="331"/>
      <c r="PVO57" s="331"/>
      <c r="PVP57" s="331"/>
      <c r="PVQ57" s="331"/>
      <c r="PVR57" s="331"/>
      <c r="PVS57" s="331"/>
      <c r="PVT57" s="331"/>
      <c r="PVU57" s="331"/>
      <c r="PVV57" s="331"/>
      <c r="PVW57" s="331"/>
      <c r="PVX57" s="331"/>
      <c r="PVY57" s="331"/>
      <c r="PVZ57" s="331"/>
      <c r="PWA57" s="331"/>
      <c r="PWB57" s="331"/>
      <c r="PWC57" s="331"/>
      <c r="PWD57" s="331"/>
      <c r="PWE57" s="331"/>
      <c r="PWF57" s="331"/>
      <c r="PWG57" s="331"/>
      <c r="PWH57" s="331"/>
      <c r="PWI57" s="331"/>
      <c r="PWJ57" s="331"/>
      <c r="PWK57" s="331"/>
      <c r="PWL57" s="331"/>
      <c r="PWM57" s="331"/>
      <c r="PWN57" s="331"/>
      <c r="PWO57" s="331"/>
      <c r="PWP57" s="331"/>
      <c r="PWQ57" s="331"/>
      <c r="PWR57" s="331"/>
      <c r="PWS57" s="331"/>
      <c r="PWT57" s="331"/>
      <c r="PWU57" s="331"/>
      <c r="PWV57" s="331"/>
      <c r="PWW57" s="331"/>
      <c r="PWX57" s="331"/>
      <c r="PWY57" s="331"/>
      <c r="PWZ57" s="331"/>
      <c r="PXA57" s="331"/>
      <c r="PXB57" s="331"/>
      <c r="PXC57" s="331"/>
      <c r="PXD57" s="331"/>
      <c r="PXE57" s="331"/>
      <c r="PXF57" s="331"/>
      <c r="PXG57" s="331"/>
      <c r="PXH57" s="331"/>
      <c r="PXI57" s="331"/>
      <c r="PXJ57" s="331"/>
      <c r="PXK57" s="331"/>
      <c r="PXL57" s="331"/>
      <c r="PXM57" s="331"/>
      <c r="PXN57" s="331"/>
      <c r="PXO57" s="331"/>
      <c r="PXP57" s="331"/>
      <c r="PXQ57" s="331"/>
      <c r="PXR57" s="331"/>
      <c r="PXS57" s="331"/>
      <c r="PXT57" s="331"/>
      <c r="PXU57" s="331"/>
      <c r="PXV57" s="331"/>
      <c r="PXW57" s="331"/>
      <c r="PXX57" s="331"/>
      <c r="PXY57" s="331"/>
      <c r="PXZ57" s="331"/>
      <c r="PYA57" s="331"/>
      <c r="PYB57" s="331"/>
      <c r="PYC57" s="331"/>
      <c r="PYD57" s="331"/>
      <c r="PYE57" s="331"/>
      <c r="PYF57" s="331"/>
      <c r="PYG57" s="331"/>
      <c r="PYH57" s="331"/>
      <c r="PYI57" s="331"/>
      <c r="PYJ57" s="331"/>
      <c r="PYK57" s="331"/>
      <c r="PYL57" s="331"/>
      <c r="PYM57" s="331"/>
      <c r="PYN57" s="331"/>
      <c r="PYO57" s="331"/>
      <c r="PYP57" s="331"/>
      <c r="PYQ57" s="331"/>
      <c r="PYR57" s="331"/>
      <c r="PYS57" s="331"/>
      <c r="PYT57" s="331"/>
      <c r="PYU57" s="331"/>
      <c r="PYV57" s="331"/>
      <c r="PYW57" s="331"/>
      <c r="PYX57" s="331"/>
      <c r="PYY57" s="331"/>
      <c r="PYZ57" s="331"/>
      <c r="PZA57" s="331"/>
      <c r="PZB57" s="331"/>
      <c r="PZC57" s="331"/>
      <c r="PZD57" s="331"/>
      <c r="PZE57" s="331"/>
      <c r="PZF57" s="331"/>
      <c r="PZG57" s="331"/>
      <c r="PZH57" s="331"/>
      <c r="PZI57" s="331"/>
      <c r="PZJ57" s="331"/>
      <c r="PZK57" s="331"/>
      <c r="PZL57" s="331"/>
      <c r="PZM57" s="331"/>
      <c r="PZN57" s="331"/>
      <c r="PZO57" s="331"/>
      <c r="PZP57" s="331"/>
      <c r="PZQ57" s="331"/>
      <c r="PZR57" s="331"/>
      <c r="PZS57" s="331"/>
      <c r="PZT57" s="331"/>
      <c r="PZU57" s="331"/>
      <c r="PZV57" s="331"/>
      <c r="PZW57" s="331"/>
      <c r="PZX57" s="331"/>
      <c r="PZY57" s="331"/>
      <c r="PZZ57" s="331"/>
      <c r="QAA57" s="331"/>
      <c r="QAB57" s="331"/>
      <c r="QAC57" s="331"/>
      <c r="QAD57" s="331"/>
      <c r="QAE57" s="331"/>
      <c r="QAF57" s="331"/>
      <c r="QAG57" s="331"/>
      <c r="QAH57" s="331"/>
      <c r="QAI57" s="331"/>
      <c r="QAJ57" s="331"/>
      <c r="QAK57" s="331"/>
      <c r="QAL57" s="331"/>
      <c r="QAM57" s="331"/>
      <c r="QAN57" s="331"/>
      <c r="QAO57" s="331"/>
      <c r="QAP57" s="331"/>
      <c r="QAQ57" s="331"/>
      <c r="QAR57" s="331"/>
      <c r="QAS57" s="331"/>
      <c r="QAT57" s="331"/>
      <c r="QAU57" s="331"/>
      <c r="QAV57" s="331"/>
      <c r="QAW57" s="331"/>
      <c r="QAX57" s="331"/>
      <c r="QAY57" s="331"/>
      <c r="QAZ57" s="331"/>
      <c r="QBA57" s="331"/>
      <c r="QBB57" s="331"/>
      <c r="QBC57" s="331"/>
      <c r="QBD57" s="331"/>
      <c r="QBE57" s="331"/>
      <c r="QBF57" s="331"/>
      <c r="QBG57" s="331"/>
      <c r="QBH57" s="331"/>
      <c r="QBI57" s="331"/>
      <c r="QBJ57" s="331"/>
      <c r="QBK57" s="331"/>
      <c r="QBL57" s="331"/>
      <c r="QBM57" s="331"/>
      <c r="QBN57" s="331"/>
      <c r="QBO57" s="331"/>
      <c r="QBP57" s="331"/>
      <c r="QBQ57" s="331"/>
      <c r="QBR57" s="331"/>
      <c r="QBS57" s="331"/>
      <c r="QBT57" s="331"/>
      <c r="QBU57" s="331"/>
      <c r="QBV57" s="331"/>
      <c r="QBW57" s="331"/>
      <c r="QBX57" s="331"/>
      <c r="QBY57" s="331"/>
      <c r="QBZ57" s="331"/>
      <c r="QCA57" s="331"/>
      <c r="QCB57" s="331"/>
      <c r="QCC57" s="331"/>
      <c r="QCD57" s="331"/>
      <c r="QCE57" s="331"/>
      <c r="QCF57" s="331"/>
      <c r="QCG57" s="331"/>
      <c r="QCH57" s="331"/>
      <c r="QCI57" s="331"/>
      <c r="QCJ57" s="331"/>
      <c r="QCK57" s="331"/>
      <c r="QCL57" s="331"/>
      <c r="QCM57" s="331"/>
      <c r="QCN57" s="331"/>
      <c r="QCO57" s="331"/>
      <c r="QCP57" s="331"/>
      <c r="QCQ57" s="331"/>
      <c r="QCR57" s="331"/>
      <c r="QCS57" s="331"/>
      <c r="QCT57" s="331"/>
      <c r="QCU57" s="331"/>
      <c r="QCV57" s="331"/>
      <c r="QCW57" s="331"/>
      <c r="QCX57" s="331"/>
      <c r="QCY57" s="331"/>
      <c r="QCZ57" s="331"/>
      <c r="QDA57" s="331"/>
      <c r="QDB57" s="331"/>
      <c r="QDC57" s="331"/>
      <c r="QDD57" s="331"/>
      <c r="QDE57" s="331"/>
      <c r="QDF57" s="331"/>
      <c r="QDG57" s="331"/>
      <c r="QDH57" s="331"/>
      <c r="QDI57" s="331"/>
      <c r="QDJ57" s="331"/>
      <c r="QDK57" s="331"/>
      <c r="QDL57" s="331"/>
      <c r="QDM57" s="331"/>
      <c r="QDN57" s="331"/>
      <c r="QDO57" s="331"/>
      <c r="QDP57" s="331"/>
      <c r="QDQ57" s="331"/>
      <c r="QDR57" s="331"/>
      <c r="QDS57" s="331"/>
      <c r="QDT57" s="331"/>
      <c r="QDU57" s="331"/>
      <c r="QDV57" s="331"/>
      <c r="QDW57" s="331"/>
      <c r="QDX57" s="331"/>
      <c r="QDY57" s="331"/>
      <c r="QDZ57" s="331"/>
      <c r="QEA57" s="331"/>
      <c r="QEB57" s="331"/>
      <c r="QEC57" s="331"/>
      <c r="QED57" s="331"/>
      <c r="QEE57" s="331"/>
      <c r="QEF57" s="331"/>
      <c r="QEG57" s="331"/>
      <c r="QEH57" s="331"/>
      <c r="QEI57" s="331"/>
      <c r="QEJ57" s="331"/>
      <c r="QEK57" s="331"/>
      <c r="QEL57" s="331"/>
      <c r="QEM57" s="331"/>
      <c r="QEN57" s="331"/>
      <c r="QEO57" s="331"/>
      <c r="QEP57" s="331"/>
      <c r="QEQ57" s="331"/>
      <c r="QER57" s="331"/>
      <c r="QES57" s="331"/>
      <c r="QET57" s="331"/>
      <c r="QEU57" s="331"/>
      <c r="QEV57" s="331"/>
      <c r="QEW57" s="331"/>
      <c r="QEX57" s="331"/>
      <c r="QEY57" s="331"/>
      <c r="QEZ57" s="331"/>
      <c r="QFA57" s="331"/>
      <c r="QFB57" s="331"/>
      <c r="QFC57" s="331"/>
      <c r="QFD57" s="331"/>
      <c r="QFE57" s="331"/>
      <c r="QFF57" s="331"/>
      <c r="QFG57" s="331"/>
      <c r="QFH57" s="331"/>
      <c r="QFI57" s="331"/>
      <c r="QFJ57" s="331"/>
      <c r="QFK57" s="331"/>
      <c r="QFL57" s="331"/>
      <c r="QFM57" s="331"/>
      <c r="QFN57" s="331"/>
      <c r="QFO57" s="331"/>
      <c r="QFP57" s="331"/>
      <c r="QFQ57" s="331"/>
      <c r="QFR57" s="331"/>
      <c r="QFS57" s="331"/>
      <c r="QFT57" s="331"/>
      <c r="QFU57" s="331"/>
      <c r="QFV57" s="331"/>
      <c r="QFW57" s="331"/>
      <c r="QFX57" s="331"/>
      <c r="QFY57" s="331"/>
      <c r="QFZ57" s="331"/>
      <c r="QGA57" s="331"/>
      <c r="QGB57" s="331"/>
      <c r="QGC57" s="331"/>
      <c r="QGD57" s="331"/>
      <c r="QGE57" s="331"/>
      <c r="QGF57" s="331"/>
      <c r="QGG57" s="331"/>
      <c r="QGH57" s="331"/>
      <c r="QGI57" s="331"/>
      <c r="QGJ57" s="331"/>
      <c r="QGK57" s="331"/>
      <c r="QGL57" s="331"/>
      <c r="QGM57" s="331"/>
      <c r="QGN57" s="331"/>
      <c r="QGO57" s="331"/>
      <c r="QGP57" s="331"/>
      <c r="QGQ57" s="331"/>
      <c r="QGR57" s="331"/>
      <c r="QGS57" s="331"/>
      <c r="QGT57" s="331"/>
      <c r="QGU57" s="331"/>
      <c r="QGV57" s="331"/>
      <c r="QGW57" s="331"/>
      <c r="QGX57" s="331"/>
      <c r="QGY57" s="331"/>
      <c r="QGZ57" s="331"/>
      <c r="QHA57" s="331"/>
      <c r="QHB57" s="331"/>
      <c r="QHC57" s="331"/>
      <c r="QHD57" s="331"/>
      <c r="QHE57" s="331"/>
      <c r="QHF57" s="331"/>
      <c r="QHG57" s="331"/>
      <c r="QHH57" s="331"/>
      <c r="QHI57" s="331"/>
      <c r="QHJ57" s="331"/>
      <c r="QHK57" s="331"/>
      <c r="QHL57" s="331"/>
      <c r="QHM57" s="331"/>
      <c r="QHN57" s="331"/>
      <c r="QHO57" s="331"/>
      <c r="QHP57" s="331"/>
      <c r="QHQ57" s="331"/>
      <c r="QHR57" s="331"/>
      <c r="QHS57" s="331"/>
      <c r="QHT57" s="331"/>
      <c r="QHU57" s="331"/>
      <c r="QHV57" s="331"/>
      <c r="QHW57" s="331"/>
      <c r="QHX57" s="331"/>
      <c r="QHY57" s="331"/>
      <c r="QHZ57" s="331"/>
      <c r="QIA57" s="331"/>
      <c r="QIB57" s="331"/>
      <c r="QIC57" s="331"/>
      <c r="QID57" s="331"/>
      <c r="QIE57" s="331"/>
      <c r="QIF57" s="331"/>
      <c r="QIG57" s="331"/>
      <c r="QIH57" s="331"/>
      <c r="QII57" s="331"/>
      <c r="QIJ57" s="331"/>
      <c r="QIK57" s="331"/>
      <c r="QIL57" s="331"/>
      <c r="QIM57" s="331"/>
      <c r="QIN57" s="331"/>
      <c r="QIO57" s="331"/>
      <c r="QIP57" s="331"/>
      <c r="QIQ57" s="331"/>
      <c r="QIR57" s="331"/>
      <c r="QIS57" s="331"/>
      <c r="QIT57" s="331"/>
      <c r="QIU57" s="331"/>
      <c r="QIV57" s="331"/>
      <c r="QIW57" s="331"/>
      <c r="QIX57" s="331"/>
      <c r="QIY57" s="331"/>
      <c r="QIZ57" s="331"/>
      <c r="QJA57" s="331"/>
      <c r="QJB57" s="331"/>
      <c r="QJC57" s="331"/>
      <c r="QJD57" s="331"/>
      <c r="QJE57" s="331"/>
      <c r="QJF57" s="331"/>
      <c r="QJG57" s="331"/>
      <c r="QJH57" s="331"/>
      <c r="QJI57" s="331"/>
      <c r="QJJ57" s="331"/>
      <c r="QJK57" s="331"/>
      <c r="QJL57" s="331"/>
      <c r="QJM57" s="331"/>
      <c r="QJN57" s="331"/>
      <c r="QJO57" s="331"/>
      <c r="QJP57" s="331"/>
      <c r="QJQ57" s="331"/>
      <c r="QJR57" s="331"/>
      <c r="QJS57" s="331"/>
      <c r="QJT57" s="331"/>
      <c r="QJU57" s="331"/>
      <c r="QJV57" s="331"/>
      <c r="QJW57" s="331"/>
      <c r="QJX57" s="331"/>
      <c r="QJY57" s="331"/>
      <c r="QJZ57" s="331"/>
      <c r="QKA57" s="331"/>
      <c r="QKB57" s="331"/>
      <c r="QKC57" s="331"/>
      <c r="QKD57" s="331"/>
      <c r="QKE57" s="331"/>
      <c r="QKF57" s="331"/>
      <c r="QKG57" s="331"/>
      <c r="QKH57" s="331"/>
      <c r="QKI57" s="331"/>
      <c r="QKJ57" s="331"/>
      <c r="QKK57" s="331"/>
      <c r="QKL57" s="331"/>
      <c r="QKM57" s="331"/>
      <c r="QKN57" s="331"/>
      <c r="QKO57" s="331"/>
      <c r="QKP57" s="331"/>
      <c r="QKQ57" s="331"/>
      <c r="QKR57" s="331"/>
      <c r="QKS57" s="331"/>
      <c r="QKT57" s="331"/>
      <c r="QKU57" s="331"/>
      <c r="QKV57" s="331"/>
      <c r="QKW57" s="331"/>
      <c r="QKX57" s="331"/>
      <c r="QKY57" s="331"/>
      <c r="QKZ57" s="331"/>
      <c r="QLA57" s="331"/>
      <c r="QLB57" s="331"/>
      <c r="QLC57" s="331"/>
      <c r="QLD57" s="331"/>
      <c r="QLE57" s="331"/>
      <c r="QLF57" s="331"/>
      <c r="QLG57" s="331"/>
      <c r="QLH57" s="331"/>
      <c r="QLI57" s="331"/>
      <c r="QLJ57" s="331"/>
      <c r="QLK57" s="331"/>
      <c r="QLL57" s="331"/>
      <c r="QLM57" s="331"/>
      <c r="QLN57" s="331"/>
      <c r="QLO57" s="331"/>
      <c r="QLP57" s="331"/>
      <c r="QLQ57" s="331"/>
      <c r="QLR57" s="331"/>
      <c r="QLS57" s="331"/>
      <c r="QLT57" s="331"/>
      <c r="QLU57" s="331"/>
      <c r="QLV57" s="331"/>
      <c r="QLW57" s="331"/>
      <c r="QLX57" s="331"/>
      <c r="QLY57" s="331"/>
      <c r="QLZ57" s="331"/>
      <c r="QMA57" s="331"/>
      <c r="QMB57" s="331"/>
      <c r="QMC57" s="331"/>
      <c r="QMD57" s="331"/>
      <c r="QME57" s="331"/>
      <c r="QMF57" s="331"/>
      <c r="QMG57" s="331"/>
      <c r="QMH57" s="331"/>
      <c r="QMI57" s="331"/>
      <c r="QMJ57" s="331"/>
      <c r="QMK57" s="331"/>
      <c r="QML57" s="331"/>
      <c r="QMM57" s="331"/>
      <c r="QMN57" s="331"/>
      <c r="QMO57" s="331"/>
      <c r="QMP57" s="331"/>
      <c r="QMQ57" s="331"/>
      <c r="QMR57" s="331"/>
      <c r="QMS57" s="331"/>
      <c r="QMT57" s="331"/>
      <c r="QMU57" s="331"/>
      <c r="QMV57" s="331"/>
      <c r="QMW57" s="331"/>
      <c r="QMX57" s="331"/>
      <c r="QMY57" s="331"/>
      <c r="QMZ57" s="331"/>
      <c r="QNA57" s="331"/>
      <c r="QNB57" s="331"/>
      <c r="QNC57" s="331"/>
      <c r="QND57" s="331"/>
      <c r="QNE57" s="331"/>
      <c r="QNF57" s="331"/>
      <c r="QNG57" s="331"/>
      <c r="QNH57" s="331"/>
      <c r="QNI57" s="331"/>
      <c r="QNJ57" s="331"/>
      <c r="QNK57" s="331"/>
      <c r="QNL57" s="331"/>
      <c r="QNM57" s="331"/>
      <c r="QNN57" s="331"/>
      <c r="QNO57" s="331"/>
      <c r="QNP57" s="331"/>
      <c r="QNQ57" s="331"/>
      <c r="QNR57" s="331"/>
      <c r="QNS57" s="331"/>
      <c r="QNT57" s="331"/>
      <c r="QNU57" s="331"/>
      <c r="QNV57" s="331"/>
      <c r="QNW57" s="331"/>
      <c r="QNX57" s="331"/>
      <c r="QNY57" s="331"/>
      <c r="QNZ57" s="331"/>
      <c r="QOA57" s="331"/>
      <c r="QOB57" s="331"/>
      <c r="QOC57" s="331"/>
      <c r="QOD57" s="331"/>
      <c r="QOE57" s="331"/>
      <c r="QOF57" s="331"/>
      <c r="QOG57" s="331"/>
      <c r="QOH57" s="331"/>
      <c r="QOI57" s="331"/>
      <c r="QOJ57" s="331"/>
      <c r="QOK57" s="331"/>
      <c r="QOL57" s="331"/>
      <c r="QOM57" s="331"/>
      <c r="QON57" s="331"/>
      <c r="QOO57" s="331"/>
      <c r="QOP57" s="331"/>
      <c r="QOQ57" s="331"/>
      <c r="QOR57" s="331"/>
      <c r="QOS57" s="331"/>
      <c r="QOT57" s="331"/>
      <c r="QOU57" s="331"/>
      <c r="QOV57" s="331"/>
      <c r="QOW57" s="331"/>
      <c r="QOX57" s="331"/>
      <c r="QOY57" s="331"/>
      <c r="QOZ57" s="331"/>
      <c r="QPA57" s="331"/>
      <c r="QPB57" s="331"/>
      <c r="QPC57" s="331"/>
      <c r="QPD57" s="331"/>
      <c r="QPE57" s="331"/>
      <c r="QPF57" s="331"/>
      <c r="QPG57" s="331"/>
      <c r="QPH57" s="331"/>
      <c r="QPI57" s="331"/>
      <c r="QPJ57" s="331"/>
      <c r="QPK57" s="331"/>
      <c r="QPL57" s="331"/>
      <c r="QPM57" s="331"/>
      <c r="QPN57" s="331"/>
      <c r="QPO57" s="331"/>
      <c r="QPP57" s="331"/>
      <c r="QPQ57" s="331"/>
      <c r="QPR57" s="331"/>
      <c r="QPS57" s="331"/>
      <c r="QPT57" s="331"/>
      <c r="QPU57" s="331"/>
      <c r="QPV57" s="331"/>
      <c r="QPW57" s="331"/>
      <c r="QPX57" s="331"/>
      <c r="QPY57" s="331"/>
      <c r="QPZ57" s="331"/>
      <c r="QQA57" s="331"/>
      <c r="QQB57" s="331"/>
      <c r="QQC57" s="331"/>
      <c r="QQD57" s="331"/>
      <c r="QQE57" s="331"/>
      <c r="QQF57" s="331"/>
      <c r="QQG57" s="331"/>
      <c r="QQH57" s="331"/>
      <c r="QQI57" s="331"/>
      <c r="QQJ57" s="331"/>
      <c r="QQK57" s="331"/>
      <c r="QQL57" s="331"/>
      <c r="QQM57" s="331"/>
      <c r="QQN57" s="331"/>
      <c r="QQO57" s="331"/>
      <c r="QQP57" s="331"/>
      <c r="QQQ57" s="331"/>
      <c r="QQR57" s="331"/>
      <c r="QQS57" s="331"/>
      <c r="QQT57" s="331"/>
      <c r="QQU57" s="331"/>
      <c r="QQV57" s="331"/>
      <c r="QQW57" s="331"/>
      <c r="QQX57" s="331"/>
      <c r="QQY57" s="331"/>
      <c r="QQZ57" s="331"/>
      <c r="QRA57" s="331"/>
      <c r="QRB57" s="331"/>
      <c r="QRC57" s="331"/>
      <c r="QRD57" s="331"/>
      <c r="QRE57" s="331"/>
      <c r="QRF57" s="331"/>
      <c r="QRG57" s="331"/>
      <c r="QRH57" s="331"/>
      <c r="QRI57" s="331"/>
      <c r="QRJ57" s="331"/>
      <c r="QRK57" s="331"/>
      <c r="QRL57" s="331"/>
      <c r="QRM57" s="331"/>
      <c r="QRN57" s="331"/>
      <c r="QRO57" s="331"/>
      <c r="QRP57" s="331"/>
      <c r="QRQ57" s="331"/>
      <c r="QRR57" s="331"/>
      <c r="QRS57" s="331"/>
      <c r="QRT57" s="331"/>
      <c r="QRU57" s="331"/>
      <c r="QRV57" s="331"/>
      <c r="QRW57" s="331"/>
      <c r="QRX57" s="331"/>
      <c r="QRY57" s="331"/>
      <c r="QRZ57" s="331"/>
      <c r="QSA57" s="331"/>
      <c r="QSB57" s="331"/>
      <c r="QSC57" s="331"/>
      <c r="QSD57" s="331"/>
      <c r="QSE57" s="331"/>
      <c r="QSF57" s="331"/>
      <c r="QSG57" s="331"/>
      <c r="QSH57" s="331"/>
      <c r="QSI57" s="331"/>
      <c r="QSJ57" s="331"/>
      <c r="QSK57" s="331"/>
      <c r="QSL57" s="331"/>
      <c r="QSM57" s="331"/>
      <c r="QSN57" s="331"/>
      <c r="QSO57" s="331"/>
      <c r="QSP57" s="331"/>
      <c r="QSQ57" s="331"/>
      <c r="QSR57" s="331"/>
      <c r="QSS57" s="331"/>
      <c r="QST57" s="331"/>
      <c r="QSU57" s="331"/>
      <c r="QSV57" s="331"/>
      <c r="QSW57" s="331"/>
      <c r="QSX57" s="331"/>
      <c r="QSY57" s="331"/>
      <c r="QSZ57" s="331"/>
      <c r="QTA57" s="331"/>
      <c r="QTB57" s="331"/>
      <c r="QTC57" s="331"/>
      <c r="QTD57" s="331"/>
      <c r="QTE57" s="331"/>
      <c r="QTF57" s="331"/>
      <c r="QTG57" s="331"/>
      <c r="QTH57" s="331"/>
      <c r="QTI57" s="331"/>
      <c r="QTJ57" s="331"/>
      <c r="QTK57" s="331"/>
      <c r="QTL57" s="331"/>
      <c r="QTM57" s="331"/>
      <c r="QTN57" s="331"/>
      <c r="QTO57" s="331"/>
      <c r="QTP57" s="331"/>
      <c r="QTQ57" s="331"/>
      <c r="QTR57" s="331"/>
      <c r="QTS57" s="331"/>
      <c r="QTT57" s="331"/>
      <c r="QTU57" s="331"/>
      <c r="QTV57" s="331"/>
      <c r="QTW57" s="331"/>
      <c r="QTX57" s="331"/>
      <c r="QTY57" s="331"/>
      <c r="QTZ57" s="331"/>
      <c r="QUA57" s="331"/>
      <c r="QUB57" s="331"/>
      <c r="QUC57" s="331"/>
      <c r="QUD57" s="331"/>
      <c r="QUE57" s="331"/>
      <c r="QUF57" s="331"/>
      <c r="QUG57" s="331"/>
      <c r="QUH57" s="331"/>
      <c r="QUI57" s="331"/>
      <c r="QUJ57" s="331"/>
      <c r="QUK57" s="331"/>
      <c r="QUL57" s="331"/>
      <c r="QUM57" s="331"/>
      <c r="QUN57" s="331"/>
      <c r="QUO57" s="331"/>
      <c r="QUP57" s="331"/>
      <c r="QUQ57" s="331"/>
      <c r="QUR57" s="331"/>
      <c r="QUS57" s="331"/>
      <c r="QUT57" s="331"/>
      <c r="QUU57" s="331"/>
      <c r="QUV57" s="331"/>
      <c r="QUW57" s="331"/>
      <c r="QUX57" s="331"/>
      <c r="QUY57" s="331"/>
      <c r="QUZ57" s="331"/>
      <c r="QVA57" s="331"/>
      <c r="QVB57" s="331"/>
      <c r="QVC57" s="331"/>
      <c r="QVD57" s="331"/>
      <c r="QVE57" s="331"/>
      <c r="QVF57" s="331"/>
      <c r="QVG57" s="331"/>
      <c r="QVH57" s="331"/>
      <c r="QVI57" s="331"/>
      <c r="QVJ57" s="331"/>
      <c r="QVK57" s="331"/>
      <c r="QVL57" s="331"/>
      <c r="QVM57" s="331"/>
      <c r="QVN57" s="331"/>
      <c r="QVO57" s="331"/>
      <c r="QVP57" s="331"/>
      <c r="QVQ57" s="331"/>
      <c r="QVR57" s="331"/>
      <c r="QVS57" s="331"/>
      <c r="QVT57" s="331"/>
      <c r="QVU57" s="331"/>
      <c r="QVV57" s="331"/>
      <c r="QVW57" s="331"/>
      <c r="QVX57" s="331"/>
      <c r="QVY57" s="331"/>
      <c r="QVZ57" s="331"/>
      <c r="QWA57" s="331"/>
      <c r="QWB57" s="331"/>
      <c r="QWC57" s="331"/>
      <c r="QWD57" s="331"/>
      <c r="QWE57" s="331"/>
      <c r="QWF57" s="331"/>
      <c r="QWG57" s="331"/>
      <c r="QWH57" s="331"/>
      <c r="QWI57" s="331"/>
      <c r="QWJ57" s="331"/>
      <c r="QWK57" s="331"/>
      <c r="QWL57" s="331"/>
      <c r="QWM57" s="331"/>
      <c r="QWN57" s="331"/>
      <c r="QWO57" s="331"/>
      <c r="QWP57" s="331"/>
      <c r="QWQ57" s="331"/>
      <c r="QWR57" s="331"/>
      <c r="QWS57" s="331"/>
      <c r="QWT57" s="331"/>
      <c r="QWU57" s="331"/>
      <c r="QWV57" s="331"/>
      <c r="QWW57" s="331"/>
      <c r="QWX57" s="331"/>
      <c r="QWY57" s="331"/>
      <c r="QWZ57" s="331"/>
      <c r="QXA57" s="331"/>
      <c r="QXB57" s="331"/>
      <c r="QXC57" s="331"/>
      <c r="QXD57" s="331"/>
      <c r="QXE57" s="331"/>
      <c r="QXF57" s="331"/>
      <c r="QXG57" s="331"/>
      <c r="QXH57" s="331"/>
      <c r="QXI57" s="331"/>
      <c r="QXJ57" s="331"/>
      <c r="QXK57" s="331"/>
      <c r="QXL57" s="331"/>
      <c r="QXM57" s="331"/>
      <c r="QXN57" s="331"/>
      <c r="QXO57" s="331"/>
      <c r="QXP57" s="331"/>
      <c r="QXQ57" s="331"/>
      <c r="QXR57" s="331"/>
      <c r="QXS57" s="331"/>
      <c r="QXT57" s="331"/>
      <c r="QXU57" s="331"/>
      <c r="QXV57" s="331"/>
      <c r="QXW57" s="331"/>
      <c r="QXX57" s="331"/>
      <c r="QXY57" s="331"/>
      <c r="QXZ57" s="331"/>
      <c r="QYA57" s="331"/>
      <c r="QYB57" s="331"/>
      <c r="QYC57" s="331"/>
      <c r="QYD57" s="331"/>
      <c r="QYE57" s="331"/>
      <c r="QYF57" s="331"/>
      <c r="QYG57" s="331"/>
      <c r="QYH57" s="331"/>
      <c r="QYI57" s="331"/>
      <c r="QYJ57" s="331"/>
      <c r="QYK57" s="331"/>
      <c r="QYL57" s="331"/>
      <c r="QYM57" s="331"/>
      <c r="QYN57" s="331"/>
      <c r="QYO57" s="331"/>
      <c r="QYP57" s="331"/>
      <c r="QYQ57" s="331"/>
      <c r="QYR57" s="331"/>
      <c r="QYS57" s="331"/>
      <c r="QYT57" s="331"/>
      <c r="QYU57" s="331"/>
      <c r="QYV57" s="331"/>
      <c r="QYW57" s="331"/>
      <c r="QYX57" s="331"/>
      <c r="QYY57" s="331"/>
      <c r="QYZ57" s="331"/>
      <c r="QZA57" s="331"/>
      <c r="QZB57" s="331"/>
      <c r="QZC57" s="331"/>
      <c r="QZD57" s="331"/>
      <c r="QZE57" s="331"/>
      <c r="QZF57" s="331"/>
      <c r="QZG57" s="331"/>
      <c r="QZH57" s="331"/>
      <c r="QZI57" s="331"/>
      <c r="QZJ57" s="331"/>
      <c r="QZK57" s="331"/>
      <c r="QZL57" s="331"/>
      <c r="QZM57" s="331"/>
      <c r="QZN57" s="331"/>
      <c r="QZO57" s="331"/>
      <c r="QZP57" s="331"/>
      <c r="QZQ57" s="331"/>
      <c r="QZR57" s="331"/>
      <c r="QZS57" s="331"/>
      <c r="QZT57" s="331"/>
      <c r="QZU57" s="331"/>
      <c r="QZV57" s="331"/>
      <c r="QZW57" s="331"/>
      <c r="QZX57" s="331"/>
      <c r="QZY57" s="331"/>
      <c r="QZZ57" s="331"/>
      <c r="RAA57" s="331"/>
      <c r="RAB57" s="331"/>
      <c r="RAC57" s="331"/>
      <c r="RAD57" s="331"/>
      <c r="RAE57" s="331"/>
      <c r="RAF57" s="331"/>
      <c r="RAG57" s="331"/>
      <c r="RAH57" s="331"/>
      <c r="RAI57" s="331"/>
      <c r="RAJ57" s="331"/>
      <c r="RAK57" s="331"/>
      <c r="RAL57" s="331"/>
      <c r="RAM57" s="331"/>
      <c r="RAN57" s="331"/>
      <c r="RAO57" s="331"/>
      <c r="RAP57" s="331"/>
      <c r="RAQ57" s="331"/>
      <c r="RAR57" s="331"/>
      <c r="RAS57" s="331"/>
      <c r="RAT57" s="331"/>
      <c r="RAU57" s="331"/>
      <c r="RAV57" s="331"/>
      <c r="RAW57" s="331"/>
      <c r="RAX57" s="331"/>
      <c r="RAY57" s="331"/>
      <c r="RAZ57" s="331"/>
      <c r="RBA57" s="331"/>
      <c r="RBB57" s="331"/>
      <c r="RBC57" s="331"/>
      <c r="RBD57" s="331"/>
      <c r="RBE57" s="331"/>
      <c r="RBF57" s="331"/>
      <c r="RBG57" s="331"/>
      <c r="RBH57" s="331"/>
      <c r="RBI57" s="331"/>
      <c r="RBJ57" s="331"/>
      <c r="RBK57" s="331"/>
      <c r="RBL57" s="331"/>
      <c r="RBM57" s="331"/>
      <c r="RBN57" s="331"/>
      <c r="RBO57" s="331"/>
      <c r="RBP57" s="331"/>
      <c r="RBQ57" s="331"/>
      <c r="RBR57" s="331"/>
      <c r="RBS57" s="331"/>
      <c r="RBT57" s="331"/>
      <c r="RBU57" s="331"/>
      <c r="RBV57" s="331"/>
      <c r="RBW57" s="331"/>
      <c r="RBX57" s="331"/>
      <c r="RBY57" s="331"/>
      <c r="RBZ57" s="331"/>
      <c r="RCA57" s="331"/>
      <c r="RCB57" s="331"/>
      <c r="RCC57" s="331"/>
      <c r="RCD57" s="331"/>
      <c r="RCE57" s="331"/>
      <c r="RCF57" s="331"/>
      <c r="RCG57" s="331"/>
      <c r="RCH57" s="331"/>
      <c r="RCI57" s="331"/>
      <c r="RCJ57" s="331"/>
      <c r="RCK57" s="331"/>
      <c r="RCL57" s="331"/>
      <c r="RCM57" s="331"/>
      <c r="RCN57" s="331"/>
      <c r="RCO57" s="331"/>
      <c r="RCP57" s="331"/>
      <c r="RCQ57" s="331"/>
      <c r="RCR57" s="331"/>
      <c r="RCS57" s="331"/>
      <c r="RCT57" s="331"/>
      <c r="RCU57" s="331"/>
      <c r="RCV57" s="331"/>
      <c r="RCW57" s="331"/>
      <c r="RCX57" s="331"/>
      <c r="RCY57" s="331"/>
      <c r="RCZ57" s="331"/>
      <c r="RDA57" s="331"/>
      <c r="RDB57" s="331"/>
      <c r="RDC57" s="331"/>
      <c r="RDD57" s="331"/>
      <c r="RDE57" s="331"/>
      <c r="RDF57" s="331"/>
      <c r="RDG57" s="331"/>
      <c r="RDH57" s="331"/>
      <c r="RDI57" s="331"/>
      <c r="RDJ57" s="331"/>
      <c r="RDK57" s="331"/>
      <c r="RDL57" s="331"/>
      <c r="RDM57" s="331"/>
      <c r="RDN57" s="331"/>
      <c r="RDO57" s="331"/>
      <c r="RDP57" s="331"/>
      <c r="RDQ57" s="331"/>
      <c r="RDR57" s="331"/>
      <c r="RDS57" s="331"/>
      <c r="RDT57" s="331"/>
      <c r="RDU57" s="331"/>
      <c r="RDV57" s="331"/>
      <c r="RDW57" s="331"/>
      <c r="RDX57" s="331"/>
      <c r="RDY57" s="331"/>
      <c r="RDZ57" s="331"/>
      <c r="REA57" s="331"/>
      <c r="REB57" s="331"/>
      <c r="REC57" s="331"/>
      <c r="RED57" s="331"/>
      <c r="REE57" s="331"/>
      <c r="REF57" s="331"/>
      <c r="REG57" s="331"/>
      <c r="REH57" s="331"/>
      <c r="REI57" s="331"/>
      <c r="REJ57" s="331"/>
      <c r="REK57" s="331"/>
      <c r="REL57" s="331"/>
      <c r="REM57" s="331"/>
      <c r="REN57" s="331"/>
      <c r="REO57" s="331"/>
      <c r="REP57" s="331"/>
      <c r="REQ57" s="331"/>
      <c r="RER57" s="331"/>
      <c r="RES57" s="331"/>
      <c r="RET57" s="331"/>
      <c r="REU57" s="331"/>
      <c r="REV57" s="331"/>
      <c r="REW57" s="331"/>
      <c r="REX57" s="331"/>
      <c r="REY57" s="331"/>
      <c r="REZ57" s="331"/>
      <c r="RFA57" s="331"/>
      <c r="RFB57" s="331"/>
      <c r="RFC57" s="331"/>
      <c r="RFD57" s="331"/>
      <c r="RFE57" s="331"/>
      <c r="RFF57" s="331"/>
      <c r="RFG57" s="331"/>
      <c r="RFH57" s="331"/>
      <c r="RFI57" s="331"/>
      <c r="RFJ57" s="331"/>
      <c r="RFK57" s="331"/>
      <c r="RFL57" s="331"/>
      <c r="RFM57" s="331"/>
      <c r="RFN57" s="331"/>
      <c r="RFO57" s="331"/>
      <c r="RFP57" s="331"/>
      <c r="RFQ57" s="331"/>
      <c r="RFR57" s="331"/>
      <c r="RFS57" s="331"/>
      <c r="RFT57" s="331"/>
      <c r="RFU57" s="331"/>
      <c r="RFV57" s="331"/>
      <c r="RFW57" s="331"/>
      <c r="RFX57" s="331"/>
      <c r="RFY57" s="331"/>
      <c r="RFZ57" s="331"/>
      <c r="RGA57" s="331"/>
      <c r="RGB57" s="331"/>
      <c r="RGC57" s="331"/>
      <c r="RGD57" s="331"/>
      <c r="RGE57" s="331"/>
      <c r="RGF57" s="331"/>
      <c r="RGG57" s="331"/>
      <c r="RGH57" s="331"/>
      <c r="RGI57" s="331"/>
      <c r="RGJ57" s="331"/>
      <c r="RGK57" s="331"/>
      <c r="RGL57" s="331"/>
      <c r="RGM57" s="331"/>
      <c r="RGN57" s="331"/>
      <c r="RGO57" s="331"/>
      <c r="RGP57" s="331"/>
      <c r="RGQ57" s="331"/>
      <c r="RGR57" s="331"/>
      <c r="RGS57" s="331"/>
      <c r="RGT57" s="331"/>
      <c r="RGU57" s="331"/>
      <c r="RGV57" s="331"/>
      <c r="RGW57" s="331"/>
      <c r="RGX57" s="331"/>
      <c r="RGY57" s="331"/>
      <c r="RGZ57" s="331"/>
      <c r="RHA57" s="331"/>
      <c r="RHB57" s="331"/>
      <c r="RHC57" s="331"/>
      <c r="RHD57" s="331"/>
      <c r="RHE57" s="331"/>
      <c r="RHF57" s="331"/>
      <c r="RHG57" s="331"/>
      <c r="RHH57" s="331"/>
      <c r="RHI57" s="331"/>
      <c r="RHJ57" s="331"/>
      <c r="RHK57" s="331"/>
      <c r="RHL57" s="331"/>
      <c r="RHM57" s="331"/>
      <c r="RHN57" s="331"/>
      <c r="RHO57" s="331"/>
      <c r="RHP57" s="331"/>
      <c r="RHQ57" s="331"/>
      <c r="RHR57" s="331"/>
      <c r="RHS57" s="331"/>
      <c r="RHT57" s="331"/>
      <c r="RHU57" s="331"/>
      <c r="RHV57" s="331"/>
      <c r="RHW57" s="331"/>
      <c r="RHX57" s="331"/>
      <c r="RHY57" s="331"/>
      <c r="RHZ57" s="331"/>
      <c r="RIA57" s="331"/>
      <c r="RIB57" s="331"/>
      <c r="RIC57" s="331"/>
      <c r="RID57" s="331"/>
      <c r="RIE57" s="331"/>
      <c r="RIF57" s="331"/>
      <c r="RIG57" s="331"/>
      <c r="RIH57" s="331"/>
      <c r="RII57" s="331"/>
      <c r="RIJ57" s="331"/>
      <c r="RIK57" s="331"/>
      <c r="RIL57" s="331"/>
      <c r="RIM57" s="331"/>
      <c r="RIN57" s="331"/>
      <c r="RIO57" s="331"/>
      <c r="RIP57" s="331"/>
      <c r="RIQ57" s="331"/>
      <c r="RIR57" s="331"/>
      <c r="RIS57" s="331"/>
      <c r="RIT57" s="331"/>
      <c r="RIU57" s="331"/>
      <c r="RIV57" s="331"/>
      <c r="RIW57" s="331"/>
      <c r="RIX57" s="331"/>
      <c r="RIY57" s="331"/>
      <c r="RIZ57" s="331"/>
      <c r="RJA57" s="331"/>
      <c r="RJB57" s="331"/>
      <c r="RJC57" s="331"/>
      <c r="RJD57" s="331"/>
      <c r="RJE57" s="331"/>
      <c r="RJF57" s="331"/>
      <c r="RJG57" s="331"/>
      <c r="RJH57" s="331"/>
      <c r="RJI57" s="331"/>
      <c r="RJJ57" s="331"/>
      <c r="RJK57" s="331"/>
      <c r="RJL57" s="331"/>
      <c r="RJM57" s="331"/>
      <c r="RJN57" s="331"/>
      <c r="RJO57" s="331"/>
      <c r="RJP57" s="331"/>
      <c r="RJQ57" s="331"/>
      <c r="RJR57" s="331"/>
      <c r="RJS57" s="331"/>
      <c r="RJT57" s="331"/>
      <c r="RJU57" s="331"/>
      <c r="RJV57" s="331"/>
      <c r="RJW57" s="331"/>
      <c r="RJX57" s="331"/>
      <c r="RJY57" s="331"/>
      <c r="RJZ57" s="331"/>
      <c r="RKA57" s="331"/>
      <c r="RKB57" s="331"/>
      <c r="RKC57" s="331"/>
      <c r="RKD57" s="331"/>
      <c r="RKE57" s="331"/>
      <c r="RKF57" s="331"/>
      <c r="RKG57" s="331"/>
      <c r="RKH57" s="331"/>
      <c r="RKI57" s="331"/>
      <c r="RKJ57" s="331"/>
      <c r="RKK57" s="331"/>
      <c r="RKL57" s="331"/>
      <c r="RKM57" s="331"/>
      <c r="RKN57" s="331"/>
      <c r="RKO57" s="331"/>
      <c r="RKP57" s="331"/>
      <c r="RKQ57" s="331"/>
      <c r="RKR57" s="331"/>
      <c r="RKS57" s="331"/>
      <c r="RKT57" s="331"/>
      <c r="RKU57" s="331"/>
      <c r="RKV57" s="331"/>
      <c r="RKW57" s="331"/>
      <c r="RKX57" s="331"/>
      <c r="RKY57" s="331"/>
      <c r="RKZ57" s="331"/>
      <c r="RLA57" s="331"/>
      <c r="RLB57" s="331"/>
      <c r="RLC57" s="331"/>
      <c r="RLD57" s="331"/>
      <c r="RLE57" s="331"/>
      <c r="RLF57" s="331"/>
      <c r="RLG57" s="331"/>
      <c r="RLH57" s="331"/>
      <c r="RLI57" s="331"/>
      <c r="RLJ57" s="331"/>
      <c r="RLK57" s="331"/>
      <c r="RLL57" s="331"/>
      <c r="RLM57" s="331"/>
      <c r="RLN57" s="331"/>
      <c r="RLO57" s="331"/>
      <c r="RLP57" s="331"/>
      <c r="RLQ57" s="331"/>
      <c r="RLR57" s="331"/>
      <c r="RLS57" s="331"/>
      <c r="RLT57" s="331"/>
      <c r="RLU57" s="331"/>
      <c r="RLV57" s="331"/>
      <c r="RLW57" s="331"/>
      <c r="RLX57" s="331"/>
      <c r="RLY57" s="331"/>
      <c r="RLZ57" s="331"/>
      <c r="RMA57" s="331"/>
      <c r="RMB57" s="331"/>
      <c r="RMC57" s="331"/>
      <c r="RMD57" s="331"/>
      <c r="RME57" s="331"/>
      <c r="RMF57" s="331"/>
      <c r="RMG57" s="331"/>
      <c r="RMH57" s="331"/>
      <c r="RMI57" s="331"/>
      <c r="RMJ57" s="331"/>
      <c r="RMK57" s="331"/>
      <c r="RML57" s="331"/>
      <c r="RMM57" s="331"/>
      <c r="RMN57" s="331"/>
      <c r="RMO57" s="331"/>
      <c r="RMP57" s="331"/>
      <c r="RMQ57" s="331"/>
      <c r="RMR57" s="331"/>
      <c r="RMS57" s="331"/>
      <c r="RMT57" s="331"/>
      <c r="RMU57" s="331"/>
      <c r="RMV57" s="331"/>
      <c r="RMW57" s="331"/>
      <c r="RMX57" s="331"/>
      <c r="RMY57" s="331"/>
      <c r="RMZ57" s="331"/>
      <c r="RNA57" s="331"/>
      <c r="RNB57" s="331"/>
      <c r="RNC57" s="331"/>
      <c r="RND57" s="331"/>
      <c r="RNE57" s="331"/>
      <c r="RNF57" s="331"/>
      <c r="RNG57" s="331"/>
      <c r="RNH57" s="331"/>
      <c r="RNI57" s="331"/>
      <c r="RNJ57" s="331"/>
      <c r="RNK57" s="331"/>
      <c r="RNL57" s="331"/>
      <c r="RNM57" s="331"/>
      <c r="RNN57" s="331"/>
      <c r="RNO57" s="331"/>
      <c r="RNP57" s="331"/>
      <c r="RNQ57" s="331"/>
      <c r="RNR57" s="331"/>
      <c r="RNS57" s="331"/>
      <c r="RNT57" s="331"/>
      <c r="RNU57" s="331"/>
      <c r="RNV57" s="331"/>
      <c r="RNW57" s="331"/>
      <c r="RNX57" s="331"/>
      <c r="RNY57" s="331"/>
      <c r="RNZ57" s="331"/>
      <c r="ROA57" s="331"/>
      <c r="ROB57" s="331"/>
      <c r="ROC57" s="331"/>
      <c r="ROD57" s="331"/>
      <c r="ROE57" s="331"/>
      <c r="ROF57" s="331"/>
      <c r="ROG57" s="331"/>
      <c r="ROH57" s="331"/>
      <c r="ROI57" s="331"/>
      <c r="ROJ57" s="331"/>
      <c r="ROK57" s="331"/>
      <c r="ROL57" s="331"/>
      <c r="ROM57" s="331"/>
      <c r="RON57" s="331"/>
      <c r="ROO57" s="331"/>
      <c r="ROP57" s="331"/>
      <c r="ROQ57" s="331"/>
      <c r="ROR57" s="331"/>
      <c r="ROS57" s="331"/>
      <c r="ROT57" s="331"/>
      <c r="ROU57" s="331"/>
      <c r="ROV57" s="331"/>
      <c r="ROW57" s="331"/>
      <c r="ROX57" s="331"/>
      <c r="ROY57" s="331"/>
      <c r="ROZ57" s="331"/>
      <c r="RPA57" s="331"/>
      <c r="RPB57" s="331"/>
      <c r="RPC57" s="331"/>
      <c r="RPD57" s="331"/>
      <c r="RPE57" s="331"/>
      <c r="RPF57" s="331"/>
      <c r="RPG57" s="331"/>
      <c r="RPH57" s="331"/>
      <c r="RPI57" s="331"/>
      <c r="RPJ57" s="331"/>
      <c r="RPK57" s="331"/>
      <c r="RPL57" s="331"/>
      <c r="RPM57" s="331"/>
      <c r="RPN57" s="331"/>
      <c r="RPO57" s="331"/>
      <c r="RPP57" s="331"/>
      <c r="RPQ57" s="331"/>
      <c r="RPR57" s="331"/>
      <c r="RPS57" s="331"/>
      <c r="RPT57" s="331"/>
      <c r="RPU57" s="331"/>
      <c r="RPV57" s="331"/>
      <c r="RPW57" s="331"/>
      <c r="RPX57" s="331"/>
      <c r="RPY57" s="331"/>
      <c r="RPZ57" s="331"/>
      <c r="RQA57" s="331"/>
      <c r="RQB57" s="331"/>
      <c r="RQC57" s="331"/>
      <c r="RQD57" s="331"/>
      <c r="RQE57" s="331"/>
      <c r="RQF57" s="331"/>
      <c r="RQG57" s="331"/>
      <c r="RQH57" s="331"/>
      <c r="RQI57" s="331"/>
      <c r="RQJ57" s="331"/>
      <c r="RQK57" s="331"/>
      <c r="RQL57" s="331"/>
      <c r="RQM57" s="331"/>
      <c r="RQN57" s="331"/>
      <c r="RQO57" s="331"/>
      <c r="RQP57" s="331"/>
      <c r="RQQ57" s="331"/>
      <c r="RQR57" s="331"/>
      <c r="RQS57" s="331"/>
      <c r="RQT57" s="331"/>
      <c r="RQU57" s="331"/>
      <c r="RQV57" s="331"/>
      <c r="RQW57" s="331"/>
      <c r="RQX57" s="331"/>
      <c r="RQY57" s="331"/>
      <c r="RQZ57" s="331"/>
      <c r="RRA57" s="331"/>
      <c r="RRB57" s="331"/>
      <c r="RRC57" s="331"/>
      <c r="RRD57" s="331"/>
      <c r="RRE57" s="331"/>
      <c r="RRF57" s="331"/>
      <c r="RRG57" s="331"/>
      <c r="RRH57" s="331"/>
      <c r="RRI57" s="331"/>
      <c r="RRJ57" s="331"/>
      <c r="RRK57" s="331"/>
      <c r="RRL57" s="331"/>
      <c r="RRM57" s="331"/>
      <c r="RRN57" s="331"/>
      <c r="RRO57" s="331"/>
      <c r="RRP57" s="331"/>
      <c r="RRQ57" s="331"/>
      <c r="RRR57" s="331"/>
      <c r="RRS57" s="331"/>
      <c r="RRT57" s="331"/>
      <c r="RRU57" s="331"/>
      <c r="RRV57" s="331"/>
      <c r="RRW57" s="331"/>
      <c r="RRX57" s="331"/>
      <c r="RRY57" s="331"/>
      <c r="RRZ57" s="331"/>
      <c r="RSA57" s="331"/>
      <c r="RSB57" s="331"/>
      <c r="RSC57" s="331"/>
      <c r="RSD57" s="331"/>
      <c r="RSE57" s="331"/>
      <c r="RSF57" s="331"/>
      <c r="RSG57" s="331"/>
      <c r="RSH57" s="331"/>
      <c r="RSI57" s="331"/>
      <c r="RSJ57" s="331"/>
      <c r="RSK57" s="331"/>
      <c r="RSL57" s="331"/>
      <c r="RSM57" s="331"/>
      <c r="RSN57" s="331"/>
      <c r="RSO57" s="331"/>
      <c r="RSP57" s="331"/>
      <c r="RSQ57" s="331"/>
      <c r="RSR57" s="331"/>
      <c r="RSS57" s="331"/>
      <c r="RST57" s="331"/>
      <c r="RSU57" s="331"/>
      <c r="RSV57" s="331"/>
      <c r="RSW57" s="331"/>
      <c r="RSX57" s="331"/>
      <c r="RSY57" s="331"/>
      <c r="RSZ57" s="331"/>
      <c r="RTA57" s="331"/>
      <c r="RTB57" s="331"/>
      <c r="RTC57" s="331"/>
      <c r="RTD57" s="331"/>
      <c r="RTE57" s="331"/>
      <c r="RTF57" s="331"/>
      <c r="RTG57" s="331"/>
      <c r="RTH57" s="331"/>
      <c r="RTI57" s="331"/>
      <c r="RTJ57" s="331"/>
      <c r="RTK57" s="331"/>
      <c r="RTL57" s="331"/>
      <c r="RTM57" s="331"/>
      <c r="RTN57" s="331"/>
      <c r="RTO57" s="331"/>
      <c r="RTP57" s="331"/>
      <c r="RTQ57" s="331"/>
      <c r="RTR57" s="331"/>
      <c r="RTS57" s="331"/>
      <c r="RTT57" s="331"/>
      <c r="RTU57" s="331"/>
      <c r="RTV57" s="331"/>
      <c r="RTW57" s="331"/>
      <c r="RTX57" s="331"/>
      <c r="RTY57" s="331"/>
      <c r="RTZ57" s="331"/>
      <c r="RUA57" s="331"/>
      <c r="RUB57" s="331"/>
      <c r="RUC57" s="331"/>
      <c r="RUD57" s="331"/>
      <c r="RUE57" s="331"/>
      <c r="RUF57" s="331"/>
      <c r="RUG57" s="331"/>
      <c r="RUH57" s="331"/>
      <c r="RUI57" s="331"/>
      <c r="RUJ57" s="331"/>
      <c r="RUK57" s="331"/>
      <c r="RUL57" s="331"/>
      <c r="RUM57" s="331"/>
      <c r="RUN57" s="331"/>
      <c r="RUO57" s="331"/>
      <c r="RUP57" s="331"/>
      <c r="RUQ57" s="331"/>
      <c r="RUR57" s="331"/>
      <c r="RUS57" s="331"/>
      <c r="RUT57" s="331"/>
      <c r="RUU57" s="331"/>
      <c r="RUV57" s="331"/>
      <c r="RUW57" s="331"/>
      <c r="RUX57" s="331"/>
      <c r="RUY57" s="331"/>
      <c r="RUZ57" s="331"/>
      <c r="RVA57" s="331"/>
      <c r="RVB57" s="331"/>
      <c r="RVC57" s="331"/>
      <c r="RVD57" s="331"/>
      <c r="RVE57" s="331"/>
      <c r="RVF57" s="331"/>
      <c r="RVG57" s="331"/>
      <c r="RVH57" s="331"/>
      <c r="RVI57" s="331"/>
      <c r="RVJ57" s="331"/>
      <c r="RVK57" s="331"/>
      <c r="RVL57" s="331"/>
      <c r="RVM57" s="331"/>
      <c r="RVN57" s="331"/>
      <c r="RVO57" s="331"/>
      <c r="RVP57" s="331"/>
      <c r="RVQ57" s="331"/>
      <c r="RVR57" s="331"/>
      <c r="RVS57" s="331"/>
      <c r="RVT57" s="331"/>
      <c r="RVU57" s="331"/>
      <c r="RVV57" s="331"/>
      <c r="RVW57" s="331"/>
      <c r="RVX57" s="331"/>
      <c r="RVY57" s="331"/>
      <c r="RVZ57" s="331"/>
      <c r="RWA57" s="331"/>
      <c r="RWB57" s="331"/>
      <c r="RWC57" s="331"/>
      <c r="RWD57" s="331"/>
      <c r="RWE57" s="331"/>
      <c r="RWF57" s="331"/>
      <c r="RWG57" s="331"/>
      <c r="RWH57" s="331"/>
      <c r="RWI57" s="331"/>
      <c r="RWJ57" s="331"/>
      <c r="RWK57" s="331"/>
      <c r="RWL57" s="331"/>
      <c r="RWM57" s="331"/>
      <c r="RWN57" s="331"/>
      <c r="RWO57" s="331"/>
      <c r="RWP57" s="331"/>
      <c r="RWQ57" s="331"/>
      <c r="RWR57" s="331"/>
      <c r="RWS57" s="331"/>
      <c r="RWT57" s="331"/>
      <c r="RWU57" s="331"/>
      <c r="RWV57" s="331"/>
      <c r="RWW57" s="331"/>
      <c r="RWX57" s="331"/>
      <c r="RWY57" s="331"/>
      <c r="RWZ57" s="331"/>
      <c r="RXA57" s="331"/>
      <c r="RXB57" s="331"/>
      <c r="RXC57" s="331"/>
      <c r="RXD57" s="331"/>
      <c r="RXE57" s="331"/>
      <c r="RXF57" s="331"/>
      <c r="RXG57" s="331"/>
      <c r="RXH57" s="331"/>
      <c r="RXI57" s="331"/>
      <c r="RXJ57" s="331"/>
      <c r="RXK57" s="331"/>
      <c r="RXL57" s="331"/>
      <c r="RXM57" s="331"/>
      <c r="RXN57" s="331"/>
      <c r="RXO57" s="331"/>
      <c r="RXP57" s="331"/>
      <c r="RXQ57" s="331"/>
      <c r="RXR57" s="331"/>
      <c r="RXS57" s="331"/>
      <c r="RXT57" s="331"/>
      <c r="RXU57" s="331"/>
      <c r="RXV57" s="331"/>
      <c r="RXW57" s="331"/>
      <c r="RXX57" s="331"/>
      <c r="RXY57" s="331"/>
      <c r="RXZ57" s="331"/>
      <c r="RYA57" s="331"/>
      <c r="RYB57" s="331"/>
      <c r="RYC57" s="331"/>
      <c r="RYD57" s="331"/>
      <c r="RYE57" s="331"/>
      <c r="RYF57" s="331"/>
      <c r="RYG57" s="331"/>
      <c r="RYH57" s="331"/>
      <c r="RYI57" s="331"/>
      <c r="RYJ57" s="331"/>
      <c r="RYK57" s="331"/>
      <c r="RYL57" s="331"/>
      <c r="RYM57" s="331"/>
      <c r="RYN57" s="331"/>
      <c r="RYO57" s="331"/>
      <c r="RYP57" s="331"/>
      <c r="RYQ57" s="331"/>
      <c r="RYR57" s="331"/>
      <c r="RYS57" s="331"/>
      <c r="RYT57" s="331"/>
      <c r="RYU57" s="331"/>
      <c r="RYV57" s="331"/>
      <c r="RYW57" s="331"/>
      <c r="RYX57" s="331"/>
      <c r="RYY57" s="331"/>
      <c r="RYZ57" s="331"/>
      <c r="RZA57" s="331"/>
      <c r="RZB57" s="331"/>
      <c r="RZC57" s="331"/>
      <c r="RZD57" s="331"/>
      <c r="RZE57" s="331"/>
      <c r="RZF57" s="331"/>
      <c r="RZG57" s="331"/>
      <c r="RZH57" s="331"/>
      <c r="RZI57" s="331"/>
      <c r="RZJ57" s="331"/>
      <c r="RZK57" s="331"/>
      <c r="RZL57" s="331"/>
      <c r="RZM57" s="331"/>
      <c r="RZN57" s="331"/>
      <c r="RZO57" s="331"/>
      <c r="RZP57" s="331"/>
      <c r="RZQ57" s="331"/>
      <c r="RZR57" s="331"/>
      <c r="RZS57" s="331"/>
      <c r="RZT57" s="331"/>
      <c r="RZU57" s="331"/>
      <c r="RZV57" s="331"/>
      <c r="RZW57" s="331"/>
      <c r="RZX57" s="331"/>
      <c r="RZY57" s="331"/>
      <c r="RZZ57" s="331"/>
      <c r="SAA57" s="331"/>
      <c r="SAB57" s="331"/>
      <c r="SAC57" s="331"/>
      <c r="SAD57" s="331"/>
      <c r="SAE57" s="331"/>
      <c r="SAF57" s="331"/>
      <c r="SAG57" s="331"/>
      <c r="SAH57" s="331"/>
      <c r="SAI57" s="331"/>
      <c r="SAJ57" s="331"/>
      <c r="SAK57" s="331"/>
      <c r="SAL57" s="331"/>
      <c r="SAM57" s="331"/>
      <c r="SAN57" s="331"/>
      <c r="SAO57" s="331"/>
      <c r="SAP57" s="331"/>
      <c r="SAQ57" s="331"/>
      <c r="SAR57" s="331"/>
      <c r="SAS57" s="331"/>
      <c r="SAT57" s="331"/>
      <c r="SAU57" s="331"/>
      <c r="SAV57" s="331"/>
      <c r="SAW57" s="331"/>
      <c r="SAX57" s="331"/>
      <c r="SAY57" s="331"/>
      <c r="SAZ57" s="331"/>
      <c r="SBA57" s="331"/>
      <c r="SBB57" s="331"/>
      <c r="SBC57" s="331"/>
      <c r="SBD57" s="331"/>
      <c r="SBE57" s="331"/>
      <c r="SBF57" s="331"/>
      <c r="SBG57" s="331"/>
      <c r="SBH57" s="331"/>
      <c r="SBI57" s="331"/>
      <c r="SBJ57" s="331"/>
      <c r="SBK57" s="331"/>
      <c r="SBL57" s="331"/>
      <c r="SBM57" s="331"/>
      <c r="SBN57" s="331"/>
      <c r="SBO57" s="331"/>
      <c r="SBP57" s="331"/>
      <c r="SBQ57" s="331"/>
      <c r="SBR57" s="331"/>
      <c r="SBS57" s="331"/>
      <c r="SBT57" s="331"/>
      <c r="SBU57" s="331"/>
      <c r="SBV57" s="331"/>
      <c r="SBW57" s="331"/>
      <c r="SBX57" s="331"/>
      <c r="SBY57" s="331"/>
      <c r="SBZ57" s="331"/>
      <c r="SCA57" s="331"/>
      <c r="SCB57" s="331"/>
      <c r="SCC57" s="331"/>
      <c r="SCD57" s="331"/>
      <c r="SCE57" s="331"/>
      <c r="SCF57" s="331"/>
      <c r="SCG57" s="331"/>
      <c r="SCH57" s="331"/>
      <c r="SCI57" s="331"/>
      <c r="SCJ57" s="331"/>
      <c r="SCK57" s="331"/>
      <c r="SCL57" s="331"/>
      <c r="SCM57" s="331"/>
      <c r="SCN57" s="331"/>
      <c r="SCO57" s="331"/>
      <c r="SCP57" s="331"/>
      <c r="SCQ57" s="331"/>
      <c r="SCR57" s="331"/>
      <c r="SCS57" s="331"/>
      <c r="SCT57" s="331"/>
      <c r="SCU57" s="331"/>
      <c r="SCV57" s="331"/>
      <c r="SCW57" s="331"/>
      <c r="SCX57" s="331"/>
      <c r="SCY57" s="331"/>
      <c r="SCZ57" s="331"/>
      <c r="SDA57" s="331"/>
      <c r="SDB57" s="331"/>
      <c r="SDC57" s="331"/>
      <c r="SDD57" s="331"/>
      <c r="SDE57" s="331"/>
      <c r="SDF57" s="331"/>
      <c r="SDG57" s="331"/>
      <c r="SDH57" s="331"/>
      <c r="SDI57" s="331"/>
      <c r="SDJ57" s="331"/>
      <c r="SDK57" s="331"/>
      <c r="SDL57" s="331"/>
      <c r="SDM57" s="331"/>
      <c r="SDN57" s="331"/>
      <c r="SDO57" s="331"/>
      <c r="SDP57" s="331"/>
      <c r="SDQ57" s="331"/>
      <c r="SDR57" s="331"/>
      <c r="SDS57" s="331"/>
      <c r="SDT57" s="331"/>
      <c r="SDU57" s="331"/>
      <c r="SDV57" s="331"/>
      <c r="SDW57" s="331"/>
      <c r="SDX57" s="331"/>
      <c r="SDY57" s="331"/>
      <c r="SDZ57" s="331"/>
      <c r="SEA57" s="331"/>
      <c r="SEB57" s="331"/>
      <c r="SEC57" s="331"/>
      <c r="SED57" s="331"/>
      <c r="SEE57" s="331"/>
      <c r="SEF57" s="331"/>
      <c r="SEG57" s="331"/>
      <c r="SEH57" s="331"/>
      <c r="SEI57" s="331"/>
      <c r="SEJ57" s="331"/>
      <c r="SEK57" s="331"/>
      <c r="SEL57" s="331"/>
      <c r="SEM57" s="331"/>
      <c r="SEN57" s="331"/>
      <c r="SEO57" s="331"/>
      <c r="SEP57" s="331"/>
      <c r="SEQ57" s="331"/>
      <c r="SER57" s="331"/>
      <c r="SES57" s="331"/>
      <c r="SET57" s="331"/>
      <c r="SEU57" s="331"/>
      <c r="SEV57" s="331"/>
      <c r="SEW57" s="331"/>
      <c r="SEX57" s="331"/>
      <c r="SEY57" s="331"/>
      <c r="SEZ57" s="331"/>
      <c r="SFA57" s="331"/>
      <c r="SFB57" s="331"/>
      <c r="SFC57" s="331"/>
      <c r="SFD57" s="331"/>
      <c r="SFE57" s="331"/>
      <c r="SFF57" s="331"/>
      <c r="SFG57" s="331"/>
      <c r="SFH57" s="331"/>
      <c r="SFI57" s="331"/>
      <c r="SFJ57" s="331"/>
      <c r="SFK57" s="331"/>
      <c r="SFL57" s="331"/>
      <c r="SFM57" s="331"/>
      <c r="SFN57" s="331"/>
      <c r="SFO57" s="331"/>
      <c r="SFP57" s="331"/>
      <c r="SFQ57" s="331"/>
      <c r="SFR57" s="331"/>
      <c r="SFS57" s="331"/>
      <c r="SFT57" s="331"/>
      <c r="SFU57" s="331"/>
      <c r="SFV57" s="331"/>
      <c r="SFW57" s="331"/>
      <c r="SFX57" s="331"/>
      <c r="SFY57" s="331"/>
      <c r="SFZ57" s="331"/>
      <c r="SGA57" s="331"/>
      <c r="SGB57" s="331"/>
      <c r="SGC57" s="331"/>
      <c r="SGD57" s="331"/>
      <c r="SGE57" s="331"/>
      <c r="SGF57" s="331"/>
      <c r="SGG57" s="331"/>
      <c r="SGH57" s="331"/>
      <c r="SGI57" s="331"/>
      <c r="SGJ57" s="331"/>
      <c r="SGK57" s="331"/>
      <c r="SGL57" s="331"/>
      <c r="SGM57" s="331"/>
      <c r="SGN57" s="331"/>
      <c r="SGO57" s="331"/>
      <c r="SGP57" s="331"/>
      <c r="SGQ57" s="331"/>
      <c r="SGR57" s="331"/>
      <c r="SGS57" s="331"/>
      <c r="SGT57" s="331"/>
      <c r="SGU57" s="331"/>
      <c r="SGV57" s="331"/>
      <c r="SGW57" s="331"/>
      <c r="SGX57" s="331"/>
      <c r="SGY57" s="331"/>
      <c r="SGZ57" s="331"/>
      <c r="SHA57" s="331"/>
      <c r="SHB57" s="331"/>
      <c r="SHC57" s="331"/>
      <c r="SHD57" s="331"/>
      <c r="SHE57" s="331"/>
      <c r="SHF57" s="331"/>
      <c r="SHG57" s="331"/>
      <c r="SHH57" s="331"/>
      <c r="SHI57" s="331"/>
      <c r="SHJ57" s="331"/>
      <c r="SHK57" s="331"/>
      <c r="SHL57" s="331"/>
      <c r="SHM57" s="331"/>
      <c r="SHN57" s="331"/>
      <c r="SHO57" s="331"/>
      <c r="SHP57" s="331"/>
      <c r="SHQ57" s="331"/>
      <c r="SHR57" s="331"/>
      <c r="SHS57" s="331"/>
      <c r="SHT57" s="331"/>
      <c r="SHU57" s="331"/>
      <c r="SHV57" s="331"/>
      <c r="SHW57" s="331"/>
      <c r="SHX57" s="331"/>
      <c r="SHY57" s="331"/>
      <c r="SHZ57" s="331"/>
      <c r="SIA57" s="331"/>
      <c r="SIB57" s="331"/>
      <c r="SIC57" s="331"/>
      <c r="SID57" s="331"/>
      <c r="SIE57" s="331"/>
      <c r="SIF57" s="331"/>
      <c r="SIG57" s="331"/>
      <c r="SIH57" s="331"/>
      <c r="SII57" s="331"/>
      <c r="SIJ57" s="331"/>
      <c r="SIK57" s="331"/>
      <c r="SIL57" s="331"/>
      <c r="SIM57" s="331"/>
      <c r="SIN57" s="331"/>
      <c r="SIO57" s="331"/>
      <c r="SIP57" s="331"/>
      <c r="SIQ57" s="331"/>
      <c r="SIR57" s="331"/>
      <c r="SIS57" s="331"/>
      <c r="SIT57" s="331"/>
      <c r="SIU57" s="331"/>
      <c r="SIV57" s="331"/>
      <c r="SIW57" s="331"/>
      <c r="SIX57" s="331"/>
      <c r="SIY57" s="331"/>
      <c r="SIZ57" s="331"/>
      <c r="SJA57" s="331"/>
      <c r="SJB57" s="331"/>
      <c r="SJC57" s="331"/>
      <c r="SJD57" s="331"/>
      <c r="SJE57" s="331"/>
      <c r="SJF57" s="331"/>
      <c r="SJG57" s="331"/>
      <c r="SJH57" s="331"/>
      <c r="SJI57" s="331"/>
      <c r="SJJ57" s="331"/>
      <c r="SJK57" s="331"/>
      <c r="SJL57" s="331"/>
      <c r="SJM57" s="331"/>
      <c r="SJN57" s="331"/>
      <c r="SJO57" s="331"/>
      <c r="SJP57" s="331"/>
      <c r="SJQ57" s="331"/>
      <c r="SJR57" s="331"/>
      <c r="SJS57" s="331"/>
      <c r="SJT57" s="331"/>
      <c r="SJU57" s="331"/>
      <c r="SJV57" s="331"/>
      <c r="SJW57" s="331"/>
      <c r="SJX57" s="331"/>
      <c r="SJY57" s="331"/>
      <c r="SJZ57" s="331"/>
      <c r="SKA57" s="331"/>
      <c r="SKB57" s="331"/>
      <c r="SKC57" s="331"/>
      <c r="SKD57" s="331"/>
      <c r="SKE57" s="331"/>
      <c r="SKF57" s="331"/>
      <c r="SKG57" s="331"/>
      <c r="SKH57" s="331"/>
      <c r="SKI57" s="331"/>
      <c r="SKJ57" s="331"/>
      <c r="SKK57" s="331"/>
      <c r="SKL57" s="331"/>
      <c r="SKM57" s="331"/>
      <c r="SKN57" s="331"/>
      <c r="SKO57" s="331"/>
      <c r="SKP57" s="331"/>
      <c r="SKQ57" s="331"/>
      <c r="SKR57" s="331"/>
      <c r="SKS57" s="331"/>
      <c r="SKT57" s="331"/>
      <c r="SKU57" s="331"/>
      <c r="SKV57" s="331"/>
      <c r="SKW57" s="331"/>
      <c r="SKX57" s="331"/>
      <c r="SKY57" s="331"/>
      <c r="SKZ57" s="331"/>
      <c r="SLA57" s="331"/>
      <c r="SLB57" s="331"/>
      <c r="SLC57" s="331"/>
      <c r="SLD57" s="331"/>
      <c r="SLE57" s="331"/>
      <c r="SLF57" s="331"/>
      <c r="SLG57" s="331"/>
      <c r="SLH57" s="331"/>
      <c r="SLI57" s="331"/>
      <c r="SLJ57" s="331"/>
      <c r="SLK57" s="331"/>
      <c r="SLL57" s="331"/>
      <c r="SLM57" s="331"/>
      <c r="SLN57" s="331"/>
      <c r="SLO57" s="331"/>
      <c r="SLP57" s="331"/>
      <c r="SLQ57" s="331"/>
      <c r="SLR57" s="331"/>
      <c r="SLS57" s="331"/>
      <c r="SLT57" s="331"/>
      <c r="SLU57" s="331"/>
      <c r="SLV57" s="331"/>
      <c r="SLW57" s="331"/>
      <c r="SLX57" s="331"/>
      <c r="SLY57" s="331"/>
      <c r="SLZ57" s="331"/>
      <c r="SMA57" s="331"/>
      <c r="SMB57" s="331"/>
      <c r="SMC57" s="331"/>
      <c r="SMD57" s="331"/>
      <c r="SME57" s="331"/>
      <c r="SMF57" s="331"/>
      <c r="SMG57" s="331"/>
      <c r="SMH57" s="331"/>
      <c r="SMI57" s="331"/>
      <c r="SMJ57" s="331"/>
      <c r="SMK57" s="331"/>
      <c r="SML57" s="331"/>
      <c r="SMM57" s="331"/>
      <c r="SMN57" s="331"/>
      <c r="SMO57" s="331"/>
      <c r="SMP57" s="331"/>
      <c r="SMQ57" s="331"/>
      <c r="SMR57" s="331"/>
      <c r="SMS57" s="331"/>
      <c r="SMT57" s="331"/>
      <c r="SMU57" s="331"/>
      <c r="SMV57" s="331"/>
      <c r="SMW57" s="331"/>
      <c r="SMX57" s="331"/>
      <c r="SMY57" s="331"/>
      <c r="SMZ57" s="331"/>
      <c r="SNA57" s="331"/>
      <c r="SNB57" s="331"/>
      <c r="SNC57" s="331"/>
      <c r="SND57" s="331"/>
      <c r="SNE57" s="331"/>
      <c r="SNF57" s="331"/>
      <c r="SNG57" s="331"/>
      <c r="SNH57" s="331"/>
      <c r="SNI57" s="331"/>
      <c r="SNJ57" s="331"/>
      <c r="SNK57" s="331"/>
      <c r="SNL57" s="331"/>
      <c r="SNM57" s="331"/>
      <c r="SNN57" s="331"/>
      <c r="SNO57" s="331"/>
      <c r="SNP57" s="331"/>
      <c r="SNQ57" s="331"/>
      <c r="SNR57" s="331"/>
      <c r="SNS57" s="331"/>
      <c r="SNT57" s="331"/>
      <c r="SNU57" s="331"/>
      <c r="SNV57" s="331"/>
      <c r="SNW57" s="331"/>
      <c r="SNX57" s="331"/>
      <c r="SNY57" s="331"/>
      <c r="SNZ57" s="331"/>
      <c r="SOA57" s="331"/>
      <c r="SOB57" s="331"/>
      <c r="SOC57" s="331"/>
      <c r="SOD57" s="331"/>
      <c r="SOE57" s="331"/>
      <c r="SOF57" s="331"/>
      <c r="SOG57" s="331"/>
      <c r="SOH57" s="331"/>
      <c r="SOI57" s="331"/>
      <c r="SOJ57" s="331"/>
      <c r="SOK57" s="331"/>
      <c r="SOL57" s="331"/>
      <c r="SOM57" s="331"/>
      <c r="SON57" s="331"/>
      <c r="SOO57" s="331"/>
      <c r="SOP57" s="331"/>
      <c r="SOQ57" s="331"/>
      <c r="SOR57" s="331"/>
      <c r="SOS57" s="331"/>
      <c r="SOT57" s="331"/>
      <c r="SOU57" s="331"/>
      <c r="SOV57" s="331"/>
      <c r="SOW57" s="331"/>
      <c r="SOX57" s="331"/>
      <c r="SOY57" s="331"/>
      <c r="SOZ57" s="331"/>
      <c r="SPA57" s="331"/>
      <c r="SPB57" s="331"/>
      <c r="SPC57" s="331"/>
      <c r="SPD57" s="331"/>
      <c r="SPE57" s="331"/>
      <c r="SPF57" s="331"/>
      <c r="SPG57" s="331"/>
      <c r="SPH57" s="331"/>
      <c r="SPI57" s="331"/>
      <c r="SPJ57" s="331"/>
      <c r="SPK57" s="331"/>
      <c r="SPL57" s="331"/>
      <c r="SPM57" s="331"/>
      <c r="SPN57" s="331"/>
      <c r="SPO57" s="331"/>
      <c r="SPP57" s="331"/>
      <c r="SPQ57" s="331"/>
      <c r="SPR57" s="331"/>
      <c r="SPS57" s="331"/>
      <c r="SPT57" s="331"/>
      <c r="SPU57" s="331"/>
      <c r="SPV57" s="331"/>
      <c r="SPW57" s="331"/>
      <c r="SPX57" s="331"/>
      <c r="SPY57" s="331"/>
      <c r="SPZ57" s="331"/>
      <c r="SQA57" s="331"/>
      <c r="SQB57" s="331"/>
      <c r="SQC57" s="331"/>
      <c r="SQD57" s="331"/>
      <c r="SQE57" s="331"/>
      <c r="SQF57" s="331"/>
      <c r="SQG57" s="331"/>
      <c r="SQH57" s="331"/>
      <c r="SQI57" s="331"/>
      <c r="SQJ57" s="331"/>
      <c r="SQK57" s="331"/>
      <c r="SQL57" s="331"/>
      <c r="SQM57" s="331"/>
      <c r="SQN57" s="331"/>
      <c r="SQO57" s="331"/>
      <c r="SQP57" s="331"/>
      <c r="SQQ57" s="331"/>
      <c r="SQR57" s="331"/>
      <c r="SQS57" s="331"/>
      <c r="SQT57" s="331"/>
      <c r="SQU57" s="331"/>
      <c r="SQV57" s="331"/>
      <c r="SQW57" s="331"/>
      <c r="SQX57" s="331"/>
      <c r="SQY57" s="331"/>
      <c r="SQZ57" s="331"/>
      <c r="SRA57" s="331"/>
      <c r="SRB57" s="331"/>
      <c r="SRC57" s="331"/>
      <c r="SRD57" s="331"/>
      <c r="SRE57" s="331"/>
      <c r="SRF57" s="331"/>
      <c r="SRG57" s="331"/>
      <c r="SRH57" s="331"/>
      <c r="SRI57" s="331"/>
      <c r="SRJ57" s="331"/>
      <c r="SRK57" s="331"/>
      <c r="SRL57" s="331"/>
      <c r="SRM57" s="331"/>
      <c r="SRN57" s="331"/>
      <c r="SRO57" s="331"/>
      <c r="SRP57" s="331"/>
      <c r="SRQ57" s="331"/>
      <c r="SRR57" s="331"/>
      <c r="SRS57" s="331"/>
      <c r="SRT57" s="331"/>
      <c r="SRU57" s="331"/>
      <c r="SRV57" s="331"/>
      <c r="SRW57" s="331"/>
      <c r="SRX57" s="331"/>
      <c r="SRY57" s="331"/>
      <c r="SRZ57" s="331"/>
      <c r="SSA57" s="331"/>
      <c r="SSB57" s="331"/>
      <c r="SSC57" s="331"/>
      <c r="SSD57" s="331"/>
      <c r="SSE57" s="331"/>
      <c r="SSF57" s="331"/>
      <c r="SSG57" s="331"/>
      <c r="SSH57" s="331"/>
      <c r="SSI57" s="331"/>
      <c r="SSJ57" s="331"/>
      <c r="SSK57" s="331"/>
      <c r="SSL57" s="331"/>
      <c r="SSM57" s="331"/>
      <c r="SSN57" s="331"/>
      <c r="SSO57" s="331"/>
      <c r="SSP57" s="331"/>
      <c r="SSQ57" s="331"/>
      <c r="SSR57" s="331"/>
      <c r="SSS57" s="331"/>
      <c r="SST57" s="331"/>
      <c r="SSU57" s="331"/>
      <c r="SSV57" s="331"/>
      <c r="SSW57" s="331"/>
      <c r="SSX57" s="331"/>
      <c r="SSY57" s="331"/>
      <c r="SSZ57" s="331"/>
      <c r="STA57" s="331"/>
      <c r="STB57" s="331"/>
      <c r="STC57" s="331"/>
      <c r="STD57" s="331"/>
      <c r="STE57" s="331"/>
      <c r="STF57" s="331"/>
      <c r="STG57" s="331"/>
      <c r="STH57" s="331"/>
      <c r="STI57" s="331"/>
      <c r="STJ57" s="331"/>
      <c r="STK57" s="331"/>
      <c r="STL57" s="331"/>
      <c r="STM57" s="331"/>
      <c r="STN57" s="331"/>
      <c r="STO57" s="331"/>
      <c r="STP57" s="331"/>
      <c r="STQ57" s="331"/>
      <c r="STR57" s="331"/>
      <c r="STS57" s="331"/>
      <c r="STT57" s="331"/>
      <c r="STU57" s="331"/>
      <c r="STV57" s="331"/>
      <c r="STW57" s="331"/>
      <c r="STX57" s="331"/>
      <c r="STY57" s="331"/>
      <c r="STZ57" s="331"/>
      <c r="SUA57" s="331"/>
      <c r="SUB57" s="331"/>
      <c r="SUC57" s="331"/>
      <c r="SUD57" s="331"/>
      <c r="SUE57" s="331"/>
      <c r="SUF57" s="331"/>
      <c r="SUG57" s="331"/>
      <c r="SUH57" s="331"/>
      <c r="SUI57" s="331"/>
      <c r="SUJ57" s="331"/>
      <c r="SUK57" s="331"/>
      <c r="SUL57" s="331"/>
      <c r="SUM57" s="331"/>
      <c r="SUN57" s="331"/>
      <c r="SUO57" s="331"/>
      <c r="SUP57" s="331"/>
      <c r="SUQ57" s="331"/>
      <c r="SUR57" s="331"/>
      <c r="SUS57" s="331"/>
      <c r="SUT57" s="331"/>
      <c r="SUU57" s="331"/>
      <c r="SUV57" s="331"/>
      <c r="SUW57" s="331"/>
      <c r="SUX57" s="331"/>
      <c r="SUY57" s="331"/>
      <c r="SUZ57" s="331"/>
      <c r="SVA57" s="331"/>
      <c r="SVB57" s="331"/>
      <c r="SVC57" s="331"/>
      <c r="SVD57" s="331"/>
      <c r="SVE57" s="331"/>
      <c r="SVF57" s="331"/>
      <c r="SVG57" s="331"/>
      <c r="SVH57" s="331"/>
      <c r="SVI57" s="331"/>
      <c r="SVJ57" s="331"/>
      <c r="SVK57" s="331"/>
      <c r="SVL57" s="331"/>
      <c r="SVM57" s="331"/>
      <c r="SVN57" s="331"/>
      <c r="SVO57" s="331"/>
      <c r="SVP57" s="331"/>
      <c r="SVQ57" s="331"/>
      <c r="SVR57" s="331"/>
      <c r="SVS57" s="331"/>
      <c r="SVT57" s="331"/>
      <c r="SVU57" s="331"/>
      <c r="SVV57" s="331"/>
      <c r="SVW57" s="331"/>
      <c r="SVX57" s="331"/>
      <c r="SVY57" s="331"/>
      <c r="SVZ57" s="331"/>
      <c r="SWA57" s="331"/>
      <c r="SWB57" s="331"/>
      <c r="SWC57" s="331"/>
      <c r="SWD57" s="331"/>
      <c r="SWE57" s="331"/>
      <c r="SWF57" s="331"/>
      <c r="SWG57" s="331"/>
      <c r="SWH57" s="331"/>
      <c r="SWI57" s="331"/>
      <c r="SWJ57" s="331"/>
      <c r="SWK57" s="331"/>
      <c r="SWL57" s="331"/>
      <c r="SWM57" s="331"/>
      <c r="SWN57" s="331"/>
      <c r="SWO57" s="331"/>
      <c r="SWP57" s="331"/>
      <c r="SWQ57" s="331"/>
      <c r="SWR57" s="331"/>
      <c r="SWS57" s="331"/>
      <c r="SWT57" s="331"/>
      <c r="SWU57" s="331"/>
      <c r="SWV57" s="331"/>
      <c r="SWW57" s="331"/>
      <c r="SWX57" s="331"/>
      <c r="SWY57" s="331"/>
      <c r="SWZ57" s="331"/>
      <c r="SXA57" s="331"/>
      <c r="SXB57" s="331"/>
      <c r="SXC57" s="331"/>
      <c r="SXD57" s="331"/>
      <c r="SXE57" s="331"/>
      <c r="SXF57" s="331"/>
      <c r="SXG57" s="331"/>
      <c r="SXH57" s="331"/>
      <c r="SXI57" s="331"/>
      <c r="SXJ57" s="331"/>
      <c r="SXK57" s="331"/>
      <c r="SXL57" s="331"/>
      <c r="SXM57" s="331"/>
      <c r="SXN57" s="331"/>
      <c r="SXO57" s="331"/>
      <c r="SXP57" s="331"/>
      <c r="SXQ57" s="331"/>
      <c r="SXR57" s="331"/>
      <c r="SXS57" s="331"/>
      <c r="SXT57" s="331"/>
      <c r="SXU57" s="331"/>
      <c r="SXV57" s="331"/>
      <c r="SXW57" s="331"/>
      <c r="SXX57" s="331"/>
      <c r="SXY57" s="331"/>
      <c r="SXZ57" s="331"/>
      <c r="SYA57" s="331"/>
      <c r="SYB57" s="331"/>
      <c r="SYC57" s="331"/>
      <c r="SYD57" s="331"/>
      <c r="SYE57" s="331"/>
      <c r="SYF57" s="331"/>
      <c r="SYG57" s="331"/>
      <c r="SYH57" s="331"/>
      <c r="SYI57" s="331"/>
      <c r="SYJ57" s="331"/>
      <c r="SYK57" s="331"/>
      <c r="SYL57" s="331"/>
      <c r="SYM57" s="331"/>
      <c r="SYN57" s="331"/>
      <c r="SYO57" s="331"/>
      <c r="SYP57" s="331"/>
      <c r="SYQ57" s="331"/>
      <c r="SYR57" s="331"/>
      <c r="SYS57" s="331"/>
      <c r="SYT57" s="331"/>
      <c r="SYU57" s="331"/>
      <c r="SYV57" s="331"/>
      <c r="SYW57" s="331"/>
      <c r="SYX57" s="331"/>
      <c r="SYY57" s="331"/>
      <c r="SYZ57" s="331"/>
      <c r="SZA57" s="331"/>
      <c r="SZB57" s="331"/>
      <c r="SZC57" s="331"/>
      <c r="SZD57" s="331"/>
      <c r="SZE57" s="331"/>
      <c r="SZF57" s="331"/>
      <c r="SZG57" s="331"/>
      <c r="SZH57" s="331"/>
      <c r="SZI57" s="331"/>
      <c r="SZJ57" s="331"/>
      <c r="SZK57" s="331"/>
      <c r="SZL57" s="331"/>
      <c r="SZM57" s="331"/>
      <c r="SZN57" s="331"/>
      <c r="SZO57" s="331"/>
      <c r="SZP57" s="331"/>
      <c r="SZQ57" s="331"/>
      <c r="SZR57" s="331"/>
      <c r="SZS57" s="331"/>
      <c r="SZT57" s="331"/>
      <c r="SZU57" s="331"/>
      <c r="SZV57" s="331"/>
      <c r="SZW57" s="331"/>
      <c r="SZX57" s="331"/>
      <c r="SZY57" s="331"/>
      <c r="SZZ57" s="331"/>
      <c r="TAA57" s="331"/>
      <c r="TAB57" s="331"/>
      <c r="TAC57" s="331"/>
      <c r="TAD57" s="331"/>
      <c r="TAE57" s="331"/>
      <c r="TAF57" s="331"/>
      <c r="TAG57" s="331"/>
      <c r="TAH57" s="331"/>
      <c r="TAI57" s="331"/>
      <c r="TAJ57" s="331"/>
      <c r="TAK57" s="331"/>
      <c r="TAL57" s="331"/>
      <c r="TAM57" s="331"/>
      <c r="TAN57" s="331"/>
      <c r="TAO57" s="331"/>
      <c r="TAP57" s="331"/>
      <c r="TAQ57" s="331"/>
      <c r="TAR57" s="331"/>
      <c r="TAS57" s="331"/>
      <c r="TAT57" s="331"/>
      <c r="TAU57" s="331"/>
      <c r="TAV57" s="331"/>
      <c r="TAW57" s="331"/>
      <c r="TAX57" s="331"/>
      <c r="TAY57" s="331"/>
      <c r="TAZ57" s="331"/>
      <c r="TBA57" s="331"/>
      <c r="TBB57" s="331"/>
      <c r="TBC57" s="331"/>
      <c r="TBD57" s="331"/>
      <c r="TBE57" s="331"/>
      <c r="TBF57" s="331"/>
      <c r="TBG57" s="331"/>
      <c r="TBH57" s="331"/>
      <c r="TBI57" s="331"/>
      <c r="TBJ57" s="331"/>
      <c r="TBK57" s="331"/>
      <c r="TBL57" s="331"/>
      <c r="TBM57" s="331"/>
      <c r="TBN57" s="331"/>
      <c r="TBO57" s="331"/>
      <c r="TBP57" s="331"/>
      <c r="TBQ57" s="331"/>
      <c r="TBR57" s="331"/>
      <c r="TBS57" s="331"/>
      <c r="TBT57" s="331"/>
      <c r="TBU57" s="331"/>
      <c r="TBV57" s="331"/>
      <c r="TBW57" s="331"/>
      <c r="TBX57" s="331"/>
      <c r="TBY57" s="331"/>
      <c r="TBZ57" s="331"/>
      <c r="TCA57" s="331"/>
      <c r="TCB57" s="331"/>
      <c r="TCC57" s="331"/>
      <c r="TCD57" s="331"/>
      <c r="TCE57" s="331"/>
      <c r="TCF57" s="331"/>
      <c r="TCG57" s="331"/>
      <c r="TCH57" s="331"/>
      <c r="TCI57" s="331"/>
      <c r="TCJ57" s="331"/>
      <c r="TCK57" s="331"/>
      <c r="TCL57" s="331"/>
      <c r="TCM57" s="331"/>
      <c r="TCN57" s="331"/>
      <c r="TCO57" s="331"/>
      <c r="TCP57" s="331"/>
      <c r="TCQ57" s="331"/>
      <c r="TCR57" s="331"/>
      <c r="TCS57" s="331"/>
      <c r="TCT57" s="331"/>
      <c r="TCU57" s="331"/>
      <c r="TCV57" s="331"/>
      <c r="TCW57" s="331"/>
      <c r="TCX57" s="331"/>
      <c r="TCY57" s="331"/>
      <c r="TCZ57" s="331"/>
      <c r="TDA57" s="331"/>
      <c r="TDB57" s="331"/>
      <c r="TDC57" s="331"/>
      <c r="TDD57" s="331"/>
      <c r="TDE57" s="331"/>
      <c r="TDF57" s="331"/>
      <c r="TDG57" s="331"/>
      <c r="TDH57" s="331"/>
      <c r="TDI57" s="331"/>
      <c r="TDJ57" s="331"/>
      <c r="TDK57" s="331"/>
      <c r="TDL57" s="331"/>
      <c r="TDM57" s="331"/>
      <c r="TDN57" s="331"/>
      <c r="TDO57" s="331"/>
      <c r="TDP57" s="331"/>
      <c r="TDQ57" s="331"/>
      <c r="TDR57" s="331"/>
      <c r="TDS57" s="331"/>
      <c r="TDT57" s="331"/>
      <c r="TDU57" s="331"/>
      <c r="TDV57" s="331"/>
      <c r="TDW57" s="331"/>
      <c r="TDX57" s="331"/>
      <c r="TDY57" s="331"/>
      <c r="TDZ57" s="331"/>
      <c r="TEA57" s="331"/>
      <c r="TEB57" s="331"/>
      <c r="TEC57" s="331"/>
      <c r="TED57" s="331"/>
      <c r="TEE57" s="331"/>
      <c r="TEF57" s="331"/>
      <c r="TEG57" s="331"/>
      <c r="TEH57" s="331"/>
      <c r="TEI57" s="331"/>
      <c r="TEJ57" s="331"/>
      <c r="TEK57" s="331"/>
      <c r="TEL57" s="331"/>
      <c r="TEM57" s="331"/>
      <c r="TEN57" s="331"/>
      <c r="TEO57" s="331"/>
      <c r="TEP57" s="331"/>
      <c r="TEQ57" s="331"/>
      <c r="TER57" s="331"/>
      <c r="TES57" s="331"/>
      <c r="TET57" s="331"/>
      <c r="TEU57" s="331"/>
      <c r="TEV57" s="331"/>
      <c r="TEW57" s="331"/>
      <c r="TEX57" s="331"/>
      <c r="TEY57" s="331"/>
      <c r="TEZ57" s="331"/>
      <c r="TFA57" s="331"/>
      <c r="TFB57" s="331"/>
      <c r="TFC57" s="331"/>
      <c r="TFD57" s="331"/>
      <c r="TFE57" s="331"/>
      <c r="TFF57" s="331"/>
      <c r="TFG57" s="331"/>
      <c r="TFH57" s="331"/>
      <c r="TFI57" s="331"/>
      <c r="TFJ57" s="331"/>
      <c r="TFK57" s="331"/>
      <c r="TFL57" s="331"/>
      <c r="TFM57" s="331"/>
      <c r="TFN57" s="331"/>
      <c r="TFO57" s="331"/>
      <c r="TFP57" s="331"/>
      <c r="TFQ57" s="331"/>
      <c r="TFR57" s="331"/>
      <c r="TFS57" s="331"/>
      <c r="TFT57" s="331"/>
      <c r="TFU57" s="331"/>
      <c r="TFV57" s="331"/>
      <c r="TFW57" s="331"/>
      <c r="TFX57" s="331"/>
      <c r="TFY57" s="331"/>
      <c r="TFZ57" s="331"/>
      <c r="TGA57" s="331"/>
      <c r="TGB57" s="331"/>
      <c r="TGC57" s="331"/>
      <c r="TGD57" s="331"/>
      <c r="TGE57" s="331"/>
      <c r="TGF57" s="331"/>
      <c r="TGG57" s="331"/>
      <c r="TGH57" s="331"/>
      <c r="TGI57" s="331"/>
      <c r="TGJ57" s="331"/>
      <c r="TGK57" s="331"/>
      <c r="TGL57" s="331"/>
      <c r="TGM57" s="331"/>
      <c r="TGN57" s="331"/>
      <c r="TGO57" s="331"/>
      <c r="TGP57" s="331"/>
      <c r="TGQ57" s="331"/>
      <c r="TGR57" s="331"/>
      <c r="TGS57" s="331"/>
      <c r="TGT57" s="331"/>
      <c r="TGU57" s="331"/>
      <c r="TGV57" s="331"/>
      <c r="TGW57" s="331"/>
      <c r="TGX57" s="331"/>
      <c r="TGY57" s="331"/>
      <c r="TGZ57" s="331"/>
      <c r="THA57" s="331"/>
      <c r="THB57" s="331"/>
      <c r="THC57" s="331"/>
      <c r="THD57" s="331"/>
      <c r="THE57" s="331"/>
      <c r="THF57" s="331"/>
      <c r="THG57" s="331"/>
      <c r="THH57" s="331"/>
      <c r="THI57" s="331"/>
      <c r="THJ57" s="331"/>
      <c r="THK57" s="331"/>
      <c r="THL57" s="331"/>
      <c r="THM57" s="331"/>
      <c r="THN57" s="331"/>
      <c r="THO57" s="331"/>
      <c r="THP57" s="331"/>
      <c r="THQ57" s="331"/>
      <c r="THR57" s="331"/>
      <c r="THS57" s="331"/>
      <c r="THT57" s="331"/>
      <c r="THU57" s="331"/>
      <c r="THV57" s="331"/>
      <c r="THW57" s="331"/>
      <c r="THX57" s="331"/>
      <c r="THY57" s="331"/>
      <c r="THZ57" s="331"/>
      <c r="TIA57" s="331"/>
      <c r="TIB57" s="331"/>
      <c r="TIC57" s="331"/>
      <c r="TID57" s="331"/>
      <c r="TIE57" s="331"/>
      <c r="TIF57" s="331"/>
      <c r="TIG57" s="331"/>
      <c r="TIH57" s="331"/>
      <c r="TII57" s="331"/>
      <c r="TIJ57" s="331"/>
      <c r="TIK57" s="331"/>
      <c r="TIL57" s="331"/>
      <c r="TIM57" s="331"/>
      <c r="TIN57" s="331"/>
      <c r="TIO57" s="331"/>
      <c r="TIP57" s="331"/>
      <c r="TIQ57" s="331"/>
      <c r="TIR57" s="331"/>
      <c r="TIS57" s="331"/>
      <c r="TIT57" s="331"/>
      <c r="TIU57" s="331"/>
      <c r="TIV57" s="331"/>
      <c r="TIW57" s="331"/>
      <c r="TIX57" s="331"/>
      <c r="TIY57" s="331"/>
      <c r="TIZ57" s="331"/>
      <c r="TJA57" s="331"/>
      <c r="TJB57" s="331"/>
      <c r="TJC57" s="331"/>
      <c r="TJD57" s="331"/>
      <c r="TJE57" s="331"/>
      <c r="TJF57" s="331"/>
      <c r="TJG57" s="331"/>
      <c r="TJH57" s="331"/>
      <c r="TJI57" s="331"/>
      <c r="TJJ57" s="331"/>
      <c r="TJK57" s="331"/>
      <c r="TJL57" s="331"/>
      <c r="TJM57" s="331"/>
      <c r="TJN57" s="331"/>
      <c r="TJO57" s="331"/>
      <c r="TJP57" s="331"/>
      <c r="TJQ57" s="331"/>
      <c r="TJR57" s="331"/>
      <c r="TJS57" s="331"/>
      <c r="TJT57" s="331"/>
      <c r="TJU57" s="331"/>
      <c r="TJV57" s="331"/>
      <c r="TJW57" s="331"/>
      <c r="TJX57" s="331"/>
      <c r="TJY57" s="331"/>
      <c r="TJZ57" s="331"/>
      <c r="TKA57" s="331"/>
      <c r="TKB57" s="331"/>
      <c r="TKC57" s="331"/>
      <c r="TKD57" s="331"/>
      <c r="TKE57" s="331"/>
      <c r="TKF57" s="331"/>
      <c r="TKG57" s="331"/>
      <c r="TKH57" s="331"/>
      <c r="TKI57" s="331"/>
      <c r="TKJ57" s="331"/>
      <c r="TKK57" s="331"/>
      <c r="TKL57" s="331"/>
      <c r="TKM57" s="331"/>
      <c r="TKN57" s="331"/>
      <c r="TKO57" s="331"/>
      <c r="TKP57" s="331"/>
      <c r="TKQ57" s="331"/>
      <c r="TKR57" s="331"/>
      <c r="TKS57" s="331"/>
      <c r="TKT57" s="331"/>
      <c r="TKU57" s="331"/>
      <c r="TKV57" s="331"/>
      <c r="TKW57" s="331"/>
      <c r="TKX57" s="331"/>
      <c r="TKY57" s="331"/>
      <c r="TKZ57" s="331"/>
      <c r="TLA57" s="331"/>
      <c r="TLB57" s="331"/>
      <c r="TLC57" s="331"/>
      <c r="TLD57" s="331"/>
      <c r="TLE57" s="331"/>
      <c r="TLF57" s="331"/>
      <c r="TLG57" s="331"/>
      <c r="TLH57" s="331"/>
      <c r="TLI57" s="331"/>
      <c r="TLJ57" s="331"/>
      <c r="TLK57" s="331"/>
      <c r="TLL57" s="331"/>
      <c r="TLM57" s="331"/>
      <c r="TLN57" s="331"/>
      <c r="TLO57" s="331"/>
      <c r="TLP57" s="331"/>
      <c r="TLQ57" s="331"/>
      <c r="TLR57" s="331"/>
      <c r="TLS57" s="331"/>
      <c r="TLT57" s="331"/>
      <c r="TLU57" s="331"/>
      <c r="TLV57" s="331"/>
      <c r="TLW57" s="331"/>
      <c r="TLX57" s="331"/>
      <c r="TLY57" s="331"/>
      <c r="TLZ57" s="331"/>
      <c r="TMA57" s="331"/>
      <c r="TMB57" s="331"/>
      <c r="TMC57" s="331"/>
      <c r="TMD57" s="331"/>
      <c r="TME57" s="331"/>
      <c r="TMF57" s="331"/>
      <c r="TMG57" s="331"/>
      <c r="TMH57" s="331"/>
      <c r="TMI57" s="331"/>
      <c r="TMJ57" s="331"/>
      <c r="TMK57" s="331"/>
      <c r="TML57" s="331"/>
      <c r="TMM57" s="331"/>
      <c r="TMN57" s="331"/>
      <c r="TMO57" s="331"/>
      <c r="TMP57" s="331"/>
      <c r="TMQ57" s="331"/>
      <c r="TMR57" s="331"/>
      <c r="TMS57" s="331"/>
      <c r="TMT57" s="331"/>
      <c r="TMU57" s="331"/>
      <c r="TMV57" s="331"/>
      <c r="TMW57" s="331"/>
      <c r="TMX57" s="331"/>
      <c r="TMY57" s="331"/>
      <c r="TMZ57" s="331"/>
      <c r="TNA57" s="331"/>
      <c r="TNB57" s="331"/>
      <c r="TNC57" s="331"/>
      <c r="TND57" s="331"/>
      <c r="TNE57" s="331"/>
      <c r="TNF57" s="331"/>
      <c r="TNG57" s="331"/>
      <c r="TNH57" s="331"/>
      <c r="TNI57" s="331"/>
      <c r="TNJ57" s="331"/>
      <c r="TNK57" s="331"/>
      <c r="TNL57" s="331"/>
      <c r="TNM57" s="331"/>
      <c r="TNN57" s="331"/>
      <c r="TNO57" s="331"/>
      <c r="TNP57" s="331"/>
      <c r="TNQ57" s="331"/>
      <c r="TNR57" s="331"/>
      <c r="TNS57" s="331"/>
      <c r="TNT57" s="331"/>
      <c r="TNU57" s="331"/>
      <c r="TNV57" s="331"/>
      <c r="TNW57" s="331"/>
      <c r="TNX57" s="331"/>
      <c r="TNY57" s="331"/>
      <c r="TNZ57" s="331"/>
      <c r="TOA57" s="331"/>
      <c r="TOB57" s="331"/>
      <c r="TOC57" s="331"/>
      <c r="TOD57" s="331"/>
      <c r="TOE57" s="331"/>
      <c r="TOF57" s="331"/>
      <c r="TOG57" s="331"/>
      <c r="TOH57" s="331"/>
      <c r="TOI57" s="331"/>
      <c r="TOJ57" s="331"/>
      <c r="TOK57" s="331"/>
      <c r="TOL57" s="331"/>
      <c r="TOM57" s="331"/>
      <c r="TON57" s="331"/>
      <c r="TOO57" s="331"/>
      <c r="TOP57" s="331"/>
      <c r="TOQ57" s="331"/>
      <c r="TOR57" s="331"/>
      <c r="TOS57" s="331"/>
      <c r="TOT57" s="331"/>
      <c r="TOU57" s="331"/>
      <c r="TOV57" s="331"/>
      <c r="TOW57" s="331"/>
      <c r="TOX57" s="331"/>
      <c r="TOY57" s="331"/>
      <c r="TOZ57" s="331"/>
      <c r="TPA57" s="331"/>
      <c r="TPB57" s="331"/>
      <c r="TPC57" s="331"/>
      <c r="TPD57" s="331"/>
      <c r="TPE57" s="331"/>
      <c r="TPF57" s="331"/>
      <c r="TPG57" s="331"/>
      <c r="TPH57" s="331"/>
      <c r="TPI57" s="331"/>
      <c r="TPJ57" s="331"/>
      <c r="TPK57" s="331"/>
      <c r="TPL57" s="331"/>
      <c r="TPM57" s="331"/>
      <c r="TPN57" s="331"/>
      <c r="TPO57" s="331"/>
      <c r="TPP57" s="331"/>
      <c r="TPQ57" s="331"/>
      <c r="TPR57" s="331"/>
      <c r="TPS57" s="331"/>
      <c r="TPT57" s="331"/>
      <c r="TPU57" s="331"/>
      <c r="TPV57" s="331"/>
      <c r="TPW57" s="331"/>
      <c r="TPX57" s="331"/>
      <c r="TPY57" s="331"/>
      <c r="TPZ57" s="331"/>
      <c r="TQA57" s="331"/>
      <c r="TQB57" s="331"/>
      <c r="TQC57" s="331"/>
      <c r="TQD57" s="331"/>
      <c r="TQE57" s="331"/>
      <c r="TQF57" s="331"/>
      <c r="TQG57" s="331"/>
      <c r="TQH57" s="331"/>
      <c r="TQI57" s="331"/>
      <c r="TQJ57" s="331"/>
      <c r="TQK57" s="331"/>
      <c r="TQL57" s="331"/>
      <c r="TQM57" s="331"/>
      <c r="TQN57" s="331"/>
      <c r="TQO57" s="331"/>
      <c r="TQP57" s="331"/>
      <c r="TQQ57" s="331"/>
      <c r="TQR57" s="331"/>
      <c r="TQS57" s="331"/>
      <c r="TQT57" s="331"/>
      <c r="TQU57" s="331"/>
      <c r="TQV57" s="331"/>
      <c r="TQW57" s="331"/>
      <c r="TQX57" s="331"/>
      <c r="TQY57" s="331"/>
      <c r="TQZ57" s="331"/>
      <c r="TRA57" s="331"/>
      <c r="TRB57" s="331"/>
      <c r="TRC57" s="331"/>
      <c r="TRD57" s="331"/>
      <c r="TRE57" s="331"/>
      <c r="TRF57" s="331"/>
      <c r="TRG57" s="331"/>
      <c r="TRH57" s="331"/>
      <c r="TRI57" s="331"/>
      <c r="TRJ57" s="331"/>
      <c r="TRK57" s="331"/>
      <c r="TRL57" s="331"/>
      <c r="TRM57" s="331"/>
      <c r="TRN57" s="331"/>
      <c r="TRO57" s="331"/>
      <c r="TRP57" s="331"/>
      <c r="TRQ57" s="331"/>
      <c r="TRR57" s="331"/>
      <c r="TRS57" s="331"/>
      <c r="TRT57" s="331"/>
      <c r="TRU57" s="331"/>
      <c r="TRV57" s="331"/>
      <c r="TRW57" s="331"/>
      <c r="TRX57" s="331"/>
      <c r="TRY57" s="331"/>
      <c r="TRZ57" s="331"/>
      <c r="TSA57" s="331"/>
      <c r="TSB57" s="331"/>
      <c r="TSC57" s="331"/>
      <c r="TSD57" s="331"/>
      <c r="TSE57" s="331"/>
      <c r="TSF57" s="331"/>
      <c r="TSG57" s="331"/>
      <c r="TSH57" s="331"/>
      <c r="TSI57" s="331"/>
      <c r="TSJ57" s="331"/>
      <c r="TSK57" s="331"/>
      <c r="TSL57" s="331"/>
      <c r="TSM57" s="331"/>
      <c r="TSN57" s="331"/>
      <c r="TSO57" s="331"/>
      <c r="TSP57" s="331"/>
      <c r="TSQ57" s="331"/>
      <c r="TSR57" s="331"/>
      <c r="TSS57" s="331"/>
      <c r="TST57" s="331"/>
      <c r="TSU57" s="331"/>
      <c r="TSV57" s="331"/>
      <c r="TSW57" s="331"/>
      <c r="TSX57" s="331"/>
      <c r="TSY57" s="331"/>
      <c r="TSZ57" s="331"/>
      <c r="TTA57" s="331"/>
      <c r="TTB57" s="331"/>
      <c r="TTC57" s="331"/>
      <c r="TTD57" s="331"/>
      <c r="TTE57" s="331"/>
      <c r="TTF57" s="331"/>
      <c r="TTG57" s="331"/>
      <c r="TTH57" s="331"/>
      <c r="TTI57" s="331"/>
      <c r="TTJ57" s="331"/>
      <c r="TTK57" s="331"/>
      <c r="TTL57" s="331"/>
      <c r="TTM57" s="331"/>
      <c r="TTN57" s="331"/>
      <c r="TTO57" s="331"/>
      <c r="TTP57" s="331"/>
      <c r="TTQ57" s="331"/>
      <c r="TTR57" s="331"/>
      <c r="TTS57" s="331"/>
      <c r="TTT57" s="331"/>
      <c r="TTU57" s="331"/>
      <c r="TTV57" s="331"/>
      <c r="TTW57" s="331"/>
      <c r="TTX57" s="331"/>
      <c r="TTY57" s="331"/>
      <c r="TTZ57" s="331"/>
      <c r="TUA57" s="331"/>
      <c r="TUB57" s="331"/>
      <c r="TUC57" s="331"/>
      <c r="TUD57" s="331"/>
      <c r="TUE57" s="331"/>
      <c r="TUF57" s="331"/>
      <c r="TUG57" s="331"/>
      <c r="TUH57" s="331"/>
      <c r="TUI57" s="331"/>
      <c r="TUJ57" s="331"/>
      <c r="TUK57" s="331"/>
      <c r="TUL57" s="331"/>
      <c r="TUM57" s="331"/>
      <c r="TUN57" s="331"/>
      <c r="TUO57" s="331"/>
      <c r="TUP57" s="331"/>
      <c r="TUQ57" s="331"/>
      <c r="TUR57" s="331"/>
      <c r="TUS57" s="331"/>
      <c r="TUT57" s="331"/>
      <c r="TUU57" s="331"/>
      <c r="TUV57" s="331"/>
      <c r="TUW57" s="331"/>
      <c r="TUX57" s="331"/>
      <c r="TUY57" s="331"/>
      <c r="TUZ57" s="331"/>
      <c r="TVA57" s="331"/>
      <c r="TVB57" s="331"/>
      <c r="TVC57" s="331"/>
      <c r="TVD57" s="331"/>
      <c r="TVE57" s="331"/>
      <c r="TVF57" s="331"/>
      <c r="TVG57" s="331"/>
      <c r="TVH57" s="331"/>
      <c r="TVI57" s="331"/>
      <c r="TVJ57" s="331"/>
      <c r="TVK57" s="331"/>
      <c r="TVL57" s="331"/>
      <c r="TVM57" s="331"/>
      <c r="TVN57" s="331"/>
      <c r="TVO57" s="331"/>
      <c r="TVP57" s="331"/>
      <c r="TVQ57" s="331"/>
      <c r="TVR57" s="331"/>
      <c r="TVS57" s="331"/>
      <c r="TVT57" s="331"/>
      <c r="TVU57" s="331"/>
      <c r="TVV57" s="331"/>
      <c r="TVW57" s="331"/>
      <c r="TVX57" s="331"/>
      <c r="TVY57" s="331"/>
      <c r="TVZ57" s="331"/>
      <c r="TWA57" s="331"/>
      <c r="TWB57" s="331"/>
      <c r="TWC57" s="331"/>
      <c r="TWD57" s="331"/>
      <c r="TWE57" s="331"/>
      <c r="TWF57" s="331"/>
      <c r="TWG57" s="331"/>
      <c r="TWH57" s="331"/>
      <c r="TWI57" s="331"/>
      <c r="TWJ57" s="331"/>
      <c r="TWK57" s="331"/>
      <c r="TWL57" s="331"/>
      <c r="TWM57" s="331"/>
      <c r="TWN57" s="331"/>
      <c r="TWO57" s="331"/>
      <c r="TWP57" s="331"/>
      <c r="TWQ57" s="331"/>
      <c r="TWR57" s="331"/>
      <c r="TWS57" s="331"/>
      <c r="TWT57" s="331"/>
      <c r="TWU57" s="331"/>
      <c r="TWV57" s="331"/>
      <c r="TWW57" s="331"/>
      <c r="TWX57" s="331"/>
      <c r="TWY57" s="331"/>
      <c r="TWZ57" s="331"/>
      <c r="TXA57" s="331"/>
      <c r="TXB57" s="331"/>
      <c r="TXC57" s="331"/>
      <c r="TXD57" s="331"/>
      <c r="TXE57" s="331"/>
      <c r="TXF57" s="331"/>
      <c r="TXG57" s="331"/>
      <c r="TXH57" s="331"/>
      <c r="TXI57" s="331"/>
      <c r="TXJ57" s="331"/>
      <c r="TXK57" s="331"/>
      <c r="TXL57" s="331"/>
      <c r="TXM57" s="331"/>
      <c r="TXN57" s="331"/>
      <c r="TXO57" s="331"/>
      <c r="TXP57" s="331"/>
      <c r="TXQ57" s="331"/>
      <c r="TXR57" s="331"/>
      <c r="TXS57" s="331"/>
      <c r="TXT57" s="331"/>
      <c r="TXU57" s="331"/>
      <c r="TXV57" s="331"/>
      <c r="TXW57" s="331"/>
      <c r="TXX57" s="331"/>
      <c r="TXY57" s="331"/>
      <c r="TXZ57" s="331"/>
      <c r="TYA57" s="331"/>
      <c r="TYB57" s="331"/>
      <c r="TYC57" s="331"/>
      <c r="TYD57" s="331"/>
      <c r="TYE57" s="331"/>
      <c r="TYF57" s="331"/>
      <c r="TYG57" s="331"/>
      <c r="TYH57" s="331"/>
      <c r="TYI57" s="331"/>
      <c r="TYJ57" s="331"/>
      <c r="TYK57" s="331"/>
      <c r="TYL57" s="331"/>
      <c r="TYM57" s="331"/>
      <c r="TYN57" s="331"/>
      <c r="TYO57" s="331"/>
      <c r="TYP57" s="331"/>
      <c r="TYQ57" s="331"/>
      <c r="TYR57" s="331"/>
      <c r="TYS57" s="331"/>
      <c r="TYT57" s="331"/>
      <c r="TYU57" s="331"/>
      <c r="TYV57" s="331"/>
      <c r="TYW57" s="331"/>
      <c r="TYX57" s="331"/>
      <c r="TYY57" s="331"/>
      <c r="TYZ57" s="331"/>
      <c r="TZA57" s="331"/>
      <c r="TZB57" s="331"/>
      <c r="TZC57" s="331"/>
      <c r="TZD57" s="331"/>
      <c r="TZE57" s="331"/>
      <c r="TZF57" s="331"/>
      <c r="TZG57" s="331"/>
      <c r="TZH57" s="331"/>
      <c r="TZI57" s="331"/>
      <c r="TZJ57" s="331"/>
      <c r="TZK57" s="331"/>
      <c r="TZL57" s="331"/>
      <c r="TZM57" s="331"/>
      <c r="TZN57" s="331"/>
      <c r="TZO57" s="331"/>
      <c r="TZP57" s="331"/>
      <c r="TZQ57" s="331"/>
      <c r="TZR57" s="331"/>
      <c r="TZS57" s="331"/>
      <c r="TZT57" s="331"/>
      <c r="TZU57" s="331"/>
      <c r="TZV57" s="331"/>
      <c r="TZW57" s="331"/>
      <c r="TZX57" s="331"/>
      <c r="TZY57" s="331"/>
      <c r="TZZ57" s="331"/>
      <c r="UAA57" s="331"/>
      <c r="UAB57" s="331"/>
      <c r="UAC57" s="331"/>
      <c r="UAD57" s="331"/>
      <c r="UAE57" s="331"/>
      <c r="UAF57" s="331"/>
      <c r="UAG57" s="331"/>
      <c r="UAH57" s="331"/>
      <c r="UAI57" s="331"/>
      <c r="UAJ57" s="331"/>
      <c r="UAK57" s="331"/>
      <c r="UAL57" s="331"/>
      <c r="UAM57" s="331"/>
      <c r="UAN57" s="331"/>
      <c r="UAO57" s="331"/>
      <c r="UAP57" s="331"/>
      <c r="UAQ57" s="331"/>
      <c r="UAR57" s="331"/>
      <c r="UAS57" s="331"/>
      <c r="UAT57" s="331"/>
      <c r="UAU57" s="331"/>
      <c r="UAV57" s="331"/>
      <c r="UAW57" s="331"/>
      <c r="UAX57" s="331"/>
      <c r="UAY57" s="331"/>
      <c r="UAZ57" s="331"/>
      <c r="UBA57" s="331"/>
      <c r="UBB57" s="331"/>
      <c r="UBC57" s="331"/>
      <c r="UBD57" s="331"/>
      <c r="UBE57" s="331"/>
      <c r="UBF57" s="331"/>
      <c r="UBG57" s="331"/>
      <c r="UBH57" s="331"/>
      <c r="UBI57" s="331"/>
      <c r="UBJ57" s="331"/>
      <c r="UBK57" s="331"/>
      <c r="UBL57" s="331"/>
      <c r="UBM57" s="331"/>
      <c r="UBN57" s="331"/>
      <c r="UBO57" s="331"/>
      <c r="UBP57" s="331"/>
      <c r="UBQ57" s="331"/>
      <c r="UBR57" s="331"/>
      <c r="UBS57" s="331"/>
      <c r="UBT57" s="331"/>
      <c r="UBU57" s="331"/>
      <c r="UBV57" s="331"/>
      <c r="UBW57" s="331"/>
      <c r="UBX57" s="331"/>
      <c r="UBY57" s="331"/>
      <c r="UBZ57" s="331"/>
      <c r="UCA57" s="331"/>
      <c r="UCB57" s="331"/>
      <c r="UCC57" s="331"/>
      <c r="UCD57" s="331"/>
      <c r="UCE57" s="331"/>
      <c r="UCF57" s="331"/>
      <c r="UCG57" s="331"/>
      <c r="UCH57" s="331"/>
      <c r="UCI57" s="331"/>
      <c r="UCJ57" s="331"/>
      <c r="UCK57" s="331"/>
      <c r="UCL57" s="331"/>
      <c r="UCM57" s="331"/>
      <c r="UCN57" s="331"/>
      <c r="UCO57" s="331"/>
      <c r="UCP57" s="331"/>
      <c r="UCQ57" s="331"/>
      <c r="UCR57" s="331"/>
      <c r="UCS57" s="331"/>
      <c r="UCT57" s="331"/>
      <c r="UCU57" s="331"/>
      <c r="UCV57" s="331"/>
      <c r="UCW57" s="331"/>
      <c r="UCX57" s="331"/>
      <c r="UCY57" s="331"/>
      <c r="UCZ57" s="331"/>
      <c r="UDA57" s="331"/>
      <c r="UDB57" s="331"/>
      <c r="UDC57" s="331"/>
      <c r="UDD57" s="331"/>
      <c r="UDE57" s="331"/>
      <c r="UDF57" s="331"/>
      <c r="UDG57" s="331"/>
      <c r="UDH57" s="331"/>
      <c r="UDI57" s="331"/>
      <c r="UDJ57" s="331"/>
      <c r="UDK57" s="331"/>
      <c r="UDL57" s="331"/>
      <c r="UDM57" s="331"/>
      <c r="UDN57" s="331"/>
      <c r="UDO57" s="331"/>
      <c r="UDP57" s="331"/>
      <c r="UDQ57" s="331"/>
      <c r="UDR57" s="331"/>
      <c r="UDS57" s="331"/>
      <c r="UDT57" s="331"/>
      <c r="UDU57" s="331"/>
      <c r="UDV57" s="331"/>
      <c r="UDW57" s="331"/>
      <c r="UDX57" s="331"/>
      <c r="UDY57" s="331"/>
      <c r="UDZ57" s="331"/>
      <c r="UEA57" s="331"/>
      <c r="UEB57" s="331"/>
      <c r="UEC57" s="331"/>
      <c r="UED57" s="331"/>
      <c r="UEE57" s="331"/>
      <c r="UEF57" s="331"/>
      <c r="UEG57" s="331"/>
      <c r="UEH57" s="331"/>
      <c r="UEI57" s="331"/>
      <c r="UEJ57" s="331"/>
      <c r="UEK57" s="331"/>
      <c r="UEL57" s="331"/>
      <c r="UEM57" s="331"/>
      <c r="UEN57" s="331"/>
      <c r="UEO57" s="331"/>
      <c r="UEP57" s="331"/>
      <c r="UEQ57" s="331"/>
      <c r="UER57" s="331"/>
      <c r="UES57" s="331"/>
      <c r="UET57" s="331"/>
      <c r="UEU57" s="331"/>
      <c r="UEV57" s="331"/>
      <c r="UEW57" s="331"/>
      <c r="UEX57" s="331"/>
      <c r="UEY57" s="331"/>
      <c r="UEZ57" s="331"/>
      <c r="UFA57" s="331"/>
      <c r="UFB57" s="331"/>
      <c r="UFC57" s="331"/>
      <c r="UFD57" s="331"/>
      <c r="UFE57" s="331"/>
      <c r="UFF57" s="331"/>
      <c r="UFG57" s="331"/>
      <c r="UFH57" s="331"/>
      <c r="UFI57" s="331"/>
      <c r="UFJ57" s="331"/>
      <c r="UFK57" s="331"/>
      <c r="UFL57" s="331"/>
      <c r="UFM57" s="331"/>
      <c r="UFN57" s="331"/>
      <c r="UFO57" s="331"/>
      <c r="UFP57" s="331"/>
      <c r="UFQ57" s="331"/>
      <c r="UFR57" s="331"/>
      <c r="UFS57" s="331"/>
      <c r="UFT57" s="331"/>
      <c r="UFU57" s="331"/>
      <c r="UFV57" s="331"/>
      <c r="UFW57" s="331"/>
      <c r="UFX57" s="331"/>
      <c r="UFY57" s="331"/>
      <c r="UFZ57" s="331"/>
      <c r="UGA57" s="331"/>
      <c r="UGB57" s="331"/>
      <c r="UGC57" s="331"/>
      <c r="UGD57" s="331"/>
      <c r="UGE57" s="331"/>
      <c r="UGF57" s="331"/>
      <c r="UGG57" s="331"/>
      <c r="UGH57" s="331"/>
      <c r="UGI57" s="331"/>
      <c r="UGJ57" s="331"/>
      <c r="UGK57" s="331"/>
      <c r="UGL57" s="331"/>
      <c r="UGM57" s="331"/>
      <c r="UGN57" s="331"/>
      <c r="UGO57" s="331"/>
      <c r="UGP57" s="331"/>
      <c r="UGQ57" s="331"/>
      <c r="UGR57" s="331"/>
      <c r="UGS57" s="331"/>
      <c r="UGT57" s="331"/>
      <c r="UGU57" s="331"/>
      <c r="UGV57" s="331"/>
      <c r="UGW57" s="331"/>
      <c r="UGX57" s="331"/>
      <c r="UGY57" s="331"/>
      <c r="UGZ57" s="331"/>
      <c r="UHA57" s="331"/>
      <c r="UHB57" s="331"/>
      <c r="UHC57" s="331"/>
      <c r="UHD57" s="331"/>
      <c r="UHE57" s="331"/>
      <c r="UHF57" s="331"/>
      <c r="UHG57" s="331"/>
      <c r="UHH57" s="331"/>
      <c r="UHI57" s="331"/>
      <c r="UHJ57" s="331"/>
      <c r="UHK57" s="331"/>
      <c r="UHL57" s="331"/>
      <c r="UHM57" s="331"/>
      <c r="UHN57" s="331"/>
      <c r="UHO57" s="331"/>
      <c r="UHP57" s="331"/>
      <c r="UHQ57" s="331"/>
      <c r="UHR57" s="331"/>
      <c r="UHS57" s="331"/>
      <c r="UHT57" s="331"/>
      <c r="UHU57" s="331"/>
      <c r="UHV57" s="331"/>
      <c r="UHW57" s="331"/>
      <c r="UHX57" s="331"/>
      <c r="UHY57" s="331"/>
      <c r="UHZ57" s="331"/>
      <c r="UIA57" s="331"/>
      <c r="UIB57" s="331"/>
      <c r="UIC57" s="331"/>
      <c r="UID57" s="331"/>
      <c r="UIE57" s="331"/>
      <c r="UIF57" s="331"/>
      <c r="UIG57" s="331"/>
      <c r="UIH57" s="331"/>
      <c r="UII57" s="331"/>
      <c r="UIJ57" s="331"/>
      <c r="UIK57" s="331"/>
      <c r="UIL57" s="331"/>
      <c r="UIM57" s="331"/>
      <c r="UIN57" s="331"/>
      <c r="UIO57" s="331"/>
      <c r="UIP57" s="331"/>
      <c r="UIQ57" s="331"/>
      <c r="UIR57" s="331"/>
      <c r="UIS57" s="331"/>
      <c r="UIT57" s="331"/>
      <c r="UIU57" s="331"/>
      <c r="UIV57" s="331"/>
      <c r="UIW57" s="331"/>
      <c r="UIX57" s="331"/>
      <c r="UIY57" s="331"/>
      <c r="UIZ57" s="331"/>
      <c r="UJA57" s="331"/>
      <c r="UJB57" s="331"/>
      <c r="UJC57" s="331"/>
      <c r="UJD57" s="331"/>
      <c r="UJE57" s="331"/>
      <c r="UJF57" s="331"/>
      <c r="UJG57" s="331"/>
      <c r="UJH57" s="331"/>
      <c r="UJI57" s="331"/>
      <c r="UJJ57" s="331"/>
      <c r="UJK57" s="331"/>
      <c r="UJL57" s="331"/>
      <c r="UJM57" s="331"/>
      <c r="UJN57" s="331"/>
      <c r="UJO57" s="331"/>
      <c r="UJP57" s="331"/>
      <c r="UJQ57" s="331"/>
      <c r="UJR57" s="331"/>
      <c r="UJS57" s="331"/>
      <c r="UJT57" s="331"/>
      <c r="UJU57" s="331"/>
      <c r="UJV57" s="331"/>
      <c r="UJW57" s="331"/>
      <c r="UJX57" s="331"/>
      <c r="UJY57" s="331"/>
      <c r="UJZ57" s="331"/>
      <c r="UKA57" s="331"/>
      <c r="UKB57" s="331"/>
      <c r="UKC57" s="331"/>
      <c r="UKD57" s="331"/>
      <c r="UKE57" s="331"/>
      <c r="UKF57" s="331"/>
      <c r="UKG57" s="331"/>
      <c r="UKH57" s="331"/>
      <c r="UKI57" s="331"/>
      <c r="UKJ57" s="331"/>
      <c r="UKK57" s="331"/>
      <c r="UKL57" s="331"/>
      <c r="UKM57" s="331"/>
      <c r="UKN57" s="331"/>
      <c r="UKO57" s="331"/>
      <c r="UKP57" s="331"/>
      <c r="UKQ57" s="331"/>
      <c r="UKR57" s="331"/>
      <c r="UKS57" s="331"/>
      <c r="UKT57" s="331"/>
      <c r="UKU57" s="331"/>
      <c r="UKV57" s="331"/>
      <c r="UKW57" s="331"/>
      <c r="UKX57" s="331"/>
      <c r="UKY57" s="331"/>
      <c r="UKZ57" s="331"/>
      <c r="ULA57" s="331"/>
      <c r="ULB57" s="331"/>
      <c r="ULC57" s="331"/>
      <c r="ULD57" s="331"/>
      <c r="ULE57" s="331"/>
      <c r="ULF57" s="331"/>
      <c r="ULG57" s="331"/>
      <c r="ULH57" s="331"/>
      <c r="ULI57" s="331"/>
      <c r="ULJ57" s="331"/>
      <c r="ULK57" s="331"/>
      <c r="ULL57" s="331"/>
      <c r="ULM57" s="331"/>
      <c r="ULN57" s="331"/>
      <c r="ULO57" s="331"/>
      <c r="ULP57" s="331"/>
      <c r="ULQ57" s="331"/>
      <c r="ULR57" s="331"/>
      <c r="ULS57" s="331"/>
      <c r="ULT57" s="331"/>
      <c r="ULU57" s="331"/>
      <c r="ULV57" s="331"/>
      <c r="ULW57" s="331"/>
      <c r="ULX57" s="331"/>
      <c r="ULY57" s="331"/>
      <c r="ULZ57" s="331"/>
      <c r="UMA57" s="331"/>
      <c r="UMB57" s="331"/>
      <c r="UMC57" s="331"/>
      <c r="UMD57" s="331"/>
      <c r="UME57" s="331"/>
      <c r="UMF57" s="331"/>
      <c r="UMG57" s="331"/>
      <c r="UMH57" s="331"/>
      <c r="UMI57" s="331"/>
      <c r="UMJ57" s="331"/>
      <c r="UMK57" s="331"/>
      <c r="UML57" s="331"/>
      <c r="UMM57" s="331"/>
      <c r="UMN57" s="331"/>
      <c r="UMO57" s="331"/>
      <c r="UMP57" s="331"/>
      <c r="UMQ57" s="331"/>
      <c r="UMR57" s="331"/>
      <c r="UMS57" s="331"/>
      <c r="UMT57" s="331"/>
      <c r="UMU57" s="331"/>
      <c r="UMV57" s="331"/>
      <c r="UMW57" s="331"/>
      <c r="UMX57" s="331"/>
      <c r="UMY57" s="331"/>
      <c r="UMZ57" s="331"/>
      <c r="UNA57" s="331"/>
      <c r="UNB57" s="331"/>
      <c r="UNC57" s="331"/>
      <c r="UND57" s="331"/>
      <c r="UNE57" s="331"/>
      <c r="UNF57" s="331"/>
      <c r="UNG57" s="331"/>
      <c r="UNH57" s="331"/>
      <c r="UNI57" s="331"/>
      <c r="UNJ57" s="331"/>
      <c r="UNK57" s="331"/>
      <c r="UNL57" s="331"/>
      <c r="UNM57" s="331"/>
      <c r="UNN57" s="331"/>
      <c r="UNO57" s="331"/>
      <c r="UNP57" s="331"/>
      <c r="UNQ57" s="331"/>
      <c r="UNR57" s="331"/>
      <c r="UNS57" s="331"/>
      <c r="UNT57" s="331"/>
      <c r="UNU57" s="331"/>
      <c r="UNV57" s="331"/>
      <c r="UNW57" s="331"/>
      <c r="UNX57" s="331"/>
      <c r="UNY57" s="331"/>
      <c r="UNZ57" s="331"/>
      <c r="UOA57" s="331"/>
      <c r="UOB57" s="331"/>
      <c r="UOC57" s="331"/>
      <c r="UOD57" s="331"/>
      <c r="UOE57" s="331"/>
      <c r="UOF57" s="331"/>
      <c r="UOG57" s="331"/>
      <c r="UOH57" s="331"/>
      <c r="UOI57" s="331"/>
      <c r="UOJ57" s="331"/>
      <c r="UOK57" s="331"/>
      <c r="UOL57" s="331"/>
      <c r="UOM57" s="331"/>
      <c r="UON57" s="331"/>
      <c r="UOO57" s="331"/>
      <c r="UOP57" s="331"/>
      <c r="UOQ57" s="331"/>
      <c r="UOR57" s="331"/>
      <c r="UOS57" s="331"/>
      <c r="UOT57" s="331"/>
      <c r="UOU57" s="331"/>
      <c r="UOV57" s="331"/>
      <c r="UOW57" s="331"/>
      <c r="UOX57" s="331"/>
      <c r="UOY57" s="331"/>
      <c r="UOZ57" s="331"/>
      <c r="UPA57" s="331"/>
      <c r="UPB57" s="331"/>
      <c r="UPC57" s="331"/>
      <c r="UPD57" s="331"/>
      <c r="UPE57" s="331"/>
      <c r="UPF57" s="331"/>
      <c r="UPG57" s="331"/>
      <c r="UPH57" s="331"/>
      <c r="UPI57" s="331"/>
      <c r="UPJ57" s="331"/>
      <c r="UPK57" s="331"/>
      <c r="UPL57" s="331"/>
      <c r="UPM57" s="331"/>
      <c r="UPN57" s="331"/>
      <c r="UPO57" s="331"/>
      <c r="UPP57" s="331"/>
      <c r="UPQ57" s="331"/>
      <c r="UPR57" s="331"/>
      <c r="UPS57" s="331"/>
      <c r="UPT57" s="331"/>
      <c r="UPU57" s="331"/>
      <c r="UPV57" s="331"/>
      <c r="UPW57" s="331"/>
      <c r="UPX57" s="331"/>
      <c r="UPY57" s="331"/>
      <c r="UPZ57" s="331"/>
      <c r="UQA57" s="331"/>
      <c r="UQB57" s="331"/>
      <c r="UQC57" s="331"/>
      <c r="UQD57" s="331"/>
      <c r="UQE57" s="331"/>
      <c r="UQF57" s="331"/>
      <c r="UQG57" s="331"/>
      <c r="UQH57" s="331"/>
      <c r="UQI57" s="331"/>
      <c r="UQJ57" s="331"/>
      <c r="UQK57" s="331"/>
      <c r="UQL57" s="331"/>
      <c r="UQM57" s="331"/>
      <c r="UQN57" s="331"/>
      <c r="UQO57" s="331"/>
      <c r="UQP57" s="331"/>
      <c r="UQQ57" s="331"/>
      <c r="UQR57" s="331"/>
      <c r="UQS57" s="331"/>
      <c r="UQT57" s="331"/>
      <c r="UQU57" s="331"/>
      <c r="UQV57" s="331"/>
      <c r="UQW57" s="331"/>
      <c r="UQX57" s="331"/>
      <c r="UQY57" s="331"/>
      <c r="UQZ57" s="331"/>
      <c r="URA57" s="331"/>
      <c r="URB57" s="331"/>
      <c r="URC57" s="331"/>
      <c r="URD57" s="331"/>
      <c r="URE57" s="331"/>
      <c r="URF57" s="331"/>
      <c r="URG57" s="331"/>
      <c r="URH57" s="331"/>
      <c r="URI57" s="331"/>
      <c r="URJ57" s="331"/>
      <c r="URK57" s="331"/>
      <c r="URL57" s="331"/>
      <c r="URM57" s="331"/>
      <c r="URN57" s="331"/>
      <c r="URO57" s="331"/>
      <c r="URP57" s="331"/>
      <c r="URQ57" s="331"/>
      <c r="URR57" s="331"/>
      <c r="URS57" s="331"/>
      <c r="URT57" s="331"/>
      <c r="URU57" s="331"/>
      <c r="URV57" s="331"/>
      <c r="URW57" s="331"/>
      <c r="URX57" s="331"/>
      <c r="URY57" s="331"/>
      <c r="URZ57" s="331"/>
      <c r="USA57" s="331"/>
      <c r="USB57" s="331"/>
      <c r="USC57" s="331"/>
      <c r="USD57" s="331"/>
      <c r="USE57" s="331"/>
      <c r="USF57" s="331"/>
      <c r="USG57" s="331"/>
      <c r="USH57" s="331"/>
      <c r="USI57" s="331"/>
      <c r="USJ57" s="331"/>
      <c r="USK57" s="331"/>
      <c r="USL57" s="331"/>
      <c r="USM57" s="331"/>
      <c r="USN57" s="331"/>
      <c r="USO57" s="331"/>
      <c r="USP57" s="331"/>
      <c r="USQ57" s="331"/>
      <c r="USR57" s="331"/>
      <c r="USS57" s="331"/>
      <c r="UST57" s="331"/>
      <c r="USU57" s="331"/>
      <c r="USV57" s="331"/>
      <c r="USW57" s="331"/>
      <c r="USX57" s="331"/>
      <c r="USY57" s="331"/>
      <c r="USZ57" s="331"/>
      <c r="UTA57" s="331"/>
      <c r="UTB57" s="331"/>
      <c r="UTC57" s="331"/>
      <c r="UTD57" s="331"/>
      <c r="UTE57" s="331"/>
      <c r="UTF57" s="331"/>
      <c r="UTG57" s="331"/>
      <c r="UTH57" s="331"/>
      <c r="UTI57" s="331"/>
      <c r="UTJ57" s="331"/>
      <c r="UTK57" s="331"/>
      <c r="UTL57" s="331"/>
      <c r="UTM57" s="331"/>
      <c r="UTN57" s="331"/>
      <c r="UTO57" s="331"/>
      <c r="UTP57" s="331"/>
      <c r="UTQ57" s="331"/>
      <c r="UTR57" s="331"/>
      <c r="UTS57" s="331"/>
      <c r="UTT57" s="331"/>
      <c r="UTU57" s="331"/>
      <c r="UTV57" s="331"/>
      <c r="UTW57" s="331"/>
      <c r="UTX57" s="331"/>
      <c r="UTY57" s="331"/>
      <c r="UTZ57" s="331"/>
      <c r="UUA57" s="331"/>
      <c r="UUB57" s="331"/>
      <c r="UUC57" s="331"/>
      <c r="UUD57" s="331"/>
      <c r="UUE57" s="331"/>
      <c r="UUF57" s="331"/>
      <c r="UUG57" s="331"/>
      <c r="UUH57" s="331"/>
      <c r="UUI57" s="331"/>
      <c r="UUJ57" s="331"/>
      <c r="UUK57" s="331"/>
      <c r="UUL57" s="331"/>
      <c r="UUM57" s="331"/>
      <c r="UUN57" s="331"/>
      <c r="UUO57" s="331"/>
      <c r="UUP57" s="331"/>
      <c r="UUQ57" s="331"/>
      <c r="UUR57" s="331"/>
      <c r="UUS57" s="331"/>
      <c r="UUT57" s="331"/>
      <c r="UUU57" s="331"/>
      <c r="UUV57" s="331"/>
      <c r="UUW57" s="331"/>
      <c r="UUX57" s="331"/>
      <c r="UUY57" s="331"/>
      <c r="UUZ57" s="331"/>
      <c r="UVA57" s="331"/>
      <c r="UVB57" s="331"/>
      <c r="UVC57" s="331"/>
      <c r="UVD57" s="331"/>
      <c r="UVE57" s="331"/>
      <c r="UVF57" s="331"/>
      <c r="UVG57" s="331"/>
      <c r="UVH57" s="331"/>
      <c r="UVI57" s="331"/>
      <c r="UVJ57" s="331"/>
      <c r="UVK57" s="331"/>
      <c r="UVL57" s="331"/>
      <c r="UVM57" s="331"/>
      <c r="UVN57" s="331"/>
      <c r="UVO57" s="331"/>
      <c r="UVP57" s="331"/>
      <c r="UVQ57" s="331"/>
      <c r="UVR57" s="331"/>
      <c r="UVS57" s="331"/>
      <c r="UVT57" s="331"/>
      <c r="UVU57" s="331"/>
      <c r="UVV57" s="331"/>
      <c r="UVW57" s="331"/>
      <c r="UVX57" s="331"/>
      <c r="UVY57" s="331"/>
      <c r="UVZ57" s="331"/>
      <c r="UWA57" s="331"/>
      <c r="UWB57" s="331"/>
      <c r="UWC57" s="331"/>
      <c r="UWD57" s="331"/>
      <c r="UWE57" s="331"/>
      <c r="UWF57" s="331"/>
      <c r="UWG57" s="331"/>
      <c r="UWH57" s="331"/>
      <c r="UWI57" s="331"/>
      <c r="UWJ57" s="331"/>
      <c r="UWK57" s="331"/>
      <c r="UWL57" s="331"/>
      <c r="UWM57" s="331"/>
      <c r="UWN57" s="331"/>
      <c r="UWO57" s="331"/>
      <c r="UWP57" s="331"/>
      <c r="UWQ57" s="331"/>
      <c r="UWR57" s="331"/>
      <c r="UWS57" s="331"/>
      <c r="UWT57" s="331"/>
      <c r="UWU57" s="331"/>
      <c r="UWV57" s="331"/>
      <c r="UWW57" s="331"/>
      <c r="UWX57" s="331"/>
      <c r="UWY57" s="331"/>
      <c r="UWZ57" s="331"/>
      <c r="UXA57" s="331"/>
      <c r="UXB57" s="331"/>
      <c r="UXC57" s="331"/>
      <c r="UXD57" s="331"/>
      <c r="UXE57" s="331"/>
      <c r="UXF57" s="331"/>
      <c r="UXG57" s="331"/>
      <c r="UXH57" s="331"/>
      <c r="UXI57" s="331"/>
      <c r="UXJ57" s="331"/>
      <c r="UXK57" s="331"/>
      <c r="UXL57" s="331"/>
      <c r="UXM57" s="331"/>
      <c r="UXN57" s="331"/>
      <c r="UXO57" s="331"/>
      <c r="UXP57" s="331"/>
      <c r="UXQ57" s="331"/>
      <c r="UXR57" s="331"/>
      <c r="UXS57" s="331"/>
      <c r="UXT57" s="331"/>
      <c r="UXU57" s="331"/>
      <c r="UXV57" s="331"/>
      <c r="UXW57" s="331"/>
      <c r="UXX57" s="331"/>
      <c r="UXY57" s="331"/>
      <c r="UXZ57" s="331"/>
      <c r="UYA57" s="331"/>
      <c r="UYB57" s="331"/>
      <c r="UYC57" s="331"/>
      <c r="UYD57" s="331"/>
      <c r="UYE57" s="331"/>
      <c r="UYF57" s="331"/>
      <c r="UYG57" s="331"/>
      <c r="UYH57" s="331"/>
      <c r="UYI57" s="331"/>
      <c r="UYJ57" s="331"/>
      <c r="UYK57" s="331"/>
      <c r="UYL57" s="331"/>
      <c r="UYM57" s="331"/>
      <c r="UYN57" s="331"/>
      <c r="UYO57" s="331"/>
      <c r="UYP57" s="331"/>
      <c r="UYQ57" s="331"/>
      <c r="UYR57" s="331"/>
      <c r="UYS57" s="331"/>
      <c r="UYT57" s="331"/>
      <c r="UYU57" s="331"/>
      <c r="UYV57" s="331"/>
      <c r="UYW57" s="331"/>
      <c r="UYX57" s="331"/>
      <c r="UYY57" s="331"/>
      <c r="UYZ57" s="331"/>
      <c r="UZA57" s="331"/>
      <c r="UZB57" s="331"/>
      <c r="UZC57" s="331"/>
      <c r="UZD57" s="331"/>
      <c r="UZE57" s="331"/>
      <c r="UZF57" s="331"/>
      <c r="UZG57" s="331"/>
      <c r="UZH57" s="331"/>
      <c r="UZI57" s="331"/>
      <c r="UZJ57" s="331"/>
      <c r="UZK57" s="331"/>
      <c r="UZL57" s="331"/>
      <c r="UZM57" s="331"/>
      <c r="UZN57" s="331"/>
      <c r="UZO57" s="331"/>
      <c r="UZP57" s="331"/>
      <c r="UZQ57" s="331"/>
      <c r="UZR57" s="331"/>
      <c r="UZS57" s="331"/>
      <c r="UZT57" s="331"/>
      <c r="UZU57" s="331"/>
      <c r="UZV57" s="331"/>
      <c r="UZW57" s="331"/>
      <c r="UZX57" s="331"/>
      <c r="UZY57" s="331"/>
      <c r="UZZ57" s="331"/>
      <c r="VAA57" s="331"/>
      <c r="VAB57" s="331"/>
      <c r="VAC57" s="331"/>
      <c r="VAD57" s="331"/>
      <c r="VAE57" s="331"/>
      <c r="VAF57" s="331"/>
      <c r="VAG57" s="331"/>
      <c r="VAH57" s="331"/>
      <c r="VAI57" s="331"/>
      <c r="VAJ57" s="331"/>
      <c r="VAK57" s="331"/>
      <c r="VAL57" s="331"/>
      <c r="VAM57" s="331"/>
      <c r="VAN57" s="331"/>
      <c r="VAO57" s="331"/>
      <c r="VAP57" s="331"/>
      <c r="VAQ57" s="331"/>
      <c r="VAR57" s="331"/>
      <c r="VAS57" s="331"/>
      <c r="VAT57" s="331"/>
      <c r="VAU57" s="331"/>
      <c r="VAV57" s="331"/>
      <c r="VAW57" s="331"/>
      <c r="VAX57" s="331"/>
      <c r="VAY57" s="331"/>
      <c r="VAZ57" s="331"/>
      <c r="VBA57" s="331"/>
      <c r="VBB57" s="331"/>
      <c r="VBC57" s="331"/>
      <c r="VBD57" s="331"/>
      <c r="VBE57" s="331"/>
      <c r="VBF57" s="331"/>
      <c r="VBG57" s="331"/>
      <c r="VBH57" s="331"/>
      <c r="VBI57" s="331"/>
      <c r="VBJ57" s="331"/>
      <c r="VBK57" s="331"/>
      <c r="VBL57" s="331"/>
      <c r="VBM57" s="331"/>
      <c r="VBN57" s="331"/>
      <c r="VBO57" s="331"/>
      <c r="VBP57" s="331"/>
      <c r="VBQ57" s="331"/>
      <c r="VBR57" s="331"/>
      <c r="VBS57" s="331"/>
      <c r="VBT57" s="331"/>
      <c r="VBU57" s="331"/>
      <c r="VBV57" s="331"/>
      <c r="VBW57" s="331"/>
      <c r="VBX57" s="331"/>
      <c r="VBY57" s="331"/>
      <c r="VBZ57" s="331"/>
      <c r="VCA57" s="331"/>
      <c r="VCB57" s="331"/>
      <c r="VCC57" s="331"/>
      <c r="VCD57" s="331"/>
      <c r="VCE57" s="331"/>
      <c r="VCF57" s="331"/>
      <c r="VCG57" s="331"/>
      <c r="VCH57" s="331"/>
      <c r="VCI57" s="331"/>
      <c r="VCJ57" s="331"/>
      <c r="VCK57" s="331"/>
      <c r="VCL57" s="331"/>
      <c r="VCM57" s="331"/>
      <c r="VCN57" s="331"/>
      <c r="VCO57" s="331"/>
      <c r="VCP57" s="331"/>
      <c r="VCQ57" s="331"/>
      <c r="VCR57" s="331"/>
      <c r="VCS57" s="331"/>
      <c r="VCT57" s="331"/>
      <c r="VCU57" s="331"/>
      <c r="VCV57" s="331"/>
      <c r="VCW57" s="331"/>
      <c r="VCX57" s="331"/>
      <c r="VCY57" s="331"/>
      <c r="VCZ57" s="331"/>
      <c r="VDA57" s="331"/>
      <c r="VDB57" s="331"/>
      <c r="VDC57" s="331"/>
      <c r="VDD57" s="331"/>
      <c r="VDE57" s="331"/>
      <c r="VDF57" s="331"/>
      <c r="VDG57" s="331"/>
      <c r="VDH57" s="331"/>
      <c r="VDI57" s="331"/>
      <c r="VDJ57" s="331"/>
      <c r="VDK57" s="331"/>
      <c r="VDL57" s="331"/>
      <c r="VDM57" s="331"/>
      <c r="VDN57" s="331"/>
      <c r="VDO57" s="331"/>
      <c r="VDP57" s="331"/>
      <c r="VDQ57" s="331"/>
      <c r="VDR57" s="331"/>
      <c r="VDS57" s="331"/>
      <c r="VDT57" s="331"/>
      <c r="VDU57" s="331"/>
      <c r="VDV57" s="331"/>
      <c r="VDW57" s="331"/>
      <c r="VDX57" s="331"/>
      <c r="VDY57" s="331"/>
      <c r="VDZ57" s="331"/>
      <c r="VEA57" s="331"/>
      <c r="VEB57" s="331"/>
      <c r="VEC57" s="331"/>
      <c r="VED57" s="331"/>
      <c r="VEE57" s="331"/>
      <c r="VEF57" s="331"/>
      <c r="VEG57" s="331"/>
      <c r="VEH57" s="331"/>
      <c r="VEI57" s="331"/>
      <c r="VEJ57" s="331"/>
      <c r="VEK57" s="331"/>
      <c r="VEL57" s="331"/>
      <c r="VEM57" s="331"/>
      <c r="VEN57" s="331"/>
      <c r="VEO57" s="331"/>
      <c r="VEP57" s="331"/>
      <c r="VEQ57" s="331"/>
      <c r="VER57" s="331"/>
      <c r="VES57" s="331"/>
      <c r="VET57" s="331"/>
      <c r="VEU57" s="331"/>
      <c r="VEV57" s="331"/>
      <c r="VEW57" s="331"/>
      <c r="VEX57" s="331"/>
      <c r="VEY57" s="331"/>
      <c r="VEZ57" s="331"/>
      <c r="VFA57" s="331"/>
      <c r="VFB57" s="331"/>
      <c r="VFC57" s="331"/>
      <c r="VFD57" s="331"/>
      <c r="VFE57" s="331"/>
      <c r="VFF57" s="331"/>
      <c r="VFG57" s="331"/>
      <c r="VFH57" s="331"/>
      <c r="VFI57" s="331"/>
      <c r="VFJ57" s="331"/>
      <c r="VFK57" s="331"/>
      <c r="VFL57" s="331"/>
      <c r="VFM57" s="331"/>
      <c r="VFN57" s="331"/>
      <c r="VFO57" s="331"/>
      <c r="VFP57" s="331"/>
      <c r="VFQ57" s="331"/>
      <c r="VFR57" s="331"/>
      <c r="VFS57" s="331"/>
      <c r="VFT57" s="331"/>
      <c r="VFU57" s="331"/>
      <c r="VFV57" s="331"/>
      <c r="VFW57" s="331"/>
      <c r="VFX57" s="331"/>
      <c r="VFY57" s="331"/>
      <c r="VFZ57" s="331"/>
      <c r="VGA57" s="331"/>
      <c r="VGB57" s="331"/>
      <c r="VGC57" s="331"/>
      <c r="VGD57" s="331"/>
      <c r="VGE57" s="331"/>
      <c r="VGF57" s="331"/>
      <c r="VGG57" s="331"/>
      <c r="VGH57" s="331"/>
      <c r="VGI57" s="331"/>
      <c r="VGJ57" s="331"/>
      <c r="VGK57" s="331"/>
      <c r="VGL57" s="331"/>
      <c r="VGM57" s="331"/>
      <c r="VGN57" s="331"/>
      <c r="VGO57" s="331"/>
      <c r="VGP57" s="331"/>
      <c r="VGQ57" s="331"/>
      <c r="VGR57" s="331"/>
      <c r="VGS57" s="331"/>
      <c r="VGT57" s="331"/>
      <c r="VGU57" s="331"/>
      <c r="VGV57" s="331"/>
      <c r="VGW57" s="331"/>
      <c r="VGX57" s="331"/>
      <c r="VGY57" s="331"/>
      <c r="VGZ57" s="331"/>
      <c r="VHA57" s="331"/>
      <c r="VHB57" s="331"/>
      <c r="VHC57" s="331"/>
      <c r="VHD57" s="331"/>
      <c r="VHE57" s="331"/>
      <c r="VHF57" s="331"/>
      <c r="VHG57" s="331"/>
      <c r="VHH57" s="331"/>
      <c r="VHI57" s="331"/>
      <c r="VHJ57" s="331"/>
      <c r="VHK57" s="331"/>
      <c r="VHL57" s="331"/>
      <c r="VHM57" s="331"/>
      <c r="VHN57" s="331"/>
      <c r="VHO57" s="331"/>
      <c r="VHP57" s="331"/>
      <c r="VHQ57" s="331"/>
      <c r="VHR57" s="331"/>
      <c r="VHS57" s="331"/>
      <c r="VHT57" s="331"/>
      <c r="VHU57" s="331"/>
      <c r="VHV57" s="331"/>
      <c r="VHW57" s="331"/>
      <c r="VHX57" s="331"/>
      <c r="VHY57" s="331"/>
      <c r="VHZ57" s="331"/>
      <c r="VIA57" s="331"/>
      <c r="VIB57" s="331"/>
      <c r="VIC57" s="331"/>
      <c r="VID57" s="331"/>
      <c r="VIE57" s="331"/>
      <c r="VIF57" s="331"/>
      <c r="VIG57" s="331"/>
      <c r="VIH57" s="331"/>
      <c r="VII57" s="331"/>
      <c r="VIJ57" s="331"/>
      <c r="VIK57" s="331"/>
      <c r="VIL57" s="331"/>
      <c r="VIM57" s="331"/>
      <c r="VIN57" s="331"/>
      <c r="VIO57" s="331"/>
      <c r="VIP57" s="331"/>
      <c r="VIQ57" s="331"/>
      <c r="VIR57" s="331"/>
      <c r="VIS57" s="331"/>
      <c r="VIT57" s="331"/>
      <c r="VIU57" s="331"/>
      <c r="VIV57" s="331"/>
      <c r="VIW57" s="331"/>
      <c r="VIX57" s="331"/>
      <c r="VIY57" s="331"/>
      <c r="VIZ57" s="331"/>
      <c r="VJA57" s="331"/>
      <c r="VJB57" s="331"/>
      <c r="VJC57" s="331"/>
      <c r="VJD57" s="331"/>
      <c r="VJE57" s="331"/>
      <c r="VJF57" s="331"/>
      <c r="VJG57" s="331"/>
      <c r="VJH57" s="331"/>
      <c r="VJI57" s="331"/>
      <c r="VJJ57" s="331"/>
      <c r="VJK57" s="331"/>
      <c r="VJL57" s="331"/>
      <c r="VJM57" s="331"/>
      <c r="VJN57" s="331"/>
      <c r="VJO57" s="331"/>
      <c r="VJP57" s="331"/>
      <c r="VJQ57" s="331"/>
      <c r="VJR57" s="331"/>
      <c r="VJS57" s="331"/>
      <c r="VJT57" s="331"/>
      <c r="VJU57" s="331"/>
      <c r="VJV57" s="331"/>
      <c r="VJW57" s="331"/>
      <c r="VJX57" s="331"/>
      <c r="VJY57" s="331"/>
      <c r="VJZ57" s="331"/>
      <c r="VKA57" s="331"/>
      <c r="VKB57" s="331"/>
      <c r="VKC57" s="331"/>
      <c r="VKD57" s="331"/>
      <c r="VKE57" s="331"/>
      <c r="VKF57" s="331"/>
      <c r="VKG57" s="331"/>
      <c r="VKH57" s="331"/>
      <c r="VKI57" s="331"/>
      <c r="VKJ57" s="331"/>
      <c r="VKK57" s="331"/>
      <c r="VKL57" s="331"/>
      <c r="VKM57" s="331"/>
      <c r="VKN57" s="331"/>
      <c r="VKO57" s="331"/>
      <c r="VKP57" s="331"/>
      <c r="VKQ57" s="331"/>
      <c r="VKR57" s="331"/>
      <c r="VKS57" s="331"/>
      <c r="VKT57" s="331"/>
      <c r="VKU57" s="331"/>
      <c r="VKV57" s="331"/>
      <c r="VKW57" s="331"/>
      <c r="VKX57" s="331"/>
      <c r="VKY57" s="331"/>
      <c r="VKZ57" s="331"/>
      <c r="VLA57" s="331"/>
      <c r="VLB57" s="331"/>
      <c r="VLC57" s="331"/>
      <c r="VLD57" s="331"/>
      <c r="VLE57" s="331"/>
      <c r="VLF57" s="331"/>
      <c r="VLG57" s="331"/>
      <c r="VLH57" s="331"/>
      <c r="VLI57" s="331"/>
      <c r="VLJ57" s="331"/>
      <c r="VLK57" s="331"/>
      <c r="VLL57" s="331"/>
      <c r="VLM57" s="331"/>
      <c r="VLN57" s="331"/>
      <c r="VLO57" s="331"/>
      <c r="VLP57" s="331"/>
      <c r="VLQ57" s="331"/>
      <c r="VLR57" s="331"/>
      <c r="VLS57" s="331"/>
      <c r="VLT57" s="331"/>
      <c r="VLU57" s="331"/>
      <c r="VLV57" s="331"/>
      <c r="VLW57" s="331"/>
      <c r="VLX57" s="331"/>
      <c r="VLY57" s="331"/>
      <c r="VLZ57" s="331"/>
      <c r="VMA57" s="331"/>
      <c r="VMB57" s="331"/>
      <c r="VMC57" s="331"/>
      <c r="VMD57" s="331"/>
      <c r="VME57" s="331"/>
      <c r="VMF57" s="331"/>
      <c r="VMG57" s="331"/>
      <c r="VMH57" s="331"/>
      <c r="VMI57" s="331"/>
      <c r="VMJ57" s="331"/>
      <c r="VMK57" s="331"/>
      <c r="VML57" s="331"/>
      <c r="VMM57" s="331"/>
      <c r="VMN57" s="331"/>
      <c r="VMO57" s="331"/>
      <c r="VMP57" s="331"/>
      <c r="VMQ57" s="331"/>
      <c r="VMR57" s="331"/>
      <c r="VMS57" s="331"/>
      <c r="VMT57" s="331"/>
      <c r="VMU57" s="331"/>
      <c r="VMV57" s="331"/>
      <c r="VMW57" s="331"/>
      <c r="VMX57" s="331"/>
      <c r="VMY57" s="331"/>
      <c r="VMZ57" s="331"/>
      <c r="VNA57" s="331"/>
      <c r="VNB57" s="331"/>
      <c r="VNC57" s="331"/>
      <c r="VND57" s="331"/>
      <c r="VNE57" s="331"/>
      <c r="VNF57" s="331"/>
      <c r="VNG57" s="331"/>
      <c r="VNH57" s="331"/>
      <c r="VNI57" s="331"/>
      <c r="VNJ57" s="331"/>
      <c r="VNK57" s="331"/>
      <c r="VNL57" s="331"/>
      <c r="VNM57" s="331"/>
      <c r="VNN57" s="331"/>
      <c r="VNO57" s="331"/>
      <c r="VNP57" s="331"/>
      <c r="VNQ57" s="331"/>
      <c r="VNR57" s="331"/>
      <c r="VNS57" s="331"/>
      <c r="VNT57" s="331"/>
      <c r="VNU57" s="331"/>
      <c r="VNV57" s="331"/>
      <c r="VNW57" s="331"/>
      <c r="VNX57" s="331"/>
      <c r="VNY57" s="331"/>
      <c r="VNZ57" s="331"/>
      <c r="VOA57" s="331"/>
      <c r="VOB57" s="331"/>
      <c r="VOC57" s="331"/>
      <c r="VOD57" s="331"/>
      <c r="VOE57" s="331"/>
      <c r="VOF57" s="331"/>
      <c r="VOG57" s="331"/>
      <c r="VOH57" s="331"/>
      <c r="VOI57" s="331"/>
      <c r="VOJ57" s="331"/>
      <c r="VOK57" s="331"/>
      <c r="VOL57" s="331"/>
      <c r="VOM57" s="331"/>
      <c r="VON57" s="331"/>
      <c r="VOO57" s="331"/>
      <c r="VOP57" s="331"/>
      <c r="VOQ57" s="331"/>
      <c r="VOR57" s="331"/>
      <c r="VOS57" s="331"/>
      <c r="VOT57" s="331"/>
      <c r="VOU57" s="331"/>
      <c r="VOV57" s="331"/>
      <c r="VOW57" s="331"/>
      <c r="VOX57" s="331"/>
      <c r="VOY57" s="331"/>
      <c r="VOZ57" s="331"/>
      <c r="VPA57" s="331"/>
      <c r="VPB57" s="331"/>
      <c r="VPC57" s="331"/>
      <c r="VPD57" s="331"/>
      <c r="VPE57" s="331"/>
      <c r="VPF57" s="331"/>
      <c r="VPG57" s="331"/>
      <c r="VPH57" s="331"/>
      <c r="VPI57" s="331"/>
      <c r="VPJ57" s="331"/>
      <c r="VPK57" s="331"/>
      <c r="VPL57" s="331"/>
      <c r="VPM57" s="331"/>
      <c r="VPN57" s="331"/>
      <c r="VPO57" s="331"/>
      <c r="VPP57" s="331"/>
      <c r="VPQ57" s="331"/>
      <c r="VPR57" s="331"/>
      <c r="VPS57" s="331"/>
      <c r="VPT57" s="331"/>
      <c r="VPU57" s="331"/>
      <c r="VPV57" s="331"/>
      <c r="VPW57" s="331"/>
      <c r="VPX57" s="331"/>
      <c r="VPY57" s="331"/>
      <c r="VPZ57" s="331"/>
      <c r="VQA57" s="331"/>
      <c r="VQB57" s="331"/>
      <c r="VQC57" s="331"/>
      <c r="VQD57" s="331"/>
      <c r="VQE57" s="331"/>
      <c r="VQF57" s="331"/>
      <c r="VQG57" s="331"/>
      <c r="VQH57" s="331"/>
      <c r="VQI57" s="331"/>
      <c r="VQJ57" s="331"/>
      <c r="VQK57" s="331"/>
      <c r="VQL57" s="331"/>
      <c r="VQM57" s="331"/>
      <c r="VQN57" s="331"/>
      <c r="VQO57" s="331"/>
      <c r="VQP57" s="331"/>
      <c r="VQQ57" s="331"/>
      <c r="VQR57" s="331"/>
      <c r="VQS57" s="331"/>
      <c r="VQT57" s="331"/>
      <c r="VQU57" s="331"/>
      <c r="VQV57" s="331"/>
      <c r="VQW57" s="331"/>
      <c r="VQX57" s="331"/>
      <c r="VQY57" s="331"/>
      <c r="VQZ57" s="331"/>
      <c r="VRA57" s="331"/>
      <c r="VRB57" s="331"/>
      <c r="VRC57" s="331"/>
      <c r="VRD57" s="331"/>
      <c r="VRE57" s="331"/>
      <c r="VRF57" s="331"/>
      <c r="VRG57" s="331"/>
      <c r="VRH57" s="331"/>
      <c r="VRI57" s="331"/>
      <c r="VRJ57" s="331"/>
      <c r="VRK57" s="331"/>
      <c r="VRL57" s="331"/>
      <c r="VRM57" s="331"/>
      <c r="VRN57" s="331"/>
      <c r="VRO57" s="331"/>
      <c r="VRP57" s="331"/>
      <c r="VRQ57" s="331"/>
      <c r="VRR57" s="331"/>
      <c r="VRS57" s="331"/>
      <c r="VRT57" s="331"/>
      <c r="VRU57" s="331"/>
      <c r="VRV57" s="331"/>
      <c r="VRW57" s="331"/>
      <c r="VRX57" s="331"/>
      <c r="VRY57" s="331"/>
      <c r="VRZ57" s="331"/>
      <c r="VSA57" s="331"/>
      <c r="VSB57" s="331"/>
      <c r="VSC57" s="331"/>
      <c r="VSD57" s="331"/>
      <c r="VSE57" s="331"/>
      <c r="VSF57" s="331"/>
      <c r="VSG57" s="331"/>
      <c r="VSH57" s="331"/>
      <c r="VSI57" s="331"/>
      <c r="VSJ57" s="331"/>
      <c r="VSK57" s="331"/>
      <c r="VSL57" s="331"/>
      <c r="VSM57" s="331"/>
      <c r="VSN57" s="331"/>
      <c r="VSO57" s="331"/>
      <c r="VSP57" s="331"/>
      <c r="VSQ57" s="331"/>
      <c r="VSR57" s="331"/>
      <c r="VSS57" s="331"/>
      <c r="VST57" s="331"/>
      <c r="VSU57" s="331"/>
      <c r="VSV57" s="331"/>
      <c r="VSW57" s="331"/>
      <c r="VSX57" s="331"/>
      <c r="VSY57" s="331"/>
      <c r="VSZ57" s="331"/>
      <c r="VTA57" s="331"/>
      <c r="VTB57" s="331"/>
      <c r="VTC57" s="331"/>
      <c r="VTD57" s="331"/>
      <c r="VTE57" s="331"/>
      <c r="VTF57" s="331"/>
      <c r="VTG57" s="331"/>
      <c r="VTH57" s="331"/>
      <c r="VTI57" s="331"/>
      <c r="VTJ57" s="331"/>
      <c r="VTK57" s="331"/>
      <c r="VTL57" s="331"/>
      <c r="VTM57" s="331"/>
      <c r="VTN57" s="331"/>
      <c r="VTO57" s="331"/>
      <c r="VTP57" s="331"/>
      <c r="VTQ57" s="331"/>
      <c r="VTR57" s="331"/>
      <c r="VTS57" s="331"/>
      <c r="VTT57" s="331"/>
      <c r="VTU57" s="331"/>
      <c r="VTV57" s="331"/>
      <c r="VTW57" s="331"/>
      <c r="VTX57" s="331"/>
      <c r="VTY57" s="331"/>
      <c r="VTZ57" s="331"/>
      <c r="VUA57" s="331"/>
      <c r="VUB57" s="331"/>
      <c r="VUC57" s="331"/>
      <c r="VUD57" s="331"/>
      <c r="VUE57" s="331"/>
      <c r="VUF57" s="331"/>
      <c r="VUG57" s="331"/>
      <c r="VUH57" s="331"/>
      <c r="VUI57" s="331"/>
      <c r="VUJ57" s="331"/>
      <c r="VUK57" s="331"/>
      <c r="VUL57" s="331"/>
      <c r="VUM57" s="331"/>
      <c r="VUN57" s="331"/>
      <c r="VUO57" s="331"/>
      <c r="VUP57" s="331"/>
      <c r="VUQ57" s="331"/>
      <c r="VUR57" s="331"/>
      <c r="VUS57" s="331"/>
      <c r="VUT57" s="331"/>
      <c r="VUU57" s="331"/>
      <c r="VUV57" s="331"/>
      <c r="VUW57" s="331"/>
      <c r="VUX57" s="331"/>
      <c r="VUY57" s="331"/>
      <c r="VUZ57" s="331"/>
      <c r="VVA57" s="331"/>
      <c r="VVB57" s="331"/>
      <c r="VVC57" s="331"/>
      <c r="VVD57" s="331"/>
      <c r="VVE57" s="331"/>
      <c r="VVF57" s="331"/>
      <c r="VVG57" s="331"/>
      <c r="VVH57" s="331"/>
      <c r="VVI57" s="331"/>
      <c r="VVJ57" s="331"/>
      <c r="VVK57" s="331"/>
      <c r="VVL57" s="331"/>
      <c r="VVM57" s="331"/>
      <c r="VVN57" s="331"/>
      <c r="VVO57" s="331"/>
      <c r="VVP57" s="331"/>
      <c r="VVQ57" s="331"/>
      <c r="VVR57" s="331"/>
      <c r="VVS57" s="331"/>
      <c r="VVT57" s="331"/>
      <c r="VVU57" s="331"/>
      <c r="VVV57" s="331"/>
      <c r="VVW57" s="331"/>
      <c r="VVX57" s="331"/>
      <c r="VVY57" s="331"/>
      <c r="VVZ57" s="331"/>
      <c r="VWA57" s="331"/>
      <c r="VWB57" s="331"/>
      <c r="VWC57" s="331"/>
      <c r="VWD57" s="331"/>
      <c r="VWE57" s="331"/>
      <c r="VWF57" s="331"/>
      <c r="VWG57" s="331"/>
      <c r="VWH57" s="331"/>
      <c r="VWI57" s="331"/>
      <c r="VWJ57" s="331"/>
      <c r="VWK57" s="331"/>
      <c r="VWL57" s="331"/>
      <c r="VWM57" s="331"/>
      <c r="VWN57" s="331"/>
      <c r="VWO57" s="331"/>
      <c r="VWP57" s="331"/>
      <c r="VWQ57" s="331"/>
      <c r="VWR57" s="331"/>
      <c r="VWS57" s="331"/>
      <c r="VWT57" s="331"/>
      <c r="VWU57" s="331"/>
      <c r="VWV57" s="331"/>
      <c r="VWW57" s="331"/>
      <c r="VWX57" s="331"/>
      <c r="VWY57" s="331"/>
      <c r="VWZ57" s="331"/>
      <c r="VXA57" s="331"/>
      <c r="VXB57" s="331"/>
      <c r="VXC57" s="331"/>
      <c r="VXD57" s="331"/>
      <c r="VXE57" s="331"/>
      <c r="VXF57" s="331"/>
      <c r="VXG57" s="331"/>
      <c r="VXH57" s="331"/>
      <c r="VXI57" s="331"/>
      <c r="VXJ57" s="331"/>
      <c r="VXK57" s="331"/>
      <c r="VXL57" s="331"/>
      <c r="VXM57" s="331"/>
      <c r="VXN57" s="331"/>
      <c r="VXO57" s="331"/>
      <c r="VXP57" s="331"/>
      <c r="VXQ57" s="331"/>
      <c r="VXR57" s="331"/>
      <c r="VXS57" s="331"/>
      <c r="VXT57" s="331"/>
      <c r="VXU57" s="331"/>
      <c r="VXV57" s="331"/>
      <c r="VXW57" s="331"/>
      <c r="VXX57" s="331"/>
      <c r="VXY57" s="331"/>
      <c r="VXZ57" s="331"/>
      <c r="VYA57" s="331"/>
      <c r="VYB57" s="331"/>
      <c r="VYC57" s="331"/>
      <c r="VYD57" s="331"/>
      <c r="VYE57" s="331"/>
      <c r="VYF57" s="331"/>
      <c r="VYG57" s="331"/>
      <c r="VYH57" s="331"/>
      <c r="VYI57" s="331"/>
      <c r="VYJ57" s="331"/>
      <c r="VYK57" s="331"/>
      <c r="VYL57" s="331"/>
      <c r="VYM57" s="331"/>
      <c r="VYN57" s="331"/>
      <c r="VYO57" s="331"/>
      <c r="VYP57" s="331"/>
      <c r="VYQ57" s="331"/>
      <c r="VYR57" s="331"/>
      <c r="VYS57" s="331"/>
      <c r="VYT57" s="331"/>
      <c r="VYU57" s="331"/>
      <c r="VYV57" s="331"/>
      <c r="VYW57" s="331"/>
      <c r="VYX57" s="331"/>
      <c r="VYY57" s="331"/>
      <c r="VYZ57" s="331"/>
      <c r="VZA57" s="331"/>
      <c r="VZB57" s="331"/>
      <c r="VZC57" s="331"/>
      <c r="VZD57" s="331"/>
      <c r="VZE57" s="331"/>
      <c r="VZF57" s="331"/>
      <c r="VZG57" s="331"/>
      <c r="VZH57" s="331"/>
      <c r="VZI57" s="331"/>
      <c r="VZJ57" s="331"/>
      <c r="VZK57" s="331"/>
      <c r="VZL57" s="331"/>
      <c r="VZM57" s="331"/>
      <c r="VZN57" s="331"/>
      <c r="VZO57" s="331"/>
      <c r="VZP57" s="331"/>
      <c r="VZQ57" s="331"/>
      <c r="VZR57" s="331"/>
      <c r="VZS57" s="331"/>
      <c r="VZT57" s="331"/>
      <c r="VZU57" s="331"/>
      <c r="VZV57" s="331"/>
      <c r="VZW57" s="331"/>
      <c r="VZX57" s="331"/>
      <c r="VZY57" s="331"/>
      <c r="VZZ57" s="331"/>
      <c r="WAA57" s="331"/>
      <c r="WAB57" s="331"/>
      <c r="WAC57" s="331"/>
      <c r="WAD57" s="331"/>
      <c r="WAE57" s="331"/>
      <c r="WAF57" s="331"/>
      <c r="WAG57" s="331"/>
      <c r="WAH57" s="331"/>
      <c r="WAI57" s="331"/>
      <c r="WAJ57" s="331"/>
      <c r="WAK57" s="331"/>
      <c r="WAL57" s="331"/>
      <c r="WAM57" s="331"/>
      <c r="WAN57" s="331"/>
      <c r="WAO57" s="331"/>
      <c r="WAP57" s="331"/>
      <c r="WAQ57" s="331"/>
      <c r="WAR57" s="331"/>
      <c r="WAS57" s="331"/>
      <c r="WAT57" s="331"/>
      <c r="WAU57" s="331"/>
      <c r="WAV57" s="331"/>
      <c r="WAW57" s="331"/>
      <c r="WAX57" s="331"/>
      <c r="WAY57" s="331"/>
      <c r="WAZ57" s="331"/>
      <c r="WBA57" s="331"/>
      <c r="WBB57" s="331"/>
      <c r="WBC57" s="331"/>
      <c r="WBD57" s="331"/>
      <c r="WBE57" s="331"/>
      <c r="WBF57" s="331"/>
      <c r="WBG57" s="331"/>
      <c r="WBH57" s="331"/>
      <c r="WBI57" s="331"/>
      <c r="WBJ57" s="331"/>
      <c r="WBK57" s="331"/>
      <c r="WBL57" s="331"/>
      <c r="WBM57" s="331"/>
      <c r="WBN57" s="331"/>
      <c r="WBO57" s="331"/>
      <c r="WBP57" s="331"/>
      <c r="WBQ57" s="331"/>
      <c r="WBR57" s="331"/>
      <c r="WBS57" s="331"/>
      <c r="WBT57" s="331"/>
      <c r="WBU57" s="331"/>
      <c r="WBV57" s="331"/>
      <c r="WBW57" s="331"/>
      <c r="WBX57" s="331"/>
      <c r="WBY57" s="331"/>
      <c r="WBZ57" s="331"/>
      <c r="WCA57" s="331"/>
      <c r="WCB57" s="331"/>
      <c r="WCC57" s="331"/>
      <c r="WCD57" s="331"/>
      <c r="WCE57" s="331"/>
      <c r="WCF57" s="331"/>
      <c r="WCG57" s="331"/>
      <c r="WCH57" s="331"/>
      <c r="WCI57" s="331"/>
      <c r="WCJ57" s="331"/>
      <c r="WCK57" s="331"/>
      <c r="WCL57" s="331"/>
      <c r="WCM57" s="331"/>
      <c r="WCN57" s="331"/>
      <c r="WCO57" s="331"/>
      <c r="WCP57" s="331"/>
      <c r="WCQ57" s="331"/>
      <c r="WCR57" s="331"/>
      <c r="WCS57" s="331"/>
      <c r="WCT57" s="331"/>
      <c r="WCU57" s="331"/>
      <c r="WCV57" s="331"/>
      <c r="WCW57" s="331"/>
      <c r="WCX57" s="331"/>
      <c r="WCY57" s="331"/>
      <c r="WCZ57" s="331"/>
      <c r="WDA57" s="331"/>
      <c r="WDB57" s="331"/>
      <c r="WDC57" s="331"/>
      <c r="WDD57" s="331"/>
      <c r="WDE57" s="331"/>
      <c r="WDF57" s="331"/>
      <c r="WDG57" s="331"/>
      <c r="WDH57" s="331"/>
      <c r="WDI57" s="331"/>
      <c r="WDJ57" s="331"/>
      <c r="WDK57" s="331"/>
      <c r="WDL57" s="331"/>
      <c r="WDM57" s="331"/>
      <c r="WDN57" s="331"/>
      <c r="WDO57" s="331"/>
      <c r="WDP57" s="331"/>
      <c r="WDQ57" s="331"/>
      <c r="WDR57" s="331"/>
      <c r="WDS57" s="331"/>
      <c r="WDT57" s="331"/>
      <c r="WDU57" s="331"/>
      <c r="WDV57" s="331"/>
      <c r="WDW57" s="331"/>
      <c r="WDX57" s="331"/>
      <c r="WDY57" s="331"/>
      <c r="WDZ57" s="331"/>
      <c r="WEA57" s="331"/>
      <c r="WEB57" s="331"/>
      <c r="WEC57" s="331"/>
      <c r="WED57" s="331"/>
      <c r="WEE57" s="331"/>
      <c r="WEF57" s="331"/>
      <c r="WEG57" s="331"/>
      <c r="WEH57" s="331"/>
      <c r="WEI57" s="331"/>
      <c r="WEJ57" s="331"/>
      <c r="WEK57" s="331"/>
      <c r="WEL57" s="331"/>
      <c r="WEM57" s="331"/>
      <c r="WEN57" s="331"/>
      <c r="WEO57" s="331"/>
      <c r="WEP57" s="331"/>
      <c r="WEQ57" s="331"/>
      <c r="WER57" s="331"/>
      <c r="WES57" s="331"/>
      <c r="WET57" s="331"/>
      <c r="WEU57" s="331"/>
      <c r="WEV57" s="331"/>
      <c r="WEW57" s="331"/>
      <c r="WEX57" s="331"/>
      <c r="WEY57" s="331"/>
      <c r="WEZ57" s="331"/>
      <c r="WFA57" s="331"/>
      <c r="WFB57" s="331"/>
      <c r="WFC57" s="331"/>
      <c r="WFD57" s="331"/>
      <c r="WFE57" s="331"/>
      <c r="WFF57" s="331"/>
      <c r="WFG57" s="331"/>
      <c r="WFH57" s="331"/>
      <c r="WFI57" s="331"/>
      <c r="WFJ57" s="331"/>
      <c r="WFK57" s="331"/>
      <c r="WFL57" s="331"/>
      <c r="WFM57" s="331"/>
      <c r="WFN57" s="331"/>
      <c r="WFO57" s="331"/>
      <c r="WFP57" s="331"/>
      <c r="WFQ57" s="331"/>
      <c r="WFR57" s="331"/>
      <c r="WFS57" s="331"/>
      <c r="WFT57" s="331"/>
      <c r="WFU57" s="331"/>
      <c r="WFV57" s="331"/>
      <c r="WFW57" s="331"/>
      <c r="WFX57" s="331"/>
      <c r="WFY57" s="331"/>
      <c r="WFZ57" s="331"/>
      <c r="WGA57" s="331"/>
      <c r="WGB57" s="331"/>
      <c r="WGC57" s="331"/>
      <c r="WGD57" s="331"/>
      <c r="WGE57" s="331"/>
      <c r="WGF57" s="331"/>
      <c r="WGG57" s="331"/>
      <c r="WGH57" s="331"/>
      <c r="WGI57" s="331"/>
      <c r="WGJ57" s="331"/>
      <c r="WGK57" s="331"/>
      <c r="WGL57" s="331"/>
      <c r="WGM57" s="331"/>
      <c r="WGN57" s="331"/>
      <c r="WGO57" s="331"/>
      <c r="WGP57" s="331"/>
      <c r="WGQ57" s="331"/>
      <c r="WGR57" s="331"/>
      <c r="WGS57" s="331"/>
      <c r="WGT57" s="331"/>
      <c r="WGU57" s="331"/>
      <c r="WGV57" s="331"/>
      <c r="WGW57" s="331"/>
      <c r="WGX57" s="331"/>
      <c r="WGY57" s="331"/>
      <c r="WGZ57" s="331"/>
      <c r="WHA57" s="331"/>
      <c r="WHB57" s="331"/>
      <c r="WHC57" s="331"/>
      <c r="WHD57" s="331"/>
      <c r="WHE57" s="331"/>
      <c r="WHF57" s="331"/>
      <c r="WHG57" s="331"/>
      <c r="WHH57" s="331"/>
      <c r="WHI57" s="331"/>
      <c r="WHJ57" s="331"/>
      <c r="WHK57" s="331"/>
      <c r="WHL57" s="331"/>
      <c r="WHM57" s="331"/>
      <c r="WHN57" s="331"/>
      <c r="WHO57" s="331"/>
      <c r="WHP57" s="331"/>
      <c r="WHQ57" s="331"/>
      <c r="WHR57" s="331"/>
      <c r="WHS57" s="331"/>
      <c r="WHT57" s="331"/>
      <c r="WHU57" s="331"/>
      <c r="WHV57" s="331"/>
      <c r="WHW57" s="331"/>
      <c r="WHX57" s="331"/>
      <c r="WHY57" s="331"/>
      <c r="WHZ57" s="331"/>
      <c r="WIA57" s="331"/>
      <c r="WIB57" s="331"/>
      <c r="WIC57" s="331"/>
      <c r="WID57" s="331"/>
      <c r="WIE57" s="331"/>
      <c r="WIF57" s="331"/>
      <c r="WIG57" s="331"/>
      <c r="WIH57" s="331"/>
      <c r="WII57" s="331"/>
      <c r="WIJ57" s="331"/>
      <c r="WIK57" s="331"/>
      <c r="WIL57" s="331"/>
      <c r="WIM57" s="331"/>
      <c r="WIN57" s="331"/>
      <c r="WIO57" s="331"/>
      <c r="WIP57" s="331"/>
      <c r="WIQ57" s="331"/>
      <c r="WIR57" s="331"/>
      <c r="WIS57" s="331"/>
      <c r="WIT57" s="331"/>
      <c r="WIU57" s="331"/>
      <c r="WIV57" s="331"/>
      <c r="WIW57" s="331"/>
      <c r="WIX57" s="331"/>
      <c r="WIY57" s="331"/>
      <c r="WIZ57" s="331"/>
      <c r="WJA57" s="331"/>
      <c r="WJB57" s="331"/>
      <c r="WJC57" s="331"/>
      <c r="WJD57" s="331"/>
      <c r="WJE57" s="331"/>
      <c r="WJF57" s="331"/>
      <c r="WJG57" s="331"/>
      <c r="WJH57" s="331"/>
      <c r="WJI57" s="331"/>
      <c r="WJJ57" s="331"/>
      <c r="WJK57" s="331"/>
      <c r="WJL57" s="331"/>
      <c r="WJM57" s="331"/>
      <c r="WJN57" s="331"/>
      <c r="WJO57" s="331"/>
      <c r="WJP57" s="331"/>
      <c r="WJQ57" s="331"/>
      <c r="WJR57" s="331"/>
      <c r="WJS57" s="331"/>
      <c r="WJT57" s="331"/>
      <c r="WJU57" s="331"/>
      <c r="WJV57" s="331"/>
      <c r="WJW57" s="331"/>
      <c r="WJX57" s="331"/>
      <c r="WJY57" s="331"/>
      <c r="WJZ57" s="331"/>
      <c r="WKA57" s="331"/>
      <c r="WKB57" s="331"/>
      <c r="WKC57" s="331"/>
      <c r="WKD57" s="331"/>
      <c r="WKE57" s="331"/>
      <c r="WKF57" s="331"/>
      <c r="WKG57" s="331"/>
      <c r="WKH57" s="331"/>
      <c r="WKI57" s="331"/>
      <c r="WKJ57" s="331"/>
      <c r="WKK57" s="331"/>
      <c r="WKL57" s="331"/>
      <c r="WKM57" s="331"/>
      <c r="WKN57" s="331"/>
      <c r="WKO57" s="331"/>
      <c r="WKP57" s="331"/>
      <c r="WKQ57" s="331"/>
      <c r="WKR57" s="331"/>
      <c r="WKS57" s="331"/>
      <c r="WKT57" s="331"/>
      <c r="WKU57" s="331"/>
      <c r="WKV57" s="331"/>
      <c r="WKW57" s="331"/>
      <c r="WKX57" s="331"/>
      <c r="WKY57" s="331"/>
      <c r="WKZ57" s="331"/>
      <c r="WLA57" s="331"/>
      <c r="WLB57" s="331"/>
      <c r="WLC57" s="331"/>
      <c r="WLD57" s="331"/>
      <c r="WLE57" s="331"/>
      <c r="WLF57" s="331"/>
      <c r="WLG57" s="331"/>
      <c r="WLH57" s="331"/>
      <c r="WLI57" s="331"/>
      <c r="WLJ57" s="331"/>
      <c r="WLK57" s="331"/>
      <c r="WLL57" s="331"/>
      <c r="WLM57" s="331"/>
      <c r="WLN57" s="331"/>
      <c r="WLO57" s="331"/>
      <c r="WLP57" s="331"/>
      <c r="WLQ57" s="331"/>
      <c r="WLR57" s="331"/>
      <c r="WLS57" s="331"/>
      <c r="WLT57" s="331"/>
      <c r="WLU57" s="331"/>
      <c r="WLV57" s="331"/>
      <c r="WLW57" s="331"/>
      <c r="WLX57" s="331"/>
      <c r="WLY57" s="331"/>
      <c r="WLZ57" s="331"/>
      <c r="WMA57" s="331"/>
      <c r="WMB57" s="331"/>
      <c r="WMC57" s="331"/>
      <c r="WMD57" s="331"/>
      <c r="WME57" s="331"/>
      <c r="WMF57" s="331"/>
      <c r="WMG57" s="331"/>
      <c r="WMH57" s="331"/>
      <c r="WMI57" s="331"/>
      <c r="WMJ57" s="331"/>
      <c r="WMK57" s="331"/>
      <c r="WML57" s="331"/>
      <c r="WMM57" s="331"/>
      <c r="WMN57" s="331"/>
      <c r="WMO57" s="331"/>
      <c r="WMP57" s="331"/>
      <c r="WMQ57" s="331"/>
      <c r="WMR57" s="331"/>
      <c r="WMS57" s="331"/>
      <c r="WMT57" s="331"/>
      <c r="WMU57" s="331"/>
      <c r="WMV57" s="331"/>
      <c r="WMW57" s="331"/>
      <c r="WMX57" s="331"/>
      <c r="WMY57" s="331"/>
      <c r="WMZ57" s="331"/>
      <c r="WNA57" s="331"/>
      <c r="WNB57" s="331"/>
      <c r="WNC57" s="331"/>
      <c r="WND57" s="331"/>
      <c r="WNE57" s="331"/>
      <c r="WNF57" s="331"/>
      <c r="WNG57" s="331"/>
      <c r="WNH57" s="331"/>
      <c r="WNI57" s="331"/>
      <c r="WNJ57" s="331"/>
      <c r="WNK57" s="331"/>
      <c r="WNL57" s="331"/>
      <c r="WNM57" s="331"/>
      <c r="WNN57" s="331"/>
      <c r="WNO57" s="331"/>
      <c r="WNP57" s="331"/>
      <c r="WNQ57" s="331"/>
      <c r="WNR57" s="331"/>
      <c r="WNS57" s="331"/>
      <c r="WNT57" s="331"/>
      <c r="WNU57" s="331"/>
      <c r="WNV57" s="331"/>
      <c r="WNW57" s="331"/>
      <c r="WNX57" s="331"/>
      <c r="WNY57" s="331"/>
      <c r="WNZ57" s="331"/>
      <c r="WOA57" s="331"/>
      <c r="WOB57" s="331"/>
      <c r="WOC57" s="331"/>
      <c r="WOD57" s="331"/>
      <c r="WOE57" s="331"/>
      <c r="WOF57" s="331"/>
      <c r="WOG57" s="331"/>
      <c r="WOH57" s="331"/>
      <c r="WOI57" s="331"/>
      <c r="WOJ57" s="331"/>
      <c r="WOK57" s="331"/>
      <c r="WOL57" s="331"/>
      <c r="WOM57" s="331"/>
      <c r="WON57" s="331"/>
      <c r="WOO57" s="331"/>
      <c r="WOP57" s="331"/>
      <c r="WOQ57" s="331"/>
      <c r="WOR57" s="331"/>
      <c r="WOS57" s="331"/>
      <c r="WOT57" s="331"/>
      <c r="WOU57" s="331"/>
      <c r="WOV57" s="331"/>
      <c r="WOW57" s="331"/>
      <c r="WOX57" s="331"/>
      <c r="WOY57" s="331"/>
      <c r="WOZ57" s="331"/>
      <c r="WPA57" s="331"/>
      <c r="WPB57" s="331"/>
      <c r="WPC57" s="331"/>
      <c r="WPD57" s="331"/>
      <c r="WPE57" s="331"/>
      <c r="WPF57" s="331"/>
      <c r="WPG57" s="331"/>
      <c r="WPH57" s="331"/>
      <c r="WPI57" s="331"/>
      <c r="WPJ57" s="331"/>
      <c r="WPK57" s="331"/>
      <c r="WPL57" s="331"/>
      <c r="WPM57" s="331"/>
      <c r="WPN57" s="331"/>
      <c r="WPO57" s="331"/>
      <c r="WPP57" s="331"/>
      <c r="WPQ57" s="331"/>
      <c r="WPR57" s="331"/>
      <c r="WPS57" s="331"/>
      <c r="WPT57" s="331"/>
      <c r="WPU57" s="331"/>
      <c r="WPV57" s="331"/>
      <c r="WPW57" s="331"/>
      <c r="WPX57" s="331"/>
      <c r="WPY57" s="331"/>
      <c r="WPZ57" s="331"/>
      <c r="WQA57" s="331"/>
      <c r="WQB57" s="331"/>
      <c r="WQC57" s="331"/>
      <c r="WQD57" s="331"/>
      <c r="WQE57" s="331"/>
      <c r="WQF57" s="331"/>
      <c r="WQG57" s="331"/>
      <c r="WQH57" s="331"/>
      <c r="WQI57" s="331"/>
      <c r="WQJ57" s="331"/>
      <c r="WQK57" s="331"/>
      <c r="WQL57" s="331"/>
      <c r="WQM57" s="331"/>
      <c r="WQN57" s="331"/>
      <c r="WQO57" s="331"/>
      <c r="WQP57" s="331"/>
      <c r="WQQ57" s="331"/>
      <c r="WQR57" s="331"/>
      <c r="WQS57" s="331"/>
      <c r="WQT57" s="331"/>
      <c r="WQU57" s="331"/>
      <c r="WQV57" s="331"/>
      <c r="WQW57" s="331"/>
      <c r="WQX57" s="331"/>
      <c r="WQY57" s="331"/>
      <c r="WQZ57" s="331"/>
      <c r="WRA57" s="331"/>
      <c r="WRB57" s="331"/>
      <c r="WRC57" s="331"/>
      <c r="WRD57" s="331"/>
      <c r="WRE57" s="331"/>
      <c r="WRF57" s="331"/>
      <c r="WRG57" s="331"/>
      <c r="WRH57" s="331"/>
      <c r="WRI57" s="331"/>
      <c r="WRJ57" s="331"/>
      <c r="WRK57" s="331"/>
      <c r="WRL57" s="331"/>
      <c r="WRM57" s="331"/>
      <c r="WRN57" s="331"/>
      <c r="WRO57" s="331"/>
      <c r="WRP57" s="331"/>
      <c r="WRQ57" s="331"/>
      <c r="WRR57" s="331"/>
      <c r="WRS57" s="331"/>
      <c r="WRT57" s="331"/>
      <c r="WRU57" s="331"/>
      <c r="WRV57" s="331"/>
      <c r="WRW57" s="331"/>
      <c r="WRX57" s="331"/>
      <c r="WRY57" s="331"/>
      <c r="WRZ57" s="331"/>
      <c r="WSA57" s="331"/>
      <c r="WSB57" s="331"/>
      <c r="WSC57" s="331"/>
      <c r="WSD57" s="331"/>
      <c r="WSE57" s="331"/>
      <c r="WSF57" s="331"/>
      <c r="WSG57" s="331"/>
      <c r="WSH57" s="331"/>
      <c r="WSI57" s="331"/>
      <c r="WSJ57" s="331"/>
      <c r="WSK57" s="331"/>
      <c r="WSL57" s="331"/>
      <c r="WSM57" s="331"/>
      <c r="WSN57" s="331"/>
      <c r="WSO57" s="331"/>
      <c r="WSP57" s="331"/>
      <c r="WSQ57" s="331"/>
      <c r="WSR57" s="331"/>
      <c r="WSS57" s="331"/>
      <c r="WST57" s="331"/>
      <c r="WSU57" s="331"/>
      <c r="WSV57" s="331"/>
      <c r="WSW57" s="331"/>
      <c r="WSX57" s="331"/>
      <c r="WSY57" s="331"/>
      <c r="WSZ57" s="331"/>
      <c r="WTA57" s="331"/>
      <c r="WTB57" s="331"/>
      <c r="WTC57" s="331"/>
      <c r="WTD57" s="331"/>
      <c r="WTE57" s="331"/>
      <c r="WTF57" s="331"/>
      <c r="WTG57" s="331"/>
      <c r="WTH57" s="331"/>
      <c r="WTI57" s="331"/>
      <c r="WTJ57" s="331"/>
      <c r="WTK57" s="331"/>
      <c r="WTL57" s="331"/>
      <c r="WTM57" s="331"/>
      <c r="WTN57" s="331"/>
      <c r="WTO57" s="331"/>
      <c r="WTP57" s="331"/>
      <c r="WTQ57" s="331"/>
      <c r="WTR57" s="331"/>
      <c r="WTS57" s="331"/>
      <c r="WTT57" s="331"/>
      <c r="WTU57" s="331"/>
      <c r="WTV57" s="331"/>
      <c r="WTW57" s="331"/>
      <c r="WTX57" s="331"/>
      <c r="WTY57" s="331"/>
      <c r="WTZ57" s="331"/>
      <c r="WUA57" s="331"/>
      <c r="WUB57" s="331"/>
      <c r="WUC57" s="331"/>
      <c r="WUD57" s="331"/>
      <c r="WUE57" s="331"/>
      <c r="WUF57" s="331"/>
      <c r="WUG57" s="331"/>
      <c r="WUH57" s="331"/>
      <c r="WUI57" s="331"/>
      <c r="WUJ57" s="331"/>
      <c r="WUK57" s="331"/>
      <c r="WUL57" s="331"/>
      <c r="WUM57" s="331"/>
      <c r="WUN57" s="331"/>
      <c r="WUO57" s="331"/>
      <c r="WUP57" s="331"/>
      <c r="WUQ57" s="331"/>
      <c r="WUR57" s="331"/>
      <c r="WUS57" s="331"/>
      <c r="WUT57" s="331"/>
      <c r="WUU57" s="331"/>
      <c r="WUV57" s="331"/>
      <c r="WUW57" s="331"/>
      <c r="WUX57" s="331"/>
      <c r="WUY57" s="331"/>
      <c r="WUZ57" s="331"/>
      <c r="WVA57" s="331"/>
      <c r="WVB57" s="331"/>
      <c r="WVC57" s="331"/>
      <c r="WVD57" s="331"/>
      <c r="WVE57" s="331"/>
      <c r="WVF57" s="331"/>
      <c r="WVG57" s="331"/>
      <c r="WVH57" s="331"/>
      <c r="WVI57" s="331"/>
      <c r="WVJ57" s="331"/>
      <c r="WVK57" s="331"/>
      <c r="WVL57" s="331"/>
      <c r="WVM57" s="331"/>
      <c r="WVN57" s="331"/>
      <c r="WVO57" s="331"/>
      <c r="WVP57" s="331"/>
      <c r="WVQ57" s="331"/>
      <c r="WVR57" s="331"/>
      <c r="WVS57" s="331"/>
      <c r="WVT57" s="331"/>
      <c r="WVU57" s="331"/>
      <c r="WVV57" s="331"/>
      <c r="WVW57" s="331"/>
      <c r="WVX57" s="331"/>
      <c r="WVY57" s="331"/>
      <c r="WVZ57" s="331"/>
      <c r="WWA57" s="331"/>
      <c r="WWB57" s="331"/>
      <c r="WWC57" s="331"/>
      <c r="WWD57" s="331"/>
      <c r="WWE57" s="331"/>
      <c r="WWF57" s="331"/>
      <c r="WWG57" s="331"/>
      <c r="WWH57" s="331"/>
      <c r="WWI57" s="331"/>
      <c r="WWJ57" s="331"/>
      <c r="WWK57" s="331"/>
      <c r="WWL57" s="331"/>
      <c r="WWM57" s="331"/>
      <c r="WWN57" s="331"/>
      <c r="WWO57" s="331"/>
      <c r="WWP57" s="331"/>
      <c r="WWQ57" s="331"/>
      <c r="WWR57" s="331"/>
      <c r="WWS57" s="331"/>
      <c r="WWT57" s="331"/>
      <c r="WWU57" s="331"/>
      <c r="WWV57" s="331"/>
      <c r="WWW57" s="331"/>
      <c r="WWX57" s="331"/>
      <c r="WWY57" s="331"/>
      <c r="WWZ57" s="331"/>
      <c r="WXA57" s="331"/>
      <c r="WXB57" s="331"/>
      <c r="WXC57" s="331"/>
      <c r="WXD57" s="331"/>
      <c r="WXE57" s="331"/>
      <c r="WXF57" s="331"/>
      <c r="WXG57" s="331"/>
      <c r="WXH57" s="331"/>
      <c r="WXI57" s="331"/>
      <c r="WXJ57" s="331"/>
      <c r="WXK57" s="331"/>
      <c r="WXL57" s="331"/>
      <c r="WXM57" s="331"/>
      <c r="WXN57" s="331"/>
      <c r="WXO57" s="331"/>
      <c r="WXP57" s="331"/>
      <c r="WXQ57" s="331"/>
      <c r="WXR57" s="331"/>
      <c r="WXS57" s="331"/>
      <c r="WXT57" s="331"/>
      <c r="WXU57" s="331"/>
      <c r="WXV57" s="331"/>
      <c r="WXW57" s="331"/>
      <c r="WXX57" s="331"/>
      <c r="WXY57" s="331"/>
      <c r="WXZ57" s="331"/>
      <c r="WYA57" s="331"/>
      <c r="WYB57" s="331"/>
      <c r="WYC57" s="331"/>
      <c r="WYD57" s="331"/>
      <c r="WYE57" s="331"/>
      <c r="WYF57" s="331"/>
      <c r="WYG57" s="331"/>
      <c r="WYH57" s="331"/>
      <c r="WYI57" s="331"/>
      <c r="WYJ57" s="331"/>
      <c r="WYK57" s="331"/>
      <c r="WYL57" s="331"/>
      <c r="WYM57" s="331"/>
      <c r="WYN57" s="331"/>
      <c r="WYO57" s="331"/>
      <c r="WYP57" s="331"/>
      <c r="WYQ57" s="331"/>
      <c r="WYR57" s="331"/>
      <c r="WYS57" s="331"/>
      <c r="WYT57" s="331"/>
      <c r="WYU57" s="331"/>
      <c r="WYV57" s="331"/>
      <c r="WYW57" s="331"/>
      <c r="WYX57" s="331"/>
      <c r="WYY57" s="331"/>
      <c r="WYZ57" s="331"/>
      <c r="WZA57" s="331"/>
      <c r="WZB57" s="331"/>
      <c r="WZC57" s="331"/>
      <c r="WZD57" s="331"/>
      <c r="WZE57" s="331"/>
      <c r="WZF57" s="331"/>
      <c r="WZG57" s="331"/>
      <c r="WZH57" s="331"/>
      <c r="WZI57" s="331"/>
      <c r="WZJ57" s="331"/>
      <c r="WZK57" s="331"/>
      <c r="WZL57" s="331"/>
      <c r="WZM57" s="331"/>
      <c r="WZN57" s="331"/>
      <c r="WZO57" s="331"/>
      <c r="WZP57" s="331"/>
      <c r="WZQ57" s="331"/>
      <c r="WZR57" s="331"/>
      <c r="WZS57" s="331"/>
      <c r="WZT57" s="331"/>
      <c r="WZU57" s="331"/>
      <c r="WZV57" s="331"/>
      <c r="WZW57" s="331"/>
      <c r="WZX57" s="331"/>
      <c r="WZY57" s="331"/>
      <c r="WZZ57" s="331"/>
      <c r="XAA57" s="331"/>
      <c r="XAB57" s="331"/>
      <c r="XAC57" s="331"/>
      <c r="XAD57" s="331"/>
      <c r="XAE57" s="331"/>
      <c r="XAF57" s="331"/>
      <c r="XAG57" s="331"/>
      <c r="XAH57" s="331"/>
      <c r="XAI57" s="331"/>
      <c r="XAJ57" s="331"/>
      <c r="XAK57" s="331"/>
      <c r="XAL57" s="331"/>
      <c r="XAM57" s="331"/>
      <c r="XAN57" s="331"/>
      <c r="XAO57" s="331"/>
      <c r="XAP57" s="331"/>
      <c r="XAQ57" s="331"/>
      <c r="XAR57" s="331"/>
      <c r="XAS57" s="331"/>
      <c r="XAT57" s="331"/>
      <c r="XAU57" s="331"/>
      <c r="XAV57" s="331"/>
      <c r="XAW57" s="331"/>
      <c r="XAX57" s="331"/>
      <c r="XAY57" s="331"/>
      <c r="XAZ57" s="331"/>
      <c r="XBA57" s="331"/>
      <c r="XBB57" s="331"/>
      <c r="XBC57" s="331"/>
      <c r="XBD57" s="331"/>
      <c r="XBE57" s="331"/>
      <c r="XBF57" s="331"/>
      <c r="XBG57" s="331"/>
      <c r="XBH57" s="331"/>
      <c r="XBI57" s="331"/>
      <c r="XBJ57" s="331"/>
      <c r="XBK57" s="331"/>
      <c r="XBL57" s="331"/>
      <c r="XBM57" s="331"/>
      <c r="XBN57" s="331"/>
      <c r="XBO57" s="331"/>
      <c r="XBP57" s="331"/>
      <c r="XBQ57" s="331"/>
      <c r="XBR57" s="331"/>
      <c r="XBS57" s="331"/>
      <c r="XBT57" s="331"/>
      <c r="XBU57" s="331"/>
      <c r="XBV57" s="331"/>
      <c r="XBW57" s="331"/>
      <c r="XBX57" s="331"/>
      <c r="XBY57" s="331"/>
      <c r="XBZ57" s="331"/>
      <c r="XCA57" s="331"/>
      <c r="XCB57" s="331"/>
      <c r="XCC57" s="331"/>
      <c r="XCD57" s="331"/>
      <c r="XCE57" s="331"/>
      <c r="XCF57" s="331"/>
      <c r="XCG57" s="331"/>
      <c r="XCH57" s="331"/>
      <c r="XCI57" s="331"/>
      <c r="XCJ57" s="331"/>
      <c r="XCK57" s="331"/>
      <c r="XCL57" s="331"/>
      <c r="XCM57" s="331"/>
      <c r="XCN57" s="331"/>
      <c r="XCO57" s="331"/>
      <c r="XCP57" s="331"/>
      <c r="XCQ57" s="331"/>
      <c r="XCR57" s="331"/>
      <c r="XCS57" s="331"/>
      <c r="XCT57" s="331"/>
      <c r="XCU57" s="331"/>
      <c r="XCV57" s="331"/>
      <c r="XCW57" s="331"/>
      <c r="XCX57" s="331"/>
      <c r="XCY57" s="331"/>
      <c r="XCZ57" s="331"/>
      <c r="XDA57" s="331"/>
      <c r="XDB57" s="331"/>
      <c r="XDC57" s="331"/>
      <c r="XDD57" s="331"/>
      <c r="XDE57" s="331"/>
      <c r="XDF57" s="331"/>
      <c r="XDG57" s="331"/>
      <c r="XDH57" s="331"/>
      <c r="XDI57" s="331"/>
      <c r="XDJ57" s="331"/>
      <c r="XDK57" s="331"/>
      <c r="XDL57" s="331"/>
      <c r="XDM57" s="331"/>
      <c r="XDN57" s="331"/>
      <c r="XDO57" s="331"/>
      <c r="XDP57" s="331"/>
      <c r="XDQ57" s="331"/>
      <c r="XDR57" s="331"/>
      <c r="XDS57" s="331"/>
      <c r="XDT57" s="331"/>
      <c r="XDU57" s="331"/>
      <c r="XDV57" s="331"/>
      <c r="XDW57" s="331"/>
      <c r="XDX57" s="331"/>
      <c r="XDY57" s="331"/>
      <c r="XDZ57" s="331"/>
      <c r="XEA57" s="331"/>
      <c r="XEB57" s="331"/>
      <c r="XEC57" s="331"/>
      <c r="XED57" s="331"/>
      <c r="XEE57" s="331"/>
      <c r="XEF57" s="331"/>
      <c r="XEG57" s="331"/>
      <c r="XEH57" s="331"/>
      <c r="XEI57" s="331"/>
      <c r="XEJ57" s="331"/>
      <c r="XEK57" s="331"/>
      <c r="XEL57" s="331"/>
      <c r="XEM57" s="331"/>
      <c r="XEN57" s="331"/>
      <c r="XEO57" s="331"/>
      <c r="XEP57" s="331"/>
      <c r="XEQ57" s="331"/>
      <c r="XER57" s="331"/>
      <c r="XES57" s="331"/>
      <c r="XET57" s="331"/>
      <c r="XEU57" s="331"/>
      <c r="XEV57" s="331"/>
      <c r="XEW57" s="331"/>
      <c r="XEX57" s="331"/>
      <c r="XEY57" s="331"/>
      <c r="XEZ57" s="331"/>
      <c r="XFA57" s="331"/>
      <c r="XFB57" s="331"/>
      <c r="XFC57" s="331"/>
      <c r="XFD57" s="331"/>
    </row>
    <row r="58" spans="1:16384" s="332" customFormat="1" ht="15.75">
      <c r="A58" s="175" t="s">
        <v>1624</v>
      </c>
      <c r="B58" s="176">
        <v>63.2</v>
      </c>
      <c r="C58" s="177"/>
      <c r="D58" s="176"/>
      <c r="E58" s="194">
        <f t="shared" si="1"/>
        <v>0</v>
      </c>
      <c r="F58" s="194" t="str">
        <f t="shared" si="2"/>
        <v/>
      </c>
      <c r="G58" s="331"/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H58" s="331"/>
      <c r="AI58" s="331"/>
      <c r="AJ58" s="331"/>
      <c r="AK58" s="331"/>
      <c r="AL58" s="331"/>
      <c r="AM58" s="331"/>
      <c r="AN58" s="331"/>
      <c r="AO58" s="331"/>
      <c r="AP58" s="331"/>
      <c r="AQ58" s="331"/>
      <c r="AR58" s="331"/>
      <c r="AS58" s="331"/>
      <c r="AT58" s="331"/>
      <c r="AU58" s="331"/>
      <c r="AV58" s="331"/>
      <c r="AW58" s="331"/>
      <c r="AX58" s="331"/>
      <c r="AY58" s="331"/>
      <c r="AZ58" s="331"/>
      <c r="BA58" s="331"/>
      <c r="BB58" s="331"/>
      <c r="BC58" s="331"/>
      <c r="BD58" s="331"/>
      <c r="BE58" s="331"/>
      <c r="BF58" s="331"/>
      <c r="BG58" s="331"/>
      <c r="BH58" s="331"/>
      <c r="BI58" s="331"/>
      <c r="BJ58" s="331"/>
      <c r="BK58" s="331"/>
      <c r="BL58" s="331"/>
      <c r="BM58" s="331"/>
      <c r="BN58" s="331"/>
      <c r="BO58" s="331"/>
      <c r="BP58" s="331"/>
      <c r="BQ58" s="331"/>
      <c r="BR58" s="331"/>
      <c r="BS58" s="331"/>
      <c r="BT58" s="331"/>
      <c r="BU58" s="331"/>
      <c r="BV58" s="331"/>
      <c r="BW58" s="331"/>
      <c r="BX58" s="331"/>
      <c r="BY58" s="331"/>
      <c r="BZ58" s="331"/>
      <c r="CA58" s="331"/>
      <c r="CB58" s="331"/>
      <c r="CC58" s="331"/>
      <c r="CD58" s="331"/>
      <c r="CE58" s="331"/>
      <c r="CF58" s="331"/>
      <c r="CG58" s="331"/>
      <c r="CH58" s="331"/>
      <c r="CI58" s="331"/>
      <c r="CJ58" s="331"/>
      <c r="CK58" s="331"/>
      <c r="CL58" s="331"/>
      <c r="CM58" s="331"/>
      <c r="CN58" s="331"/>
      <c r="CO58" s="331"/>
      <c r="CP58" s="331"/>
      <c r="CQ58" s="331"/>
      <c r="CR58" s="331"/>
      <c r="CS58" s="331"/>
      <c r="CT58" s="331"/>
      <c r="CU58" s="331"/>
      <c r="CV58" s="331"/>
      <c r="CW58" s="331"/>
      <c r="CX58" s="331"/>
      <c r="CY58" s="331"/>
      <c r="CZ58" s="331"/>
      <c r="DA58" s="331"/>
      <c r="DB58" s="331"/>
      <c r="DC58" s="331"/>
      <c r="DD58" s="331"/>
      <c r="DE58" s="331"/>
      <c r="DF58" s="331"/>
      <c r="DG58" s="331"/>
      <c r="DH58" s="331"/>
      <c r="DI58" s="331"/>
      <c r="DJ58" s="331"/>
      <c r="DK58" s="331"/>
      <c r="DL58" s="331"/>
      <c r="DM58" s="331"/>
      <c r="DN58" s="331"/>
      <c r="DO58" s="331"/>
      <c r="DP58" s="331"/>
      <c r="DQ58" s="331"/>
      <c r="DR58" s="331"/>
      <c r="DS58" s="331"/>
      <c r="DT58" s="331"/>
      <c r="DU58" s="331"/>
      <c r="DV58" s="331"/>
      <c r="DW58" s="331"/>
      <c r="DX58" s="331"/>
      <c r="DY58" s="331"/>
      <c r="DZ58" s="331"/>
      <c r="EA58" s="331"/>
      <c r="EB58" s="331"/>
      <c r="EC58" s="331"/>
      <c r="ED58" s="331"/>
      <c r="EE58" s="331"/>
      <c r="EF58" s="331"/>
      <c r="EG58" s="331"/>
      <c r="EH58" s="331"/>
      <c r="EI58" s="331"/>
      <c r="EJ58" s="331"/>
      <c r="EK58" s="331"/>
      <c r="EL58" s="331"/>
      <c r="EM58" s="331"/>
      <c r="EN58" s="331"/>
      <c r="EO58" s="331"/>
      <c r="EP58" s="331"/>
      <c r="EQ58" s="331"/>
      <c r="ER58" s="331"/>
      <c r="ES58" s="331"/>
      <c r="ET58" s="331"/>
      <c r="EU58" s="331"/>
      <c r="EV58" s="331"/>
      <c r="EW58" s="331"/>
      <c r="EX58" s="331"/>
      <c r="EY58" s="331"/>
      <c r="EZ58" s="331"/>
      <c r="FA58" s="331"/>
      <c r="FB58" s="331"/>
      <c r="FC58" s="331"/>
      <c r="FD58" s="331"/>
      <c r="FE58" s="331"/>
      <c r="FF58" s="331"/>
      <c r="FG58" s="331"/>
      <c r="FH58" s="331"/>
      <c r="FI58" s="331"/>
      <c r="FJ58" s="331"/>
      <c r="FK58" s="331"/>
      <c r="FL58" s="331"/>
      <c r="FM58" s="331"/>
      <c r="FN58" s="331"/>
      <c r="FO58" s="331"/>
      <c r="FP58" s="331"/>
      <c r="FQ58" s="331"/>
      <c r="FR58" s="331"/>
      <c r="FS58" s="331"/>
      <c r="FT58" s="331"/>
      <c r="FU58" s="331"/>
      <c r="FV58" s="331"/>
      <c r="FW58" s="331"/>
      <c r="FX58" s="331"/>
      <c r="FY58" s="331"/>
      <c r="FZ58" s="331"/>
      <c r="GA58" s="331"/>
      <c r="GB58" s="331"/>
      <c r="GC58" s="331"/>
      <c r="GD58" s="331"/>
      <c r="GE58" s="331"/>
      <c r="GF58" s="331"/>
      <c r="GG58" s="331"/>
      <c r="GH58" s="331"/>
      <c r="GI58" s="331"/>
      <c r="GJ58" s="331"/>
      <c r="GK58" s="331"/>
      <c r="GL58" s="331"/>
      <c r="GM58" s="331"/>
      <c r="GN58" s="331"/>
      <c r="GO58" s="331"/>
      <c r="GP58" s="331"/>
      <c r="GQ58" s="331"/>
      <c r="GR58" s="331"/>
      <c r="GS58" s="331"/>
      <c r="GT58" s="331"/>
      <c r="GU58" s="331"/>
      <c r="GV58" s="331"/>
      <c r="GW58" s="331"/>
      <c r="GX58" s="331"/>
      <c r="GY58" s="331"/>
      <c r="GZ58" s="331"/>
      <c r="HA58" s="331"/>
      <c r="HB58" s="331"/>
      <c r="HC58" s="331"/>
      <c r="HD58" s="331"/>
      <c r="HE58" s="331"/>
      <c r="HF58" s="331"/>
      <c r="HG58" s="331"/>
      <c r="HH58" s="331"/>
      <c r="HI58" s="331"/>
      <c r="HJ58" s="331"/>
      <c r="HK58" s="331"/>
      <c r="HL58" s="331"/>
      <c r="HM58" s="331"/>
      <c r="HN58" s="331"/>
      <c r="HO58" s="331"/>
      <c r="HP58" s="331"/>
      <c r="HQ58" s="331"/>
      <c r="HR58" s="331"/>
      <c r="HS58" s="331"/>
      <c r="HT58" s="331"/>
      <c r="HU58" s="331"/>
      <c r="HV58" s="331"/>
      <c r="HW58" s="331"/>
      <c r="HX58" s="331"/>
      <c r="HY58" s="331"/>
      <c r="HZ58" s="331"/>
      <c r="IA58" s="331"/>
      <c r="IB58" s="331"/>
      <c r="IC58" s="331"/>
      <c r="ID58" s="331"/>
      <c r="IE58" s="331"/>
      <c r="IF58" s="331"/>
      <c r="IG58" s="331"/>
      <c r="IH58" s="331"/>
      <c r="II58" s="331"/>
      <c r="IJ58" s="331"/>
      <c r="IK58" s="331"/>
      <c r="IL58" s="331"/>
      <c r="IM58" s="331"/>
      <c r="IN58" s="331"/>
      <c r="IO58" s="331"/>
      <c r="IP58" s="331"/>
      <c r="IQ58" s="331"/>
      <c r="IR58" s="331"/>
      <c r="IS58" s="331"/>
      <c r="IT58" s="331"/>
      <c r="IU58" s="331"/>
      <c r="IV58" s="331"/>
      <c r="IW58" s="331"/>
      <c r="IX58" s="331"/>
      <c r="IY58" s="331"/>
      <c r="IZ58" s="331"/>
      <c r="JA58" s="331"/>
      <c r="JB58" s="331"/>
      <c r="JC58" s="331"/>
      <c r="JD58" s="331"/>
      <c r="JE58" s="331"/>
      <c r="JF58" s="331"/>
      <c r="JG58" s="331"/>
      <c r="JH58" s="331"/>
      <c r="JI58" s="331"/>
      <c r="JJ58" s="331"/>
      <c r="JK58" s="331"/>
      <c r="JL58" s="331"/>
      <c r="JM58" s="331"/>
      <c r="JN58" s="331"/>
      <c r="JO58" s="331"/>
      <c r="JP58" s="331"/>
      <c r="JQ58" s="331"/>
      <c r="JR58" s="331"/>
      <c r="JS58" s="331"/>
      <c r="JT58" s="331"/>
      <c r="JU58" s="331"/>
      <c r="JV58" s="331"/>
      <c r="JW58" s="331"/>
      <c r="JX58" s="331"/>
      <c r="JY58" s="331"/>
      <c r="JZ58" s="331"/>
      <c r="KA58" s="331"/>
      <c r="KB58" s="331"/>
      <c r="KC58" s="331"/>
      <c r="KD58" s="331"/>
      <c r="KE58" s="331"/>
      <c r="KF58" s="331"/>
      <c r="KG58" s="331"/>
      <c r="KH58" s="331"/>
      <c r="KI58" s="331"/>
      <c r="KJ58" s="331"/>
      <c r="KK58" s="331"/>
      <c r="KL58" s="331"/>
      <c r="KM58" s="331"/>
      <c r="KN58" s="331"/>
      <c r="KO58" s="331"/>
      <c r="KP58" s="331"/>
      <c r="KQ58" s="331"/>
      <c r="KR58" s="331"/>
      <c r="KS58" s="331"/>
      <c r="KT58" s="331"/>
      <c r="KU58" s="331"/>
      <c r="KV58" s="331"/>
      <c r="KW58" s="331"/>
      <c r="KX58" s="331"/>
      <c r="KY58" s="331"/>
      <c r="KZ58" s="331"/>
      <c r="LA58" s="331"/>
      <c r="LB58" s="331"/>
      <c r="LC58" s="331"/>
      <c r="LD58" s="331"/>
      <c r="LE58" s="331"/>
      <c r="LF58" s="331"/>
      <c r="LG58" s="331"/>
      <c r="LH58" s="331"/>
      <c r="LI58" s="331"/>
      <c r="LJ58" s="331"/>
      <c r="LK58" s="331"/>
      <c r="LL58" s="331"/>
      <c r="LM58" s="331"/>
      <c r="LN58" s="331"/>
      <c r="LO58" s="331"/>
      <c r="LP58" s="331"/>
      <c r="LQ58" s="331"/>
      <c r="LR58" s="331"/>
      <c r="LS58" s="331"/>
      <c r="LT58" s="331"/>
      <c r="LU58" s="331"/>
      <c r="LV58" s="331"/>
      <c r="LW58" s="331"/>
      <c r="LX58" s="331"/>
      <c r="LY58" s="331"/>
      <c r="LZ58" s="331"/>
      <c r="MA58" s="331"/>
      <c r="MB58" s="331"/>
      <c r="MC58" s="331"/>
      <c r="MD58" s="331"/>
      <c r="ME58" s="331"/>
      <c r="MF58" s="331"/>
      <c r="MG58" s="331"/>
      <c r="MH58" s="331"/>
      <c r="MI58" s="331"/>
      <c r="MJ58" s="331"/>
      <c r="MK58" s="331"/>
      <c r="ML58" s="331"/>
      <c r="MM58" s="331"/>
      <c r="MN58" s="331"/>
      <c r="MO58" s="331"/>
      <c r="MP58" s="331"/>
      <c r="MQ58" s="331"/>
      <c r="MR58" s="331"/>
      <c r="MS58" s="331"/>
      <c r="MT58" s="331"/>
      <c r="MU58" s="331"/>
      <c r="MV58" s="331"/>
      <c r="MW58" s="331"/>
      <c r="MX58" s="331"/>
      <c r="MY58" s="331"/>
      <c r="MZ58" s="331"/>
      <c r="NA58" s="331"/>
      <c r="NB58" s="331"/>
      <c r="NC58" s="331"/>
      <c r="ND58" s="331"/>
      <c r="NE58" s="331"/>
      <c r="NF58" s="331"/>
      <c r="NG58" s="331"/>
      <c r="NH58" s="331"/>
      <c r="NI58" s="331"/>
      <c r="NJ58" s="331"/>
      <c r="NK58" s="331"/>
      <c r="NL58" s="331"/>
      <c r="NM58" s="331"/>
      <c r="NN58" s="331"/>
      <c r="NO58" s="331"/>
      <c r="NP58" s="331"/>
      <c r="NQ58" s="331"/>
      <c r="NR58" s="331"/>
      <c r="NS58" s="331"/>
      <c r="NT58" s="331"/>
      <c r="NU58" s="331"/>
      <c r="NV58" s="331"/>
      <c r="NW58" s="331"/>
      <c r="NX58" s="331"/>
      <c r="NY58" s="331"/>
      <c r="NZ58" s="331"/>
      <c r="OA58" s="331"/>
      <c r="OB58" s="331"/>
      <c r="OC58" s="331"/>
      <c r="OD58" s="331"/>
      <c r="OE58" s="331"/>
      <c r="OF58" s="331"/>
      <c r="OG58" s="331"/>
      <c r="OH58" s="331"/>
      <c r="OI58" s="331"/>
      <c r="OJ58" s="331"/>
      <c r="OK58" s="331"/>
      <c r="OL58" s="331"/>
      <c r="OM58" s="331"/>
      <c r="ON58" s="331"/>
      <c r="OO58" s="331"/>
      <c r="OP58" s="331"/>
      <c r="OQ58" s="331"/>
      <c r="OR58" s="331"/>
      <c r="OS58" s="331"/>
      <c r="OT58" s="331"/>
      <c r="OU58" s="331"/>
      <c r="OV58" s="331"/>
      <c r="OW58" s="331"/>
      <c r="OX58" s="331"/>
      <c r="OY58" s="331"/>
      <c r="OZ58" s="331"/>
      <c r="PA58" s="331"/>
      <c r="PB58" s="331"/>
      <c r="PC58" s="331"/>
      <c r="PD58" s="331"/>
      <c r="PE58" s="331"/>
      <c r="PF58" s="331"/>
      <c r="PG58" s="331"/>
      <c r="PH58" s="331"/>
      <c r="PI58" s="331"/>
      <c r="PJ58" s="331"/>
      <c r="PK58" s="331"/>
      <c r="PL58" s="331"/>
      <c r="PM58" s="331"/>
      <c r="PN58" s="331"/>
      <c r="PO58" s="331"/>
      <c r="PP58" s="331"/>
      <c r="PQ58" s="331"/>
      <c r="PR58" s="331"/>
      <c r="PS58" s="331"/>
      <c r="PT58" s="331"/>
      <c r="PU58" s="331"/>
      <c r="PV58" s="331"/>
      <c r="PW58" s="331"/>
      <c r="PX58" s="331"/>
      <c r="PY58" s="331"/>
      <c r="PZ58" s="331"/>
      <c r="QA58" s="331"/>
      <c r="QB58" s="331"/>
      <c r="QC58" s="331"/>
      <c r="QD58" s="331"/>
      <c r="QE58" s="331"/>
      <c r="QF58" s="331"/>
      <c r="QG58" s="331"/>
      <c r="QH58" s="331"/>
      <c r="QI58" s="331"/>
      <c r="QJ58" s="331"/>
      <c r="QK58" s="331"/>
      <c r="QL58" s="331"/>
      <c r="QM58" s="331"/>
      <c r="QN58" s="331"/>
      <c r="QO58" s="331"/>
      <c r="QP58" s="331"/>
      <c r="QQ58" s="331"/>
      <c r="QR58" s="331"/>
      <c r="QS58" s="331"/>
      <c r="QT58" s="331"/>
      <c r="QU58" s="331"/>
      <c r="QV58" s="331"/>
      <c r="QW58" s="331"/>
      <c r="QX58" s="331"/>
      <c r="QY58" s="331"/>
      <c r="QZ58" s="331"/>
      <c r="RA58" s="331"/>
      <c r="RB58" s="331"/>
      <c r="RC58" s="331"/>
      <c r="RD58" s="331"/>
      <c r="RE58" s="331"/>
      <c r="RF58" s="331"/>
      <c r="RG58" s="331"/>
      <c r="RH58" s="331"/>
      <c r="RI58" s="331"/>
      <c r="RJ58" s="331"/>
      <c r="RK58" s="331"/>
      <c r="RL58" s="331"/>
      <c r="RM58" s="331"/>
      <c r="RN58" s="331"/>
      <c r="RO58" s="331"/>
      <c r="RP58" s="331"/>
      <c r="RQ58" s="331"/>
      <c r="RR58" s="331"/>
      <c r="RS58" s="331"/>
      <c r="RT58" s="331"/>
      <c r="RU58" s="331"/>
      <c r="RV58" s="331"/>
      <c r="RW58" s="331"/>
      <c r="RX58" s="331"/>
      <c r="RY58" s="331"/>
      <c r="RZ58" s="331"/>
      <c r="SA58" s="331"/>
      <c r="SB58" s="331"/>
      <c r="SC58" s="331"/>
      <c r="SD58" s="331"/>
      <c r="SE58" s="331"/>
      <c r="SF58" s="331"/>
      <c r="SG58" s="331"/>
      <c r="SH58" s="331"/>
      <c r="SI58" s="331"/>
      <c r="SJ58" s="331"/>
      <c r="SK58" s="331"/>
      <c r="SL58" s="331"/>
      <c r="SM58" s="331"/>
      <c r="SN58" s="331"/>
      <c r="SO58" s="331"/>
      <c r="SP58" s="331"/>
      <c r="SQ58" s="331"/>
      <c r="SR58" s="331"/>
      <c r="SS58" s="331"/>
      <c r="ST58" s="331"/>
      <c r="SU58" s="331"/>
      <c r="SV58" s="331"/>
      <c r="SW58" s="331"/>
      <c r="SX58" s="331"/>
      <c r="SY58" s="331"/>
      <c r="SZ58" s="331"/>
      <c r="TA58" s="331"/>
      <c r="TB58" s="331"/>
      <c r="TC58" s="331"/>
      <c r="TD58" s="331"/>
      <c r="TE58" s="331"/>
      <c r="TF58" s="331"/>
      <c r="TG58" s="331"/>
      <c r="TH58" s="331"/>
      <c r="TI58" s="331"/>
      <c r="TJ58" s="331"/>
      <c r="TK58" s="331"/>
      <c r="TL58" s="331"/>
      <c r="TM58" s="331"/>
      <c r="TN58" s="331"/>
      <c r="TO58" s="331"/>
      <c r="TP58" s="331"/>
      <c r="TQ58" s="331"/>
      <c r="TR58" s="331"/>
      <c r="TS58" s="331"/>
      <c r="TT58" s="331"/>
      <c r="TU58" s="331"/>
      <c r="TV58" s="331"/>
      <c r="TW58" s="331"/>
      <c r="TX58" s="331"/>
      <c r="TY58" s="331"/>
      <c r="TZ58" s="331"/>
      <c r="UA58" s="331"/>
      <c r="UB58" s="331"/>
      <c r="UC58" s="331"/>
      <c r="UD58" s="331"/>
      <c r="UE58" s="331"/>
      <c r="UF58" s="331"/>
      <c r="UG58" s="331"/>
      <c r="UH58" s="331"/>
      <c r="UI58" s="331"/>
      <c r="UJ58" s="331"/>
      <c r="UK58" s="331"/>
      <c r="UL58" s="331"/>
      <c r="UM58" s="331"/>
      <c r="UN58" s="331"/>
      <c r="UO58" s="331"/>
      <c r="UP58" s="331"/>
      <c r="UQ58" s="331"/>
      <c r="UR58" s="331"/>
      <c r="US58" s="331"/>
      <c r="UT58" s="331"/>
      <c r="UU58" s="331"/>
      <c r="UV58" s="331"/>
      <c r="UW58" s="331"/>
      <c r="UX58" s="331"/>
      <c r="UY58" s="331"/>
      <c r="UZ58" s="331"/>
      <c r="VA58" s="331"/>
      <c r="VB58" s="331"/>
      <c r="VC58" s="331"/>
      <c r="VD58" s="331"/>
      <c r="VE58" s="331"/>
      <c r="VF58" s="331"/>
      <c r="VG58" s="331"/>
      <c r="VH58" s="331"/>
      <c r="VI58" s="331"/>
      <c r="VJ58" s="331"/>
      <c r="VK58" s="331"/>
      <c r="VL58" s="331"/>
      <c r="VM58" s="331"/>
      <c r="VN58" s="331"/>
      <c r="VO58" s="331"/>
      <c r="VP58" s="331"/>
      <c r="VQ58" s="331"/>
      <c r="VR58" s="331"/>
      <c r="VS58" s="331"/>
      <c r="VT58" s="331"/>
      <c r="VU58" s="331"/>
      <c r="VV58" s="331"/>
      <c r="VW58" s="331"/>
      <c r="VX58" s="331"/>
      <c r="VY58" s="331"/>
      <c r="VZ58" s="331"/>
      <c r="WA58" s="331"/>
      <c r="WB58" s="331"/>
      <c r="WC58" s="331"/>
      <c r="WD58" s="331"/>
      <c r="WE58" s="331"/>
      <c r="WF58" s="331"/>
      <c r="WG58" s="331"/>
      <c r="WH58" s="331"/>
      <c r="WI58" s="331"/>
      <c r="WJ58" s="331"/>
      <c r="WK58" s="331"/>
      <c r="WL58" s="331"/>
      <c r="WM58" s="331"/>
      <c r="WN58" s="331"/>
      <c r="WO58" s="331"/>
      <c r="WP58" s="331"/>
      <c r="WQ58" s="331"/>
      <c r="WR58" s="331"/>
      <c r="WS58" s="331"/>
      <c r="WT58" s="331"/>
      <c r="WU58" s="331"/>
      <c r="WV58" s="331"/>
      <c r="WW58" s="331"/>
      <c r="WX58" s="331"/>
      <c r="WY58" s="331"/>
      <c r="WZ58" s="331"/>
      <c r="XA58" s="331"/>
      <c r="XB58" s="331"/>
      <c r="XC58" s="331"/>
      <c r="XD58" s="331"/>
      <c r="XE58" s="331"/>
      <c r="XF58" s="331"/>
      <c r="XG58" s="331"/>
      <c r="XH58" s="331"/>
      <c r="XI58" s="331"/>
      <c r="XJ58" s="331"/>
      <c r="XK58" s="331"/>
      <c r="XL58" s="331"/>
      <c r="XM58" s="331"/>
      <c r="XN58" s="331"/>
      <c r="XO58" s="331"/>
      <c r="XP58" s="331"/>
      <c r="XQ58" s="331"/>
      <c r="XR58" s="331"/>
      <c r="XS58" s="331"/>
      <c r="XT58" s="331"/>
      <c r="XU58" s="331"/>
      <c r="XV58" s="331"/>
      <c r="XW58" s="331"/>
      <c r="XX58" s="331"/>
      <c r="XY58" s="331"/>
      <c r="XZ58" s="331"/>
      <c r="YA58" s="331"/>
      <c r="YB58" s="331"/>
      <c r="YC58" s="331"/>
      <c r="YD58" s="331"/>
      <c r="YE58" s="331"/>
      <c r="YF58" s="331"/>
      <c r="YG58" s="331"/>
      <c r="YH58" s="331"/>
      <c r="YI58" s="331"/>
      <c r="YJ58" s="331"/>
      <c r="YK58" s="331"/>
      <c r="YL58" s="331"/>
      <c r="YM58" s="331"/>
      <c r="YN58" s="331"/>
      <c r="YO58" s="331"/>
      <c r="YP58" s="331"/>
      <c r="YQ58" s="331"/>
      <c r="YR58" s="331"/>
      <c r="YS58" s="331"/>
      <c r="YT58" s="331"/>
      <c r="YU58" s="331"/>
      <c r="YV58" s="331"/>
      <c r="YW58" s="331"/>
      <c r="YX58" s="331"/>
      <c r="YY58" s="331"/>
      <c r="YZ58" s="331"/>
      <c r="ZA58" s="331"/>
      <c r="ZB58" s="331"/>
      <c r="ZC58" s="331"/>
      <c r="ZD58" s="331"/>
      <c r="ZE58" s="331"/>
      <c r="ZF58" s="331"/>
      <c r="ZG58" s="331"/>
      <c r="ZH58" s="331"/>
      <c r="ZI58" s="331"/>
      <c r="ZJ58" s="331"/>
      <c r="ZK58" s="331"/>
      <c r="ZL58" s="331"/>
      <c r="ZM58" s="331"/>
      <c r="ZN58" s="331"/>
      <c r="ZO58" s="331"/>
      <c r="ZP58" s="331"/>
      <c r="ZQ58" s="331"/>
      <c r="ZR58" s="331"/>
      <c r="ZS58" s="331"/>
      <c r="ZT58" s="331"/>
      <c r="ZU58" s="331"/>
      <c r="ZV58" s="331"/>
      <c r="ZW58" s="331"/>
      <c r="ZX58" s="331"/>
      <c r="ZY58" s="331"/>
      <c r="ZZ58" s="331"/>
      <c r="AAA58" s="331"/>
      <c r="AAB58" s="331"/>
      <c r="AAC58" s="331"/>
      <c r="AAD58" s="331"/>
      <c r="AAE58" s="331"/>
      <c r="AAF58" s="331"/>
      <c r="AAG58" s="331"/>
      <c r="AAH58" s="331"/>
      <c r="AAI58" s="331"/>
      <c r="AAJ58" s="331"/>
      <c r="AAK58" s="331"/>
      <c r="AAL58" s="331"/>
      <c r="AAM58" s="331"/>
      <c r="AAN58" s="331"/>
      <c r="AAO58" s="331"/>
      <c r="AAP58" s="331"/>
      <c r="AAQ58" s="331"/>
      <c r="AAR58" s="331"/>
      <c r="AAS58" s="331"/>
      <c r="AAT58" s="331"/>
      <c r="AAU58" s="331"/>
      <c r="AAV58" s="331"/>
      <c r="AAW58" s="331"/>
      <c r="AAX58" s="331"/>
      <c r="AAY58" s="331"/>
      <c r="AAZ58" s="331"/>
      <c r="ABA58" s="331"/>
      <c r="ABB58" s="331"/>
      <c r="ABC58" s="331"/>
      <c r="ABD58" s="331"/>
      <c r="ABE58" s="331"/>
      <c r="ABF58" s="331"/>
      <c r="ABG58" s="331"/>
      <c r="ABH58" s="331"/>
      <c r="ABI58" s="331"/>
      <c r="ABJ58" s="331"/>
      <c r="ABK58" s="331"/>
      <c r="ABL58" s="331"/>
      <c r="ABM58" s="331"/>
      <c r="ABN58" s="331"/>
      <c r="ABO58" s="331"/>
      <c r="ABP58" s="331"/>
      <c r="ABQ58" s="331"/>
      <c r="ABR58" s="331"/>
      <c r="ABS58" s="331"/>
      <c r="ABT58" s="331"/>
      <c r="ABU58" s="331"/>
      <c r="ABV58" s="331"/>
      <c r="ABW58" s="331"/>
      <c r="ABX58" s="331"/>
      <c r="ABY58" s="331"/>
      <c r="ABZ58" s="331"/>
      <c r="ACA58" s="331"/>
      <c r="ACB58" s="331"/>
      <c r="ACC58" s="331"/>
      <c r="ACD58" s="331"/>
      <c r="ACE58" s="331"/>
      <c r="ACF58" s="331"/>
      <c r="ACG58" s="331"/>
      <c r="ACH58" s="331"/>
      <c r="ACI58" s="331"/>
      <c r="ACJ58" s="331"/>
      <c r="ACK58" s="331"/>
      <c r="ACL58" s="331"/>
      <c r="ACM58" s="331"/>
      <c r="ACN58" s="331"/>
      <c r="ACO58" s="331"/>
      <c r="ACP58" s="331"/>
      <c r="ACQ58" s="331"/>
      <c r="ACR58" s="331"/>
      <c r="ACS58" s="331"/>
      <c r="ACT58" s="331"/>
      <c r="ACU58" s="331"/>
      <c r="ACV58" s="331"/>
      <c r="ACW58" s="331"/>
      <c r="ACX58" s="331"/>
      <c r="ACY58" s="331"/>
      <c r="ACZ58" s="331"/>
      <c r="ADA58" s="331"/>
      <c r="ADB58" s="331"/>
      <c r="ADC58" s="331"/>
      <c r="ADD58" s="331"/>
      <c r="ADE58" s="331"/>
      <c r="ADF58" s="331"/>
      <c r="ADG58" s="331"/>
      <c r="ADH58" s="331"/>
      <c r="ADI58" s="331"/>
      <c r="ADJ58" s="331"/>
      <c r="ADK58" s="331"/>
      <c r="ADL58" s="331"/>
      <c r="ADM58" s="331"/>
      <c r="ADN58" s="331"/>
      <c r="ADO58" s="331"/>
      <c r="ADP58" s="331"/>
      <c r="ADQ58" s="331"/>
      <c r="ADR58" s="331"/>
      <c r="ADS58" s="331"/>
      <c r="ADT58" s="331"/>
      <c r="ADU58" s="331"/>
      <c r="ADV58" s="331"/>
      <c r="ADW58" s="331"/>
      <c r="ADX58" s="331"/>
      <c r="ADY58" s="331"/>
      <c r="ADZ58" s="331"/>
      <c r="AEA58" s="331"/>
      <c r="AEB58" s="331"/>
      <c r="AEC58" s="331"/>
      <c r="AED58" s="331"/>
      <c r="AEE58" s="331"/>
      <c r="AEF58" s="331"/>
      <c r="AEG58" s="331"/>
      <c r="AEH58" s="331"/>
      <c r="AEI58" s="331"/>
      <c r="AEJ58" s="331"/>
      <c r="AEK58" s="331"/>
      <c r="AEL58" s="331"/>
      <c r="AEM58" s="331"/>
      <c r="AEN58" s="331"/>
      <c r="AEO58" s="331"/>
      <c r="AEP58" s="331"/>
      <c r="AEQ58" s="331"/>
      <c r="AER58" s="331"/>
      <c r="AES58" s="331"/>
      <c r="AET58" s="331"/>
      <c r="AEU58" s="331"/>
      <c r="AEV58" s="331"/>
      <c r="AEW58" s="331"/>
      <c r="AEX58" s="331"/>
      <c r="AEY58" s="331"/>
      <c r="AEZ58" s="331"/>
      <c r="AFA58" s="331"/>
      <c r="AFB58" s="331"/>
      <c r="AFC58" s="331"/>
      <c r="AFD58" s="331"/>
      <c r="AFE58" s="331"/>
      <c r="AFF58" s="331"/>
      <c r="AFG58" s="331"/>
      <c r="AFH58" s="331"/>
      <c r="AFI58" s="331"/>
      <c r="AFJ58" s="331"/>
      <c r="AFK58" s="331"/>
      <c r="AFL58" s="331"/>
      <c r="AFM58" s="331"/>
      <c r="AFN58" s="331"/>
      <c r="AFO58" s="331"/>
      <c r="AFP58" s="331"/>
      <c r="AFQ58" s="331"/>
      <c r="AFR58" s="331"/>
      <c r="AFS58" s="331"/>
      <c r="AFT58" s="331"/>
      <c r="AFU58" s="331"/>
      <c r="AFV58" s="331"/>
      <c r="AFW58" s="331"/>
      <c r="AFX58" s="331"/>
      <c r="AFY58" s="331"/>
      <c r="AFZ58" s="331"/>
      <c r="AGA58" s="331"/>
      <c r="AGB58" s="331"/>
      <c r="AGC58" s="331"/>
      <c r="AGD58" s="331"/>
      <c r="AGE58" s="331"/>
      <c r="AGF58" s="331"/>
      <c r="AGG58" s="331"/>
      <c r="AGH58" s="331"/>
      <c r="AGI58" s="331"/>
      <c r="AGJ58" s="331"/>
      <c r="AGK58" s="331"/>
      <c r="AGL58" s="331"/>
      <c r="AGM58" s="331"/>
      <c r="AGN58" s="331"/>
      <c r="AGO58" s="331"/>
      <c r="AGP58" s="331"/>
      <c r="AGQ58" s="331"/>
      <c r="AGR58" s="331"/>
      <c r="AGS58" s="331"/>
      <c r="AGT58" s="331"/>
      <c r="AGU58" s="331"/>
      <c r="AGV58" s="331"/>
      <c r="AGW58" s="331"/>
      <c r="AGX58" s="331"/>
      <c r="AGY58" s="331"/>
      <c r="AGZ58" s="331"/>
      <c r="AHA58" s="331"/>
      <c r="AHB58" s="331"/>
      <c r="AHC58" s="331"/>
      <c r="AHD58" s="331"/>
      <c r="AHE58" s="331"/>
      <c r="AHF58" s="331"/>
      <c r="AHG58" s="331"/>
      <c r="AHH58" s="331"/>
      <c r="AHI58" s="331"/>
      <c r="AHJ58" s="331"/>
      <c r="AHK58" s="331"/>
      <c r="AHL58" s="331"/>
      <c r="AHM58" s="331"/>
      <c r="AHN58" s="331"/>
      <c r="AHO58" s="331"/>
      <c r="AHP58" s="331"/>
      <c r="AHQ58" s="331"/>
      <c r="AHR58" s="331"/>
      <c r="AHS58" s="331"/>
      <c r="AHT58" s="331"/>
      <c r="AHU58" s="331"/>
      <c r="AHV58" s="331"/>
      <c r="AHW58" s="331"/>
      <c r="AHX58" s="331"/>
      <c r="AHY58" s="331"/>
      <c r="AHZ58" s="331"/>
      <c r="AIA58" s="331"/>
      <c r="AIB58" s="331"/>
      <c r="AIC58" s="331"/>
      <c r="AID58" s="331"/>
      <c r="AIE58" s="331"/>
      <c r="AIF58" s="331"/>
      <c r="AIG58" s="331"/>
      <c r="AIH58" s="331"/>
      <c r="AII58" s="331"/>
      <c r="AIJ58" s="331"/>
      <c r="AIK58" s="331"/>
      <c r="AIL58" s="331"/>
      <c r="AIM58" s="331"/>
      <c r="AIN58" s="331"/>
      <c r="AIO58" s="331"/>
      <c r="AIP58" s="331"/>
      <c r="AIQ58" s="331"/>
      <c r="AIR58" s="331"/>
      <c r="AIS58" s="331"/>
      <c r="AIT58" s="331"/>
      <c r="AIU58" s="331"/>
      <c r="AIV58" s="331"/>
      <c r="AIW58" s="331"/>
      <c r="AIX58" s="331"/>
      <c r="AIY58" s="331"/>
      <c r="AIZ58" s="331"/>
      <c r="AJA58" s="331"/>
      <c r="AJB58" s="331"/>
      <c r="AJC58" s="331"/>
      <c r="AJD58" s="331"/>
      <c r="AJE58" s="331"/>
      <c r="AJF58" s="331"/>
      <c r="AJG58" s="331"/>
      <c r="AJH58" s="331"/>
      <c r="AJI58" s="331"/>
      <c r="AJJ58" s="331"/>
      <c r="AJK58" s="331"/>
      <c r="AJL58" s="331"/>
      <c r="AJM58" s="331"/>
      <c r="AJN58" s="331"/>
      <c r="AJO58" s="331"/>
      <c r="AJP58" s="331"/>
      <c r="AJQ58" s="331"/>
      <c r="AJR58" s="331"/>
      <c r="AJS58" s="331"/>
      <c r="AJT58" s="331"/>
      <c r="AJU58" s="331"/>
      <c r="AJV58" s="331"/>
      <c r="AJW58" s="331"/>
      <c r="AJX58" s="331"/>
      <c r="AJY58" s="331"/>
      <c r="AJZ58" s="331"/>
      <c r="AKA58" s="331"/>
      <c r="AKB58" s="331"/>
      <c r="AKC58" s="331"/>
      <c r="AKD58" s="331"/>
      <c r="AKE58" s="331"/>
      <c r="AKF58" s="331"/>
      <c r="AKG58" s="331"/>
      <c r="AKH58" s="331"/>
      <c r="AKI58" s="331"/>
      <c r="AKJ58" s="331"/>
      <c r="AKK58" s="331"/>
      <c r="AKL58" s="331"/>
      <c r="AKM58" s="331"/>
      <c r="AKN58" s="331"/>
      <c r="AKO58" s="331"/>
      <c r="AKP58" s="331"/>
      <c r="AKQ58" s="331"/>
      <c r="AKR58" s="331"/>
      <c r="AKS58" s="331"/>
      <c r="AKT58" s="331"/>
      <c r="AKU58" s="331"/>
      <c r="AKV58" s="331"/>
      <c r="AKW58" s="331"/>
      <c r="AKX58" s="331"/>
      <c r="AKY58" s="331"/>
      <c r="AKZ58" s="331"/>
      <c r="ALA58" s="331"/>
      <c r="ALB58" s="331"/>
      <c r="ALC58" s="331"/>
      <c r="ALD58" s="331"/>
      <c r="ALE58" s="331"/>
      <c r="ALF58" s="331"/>
      <c r="ALG58" s="331"/>
      <c r="ALH58" s="331"/>
      <c r="ALI58" s="331"/>
      <c r="ALJ58" s="331"/>
      <c r="ALK58" s="331"/>
      <c r="ALL58" s="331"/>
      <c r="ALM58" s="331"/>
      <c r="ALN58" s="331"/>
      <c r="ALO58" s="331"/>
      <c r="ALP58" s="331"/>
      <c r="ALQ58" s="331"/>
      <c r="ALR58" s="331"/>
      <c r="ALS58" s="331"/>
      <c r="ALT58" s="331"/>
      <c r="ALU58" s="331"/>
      <c r="ALV58" s="331"/>
      <c r="ALW58" s="331"/>
      <c r="ALX58" s="331"/>
      <c r="ALY58" s="331"/>
      <c r="ALZ58" s="331"/>
      <c r="AMA58" s="331"/>
      <c r="AMB58" s="331"/>
      <c r="AMC58" s="331"/>
      <c r="AMD58" s="331"/>
      <c r="AME58" s="331"/>
      <c r="AMF58" s="331"/>
      <c r="AMG58" s="331"/>
      <c r="AMH58" s="331"/>
      <c r="AMI58" s="331"/>
      <c r="AMJ58" s="331"/>
      <c r="AMK58" s="331"/>
      <c r="AML58" s="331"/>
      <c r="AMM58" s="331"/>
      <c r="AMN58" s="331"/>
      <c r="AMO58" s="331"/>
      <c r="AMP58" s="331"/>
      <c r="AMQ58" s="331"/>
      <c r="AMR58" s="331"/>
      <c r="AMS58" s="331"/>
      <c r="AMT58" s="331"/>
      <c r="AMU58" s="331"/>
      <c r="AMV58" s="331"/>
      <c r="AMW58" s="331"/>
      <c r="AMX58" s="331"/>
      <c r="AMY58" s="331"/>
      <c r="AMZ58" s="331"/>
      <c r="ANA58" s="331"/>
      <c r="ANB58" s="331"/>
      <c r="ANC58" s="331"/>
      <c r="AND58" s="331"/>
      <c r="ANE58" s="331"/>
      <c r="ANF58" s="331"/>
      <c r="ANG58" s="331"/>
      <c r="ANH58" s="331"/>
      <c r="ANI58" s="331"/>
      <c r="ANJ58" s="331"/>
      <c r="ANK58" s="331"/>
      <c r="ANL58" s="331"/>
      <c r="ANM58" s="331"/>
      <c r="ANN58" s="331"/>
      <c r="ANO58" s="331"/>
      <c r="ANP58" s="331"/>
      <c r="ANQ58" s="331"/>
      <c r="ANR58" s="331"/>
      <c r="ANS58" s="331"/>
      <c r="ANT58" s="331"/>
      <c r="ANU58" s="331"/>
      <c r="ANV58" s="331"/>
      <c r="ANW58" s="331"/>
      <c r="ANX58" s="331"/>
      <c r="ANY58" s="331"/>
      <c r="ANZ58" s="331"/>
      <c r="AOA58" s="331"/>
      <c r="AOB58" s="331"/>
      <c r="AOC58" s="331"/>
      <c r="AOD58" s="331"/>
      <c r="AOE58" s="331"/>
      <c r="AOF58" s="331"/>
      <c r="AOG58" s="331"/>
      <c r="AOH58" s="331"/>
      <c r="AOI58" s="331"/>
      <c r="AOJ58" s="331"/>
      <c r="AOK58" s="331"/>
      <c r="AOL58" s="331"/>
      <c r="AOM58" s="331"/>
      <c r="AON58" s="331"/>
      <c r="AOO58" s="331"/>
      <c r="AOP58" s="331"/>
      <c r="AOQ58" s="331"/>
      <c r="AOR58" s="331"/>
      <c r="AOS58" s="331"/>
      <c r="AOT58" s="331"/>
      <c r="AOU58" s="331"/>
      <c r="AOV58" s="331"/>
      <c r="AOW58" s="331"/>
      <c r="AOX58" s="331"/>
      <c r="AOY58" s="331"/>
      <c r="AOZ58" s="331"/>
      <c r="APA58" s="331"/>
      <c r="APB58" s="331"/>
      <c r="APC58" s="331"/>
      <c r="APD58" s="331"/>
      <c r="APE58" s="331"/>
      <c r="APF58" s="331"/>
      <c r="APG58" s="331"/>
      <c r="APH58" s="331"/>
      <c r="API58" s="331"/>
      <c r="APJ58" s="331"/>
      <c r="APK58" s="331"/>
      <c r="APL58" s="331"/>
      <c r="APM58" s="331"/>
      <c r="APN58" s="331"/>
      <c r="APO58" s="331"/>
      <c r="APP58" s="331"/>
      <c r="APQ58" s="331"/>
      <c r="APR58" s="331"/>
      <c r="APS58" s="331"/>
      <c r="APT58" s="331"/>
      <c r="APU58" s="331"/>
      <c r="APV58" s="331"/>
      <c r="APW58" s="331"/>
      <c r="APX58" s="331"/>
      <c r="APY58" s="331"/>
      <c r="APZ58" s="331"/>
      <c r="AQA58" s="331"/>
      <c r="AQB58" s="331"/>
      <c r="AQC58" s="331"/>
      <c r="AQD58" s="331"/>
      <c r="AQE58" s="331"/>
      <c r="AQF58" s="331"/>
      <c r="AQG58" s="331"/>
      <c r="AQH58" s="331"/>
      <c r="AQI58" s="331"/>
      <c r="AQJ58" s="331"/>
      <c r="AQK58" s="331"/>
      <c r="AQL58" s="331"/>
      <c r="AQM58" s="331"/>
      <c r="AQN58" s="331"/>
      <c r="AQO58" s="331"/>
      <c r="AQP58" s="331"/>
      <c r="AQQ58" s="331"/>
      <c r="AQR58" s="331"/>
      <c r="AQS58" s="331"/>
      <c r="AQT58" s="331"/>
      <c r="AQU58" s="331"/>
      <c r="AQV58" s="331"/>
      <c r="AQW58" s="331"/>
      <c r="AQX58" s="331"/>
      <c r="AQY58" s="331"/>
      <c r="AQZ58" s="331"/>
      <c r="ARA58" s="331"/>
      <c r="ARB58" s="331"/>
      <c r="ARC58" s="331"/>
      <c r="ARD58" s="331"/>
      <c r="ARE58" s="331"/>
      <c r="ARF58" s="331"/>
      <c r="ARG58" s="331"/>
      <c r="ARH58" s="331"/>
      <c r="ARI58" s="331"/>
      <c r="ARJ58" s="331"/>
      <c r="ARK58" s="331"/>
      <c r="ARL58" s="331"/>
      <c r="ARM58" s="331"/>
      <c r="ARN58" s="331"/>
      <c r="ARO58" s="331"/>
      <c r="ARP58" s="331"/>
      <c r="ARQ58" s="331"/>
      <c r="ARR58" s="331"/>
      <c r="ARS58" s="331"/>
      <c r="ART58" s="331"/>
      <c r="ARU58" s="331"/>
      <c r="ARV58" s="331"/>
      <c r="ARW58" s="331"/>
      <c r="ARX58" s="331"/>
      <c r="ARY58" s="331"/>
      <c r="ARZ58" s="331"/>
      <c r="ASA58" s="331"/>
      <c r="ASB58" s="331"/>
      <c r="ASC58" s="331"/>
      <c r="ASD58" s="331"/>
      <c r="ASE58" s="331"/>
      <c r="ASF58" s="331"/>
      <c r="ASG58" s="331"/>
      <c r="ASH58" s="331"/>
      <c r="ASI58" s="331"/>
      <c r="ASJ58" s="331"/>
      <c r="ASK58" s="331"/>
      <c r="ASL58" s="331"/>
      <c r="ASM58" s="331"/>
      <c r="ASN58" s="331"/>
      <c r="ASO58" s="331"/>
      <c r="ASP58" s="331"/>
      <c r="ASQ58" s="331"/>
      <c r="ASR58" s="331"/>
      <c r="ASS58" s="331"/>
      <c r="AST58" s="331"/>
      <c r="ASU58" s="331"/>
      <c r="ASV58" s="331"/>
      <c r="ASW58" s="331"/>
      <c r="ASX58" s="331"/>
      <c r="ASY58" s="331"/>
      <c r="ASZ58" s="331"/>
      <c r="ATA58" s="331"/>
      <c r="ATB58" s="331"/>
      <c r="ATC58" s="331"/>
      <c r="ATD58" s="331"/>
      <c r="ATE58" s="331"/>
      <c r="ATF58" s="331"/>
      <c r="ATG58" s="331"/>
      <c r="ATH58" s="331"/>
      <c r="ATI58" s="331"/>
      <c r="ATJ58" s="331"/>
      <c r="ATK58" s="331"/>
      <c r="ATL58" s="331"/>
      <c r="ATM58" s="331"/>
      <c r="ATN58" s="331"/>
      <c r="ATO58" s="331"/>
      <c r="ATP58" s="331"/>
      <c r="ATQ58" s="331"/>
      <c r="ATR58" s="331"/>
      <c r="ATS58" s="331"/>
      <c r="ATT58" s="331"/>
      <c r="ATU58" s="331"/>
      <c r="ATV58" s="331"/>
      <c r="ATW58" s="331"/>
      <c r="ATX58" s="331"/>
      <c r="ATY58" s="331"/>
      <c r="ATZ58" s="331"/>
      <c r="AUA58" s="331"/>
      <c r="AUB58" s="331"/>
      <c r="AUC58" s="331"/>
      <c r="AUD58" s="331"/>
      <c r="AUE58" s="331"/>
      <c r="AUF58" s="331"/>
      <c r="AUG58" s="331"/>
      <c r="AUH58" s="331"/>
      <c r="AUI58" s="331"/>
      <c r="AUJ58" s="331"/>
      <c r="AUK58" s="331"/>
      <c r="AUL58" s="331"/>
      <c r="AUM58" s="331"/>
      <c r="AUN58" s="331"/>
      <c r="AUO58" s="331"/>
      <c r="AUP58" s="331"/>
      <c r="AUQ58" s="331"/>
      <c r="AUR58" s="331"/>
      <c r="AUS58" s="331"/>
      <c r="AUT58" s="331"/>
      <c r="AUU58" s="331"/>
      <c r="AUV58" s="331"/>
      <c r="AUW58" s="331"/>
      <c r="AUX58" s="331"/>
      <c r="AUY58" s="331"/>
      <c r="AUZ58" s="331"/>
      <c r="AVA58" s="331"/>
      <c r="AVB58" s="331"/>
      <c r="AVC58" s="331"/>
      <c r="AVD58" s="331"/>
      <c r="AVE58" s="331"/>
      <c r="AVF58" s="331"/>
      <c r="AVG58" s="331"/>
      <c r="AVH58" s="331"/>
      <c r="AVI58" s="331"/>
      <c r="AVJ58" s="331"/>
      <c r="AVK58" s="331"/>
      <c r="AVL58" s="331"/>
      <c r="AVM58" s="331"/>
      <c r="AVN58" s="331"/>
      <c r="AVO58" s="331"/>
      <c r="AVP58" s="331"/>
      <c r="AVQ58" s="331"/>
      <c r="AVR58" s="331"/>
      <c r="AVS58" s="331"/>
      <c r="AVT58" s="331"/>
      <c r="AVU58" s="331"/>
      <c r="AVV58" s="331"/>
      <c r="AVW58" s="331"/>
      <c r="AVX58" s="331"/>
      <c r="AVY58" s="331"/>
      <c r="AVZ58" s="331"/>
      <c r="AWA58" s="331"/>
      <c r="AWB58" s="331"/>
      <c r="AWC58" s="331"/>
      <c r="AWD58" s="331"/>
      <c r="AWE58" s="331"/>
      <c r="AWF58" s="331"/>
      <c r="AWG58" s="331"/>
      <c r="AWH58" s="331"/>
      <c r="AWI58" s="331"/>
      <c r="AWJ58" s="331"/>
      <c r="AWK58" s="331"/>
      <c r="AWL58" s="331"/>
      <c r="AWM58" s="331"/>
      <c r="AWN58" s="331"/>
      <c r="AWO58" s="331"/>
      <c r="AWP58" s="331"/>
      <c r="AWQ58" s="331"/>
      <c r="AWR58" s="331"/>
      <c r="AWS58" s="331"/>
      <c r="AWT58" s="331"/>
      <c r="AWU58" s="331"/>
      <c r="AWV58" s="331"/>
      <c r="AWW58" s="331"/>
      <c r="AWX58" s="331"/>
      <c r="AWY58" s="331"/>
      <c r="AWZ58" s="331"/>
      <c r="AXA58" s="331"/>
      <c r="AXB58" s="331"/>
      <c r="AXC58" s="331"/>
      <c r="AXD58" s="331"/>
      <c r="AXE58" s="331"/>
      <c r="AXF58" s="331"/>
      <c r="AXG58" s="331"/>
      <c r="AXH58" s="331"/>
      <c r="AXI58" s="331"/>
      <c r="AXJ58" s="331"/>
      <c r="AXK58" s="331"/>
      <c r="AXL58" s="331"/>
      <c r="AXM58" s="331"/>
      <c r="AXN58" s="331"/>
      <c r="AXO58" s="331"/>
      <c r="AXP58" s="331"/>
      <c r="AXQ58" s="331"/>
      <c r="AXR58" s="331"/>
      <c r="AXS58" s="331"/>
      <c r="AXT58" s="331"/>
      <c r="AXU58" s="331"/>
      <c r="AXV58" s="331"/>
      <c r="AXW58" s="331"/>
      <c r="AXX58" s="331"/>
      <c r="AXY58" s="331"/>
      <c r="AXZ58" s="331"/>
      <c r="AYA58" s="331"/>
      <c r="AYB58" s="331"/>
      <c r="AYC58" s="331"/>
      <c r="AYD58" s="331"/>
      <c r="AYE58" s="331"/>
      <c r="AYF58" s="331"/>
      <c r="AYG58" s="331"/>
      <c r="AYH58" s="331"/>
      <c r="AYI58" s="331"/>
      <c r="AYJ58" s="331"/>
      <c r="AYK58" s="331"/>
      <c r="AYL58" s="331"/>
      <c r="AYM58" s="331"/>
      <c r="AYN58" s="331"/>
      <c r="AYO58" s="331"/>
      <c r="AYP58" s="331"/>
      <c r="AYQ58" s="331"/>
      <c r="AYR58" s="331"/>
      <c r="AYS58" s="331"/>
      <c r="AYT58" s="331"/>
      <c r="AYU58" s="331"/>
      <c r="AYV58" s="331"/>
      <c r="AYW58" s="331"/>
      <c r="AYX58" s="331"/>
      <c r="AYY58" s="331"/>
      <c r="AYZ58" s="331"/>
      <c r="AZA58" s="331"/>
      <c r="AZB58" s="331"/>
      <c r="AZC58" s="331"/>
      <c r="AZD58" s="331"/>
      <c r="AZE58" s="331"/>
      <c r="AZF58" s="331"/>
      <c r="AZG58" s="331"/>
      <c r="AZH58" s="331"/>
      <c r="AZI58" s="331"/>
      <c r="AZJ58" s="331"/>
      <c r="AZK58" s="331"/>
      <c r="AZL58" s="331"/>
      <c r="AZM58" s="331"/>
      <c r="AZN58" s="331"/>
      <c r="AZO58" s="331"/>
      <c r="AZP58" s="331"/>
      <c r="AZQ58" s="331"/>
      <c r="AZR58" s="331"/>
      <c r="AZS58" s="331"/>
      <c r="AZT58" s="331"/>
      <c r="AZU58" s="331"/>
      <c r="AZV58" s="331"/>
      <c r="AZW58" s="331"/>
      <c r="AZX58" s="331"/>
      <c r="AZY58" s="331"/>
      <c r="AZZ58" s="331"/>
      <c r="BAA58" s="331"/>
      <c r="BAB58" s="331"/>
      <c r="BAC58" s="331"/>
      <c r="BAD58" s="331"/>
      <c r="BAE58" s="331"/>
      <c r="BAF58" s="331"/>
      <c r="BAG58" s="331"/>
      <c r="BAH58" s="331"/>
      <c r="BAI58" s="331"/>
      <c r="BAJ58" s="331"/>
      <c r="BAK58" s="331"/>
      <c r="BAL58" s="331"/>
      <c r="BAM58" s="331"/>
      <c r="BAN58" s="331"/>
      <c r="BAO58" s="331"/>
      <c r="BAP58" s="331"/>
      <c r="BAQ58" s="331"/>
      <c r="BAR58" s="331"/>
      <c r="BAS58" s="331"/>
      <c r="BAT58" s="331"/>
      <c r="BAU58" s="331"/>
      <c r="BAV58" s="331"/>
      <c r="BAW58" s="331"/>
      <c r="BAX58" s="331"/>
      <c r="BAY58" s="331"/>
      <c r="BAZ58" s="331"/>
      <c r="BBA58" s="331"/>
      <c r="BBB58" s="331"/>
      <c r="BBC58" s="331"/>
      <c r="BBD58" s="331"/>
      <c r="BBE58" s="331"/>
      <c r="BBF58" s="331"/>
      <c r="BBG58" s="331"/>
      <c r="BBH58" s="331"/>
      <c r="BBI58" s="331"/>
      <c r="BBJ58" s="331"/>
      <c r="BBK58" s="331"/>
      <c r="BBL58" s="331"/>
      <c r="BBM58" s="331"/>
      <c r="BBN58" s="331"/>
      <c r="BBO58" s="331"/>
      <c r="BBP58" s="331"/>
      <c r="BBQ58" s="331"/>
      <c r="BBR58" s="331"/>
      <c r="BBS58" s="331"/>
      <c r="BBT58" s="331"/>
      <c r="BBU58" s="331"/>
      <c r="BBV58" s="331"/>
      <c r="BBW58" s="331"/>
      <c r="BBX58" s="331"/>
      <c r="BBY58" s="331"/>
      <c r="BBZ58" s="331"/>
      <c r="BCA58" s="331"/>
      <c r="BCB58" s="331"/>
      <c r="BCC58" s="331"/>
      <c r="BCD58" s="331"/>
      <c r="BCE58" s="331"/>
      <c r="BCF58" s="331"/>
      <c r="BCG58" s="331"/>
      <c r="BCH58" s="331"/>
      <c r="BCI58" s="331"/>
      <c r="BCJ58" s="331"/>
      <c r="BCK58" s="331"/>
      <c r="BCL58" s="331"/>
      <c r="BCM58" s="331"/>
      <c r="BCN58" s="331"/>
      <c r="BCO58" s="331"/>
      <c r="BCP58" s="331"/>
      <c r="BCQ58" s="331"/>
      <c r="BCR58" s="331"/>
      <c r="BCS58" s="331"/>
      <c r="BCT58" s="331"/>
      <c r="BCU58" s="331"/>
      <c r="BCV58" s="331"/>
      <c r="BCW58" s="331"/>
      <c r="BCX58" s="331"/>
      <c r="BCY58" s="331"/>
      <c r="BCZ58" s="331"/>
      <c r="BDA58" s="331"/>
      <c r="BDB58" s="331"/>
      <c r="BDC58" s="331"/>
      <c r="BDD58" s="331"/>
      <c r="BDE58" s="331"/>
      <c r="BDF58" s="331"/>
      <c r="BDG58" s="331"/>
      <c r="BDH58" s="331"/>
      <c r="BDI58" s="331"/>
      <c r="BDJ58" s="331"/>
      <c r="BDK58" s="331"/>
      <c r="BDL58" s="331"/>
      <c r="BDM58" s="331"/>
      <c r="BDN58" s="331"/>
      <c r="BDO58" s="331"/>
      <c r="BDP58" s="331"/>
      <c r="BDQ58" s="331"/>
      <c r="BDR58" s="331"/>
      <c r="BDS58" s="331"/>
      <c r="BDT58" s="331"/>
      <c r="BDU58" s="331"/>
      <c r="BDV58" s="331"/>
      <c r="BDW58" s="331"/>
      <c r="BDX58" s="331"/>
      <c r="BDY58" s="331"/>
      <c r="BDZ58" s="331"/>
      <c r="BEA58" s="331"/>
      <c r="BEB58" s="331"/>
      <c r="BEC58" s="331"/>
      <c r="BED58" s="331"/>
      <c r="BEE58" s="331"/>
      <c r="BEF58" s="331"/>
      <c r="BEG58" s="331"/>
      <c r="BEH58" s="331"/>
      <c r="BEI58" s="331"/>
      <c r="BEJ58" s="331"/>
      <c r="BEK58" s="331"/>
      <c r="BEL58" s="331"/>
      <c r="BEM58" s="331"/>
      <c r="BEN58" s="331"/>
      <c r="BEO58" s="331"/>
      <c r="BEP58" s="331"/>
      <c r="BEQ58" s="331"/>
      <c r="BER58" s="331"/>
      <c r="BES58" s="331"/>
      <c r="BET58" s="331"/>
      <c r="BEU58" s="331"/>
      <c r="BEV58" s="331"/>
      <c r="BEW58" s="331"/>
      <c r="BEX58" s="331"/>
      <c r="BEY58" s="331"/>
      <c r="BEZ58" s="331"/>
      <c r="BFA58" s="331"/>
      <c r="BFB58" s="331"/>
      <c r="BFC58" s="331"/>
      <c r="BFD58" s="331"/>
      <c r="BFE58" s="331"/>
      <c r="BFF58" s="331"/>
      <c r="BFG58" s="331"/>
      <c r="BFH58" s="331"/>
      <c r="BFI58" s="331"/>
      <c r="BFJ58" s="331"/>
      <c r="BFK58" s="331"/>
      <c r="BFL58" s="331"/>
      <c r="BFM58" s="331"/>
      <c r="BFN58" s="331"/>
      <c r="BFO58" s="331"/>
      <c r="BFP58" s="331"/>
      <c r="BFQ58" s="331"/>
      <c r="BFR58" s="331"/>
      <c r="BFS58" s="331"/>
      <c r="BFT58" s="331"/>
      <c r="BFU58" s="331"/>
      <c r="BFV58" s="331"/>
      <c r="BFW58" s="331"/>
      <c r="BFX58" s="331"/>
      <c r="BFY58" s="331"/>
      <c r="BFZ58" s="331"/>
      <c r="BGA58" s="331"/>
      <c r="BGB58" s="331"/>
      <c r="BGC58" s="331"/>
      <c r="BGD58" s="331"/>
      <c r="BGE58" s="331"/>
      <c r="BGF58" s="331"/>
      <c r="BGG58" s="331"/>
      <c r="BGH58" s="331"/>
      <c r="BGI58" s="331"/>
      <c r="BGJ58" s="331"/>
      <c r="BGK58" s="331"/>
      <c r="BGL58" s="331"/>
      <c r="BGM58" s="331"/>
      <c r="BGN58" s="331"/>
      <c r="BGO58" s="331"/>
      <c r="BGP58" s="331"/>
      <c r="BGQ58" s="331"/>
      <c r="BGR58" s="331"/>
      <c r="BGS58" s="331"/>
      <c r="BGT58" s="331"/>
      <c r="BGU58" s="331"/>
      <c r="BGV58" s="331"/>
      <c r="BGW58" s="331"/>
      <c r="BGX58" s="331"/>
      <c r="BGY58" s="331"/>
      <c r="BGZ58" s="331"/>
      <c r="BHA58" s="331"/>
      <c r="BHB58" s="331"/>
      <c r="BHC58" s="331"/>
      <c r="BHD58" s="331"/>
      <c r="BHE58" s="331"/>
      <c r="BHF58" s="331"/>
      <c r="BHG58" s="331"/>
      <c r="BHH58" s="331"/>
      <c r="BHI58" s="331"/>
      <c r="BHJ58" s="331"/>
      <c r="BHK58" s="331"/>
      <c r="BHL58" s="331"/>
      <c r="BHM58" s="331"/>
      <c r="BHN58" s="331"/>
      <c r="BHO58" s="331"/>
      <c r="BHP58" s="331"/>
      <c r="BHQ58" s="331"/>
      <c r="BHR58" s="331"/>
      <c r="BHS58" s="331"/>
      <c r="BHT58" s="331"/>
      <c r="BHU58" s="331"/>
      <c r="BHV58" s="331"/>
      <c r="BHW58" s="331"/>
      <c r="BHX58" s="331"/>
      <c r="BHY58" s="331"/>
      <c r="BHZ58" s="331"/>
      <c r="BIA58" s="331"/>
      <c r="BIB58" s="331"/>
      <c r="BIC58" s="331"/>
      <c r="BID58" s="331"/>
      <c r="BIE58" s="331"/>
      <c r="BIF58" s="331"/>
      <c r="BIG58" s="331"/>
      <c r="BIH58" s="331"/>
      <c r="BII58" s="331"/>
      <c r="BIJ58" s="331"/>
      <c r="BIK58" s="331"/>
      <c r="BIL58" s="331"/>
      <c r="BIM58" s="331"/>
      <c r="BIN58" s="331"/>
      <c r="BIO58" s="331"/>
      <c r="BIP58" s="331"/>
      <c r="BIQ58" s="331"/>
      <c r="BIR58" s="331"/>
      <c r="BIS58" s="331"/>
      <c r="BIT58" s="331"/>
      <c r="BIU58" s="331"/>
      <c r="BIV58" s="331"/>
      <c r="BIW58" s="331"/>
      <c r="BIX58" s="331"/>
      <c r="BIY58" s="331"/>
      <c r="BIZ58" s="331"/>
      <c r="BJA58" s="331"/>
      <c r="BJB58" s="331"/>
      <c r="BJC58" s="331"/>
      <c r="BJD58" s="331"/>
      <c r="BJE58" s="331"/>
      <c r="BJF58" s="331"/>
      <c r="BJG58" s="331"/>
      <c r="BJH58" s="331"/>
      <c r="BJI58" s="331"/>
      <c r="BJJ58" s="331"/>
      <c r="BJK58" s="331"/>
      <c r="BJL58" s="331"/>
      <c r="BJM58" s="331"/>
      <c r="BJN58" s="331"/>
      <c r="BJO58" s="331"/>
      <c r="BJP58" s="331"/>
      <c r="BJQ58" s="331"/>
      <c r="BJR58" s="331"/>
      <c r="BJS58" s="331"/>
      <c r="BJT58" s="331"/>
      <c r="BJU58" s="331"/>
      <c r="BJV58" s="331"/>
      <c r="BJW58" s="331"/>
      <c r="BJX58" s="331"/>
      <c r="BJY58" s="331"/>
      <c r="BJZ58" s="331"/>
      <c r="BKA58" s="331"/>
      <c r="BKB58" s="331"/>
      <c r="BKC58" s="331"/>
      <c r="BKD58" s="331"/>
      <c r="BKE58" s="331"/>
      <c r="BKF58" s="331"/>
      <c r="BKG58" s="331"/>
      <c r="BKH58" s="331"/>
      <c r="BKI58" s="331"/>
      <c r="BKJ58" s="331"/>
      <c r="BKK58" s="331"/>
      <c r="BKL58" s="331"/>
      <c r="BKM58" s="331"/>
      <c r="BKN58" s="331"/>
      <c r="BKO58" s="331"/>
      <c r="BKP58" s="331"/>
      <c r="BKQ58" s="331"/>
      <c r="BKR58" s="331"/>
      <c r="BKS58" s="331"/>
      <c r="BKT58" s="331"/>
      <c r="BKU58" s="331"/>
      <c r="BKV58" s="331"/>
      <c r="BKW58" s="331"/>
      <c r="BKX58" s="331"/>
      <c r="BKY58" s="331"/>
      <c r="BKZ58" s="331"/>
      <c r="BLA58" s="331"/>
      <c r="BLB58" s="331"/>
      <c r="BLC58" s="331"/>
      <c r="BLD58" s="331"/>
      <c r="BLE58" s="331"/>
      <c r="BLF58" s="331"/>
      <c r="BLG58" s="331"/>
      <c r="BLH58" s="331"/>
      <c r="BLI58" s="331"/>
      <c r="BLJ58" s="331"/>
      <c r="BLK58" s="331"/>
      <c r="BLL58" s="331"/>
      <c r="BLM58" s="331"/>
      <c r="BLN58" s="331"/>
      <c r="BLO58" s="331"/>
      <c r="BLP58" s="331"/>
      <c r="BLQ58" s="331"/>
      <c r="BLR58" s="331"/>
      <c r="BLS58" s="331"/>
      <c r="BLT58" s="331"/>
      <c r="BLU58" s="331"/>
      <c r="BLV58" s="331"/>
      <c r="BLW58" s="331"/>
      <c r="BLX58" s="331"/>
      <c r="BLY58" s="331"/>
      <c r="BLZ58" s="331"/>
      <c r="BMA58" s="331"/>
      <c r="BMB58" s="331"/>
      <c r="BMC58" s="331"/>
      <c r="BMD58" s="331"/>
      <c r="BME58" s="331"/>
      <c r="BMF58" s="331"/>
      <c r="BMG58" s="331"/>
      <c r="BMH58" s="331"/>
      <c r="BMI58" s="331"/>
      <c r="BMJ58" s="331"/>
      <c r="BMK58" s="331"/>
      <c r="BML58" s="331"/>
      <c r="BMM58" s="331"/>
      <c r="BMN58" s="331"/>
      <c r="BMO58" s="331"/>
      <c r="BMP58" s="331"/>
      <c r="BMQ58" s="331"/>
      <c r="BMR58" s="331"/>
      <c r="BMS58" s="331"/>
      <c r="BMT58" s="331"/>
      <c r="BMU58" s="331"/>
      <c r="BMV58" s="331"/>
      <c r="BMW58" s="331"/>
      <c r="BMX58" s="331"/>
      <c r="BMY58" s="331"/>
      <c r="BMZ58" s="331"/>
      <c r="BNA58" s="331"/>
      <c r="BNB58" s="331"/>
      <c r="BNC58" s="331"/>
      <c r="BND58" s="331"/>
      <c r="BNE58" s="331"/>
      <c r="BNF58" s="331"/>
      <c r="BNG58" s="331"/>
      <c r="BNH58" s="331"/>
      <c r="BNI58" s="331"/>
      <c r="BNJ58" s="331"/>
      <c r="BNK58" s="331"/>
      <c r="BNL58" s="331"/>
      <c r="BNM58" s="331"/>
      <c r="BNN58" s="331"/>
      <c r="BNO58" s="331"/>
      <c r="BNP58" s="331"/>
      <c r="BNQ58" s="331"/>
      <c r="BNR58" s="331"/>
      <c r="BNS58" s="331"/>
      <c r="BNT58" s="331"/>
      <c r="BNU58" s="331"/>
      <c r="BNV58" s="331"/>
      <c r="BNW58" s="331"/>
      <c r="BNX58" s="331"/>
      <c r="BNY58" s="331"/>
      <c r="BNZ58" s="331"/>
      <c r="BOA58" s="331"/>
      <c r="BOB58" s="331"/>
      <c r="BOC58" s="331"/>
      <c r="BOD58" s="331"/>
      <c r="BOE58" s="331"/>
      <c r="BOF58" s="331"/>
      <c r="BOG58" s="331"/>
      <c r="BOH58" s="331"/>
      <c r="BOI58" s="331"/>
      <c r="BOJ58" s="331"/>
      <c r="BOK58" s="331"/>
      <c r="BOL58" s="331"/>
      <c r="BOM58" s="331"/>
      <c r="BON58" s="331"/>
      <c r="BOO58" s="331"/>
      <c r="BOP58" s="331"/>
      <c r="BOQ58" s="331"/>
      <c r="BOR58" s="331"/>
      <c r="BOS58" s="331"/>
      <c r="BOT58" s="331"/>
      <c r="BOU58" s="331"/>
      <c r="BOV58" s="331"/>
      <c r="BOW58" s="331"/>
      <c r="BOX58" s="331"/>
      <c r="BOY58" s="331"/>
      <c r="BOZ58" s="331"/>
      <c r="BPA58" s="331"/>
      <c r="BPB58" s="331"/>
      <c r="BPC58" s="331"/>
      <c r="BPD58" s="331"/>
      <c r="BPE58" s="331"/>
      <c r="BPF58" s="331"/>
      <c r="BPG58" s="331"/>
      <c r="BPH58" s="331"/>
      <c r="BPI58" s="331"/>
      <c r="BPJ58" s="331"/>
      <c r="BPK58" s="331"/>
      <c r="BPL58" s="331"/>
      <c r="BPM58" s="331"/>
      <c r="BPN58" s="331"/>
      <c r="BPO58" s="331"/>
      <c r="BPP58" s="331"/>
      <c r="BPQ58" s="331"/>
      <c r="BPR58" s="331"/>
      <c r="BPS58" s="331"/>
      <c r="BPT58" s="331"/>
      <c r="BPU58" s="331"/>
      <c r="BPV58" s="331"/>
      <c r="BPW58" s="331"/>
      <c r="BPX58" s="331"/>
      <c r="BPY58" s="331"/>
      <c r="BPZ58" s="331"/>
      <c r="BQA58" s="331"/>
      <c r="BQB58" s="331"/>
      <c r="BQC58" s="331"/>
      <c r="BQD58" s="331"/>
      <c r="BQE58" s="331"/>
      <c r="BQF58" s="331"/>
      <c r="BQG58" s="331"/>
      <c r="BQH58" s="331"/>
      <c r="BQI58" s="331"/>
      <c r="BQJ58" s="331"/>
      <c r="BQK58" s="331"/>
      <c r="BQL58" s="331"/>
      <c r="BQM58" s="331"/>
      <c r="BQN58" s="331"/>
      <c r="BQO58" s="331"/>
      <c r="BQP58" s="331"/>
      <c r="BQQ58" s="331"/>
      <c r="BQR58" s="331"/>
      <c r="BQS58" s="331"/>
      <c r="BQT58" s="331"/>
      <c r="BQU58" s="331"/>
      <c r="BQV58" s="331"/>
      <c r="BQW58" s="331"/>
      <c r="BQX58" s="331"/>
      <c r="BQY58" s="331"/>
      <c r="BQZ58" s="331"/>
      <c r="BRA58" s="331"/>
      <c r="BRB58" s="331"/>
      <c r="BRC58" s="331"/>
      <c r="BRD58" s="331"/>
      <c r="BRE58" s="331"/>
      <c r="BRF58" s="331"/>
      <c r="BRG58" s="331"/>
      <c r="BRH58" s="331"/>
      <c r="BRI58" s="331"/>
      <c r="BRJ58" s="331"/>
      <c r="BRK58" s="331"/>
      <c r="BRL58" s="331"/>
      <c r="BRM58" s="331"/>
      <c r="BRN58" s="331"/>
      <c r="BRO58" s="331"/>
      <c r="BRP58" s="331"/>
      <c r="BRQ58" s="331"/>
      <c r="BRR58" s="331"/>
      <c r="BRS58" s="331"/>
      <c r="BRT58" s="331"/>
      <c r="BRU58" s="331"/>
      <c r="BRV58" s="331"/>
      <c r="BRW58" s="331"/>
      <c r="BRX58" s="331"/>
      <c r="BRY58" s="331"/>
      <c r="BRZ58" s="331"/>
      <c r="BSA58" s="331"/>
      <c r="BSB58" s="331"/>
      <c r="BSC58" s="331"/>
      <c r="BSD58" s="331"/>
      <c r="BSE58" s="331"/>
      <c r="BSF58" s="331"/>
      <c r="BSG58" s="331"/>
      <c r="BSH58" s="331"/>
      <c r="BSI58" s="331"/>
      <c r="BSJ58" s="331"/>
      <c r="BSK58" s="331"/>
      <c r="BSL58" s="331"/>
      <c r="BSM58" s="331"/>
      <c r="BSN58" s="331"/>
      <c r="BSO58" s="331"/>
      <c r="BSP58" s="331"/>
      <c r="BSQ58" s="331"/>
      <c r="BSR58" s="331"/>
      <c r="BSS58" s="331"/>
      <c r="BST58" s="331"/>
      <c r="BSU58" s="331"/>
      <c r="BSV58" s="331"/>
      <c r="BSW58" s="331"/>
      <c r="BSX58" s="331"/>
      <c r="BSY58" s="331"/>
      <c r="BSZ58" s="331"/>
      <c r="BTA58" s="331"/>
      <c r="BTB58" s="331"/>
      <c r="BTC58" s="331"/>
      <c r="BTD58" s="331"/>
      <c r="BTE58" s="331"/>
      <c r="BTF58" s="331"/>
      <c r="BTG58" s="331"/>
      <c r="BTH58" s="331"/>
      <c r="BTI58" s="331"/>
      <c r="BTJ58" s="331"/>
      <c r="BTK58" s="331"/>
      <c r="BTL58" s="331"/>
      <c r="BTM58" s="331"/>
      <c r="BTN58" s="331"/>
      <c r="BTO58" s="331"/>
      <c r="BTP58" s="331"/>
      <c r="BTQ58" s="331"/>
      <c r="BTR58" s="331"/>
      <c r="BTS58" s="331"/>
      <c r="BTT58" s="331"/>
      <c r="BTU58" s="331"/>
      <c r="BTV58" s="331"/>
      <c r="BTW58" s="331"/>
      <c r="BTX58" s="331"/>
      <c r="BTY58" s="331"/>
      <c r="BTZ58" s="331"/>
      <c r="BUA58" s="331"/>
      <c r="BUB58" s="331"/>
      <c r="BUC58" s="331"/>
      <c r="BUD58" s="331"/>
      <c r="BUE58" s="331"/>
      <c r="BUF58" s="331"/>
      <c r="BUG58" s="331"/>
      <c r="BUH58" s="331"/>
      <c r="BUI58" s="331"/>
      <c r="BUJ58" s="331"/>
      <c r="BUK58" s="331"/>
      <c r="BUL58" s="331"/>
      <c r="BUM58" s="331"/>
      <c r="BUN58" s="331"/>
      <c r="BUO58" s="331"/>
      <c r="BUP58" s="331"/>
      <c r="BUQ58" s="331"/>
      <c r="BUR58" s="331"/>
      <c r="BUS58" s="331"/>
      <c r="BUT58" s="331"/>
      <c r="BUU58" s="331"/>
      <c r="BUV58" s="331"/>
      <c r="BUW58" s="331"/>
      <c r="BUX58" s="331"/>
      <c r="BUY58" s="331"/>
      <c r="BUZ58" s="331"/>
      <c r="BVA58" s="331"/>
      <c r="BVB58" s="331"/>
      <c r="BVC58" s="331"/>
      <c r="BVD58" s="331"/>
      <c r="BVE58" s="331"/>
      <c r="BVF58" s="331"/>
      <c r="BVG58" s="331"/>
      <c r="BVH58" s="331"/>
      <c r="BVI58" s="331"/>
      <c r="BVJ58" s="331"/>
      <c r="BVK58" s="331"/>
      <c r="BVL58" s="331"/>
      <c r="BVM58" s="331"/>
      <c r="BVN58" s="331"/>
      <c r="BVO58" s="331"/>
      <c r="BVP58" s="331"/>
      <c r="BVQ58" s="331"/>
      <c r="BVR58" s="331"/>
      <c r="BVS58" s="331"/>
      <c r="BVT58" s="331"/>
      <c r="BVU58" s="331"/>
      <c r="BVV58" s="331"/>
      <c r="BVW58" s="331"/>
      <c r="BVX58" s="331"/>
      <c r="BVY58" s="331"/>
      <c r="BVZ58" s="331"/>
      <c r="BWA58" s="331"/>
      <c r="BWB58" s="331"/>
      <c r="BWC58" s="331"/>
      <c r="BWD58" s="331"/>
      <c r="BWE58" s="331"/>
      <c r="BWF58" s="331"/>
      <c r="BWG58" s="331"/>
      <c r="BWH58" s="331"/>
      <c r="BWI58" s="331"/>
      <c r="BWJ58" s="331"/>
      <c r="BWK58" s="331"/>
      <c r="BWL58" s="331"/>
      <c r="BWM58" s="331"/>
      <c r="BWN58" s="331"/>
      <c r="BWO58" s="331"/>
      <c r="BWP58" s="331"/>
      <c r="BWQ58" s="331"/>
      <c r="BWR58" s="331"/>
      <c r="BWS58" s="331"/>
      <c r="BWT58" s="331"/>
      <c r="BWU58" s="331"/>
      <c r="BWV58" s="331"/>
      <c r="BWW58" s="331"/>
      <c r="BWX58" s="331"/>
      <c r="BWY58" s="331"/>
      <c r="BWZ58" s="331"/>
      <c r="BXA58" s="331"/>
      <c r="BXB58" s="331"/>
      <c r="BXC58" s="331"/>
      <c r="BXD58" s="331"/>
      <c r="BXE58" s="331"/>
      <c r="BXF58" s="331"/>
      <c r="BXG58" s="331"/>
      <c r="BXH58" s="331"/>
      <c r="BXI58" s="331"/>
      <c r="BXJ58" s="331"/>
      <c r="BXK58" s="331"/>
      <c r="BXL58" s="331"/>
      <c r="BXM58" s="331"/>
      <c r="BXN58" s="331"/>
      <c r="BXO58" s="331"/>
      <c r="BXP58" s="331"/>
      <c r="BXQ58" s="331"/>
      <c r="BXR58" s="331"/>
      <c r="BXS58" s="331"/>
      <c r="BXT58" s="331"/>
      <c r="BXU58" s="331"/>
      <c r="BXV58" s="331"/>
      <c r="BXW58" s="331"/>
      <c r="BXX58" s="331"/>
      <c r="BXY58" s="331"/>
      <c r="BXZ58" s="331"/>
      <c r="BYA58" s="331"/>
      <c r="BYB58" s="331"/>
      <c r="BYC58" s="331"/>
      <c r="BYD58" s="331"/>
      <c r="BYE58" s="331"/>
      <c r="BYF58" s="331"/>
      <c r="BYG58" s="331"/>
      <c r="BYH58" s="331"/>
      <c r="BYI58" s="331"/>
      <c r="BYJ58" s="331"/>
      <c r="BYK58" s="331"/>
      <c r="BYL58" s="331"/>
      <c r="BYM58" s="331"/>
      <c r="BYN58" s="331"/>
      <c r="BYO58" s="331"/>
      <c r="BYP58" s="331"/>
      <c r="BYQ58" s="331"/>
      <c r="BYR58" s="331"/>
      <c r="BYS58" s="331"/>
      <c r="BYT58" s="331"/>
      <c r="BYU58" s="331"/>
      <c r="BYV58" s="331"/>
      <c r="BYW58" s="331"/>
      <c r="BYX58" s="331"/>
      <c r="BYY58" s="331"/>
      <c r="BYZ58" s="331"/>
      <c r="BZA58" s="331"/>
      <c r="BZB58" s="331"/>
      <c r="BZC58" s="331"/>
      <c r="BZD58" s="331"/>
      <c r="BZE58" s="331"/>
      <c r="BZF58" s="331"/>
      <c r="BZG58" s="331"/>
      <c r="BZH58" s="331"/>
      <c r="BZI58" s="331"/>
      <c r="BZJ58" s="331"/>
      <c r="BZK58" s="331"/>
      <c r="BZL58" s="331"/>
      <c r="BZM58" s="331"/>
      <c r="BZN58" s="331"/>
      <c r="BZO58" s="331"/>
      <c r="BZP58" s="331"/>
      <c r="BZQ58" s="331"/>
      <c r="BZR58" s="331"/>
      <c r="BZS58" s="331"/>
      <c r="BZT58" s="331"/>
      <c r="BZU58" s="331"/>
      <c r="BZV58" s="331"/>
      <c r="BZW58" s="331"/>
      <c r="BZX58" s="331"/>
      <c r="BZY58" s="331"/>
      <c r="BZZ58" s="331"/>
      <c r="CAA58" s="331"/>
      <c r="CAB58" s="331"/>
      <c r="CAC58" s="331"/>
      <c r="CAD58" s="331"/>
      <c r="CAE58" s="331"/>
      <c r="CAF58" s="331"/>
      <c r="CAG58" s="331"/>
      <c r="CAH58" s="331"/>
      <c r="CAI58" s="331"/>
      <c r="CAJ58" s="331"/>
      <c r="CAK58" s="331"/>
      <c r="CAL58" s="331"/>
      <c r="CAM58" s="331"/>
      <c r="CAN58" s="331"/>
      <c r="CAO58" s="331"/>
      <c r="CAP58" s="331"/>
      <c r="CAQ58" s="331"/>
      <c r="CAR58" s="331"/>
      <c r="CAS58" s="331"/>
      <c r="CAT58" s="331"/>
      <c r="CAU58" s="331"/>
      <c r="CAV58" s="331"/>
      <c r="CAW58" s="331"/>
      <c r="CAX58" s="331"/>
      <c r="CAY58" s="331"/>
      <c r="CAZ58" s="331"/>
      <c r="CBA58" s="331"/>
      <c r="CBB58" s="331"/>
      <c r="CBC58" s="331"/>
      <c r="CBD58" s="331"/>
      <c r="CBE58" s="331"/>
      <c r="CBF58" s="331"/>
      <c r="CBG58" s="331"/>
      <c r="CBH58" s="331"/>
      <c r="CBI58" s="331"/>
      <c r="CBJ58" s="331"/>
      <c r="CBK58" s="331"/>
      <c r="CBL58" s="331"/>
      <c r="CBM58" s="331"/>
      <c r="CBN58" s="331"/>
      <c r="CBO58" s="331"/>
      <c r="CBP58" s="331"/>
      <c r="CBQ58" s="331"/>
      <c r="CBR58" s="331"/>
      <c r="CBS58" s="331"/>
      <c r="CBT58" s="331"/>
      <c r="CBU58" s="331"/>
      <c r="CBV58" s="331"/>
      <c r="CBW58" s="331"/>
      <c r="CBX58" s="331"/>
      <c r="CBY58" s="331"/>
      <c r="CBZ58" s="331"/>
      <c r="CCA58" s="331"/>
      <c r="CCB58" s="331"/>
      <c r="CCC58" s="331"/>
      <c r="CCD58" s="331"/>
      <c r="CCE58" s="331"/>
      <c r="CCF58" s="331"/>
      <c r="CCG58" s="331"/>
      <c r="CCH58" s="331"/>
      <c r="CCI58" s="331"/>
      <c r="CCJ58" s="331"/>
      <c r="CCK58" s="331"/>
      <c r="CCL58" s="331"/>
      <c r="CCM58" s="331"/>
      <c r="CCN58" s="331"/>
      <c r="CCO58" s="331"/>
      <c r="CCP58" s="331"/>
      <c r="CCQ58" s="331"/>
      <c r="CCR58" s="331"/>
      <c r="CCS58" s="331"/>
      <c r="CCT58" s="331"/>
      <c r="CCU58" s="331"/>
      <c r="CCV58" s="331"/>
      <c r="CCW58" s="331"/>
      <c r="CCX58" s="331"/>
      <c r="CCY58" s="331"/>
      <c r="CCZ58" s="331"/>
      <c r="CDA58" s="331"/>
      <c r="CDB58" s="331"/>
      <c r="CDC58" s="331"/>
      <c r="CDD58" s="331"/>
      <c r="CDE58" s="331"/>
      <c r="CDF58" s="331"/>
      <c r="CDG58" s="331"/>
      <c r="CDH58" s="331"/>
      <c r="CDI58" s="331"/>
      <c r="CDJ58" s="331"/>
      <c r="CDK58" s="331"/>
      <c r="CDL58" s="331"/>
      <c r="CDM58" s="331"/>
      <c r="CDN58" s="331"/>
      <c r="CDO58" s="331"/>
      <c r="CDP58" s="331"/>
      <c r="CDQ58" s="331"/>
      <c r="CDR58" s="331"/>
      <c r="CDS58" s="331"/>
      <c r="CDT58" s="331"/>
      <c r="CDU58" s="331"/>
      <c r="CDV58" s="331"/>
      <c r="CDW58" s="331"/>
      <c r="CDX58" s="331"/>
      <c r="CDY58" s="331"/>
      <c r="CDZ58" s="331"/>
      <c r="CEA58" s="331"/>
      <c r="CEB58" s="331"/>
      <c r="CEC58" s="331"/>
      <c r="CED58" s="331"/>
      <c r="CEE58" s="331"/>
      <c r="CEF58" s="331"/>
      <c r="CEG58" s="331"/>
      <c r="CEH58" s="331"/>
      <c r="CEI58" s="331"/>
      <c r="CEJ58" s="331"/>
      <c r="CEK58" s="331"/>
      <c r="CEL58" s="331"/>
      <c r="CEM58" s="331"/>
      <c r="CEN58" s="331"/>
      <c r="CEO58" s="331"/>
      <c r="CEP58" s="331"/>
      <c r="CEQ58" s="331"/>
      <c r="CER58" s="331"/>
      <c r="CES58" s="331"/>
      <c r="CET58" s="331"/>
      <c r="CEU58" s="331"/>
      <c r="CEV58" s="331"/>
      <c r="CEW58" s="331"/>
      <c r="CEX58" s="331"/>
      <c r="CEY58" s="331"/>
      <c r="CEZ58" s="331"/>
      <c r="CFA58" s="331"/>
      <c r="CFB58" s="331"/>
      <c r="CFC58" s="331"/>
      <c r="CFD58" s="331"/>
      <c r="CFE58" s="331"/>
      <c r="CFF58" s="331"/>
      <c r="CFG58" s="331"/>
      <c r="CFH58" s="331"/>
      <c r="CFI58" s="331"/>
      <c r="CFJ58" s="331"/>
      <c r="CFK58" s="331"/>
      <c r="CFL58" s="331"/>
      <c r="CFM58" s="331"/>
      <c r="CFN58" s="331"/>
      <c r="CFO58" s="331"/>
      <c r="CFP58" s="331"/>
      <c r="CFQ58" s="331"/>
      <c r="CFR58" s="331"/>
      <c r="CFS58" s="331"/>
      <c r="CFT58" s="331"/>
      <c r="CFU58" s="331"/>
      <c r="CFV58" s="331"/>
      <c r="CFW58" s="331"/>
      <c r="CFX58" s="331"/>
      <c r="CFY58" s="331"/>
      <c r="CFZ58" s="331"/>
      <c r="CGA58" s="331"/>
      <c r="CGB58" s="331"/>
      <c r="CGC58" s="331"/>
      <c r="CGD58" s="331"/>
      <c r="CGE58" s="331"/>
      <c r="CGF58" s="331"/>
      <c r="CGG58" s="331"/>
      <c r="CGH58" s="331"/>
      <c r="CGI58" s="331"/>
      <c r="CGJ58" s="331"/>
      <c r="CGK58" s="331"/>
      <c r="CGL58" s="331"/>
      <c r="CGM58" s="331"/>
      <c r="CGN58" s="331"/>
      <c r="CGO58" s="331"/>
      <c r="CGP58" s="331"/>
      <c r="CGQ58" s="331"/>
      <c r="CGR58" s="331"/>
      <c r="CGS58" s="331"/>
      <c r="CGT58" s="331"/>
      <c r="CGU58" s="331"/>
      <c r="CGV58" s="331"/>
      <c r="CGW58" s="331"/>
      <c r="CGX58" s="331"/>
      <c r="CGY58" s="331"/>
      <c r="CGZ58" s="331"/>
      <c r="CHA58" s="331"/>
      <c r="CHB58" s="331"/>
      <c r="CHC58" s="331"/>
      <c r="CHD58" s="331"/>
      <c r="CHE58" s="331"/>
      <c r="CHF58" s="331"/>
      <c r="CHG58" s="331"/>
      <c r="CHH58" s="331"/>
      <c r="CHI58" s="331"/>
      <c r="CHJ58" s="331"/>
      <c r="CHK58" s="331"/>
      <c r="CHL58" s="331"/>
      <c r="CHM58" s="331"/>
      <c r="CHN58" s="331"/>
      <c r="CHO58" s="331"/>
      <c r="CHP58" s="331"/>
      <c r="CHQ58" s="331"/>
      <c r="CHR58" s="331"/>
      <c r="CHS58" s="331"/>
      <c r="CHT58" s="331"/>
      <c r="CHU58" s="331"/>
      <c r="CHV58" s="331"/>
      <c r="CHW58" s="331"/>
      <c r="CHX58" s="331"/>
      <c r="CHY58" s="331"/>
      <c r="CHZ58" s="331"/>
      <c r="CIA58" s="331"/>
      <c r="CIB58" s="331"/>
      <c r="CIC58" s="331"/>
      <c r="CID58" s="331"/>
      <c r="CIE58" s="331"/>
      <c r="CIF58" s="331"/>
      <c r="CIG58" s="331"/>
      <c r="CIH58" s="331"/>
      <c r="CII58" s="331"/>
      <c r="CIJ58" s="331"/>
      <c r="CIK58" s="331"/>
      <c r="CIL58" s="331"/>
      <c r="CIM58" s="331"/>
      <c r="CIN58" s="331"/>
      <c r="CIO58" s="331"/>
      <c r="CIP58" s="331"/>
      <c r="CIQ58" s="331"/>
      <c r="CIR58" s="331"/>
      <c r="CIS58" s="331"/>
      <c r="CIT58" s="331"/>
      <c r="CIU58" s="331"/>
      <c r="CIV58" s="331"/>
      <c r="CIW58" s="331"/>
      <c r="CIX58" s="331"/>
      <c r="CIY58" s="331"/>
      <c r="CIZ58" s="331"/>
      <c r="CJA58" s="331"/>
      <c r="CJB58" s="331"/>
      <c r="CJC58" s="331"/>
      <c r="CJD58" s="331"/>
      <c r="CJE58" s="331"/>
      <c r="CJF58" s="331"/>
      <c r="CJG58" s="331"/>
      <c r="CJH58" s="331"/>
      <c r="CJI58" s="331"/>
      <c r="CJJ58" s="331"/>
      <c r="CJK58" s="331"/>
      <c r="CJL58" s="331"/>
      <c r="CJM58" s="331"/>
      <c r="CJN58" s="331"/>
      <c r="CJO58" s="331"/>
      <c r="CJP58" s="331"/>
      <c r="CJQ58" s="331"/>
      <c r="CJR58" s="331"/>
      <c r="CJS58" s="331"/>
      <c r="CJT58" s="331"/>
      <c r="CJU58" s="331"/>
      <c r="CJV58" s="331"/>
      <c r="CJW58" s="331"/>
      <c r="CJX58" s="331"/>
      <c r="CJY58" s="331"/>
      <c r="CJZ58" s="331"/>
      <c r="CKA58" s="331"/>
      <c r="CKB58" s="331"/>
      <c r="CKC58" s="331"/>
      <c r="CKD58" s="331"/>
      <c r="CKE58" s="331"/>
      <c r="CKF58" s="331"/>
      <c r="CKG58" s="331"/>
      <c r="CKH58" s="331"/>
      <c r="CKI58" s="331"/>
      <c r="CKJ58" s="331"/>
      <c r="CKK58" s="331"/>
      <c r="CKL58" s="331"/>
      <c r="CKM58" s="331"/>
      <c r="CKN58" s="331"/>
      <c r="CKO58" s="331"/>
      <c r="CKP58" s="331"/>
      <c r="CKQ58" s="331"/>
      <c r="CKR58" s="331"/>
      <c r="CKS58" s="331"/>
      <c r="CKT58" s="331"/>
      <c r="CKU58" s="331"/>
      <c r="CKV58" s="331"/>
      <c r="CKW58" s="331"/>
      <c r="CKX58" s="331"/>
      <c r="CKY58" s="331"/>
      <c r="CKZ58" s="331"/>
      <c r="CLA58" s="331"/>
      <c r="CLB58" s="331"/>
      <c r="CLC58" s="331"/>
      <c r="CLD58" s="331"/>
      <c r="CLE58" s="331"/>
      <c r="CLF58" s="331"/>
      <c r="CLG58" s="331"/>
      <c r="CLH58" s="331"/>
      <c r="CLI58" s="331"/>
      <c r="CLJ58" s="331"/>
      <c r="CLK58" s="331"/>
      <c r="CLL58" s="331"/>
      <c r="CLM58" s="331"/>
      <c r="CLN58" s="331"/>
      <c r="CLO58" s="331"/>
      <c r="CLP58" s="331"/>
      <c r="CLQ58" s="331"/>
      <c r="CLR58" s="331"/>
      <c r="CLS58" s="331"/>
      <c r="CLT58" s="331"/>
      <c r="CLU58" s="331"/>
      <c r="CLV58" s="331"/>
      <c r="CLW58" s="331"/>
      <c r="CLX58" s="331"/>
      <c r="CLY58" s="331"/>
      <c r="CLZ58" s="331"/>
      <c r="CMA58" s="331"/>
      <c r="CMB58" s="331"/>
      <c r="CMC58" s="331"/>
      <c r="CMD58" s="331"/>
      <c r="CME58" s="331"/>
      <c r="CMF58" s="331"/>
      <c r="CMG58" s="331"/>
      <c r="CMH58" s="331"/>
      <c r="CMI58" s="331"/>
      <c r="CMJ58" s="331"/>
      <c r="CMK58" s="331"/>
      <c r="CML58" s="331"/>
      <c r="CMM58" s="331"/>
      <c r="CMN58" s="331"/>
      <c r="CMO58" s="331"/>
      <c r="CMP58" s="331"/>
      <c r="CMQ58" s="331"/>
      <c r="CMR58" s="331"/>
      <c r="CMS58" s="331"/>
      <c r="CMT58" s="331"/>
      <c r="CMU58" s="331"/>
      <c r="CMV58" s="331"/>
      <c r="CMW58" s="331"/>
      <c r="CMX58" s="331"/>
      <c r="CMY58" s="331"/>
      <c r="CMZ58" s="331"/>
      <c r="CNA58" s="331"/>
      <c r="CNB58" s="331"/>
      <c r="CNC58" s="331"/>
      <c r="CND58" s="331"/>
      <c r="CNE58" s="331"/>
      <c r="CNF58" s="331"/>
      <c r="CNG58" s="331"/>
      <c r="CNH58" s="331"/>
      <c r="CNI58" s="331"/>
      <c r="CNJ58" s="331"/>
      <c r="CNK58" s="331"/>
      <c r="CNL58" s="331"/>
      <c r="CNM58" s="331"/>
      <c r="CNN58" s="331"/>
      <c r="CNO58" s="331"/>
      <c r="CNP58" s="331"/>
      <c r="CNQ58" s="331"/>
      <c r="CNR58" s="331"/>
      <c r="CNS58" s="331"/>
      <c r="CNT58" s="331"/>
      <c r="CNU58" s="331"/>
      <c r="CNV58" s="331"/>
      <c r="CNW58" s="331"/>
      <c r="CNX58" s="331"/>
      <c r="CNY58" s="331"/>
      <c r="CNZ58" s="331"/>
      <c r="COA58" s="331"/>
      <c r="COB58" s="331"/>
      <c r="COC58" s="331"/>
      <c r="COD58" s="331"/>
      <c r="COE58" s="331"/>
      <c r="COF58" s="331"/>
      <c r="COG58" s="331"/>
      <c r="COH58" s="331"/>
      <c r="COI58" s="331"/>
      <c r="COJ58" s="331"/>
      <c r="COK58" s="331"/>
      <c r="COL58" s="331"/>
      <c r="COM58" s="331"/>
      <c r="CON58" s="331"/>
      <c r="COO58" s="331"/>
      <c r="COP58" s="331"/>
      <c r="COQ58" s="331"/>
      <c r="COR58" s="331"/>
      <c r="COS58" s="331"/>
      <c r="COT58" s="331"/>
      <c r="COU58" s="331"/>
      <c r="COV58" s="331"/>
      <c r="COW58" s="331"/>
      <c r="COX58" s="331"/>
      <c r="COY58" s="331"/>
      <c r="COZ58" s="331"/>
      <c r="CPA58" s="331"/>
      <c r="CPB58" s="331"/>
      <c r="CPC58" s="331"/>
      <c r="CPD58" s="331"/>
      <c r="CPE58" s="331"/>
      <c r="CPF58" s="331"/>
      <c r="CPG58" s="331"/>
      <c r="CPH58" s="331"/>
      <c r="CPI58" s="331"/>
      <c r="CPJ58" s="331"/>
      <c r="CPK58" s="331"/>
      <c r="CPL58" s="331"/>
      <c r="CPM58" s="331"/>
      <c r="CPN58" s="331"/>
      <c r="CPO58" s="331"/>
      <c r="CPP58" s="331"/>
      <c r="CPQ58" s="331"/>
      <c r="CPR58" s="331"/>
      <c r="CPS58" s="331"/>
      <c r="CPT58" s="331"/>
      <c r="CPU58" s="331"/>
      <c r="CPV58" s="331"/>
      <c r="CPW58" s="331"/>
      <c r="CPX58" s="331"/>
      <c r="CPY58" s="331"/>
      <c r="CPZ58" s="331"/>
      <c r="CQA58" s="331"/>
      <c r="CQB58" s="331"/>
      <c r="CQC58" s="331"/>
      <c r="CQD58" s="331"/>
      <c r="CQE58" s="331"/>
      <c r="CQF58" s="331"/>
      <c r="CQG58" s="331"/>
      <c r="CQH58" s="331"/>
      <c r="CQI58" s="331"/>
      <c r="CQJ58" s="331"/>
      <c r="CQK58" s="331"/>
      <c r="CQL58" s="331"/>
      <c r="CQM58" s="331"/>
      <c r="CQN58" s="331"/>
      <c r="CQO58" s="331"/>
      <c r="CQP58" s="331"/>
      <c r="CQQ58" s="331"/>
      <c r="CQR58" s="331"/>
      <c r="CQS58" s="331"/>
      <c r="CQT58" s="331"/>
      <c r="CQU58" s="331"/>
      <c r="CQV58" s="331"/>
      <c r="CQW58" s="331"/>
      <c r="CQX58" s="331"/>
      <c r="CQY58" s="331"/>
      <c r="CQZ58" s="331"/>
      <c r="CRA58" s="331"/>
      <c r="CRB58" s="331"/>
      <c r="CRC58" s="331"/>
      <c r="CRD58" s="331"/>
      <c r="CRE58" s="331"/>
      <c r="CRF58" s="331"/>
      <c r="CRG58" s="331"/>
      <c r="CRH58" s="331"/>
      <c r="CRI58" s="331"/>
      <c r="CRJ58" s="331"/>
      <c r="CRK58" s="331"/>
      <c r="CRL58" s="331"/>
      <c r="CRM58" s="331"/>
      <c r="CRN58" s="331"/>
      <c r="CRO58" s="331"/>
      <c r="CRP58" s="331"/>
      <c r="CRQ58" s="331"/>
      <c r="CRR58" s="331"/>
      <c r="CRS58" s="331"/>
      <c r="CRT58" s="331"/>
      <c r="CRU58" s="331"/>
      <c r="CRV58" s="331"/>
      <c r="CRW58" s="331"/>
      <c r="CRX58" s="331"/>
      <c r="CRY58" s="331"/>
      <c r="CRZ58" s="331"/>
      <c r="CSA58" s="331"/>
      <c r="CSB58" s="331"/>
      <c r="CSC58" s="331"/>
      <c r="CSD58" s="331"/>
      <c r="CSE58" s="331"/>
      <c r="CSF58" s="331"/>
      <c r="CSG58" s="331"/>
      <c r="CSH58" s="331"/>
      <c r="CSI58" s="331"/>
      <c r="CSJ58" s="331"/>
      <c r="CSK58" s="331"/>
      <c r="CSL58" s="331"/>
      <c r="CSM58" s="331"/>
      <c r="CSN58" s="331"/>
      <c r="CSO58" s="331"/>
      <c r="CSP58" s="331"/>
      <c r="CSQ58" s="331"/>
      <c r="CSR58" s="331"/>
      <c r="CSS58" s="331"/>
      <c r="CST58" s="331"/>
      <c r="CSU58" s="331"/>
      <c r="CSV58" s="331"/>
      <c r="CSW58" s="331"/>
      <c r="CSX58" s="331"/>
      <c r="CSY58" s="331"/>
      <c r="CSZ58" s="331"/>
      <c r="CTA58" s="331"/>
      <c r="CTB58" s="331"/>
      <c r="CTC58" s="331"/>
      <c r="CTD58" s="331"/>
      <c r="CTE58" s="331"/>
      <c r="CTF58" s="331"/>
      <c r="CTG58" s="331"/>
      <c r="CTH58" s="331"/>
      <c r="CTI58" s="331"/>
      <c r="CTJ58" s="331"/>
      <c r="CTK58" s="331"/>
      <c r="CTL58" s="331"/>
      <c r="CTM58" s="331"/>
      <c r="CTN58" s="331"/>
      <c r="CTO58" s="331"/>
      <c r="CTP58" s="331"/>
      <c r="CTQ58" s="331"/>
      <c r="CTR58" s="331"/>
      <c r="CTS58" s="331"/>
      <c r="CTT58" s="331"/>
      <c r="CTU58" s="331"/>
      <c r="CTV58" s="331"/>
      <c r="CTW58" s="331"/>
      <c r="CTX58" s="331"/>
      <c r="CTY58" s="331"/>
      <c r="CTZ58" s="331"/>
      <c r="CUA58" s="331"/>
      <c r="CUB58" s="331"/>
      <c r="CUC58" s="331"/>
      <c r="CUD58" s="331"/>
      <c r="CUE58" s="331"/>
      <c r="CUF58" s="331"/>
      <c r="CUG58" s="331"/>
      <c r="CUH58" s="331"/>
      <c r="CUI58" s="331"/>
      <c r="CUJ58" s="331"/>
      <c r="CUK58" s="331"/>
      <c r="CUL58" s="331"/>
      <c r="CUM58" s="331"/>
      <c r="CUN58" s="331"/>
      <c r="CUO58" s="331"/>
      <c r="CUP58" s="331"/>
      <c r="CUQ58" s="331"/>
      <c r="CUR58" s="331"/>
      <c r="CUS58" s="331"/>
      <c r="CUT58" s="331"/>
      <c r="CUU58" s="331"/>
      <c r="CUV58" s="331"/>
      <c r="CUW58" s="331"/>
      <c r="CUX58" s="331"/>
      <c r="CUY58" s="331"/>
      <c r="CUZ58" s="331"/>
      <c r="CVA58" s="331"/>
      <c r="CVB58" s="331"/>
      <c r="CVC58" s="331"/>
      <c r="CVD58" s="331"/>
      <c r="CVE58" s="331"/>
      <c r="CVF58" s="331"/>
      <c r="CVG58" s="331"/>
      <c r="CVH58" s="331"/>
      <c r="CVI58" s="331"/>
      <c r="CVJ58" s="331"/>
      <c r="CVK58" s="331"/>
      <c r="CVL58" s="331"/>
      <c r="CVM58" s="331"/>
      <c r="CVN58" s="331"/>
      <c r="CVO58" s="331"/>
      <c r="CVP58" s="331"/>
      <c r="CVQ58" s="331"/>
      <c r="CVR58" s="331"/>
      <c r="CVS58" s="331"/>
      <c r="CVT58" s="331"/>
      <c r="CVU58" s="331"/>
      <c r="CVV58" s="331"/>
      <c r="CVW58" s="331"/>
      <c r="CVX58" s="331"/>
      <c r="CVY58" s="331"/>
      <c r="CVZ58" s="331"/>
      <c r="CWA58" s="331"/>
      <c r="CWB58" s="331"/>
      <c r="CWC58" s="331"/>
      <c r="CWD58" s="331"/>
      <c r="CWE58" s="331"/>
      <c r="CWF58" s="331"/>
      <c r="CWG58" s="331"/>
      <c r="CWH58" s="331"/>
      <c r="CWI58" s="331"/>
      <c r="CWJ58" s="331"/>
      <c r="CWK58" s="331"/>
      <c r="CWL58" s="331"/>
      <c r="CWM58" s="331"/>
      <c r="CWN58" s="331"/>
      <c r="CWO58" s="331"/>
      <c r="CWP58" s="331"/>
      <c r="CWQ58" s="331"/>
      <c r="CWR58" s="331"/>
      <c r="CWS58" s="331"/>
      <c r="CWT58" s="331"/>
      <c r="CWU58" s="331"/>
      <c r="CWV58" s="331"/>
      <c r="CWW58" s="331"/>
      <c r="CWX58" s="331"/>
      <c r="CWY58" s="331"/>
      <c r="CWZ58" s="331"/>
      <c r="CXA58" s="331"/>
      <c r="CXB58" s="331"/>
      <c r="CXC58" s="331"/>
      <c r="CXD58" s="331"/>
      <c r="CXE58" s="331"/>
      <c r="CXF58" s="331"/>
      <c r="CXG58" s="331"/>
      <c r="CXH58" s="331"/>
      <c r="CXI58" s="331"/>
      <c r="CXJ58" s="331"/>
      <c r="CXK58" s="331"/>
      <c r="CXL58" s="331"/>
      <c r="CXM58" s="331"/>
      <c r="CXN58" s="331"/>
      <c r="CXO58" s="331"/>
      <c r="CXP58" s="331"/>
      <c r="CXQ58" s="331"/>
      <c r="CXR58" s="331"/>
      <c r="CXS58" s="331"/>
      <c r="CXT58" s="331"/>
      <c r="CXU58" s="331"/>
      <c r="CXV58" s="331"/>
      <c r="CXW58" s="331"/>
      <c r="CXX58" s="331"/>
      <c r="CXY58" s="331"/>
      <c r="CXZ58" s="331"/>
      <c r="CYA58" s="331"/>
      <c r="CYB58" s="331"/>
      <c r="CYC58" s="331"/>
      <c r="CYD58" s="331"/>
      <c r="CYE58" s="331"/>
      <c r="CYF58" s="331"/>
      <c r="CYG58" s="331"/>
      <c r="CYH58" s="331"/>
      <c r="CYI58" s="331"/>
      <c r="CYJ58" s="331"/>
      <c r="CYK58" s="331"/>
      <c r="CYL58" s="331"/>
      <c r="CYM58" s="331"/>
      <c r="CYN58" s="331"/>
      <c r="CYO58" s="331"/>
      <c r="CYP58" s="331"/>
      <c r="CYQ58" s="331"/>
      <c r="CYR58" s="331"/>
      <c r="CYS58" s="331"/>
      <c r="CYT58" s="331"/>
      <c r="CYU58" s="331"/>
      <c r="CYV58" s="331"/>
      <c r="CYW58" s="331"/>
      <c r="CYX58" s="331"/>
      <c r="CYY58" s="331"/>
      <c r="CYZ58" s="331"/>
      <c r="CZA58" s="331"/>
      <c r="CZB58" s="331"/>
      <c r="CZC58" s="331"/>
      <c r="CZD58" s="331"/>
      <c r="CZE58" s="331"/>
      <c r="CZF58" s="331"/>
      <c r="CZG58" s="331"/>
      <c r="CZH58" s="331"/>
      <c r="CZI58" s="331"/>
      <c r="CZJ58" s="331"/>
      <c r="CZK58" s="331"/>
      <c r="CZL58" s="331"/>
      <c r="CZM58" s="331"/>
      <c r="CZN58" s="331"/>
      <c r="CZO58" s="331"/>
      <c r="CZP58" s="331"/>
      <c r="CZQ58" s="331"/>
      <c r="CZR58" s="331"/>
      <c r="CZS58" s="331"/>
      <c r="CZT58" s="331"/>
      <c r="CZU58" s="331"/>
      <c r="CZV58" s="331"/>
      <c r="CZW58" s="331"/>
      <c r="CZX58" s="331"/>
      <c r="CZY58" s="331"/>
      <c r="CZZ58" s="331"/>
      <c r="DAA58" s="331"/>
      <c r="DAB58" s="331"/>
      <c r="DAC58" s="331"/>
      <c r="DAD58" s="331"/>
      <c r="DAE58" s="331"/>
      <c r="DAF58" s="331"/>
      <c r="DAG58" s="331"/>
      <c r="DAH58" s="331"/>
      <c r="DAI58" s="331"/>
      <c r="DAJ58" s="331"/>
      <c r="DAK58" s="331"/>
      <c r="DAL58" s="331"/>
      <c r="DAM58" s="331"/>
      <c r="DAN58" s="331"/>
      <c r="DAO58" s="331"/>
      <c r="DAP58" s="331"/>
      <c r="DAQ58" s="331"/>
      <c r="DAR58" s="331"/>
      <c r="DAS58" s="331"/>
      <c r="DAT58" s="331"/>
      <c r="DAU58" s="331"/>
      <c r="DAV58" s="331"/>
      <c r="DAW58" s="331"/>
      <c r="DAX58" s="331"/>
      <c r="DAY58" s="331"/>
      <c r="DAZ58" s="331"/>
      <c r="DBA58" s="331"/>
      <c r="DBB58" s="331"/>
      <c r="DBC58" s="331"/>
      <c r="DBD58" s="331"/>
      <c r="DBE58" s="331"/>
      <c r="DBF58" s="331"/>
      <c r="DBG58" s="331"/>
      <c r="DBH58" s="331"/>
      <c r="DBI58" s="331"/>
      <c r="DBJ58" s="331"/>
      <c r="DBK58" s="331"/>
      <c r="DBL58" s="331"/>
      <c r="DBM58" s="331"/>
      <c r="DBN58" s="331"/>
      <c r="DBO58" s="331"/>
      <c r="DBP58" s="331"/>
      <c r="DBQ58" s="331"/>
      <c r="DBR58" s="331"/>
      <c r="DBS58" s="331"/>
      <c r="DBT58" s="331"/>
      <c r="DBU58" s="331"/>
      <c r="DBV58" s="331"/>
      <c r="DBW58" s="331"/>
      <c r="DBX58" s="331"/>
      <c r="DBY58" s="331"/>
      <c r="DBZ58" s="331"/>
      <c r="DCA58" s="331"/>
      <c r="DCB58" s="331"/>
      <c r="DCC58" s="331"/>
      <c r="DCD58" s="331"/>
      <c r="DCE58" s="331"/>
      <c r="DCF58" s="331"/>
      <c r="DCG58" s="331"/>
      <c r="DCH58" s="331"/>
      <c r="DCI58" s="331"/>
      <c r="DCJ58" s="331"/>
      <c r="DCK58" s="331"/>
      <c r="DCL58" s="331"/>
      <c r="DCM58" s="331"/>
      <c r="DCN58" s="331"/>
      <c r="DCO58" s="331"/>
      <c r="DCP58" s="331"/>
      <c r="DCQ58" s="331"/>
      <c r="DCR58" s="331"/>
      <c r="DCS58" s="331"/>
      <c r="DCT58" s="331"/>
      <c r="DCU58" s="331"/>
      <c r="DCV58" s="331"/>
      <c r="DCW58" s="331"/>
      <c r="DCX58" s="331"/>
      <c r="DCY58" s="331"/>
      <c r="DCZ58" s="331"/>
      <c r="DDA58" s="331"/>
      <c r="DDB58" s="331"/>
      <c r="DDC58" s="331"/>
      <c r="DDD58" s="331"/>
      <c r="DDE58" s="331"/>
      <c r="DDF58" s="331"/>
      <c r="DDG58" s="331"/>
      <c r="DDH58" s="331"/>
      <c r="DDI58" s="331"/>
      <c r="DDJ58" s="331"/>
      <c r="DDK58" s="331"/>
      <c r="DDL58" s="331"/>
      <c r="DDM58" s="331"/>
      <c r="DDN58" s="331"/>
      <c r="DDO58" s="331"/>
      <c r="DDP58" s="331"/>
      <c r="DDQ58" s="331"/>
      <c r="DDR58" s="331"/>
      <c r="DDS58" s="331"/>
      <c r="DDT58" s="331"/>
      <c r="DDU58" s="331"/>
      <c r="DDV58" s="331"/>
      <c r="DDW58" s="331"/>
      <c r="DDX58" s="331"/>
      <c r="DDY58" s="331"/>
      <c r="DDZ58" s="331"/>
      <c r="DEA58" s="331"/>
      <c r="DEB58" s="331"/>
      <c r="DEC58" s="331"/>
      <c r="DED58" s="331"/>
      <c r="DEE58" s="331"/>
      <c r="DEF58" s="331"/>
      <c r="DEG58" s="331"/>
      <c r="DEH58" s="331"/>
      <c r="DEI58" s="331"/>
      <c r="DEJ58" s="331"/>
      <c r="DEK58" s="331"/>
      <c r="DEL58" s="331"/>
      <c r="DEM58" s="331"/>
      <c r="DEN58" s="331"/>
      <c r="DEO58" s="331"/>
      <c r="DEP58" s="331"/>
      <c r="DEQ58" s="331"/>
      <c r="DER58" s="331"/>
      <c r="DES58" s="331"/>
      <c r="DET58" s="331"/>
      <c r="DEU58" s="331"/>
      <c r="DEV58" s="331"/>
      <c r="DEW58" s="331"/>
      <c r="DEX58" s="331"/>
      <c r="DEY58" s="331"/>
      <c r="DEZ58" s="331"/>
      <c r="DFA58" s="331"/>
      <c r="DFB58" s="331"/>
      <c r="DFC58" s="331"/>
      <c r="DFD58" s="331"/>
      <c r="DFE58" s="331"/>
      <c r="DFF58" s="331"/>
      <c r="DFG58" s="331"/>
      <c r="DFH58" s="331"/>
      <c r="DFI58" s="331"/>
      <c r="DFJ58" s="331"/>
      <c r="DFK58" s="331"/>
      <c r="DFL58" s="331"/>
      <c r="DFM58" s="331"/>
      <c r="DFN58" s="331"/>
      <c r="DFO58" s="331"/>
      <c r="DFP58" s="331"/>
      <c r="DFQ58" s="331"/>
      <c r="DFR58" s="331"/>
      <c r="DFS58" s="331"/>
      <c r="DFT58" s="331"/>
      <c r="DFU58" s="331"/>
      <c r="DFV58" s="331"/>
      <c r="DFW58" s="331"/>
      <c r="DFX58" s="331"/>
      <c r="DFY58" s="331"/>
      <c r="DFZ58" s="331"/>
      <c r="DGA58" s="331"/>
      <c r="DGB58" s="331"/>
      <c r="DGC58" s="331"/>
      <c r="DGD58" s="331"/>
      <c r="DGE58" s="331"/>
      <c r="DGF58" s="331"/>
      <c r="DGG58" s="331"/>
      <c r="DGH58" s="331"/>
      <c r="DGI58" s="331"/>
      <c r="DGJ58" s="331"/>
      <c r="DGK58" s="331"/>
      <c r="DGL58" s="331"/>
      <c r="DGM58" s="331"/>
      <c r="DGN58" s="331"/>
      <c r="DGO58" s="331"/>
      <c r="DGP58" s="331"/>
      <c r="DGQ58" s="331"/>
      <c r="DGR58" s="331"/>
      <c r="DGS58" s="331"/>
      <c r="DGT58" s="331"/>
      <c r="DGU58" s="331"/>
      <c r="DGV58" s="331"/>
      <c r="DGW58" s="331"/>
      <c r="DGX58" s="331"/>
      <c r="DGY58" s="331"/>
      <c r="DGZ58" s="331"/>
      <c r="DHA58" s="331"/>
      <c r="DHB58" s="331"/>
      <c r="DHC58" s="331"/>
      <c r="DHD58" s="331"/>
      <c r="DHE58" s="331"/>
      <c r="DHF58" s="331"/>
      <c r="DHG58" s="331"/>
      <c r="DHH58" s="331"/>
      <c r="DHI58" s="331"/>
      <c r="DHJ58" s="331"/>
      <c r="DHK58" s="331"/>
      <c r="DHL58" s="331"/>
      <c r="DHM58" s="331"/>
      <c r="DHN58" s="331"/>
      <c r="DHO58" s="331"/>
      <c r="DHP58" s="331"/>
      <c r="DHQ58" s="331"/>
      <c r="DHR58" s="331"/>
      <c r="DHS58" s="331"/>
      <c r="DHT58" s="331"/>
      <c r="DHU58" s="331"/>
      <c r="DHV58" s="331"/>
      <c r="DHW58" s="331"/>
      <c r="DHX58" s="331"/>
      <c r="DHY58" s="331"/>
      <c r="DHZ58" s="331"/>
      <c r="DIA58" s="331"/>
      <c r="DIB58" s="331"/>
      <c r="DIC58" s="331"/>
      <c r="DID58" s="331"/>
      <c r="DIE58" s="331"/>
      <c r="DIF58" s="331"/>
      <c r="DIG58" s="331"/>
      <c r="DIH58" s="331"/>
      <c r="DII58" s="331"/>
      <c r="DIJ58" s="331"/>
      <c r="DIK58" s="331"/>
      <c r="DIL58" s="331"/>
      <c r="DIM58" s="331"/>
      <c r="DIN58" s="331"/>
      <c r="DIO58" s="331"/>
      <c r="DIP58" s="331"/>
      <c r="DIQ58" s="331"/>
      <c r="DIR58" s="331"/>
      <c r="DIS58" s="331"/>
      <c r="DIT58" s="331"/>
      <c r="DIU58" s="331"/>
      <c r="DIV58" s="331"/>
      <c r="DIW58" s="331"/>
      <c r="DIX58" s="331"/>
      <c r="DIY58" s="331"/>
      <c r="DIZ58" s="331"/>
      <c r="DJA58" s="331"/>
      <c r="DJB58" s="331"/>
      <c r="DJC58" s="331"/>
      <c r="DJD58" s="331"/>
      <c r="DJE58" s="331"/>
      <c r="DJF58" s="331"/>
      <c r="DJG58" s="331"/>
      <c r="DJH58" s="331"/>
      <c r="DJI58" s="331"/>
      <c r="DJJ58" s="331"/>
      <c r="DJK58" s="331"/>
      <c r="DJL58" s="331"/>
      <c r="DJM58" s="331"/>
      <c r="DJN58" s="331"/>
      <c r="DJO58" s="331"/>
      <c r="DJP58" s="331"/>
      <c r="DJQ58" s="331"/>
      <c r="DJR58" s="331"/>
      <c r="DJS58" s="331"/>
      <c r="DJT58" s="331"/>
      <c r="DJU58" s="331"/>
      <c r="DJV58" s="331"/>
      <c r="DJW58" s="331"/>
      <c r="DJX58" s="331"/>
      <c r="DJY58" s="331"/>
      <c r="DJZ58" s="331"/>
      <c r="DKA58" s="331"/>
      <c r="DKB58" s="331"/>
      <c r="DKC58" s="331"/>
      <c r="DKD58" s="331"/>
      <c r="DKE58" s="331"/>
      <c r="DKF58" s="331"/>
      <c r="DKG58" s="331"/>
      <c r="DKH58" s="331"/>
      <c r="DKI58" s="331"/>
      <c r="DKJ58" s="331"/>
      <c r="DKK58" s="331"/>
      <c r="DKL58" s="331"/>
      <c r="DKM58" s="331"/>
      <c r="DKN58" s="331"/>
      <c r="DKO58" s="331"/>
      <c r="DKP58" s="331"/>
      <c r="DKQ58" s="331"/>
      <c r="DKR58" s="331"/>
      <c r="DKS58" s="331"/>
      <c r="DKT58" s="331"/>
      <c r="DKU58" s="331"/>
      <c r="DKV58" s="331"/>
      <c r="DKW58" s="331"/>
      <c r="DKX58" s="331"/>
      <c r="DKY58" s="331"/>
      <c r="DKZ58" s="331"/>
      <c r="DLA58" s="331"/>
      <c r="DLB58" s="331"/>
      <c r="DLC58" s="331"/>
      <c r="DLD58" s="331"/>
      <c r="DLE58" s="331"/>
      <c r="DLF58" s="331"/>
      <c r="DLG58" s="331"/>
      <c r="DLH58" s="331"/>
      <c r="DLI58" s="331"/>
      <c r="DLJ58" s="331"/>
      <c r="DLK58" s="331"/>
      <c r="DLL58" s="331"/>
      <c r="DLM58" s="331"/>
      <c r="DLN58" s="331"/>
      <c r="DLO58" s="331"/>
      <c r="DLP58" s="331"/>
      <c r="DLQ58" s="331"/>
      <c r="DLR58" s="331"/>
      <c r="DLS58" s="331"/>
      <c r="DLT58" s="331"/>
      <c r="DLU58" s="331"/>
      <c r="DLV58" s="331"/>
      <c r="DLW58" s="331"/>
      <c r="DLX58" s="331"/>
      <c r="DLY58" s="331"/>
      <c r="DLZ58" s="331"/>
      <c r="DMA58" s="331"/>
      <c r="DMB58" s="331"/>
      <c r="DMC58" s="331"/>
      <c r="DMD58" s="331"/>
      <c r="DME58" s="331"/>
      <c r="DMF58" s="331"/>
      <c r="DMG58" s="331"/>
      <c r="DMH58" s="331"/>
      <c r="DMI58" s="331"/>
      <c r="DMJ58" s="331"/>
      <c r="DMK58" s="331"/>
      <c r="DML58" s="331"/>
      <c r="DMM58" s="331"/>
      <c r="DMN58" s="331"/>
      <c r="DMO58" s="331"/>
      <c r="DMP58" s="331"/>
      <c r="DMQ58" s="331"/>
      <c r="DMR58" s="331"/>
      <c r="DMS58" s="331"/>
      <c r="DMT58" s="331"/>
      <c r="DMU58" s="331"/>
      <c r="DMV58" s="331"/>
      <c r="DMW58" s="331"/>
      <c r="DMX58" s="331"/>
      <c r="DMY58" s="331"/>
      <c r="DMZ58" s="331"/>
      <c r="DNA58" s="331"/>
      <c r="DNB58" s="331"/>
      <c r="DNC58" s="331"/>
      <c r="DND58" s="331"/>
      <c r="DNE58" s="331"/>
      <c r="DNF58" s="331"/>
      <c r="DNG58" s="331"/>
      <c r="DNH58" s="331"/>
      <c r="DNI58" s="331"/>
      <c r="DNJ58" s="331"/>
      <c r="DNK58" s="331"/>
      <c r="DNL58" s="331"/>
      <c r="DNM58" s="331"/>
      <c r="DNN58" s="331"/>
      <c r="DNO58" s="331"/>
      <c r="DNP58" s="331"/>
      <c r="DNQ58" s="331"/>
      <c r="DNR58" s="331"/>
      <c r="DNS58" s="331"/>
      <c r="DNT58" s="331"/>
      <c r="DNU58" s="331"/>
      <c r="DNV58" s="331"/>
      <c r="DNW58" s="331"/>
      <c r="DNX58" s="331"/>
      <c r="DNY58" s="331"/>
      <c r="DNZ58" s="331"/>
      <c r="DOA58" s="331"/>
      <c r="DOB58" s="331"/>
      <c r="DOC58" s="331"/>
      <c r="DOD58" s="331"/>
      <c r="DOE58" s="331"/>
      <c r="DOF58" s="331"/>
      <c r="DOG58" s="331"/>
      <c r="DOH58" s="331"/>
      <c r="DOI58" s="331"/>
      <c r="DOJ58" s="331"/>
      <c r="DOK58" s="331"/>
      <c r="DOL58" s="331"/>
      <c r="DOM58" s="331"/>
      <c r="DON58" s="331"/>
      <c r="DOO58" s="331"/>
      <c r="DOP58" s="331"/>
      <c r="DOQ58" s="331"/>
      <c r="DOR58" s="331"/>
      <c r="DOS58" s="331"/>
      <c r="DOT58" s="331"/>
      <c r="DOU58" s="331"/>
      <c r="DOV58" s="331"/>
      <c r="DOW58" s="331"/>
      <c r="DOX58" s="331"/>
      <c r="DOY58" s="331"/>
      <c r="DOZ58" s="331"/>
      <c r="DPA58" s="331"/>
      <c r="DPB58" s="331"/>
      <c r="DPC58" s="331"/>
      <c r="DPD58" s="331"/>
      <c r="DPE58" s="331"/>
      <c r="DPF58" s="331"/>
      <c r="DPG58" s="331"/>
      <c r="DPH58" s="331"/>
      <c r="DPI58" s="331"/>
      <c r="DPJ58" s="331"/>
      <c r="DPK58" s="331"/>
      <c r="DPL58" s="331"/>
      <c r="DPM58" s="331"/>
      <c r="DPN58" s="331"/>
      <c r="DPO58" s="331"/>
      <c r="DPP58" s="331"/>
      <c r="DPQ58" s="331"/>
      <c r="DPR58" s="331"/>
      <c r="DPS58" s="331"/>
      <c r="DPT58" s="331"/>
      <c r="DPU58" s="331"/>
      <c r="DPV58" s="331"/>
      <c r="DPW58" s="331"/>
      <c r="DPX58" s="331"/>
      <c r="DPY58" s="331"/>
      <c r="DPZ58" s="331"/>
      <c r="DQA58" s="331"/>
      <c r="DQB58" s="331"/>
      <c r="DQC58" s="331"/>
      <c r="DQD58" s="331"/>
      <c r="DQE58" s="331"/>
      <c r="DQF58" s="331"/>
      <c r="DQG58" s="331"/>
      <c r="DQH58" s="331"/>
      <c r="DQI58" s="331"/>
      <c r="DQJ58" s="331"/>
      <c r="DQK58" s="331"/>
      <c r="DQL58" s="331"/>
      <c r="DQM58" s="331"/>
      <c r="DQN58" s="331"/>
      <c r="DQO58" s="331"/>
      <c r="DQP58" s="331"/>
      <c r="DQQ58" s="331"/>
      <c r="DQR58" s="331"/>
      <c r="DQS58" s="331"/>
      <c r="DQT58" s="331"/>
      <c r="DQU58" s="331"/>
      <c r="DQV58" s="331"/>
      <c r="DQW58" s="331"/>
      <c r="DQX58" s="331"/>
      <c r="DQY58" s="331"/>
      <c r="DQZ58" s="331"/>
      <c r="DRA58" s="331"/>
      <c r="DRB58" s="331"/>
      <c r="DRC58" s="331"/>
      <c r="DRD58" s="331"/>
      <c r="DRE58" s="331"/>
      <c r="DRF58" s="331"/>
      <c r="DRG58" s="331"/>
      <c r="DRH58" s="331"/>
      <c r="DRI58" s="331"/>
      <c r="DRJ58" s="331"/>
      <c r="DRK58" s="331"/>
      <c r="DRL58" s="331"/>
      <c r="DRM58" s="331"/>
      <c r="DRN58" s="331"/>
      <c r="DRO58" s="331"/>
      <c r="DRP58" s="331"/>
      <c r="DRQ58" s="331"/>
      <c r="DRR58" s="331"/>
      <c r="DRS58" s="331"/>
      <c r="DRT58" s="331"/>
      <c r="DRU58" s="331"/>
      <c r="DRV58" s="331"/>
      <c r="DRW58" s="331"/>
      <c r="DRX58" s="331"/>
      <c r="DRY58" s="331"/>
      <c r="DRZ58" s="331"/>
      <c r="DSA58" s="331"/>
      <c r="DSB58" s="331"/>
      <c r="DSC58" s="331"/>
      <c r="DSD58" s="331"/>
      <c r="DSE58" s="331"/>
      <c r="DSF58" s="331"/>
      <c r="DSG58" s="331"/>
      <c r="DSH58" s="331"/>
      <c r="DSI58" s="331"/>
      <c r="DSJ58" s="331"/>
      <c r="DSK58" s="331"/>
      <c r="DSL58" s="331"/>
      <c r="DSM58" s="331"/>
      <c r="DSN58" s="331"/>
      <c r="DSO58" s="331"/>
      <c r="DSP58" s="331"/>
      <c r="DSQ58" s="331"/>
      <c r="DSR58" s="331"/>
      <c r="DSS58" s="331"/>
      <c r="DST58" s="331"/>
      <c r="DSU58" s="331"/>
      <c r="DSV58" s="331"/>
      <c r="DSW58" s="331"/>
      <c r="DSX58" s="331"/>
      <c r="DSY58" s="331"/>
      <c r="DSZ58" s="331"/>
      <c r="DTA58" s="331"/>
      <c r="DTB58" s="331"/>
      <c r="DTC58" s="331"/>
      <c r="DTD58" s="331"/>
      <c r="DTE58" s="331"/>
      <c r="DTF58" s="331"/>
      <c r="DTG58" s="331"/>
      <c r="DTH58" s="331"/>
      <c r="DTI58" s="331"/>
      <c r="DTJ58" s="331"/>
      <c r="DTK58" s="331"/>
      <c r="DTL58" s="331"/>
      <c r="DTM58" s="331"/>
      <c r="DTN58" s="331"/>
      <c r="DTO58" s="331"/>
      <c r="DTP58" s="331"/>
      <c r="DTQ58" s="331"/>
      <c r="DTR58" s="331"/>
      <c r="DTS58" s="331"/>
      <c r="DTT58" s="331"/>
      <c r="DTU58" s="331"/>
      <c r="DTV58" s="331"/>
      <c r="DTW58" s="331"/>
      <c r="DTX58" s="331"/>
      <c r="DTY58" s="331"/>
      <c r="DTZ58" s="331"/>
      <c r="DUA58" s="331"/>
      <c r="DUB58" s="331"/>
      <c r="DUC58" s="331"/>
      <c r="DUD58" s="331"/>
      <c r="DUE58" s="331"/>
      <c r="DUF58" s="331"/>
      <c r="DUG58" s="331"/>
      <c r="DUH58" s="331"/>
      <c r="DUI58" s="331"/>
      <c r="DUJ58" s="331"/>
      <c r="DUK58" s="331"/>
      <c r="DUL58" s="331"/>
      <c r="DUM58" s="331"/>
      <c r="DUN58" s="331"/>
      <c r="DUO58" s="331"/>
      <c r="DUP58" s="331"/>
      <c r="DUQ58" s="331"/>
      <c r="DUR58" s="331"/>
      <c r="DUS58" s="331"/>
      <c r="DUT58" s="331"/>
      <c r="DUU58" s="331"/>
      <c r="DUV58" s="331"/>
      <c r="DUW58" s="331"/>
      <c r="DUX58" s="331"/>
      <c r="DUY58" s="331"/>
      <c r="DUZ58" s="331"/>
      <c r="DVA58" s="331"/>
      <c r="DVB58" s="331"/>
      <c r="DVC58" s="331"/>
      <c r="DVD58" s="331"/>
      <c r="DVE58" s="331"/>
      <c r="DVF58" s="331"/>
      <c r="DVG58" s="331"/>
      <c r="DVH58" s="331"/>
      <c r="DVI58" s="331"/>
      <c r="DVJ58" s="331"/>
      <c r="DVK58" s="331"/>
      <c r="DVL58" s="331"/>
      <c r="DVM58" s="331"/>
      <c r="DVN58" s="331"/>
      <c r="DVO58" s="331"/>
      <c r="DVP58" s="331"/>
      <c r="DVQ58" s="331"/>
      <c r="DVR58" s="331"/>
      <c r="DVS58" s="331"/>
      <c r="DVT58" s="331"/>
      <c r="DVU58" s="331"/>
      <c r="DVV58" s="331"/>
      <c r="DVW58" s="331"/>
      <c r="DVX58" s="331"/>
      <c r="DVY58" s="331"/>
      <c r="DVZ58" s="331"/>
      <c r="DWA58" s="331"/>
      <c r="DWB58" s="331"/>
      <c r="DWC58" s="331"/>
      <c r="DWD58" s="331"/>
      <c r="DWE58" s="331"/>
      <c r="DWF58" s="331"/>
      <c r="DWG58" s="331"/>
      <c r="DWH58" s="331"/>
      <c r="DWI58" s="331"/>
      <c r="DWJ58" s="331"/>
      <c r="DWK58" s="331"/>
      <c r="DWL58" s="331"/>
      <c r="DWM58" s="331"/>
      <c r="DWN58" s="331"/>
      <c r="DWO58" s="331"/>
      <c r="DWP58" s="331"/>
      <c r="DWQ58" s="331"/>
      <c r="DWR58" s="331"/>
      <c r="DWS58" s="331"/>
      <c r="DWT58" s="331"/>
      <c r="DWU58" s="331"/>
      <c r="DWV58" s="331"/>
      <c r="DWW58" s="331"/>
      <c r="DWX58" s="331"/>
      <c r="DWY58" s="331"/>
      <c r="DWZ58" s="331"/>
      <c r="DXA58" s="331"/>
      <c r="DXB58" s="331"/>
      <c r="DXC58" s="331"/>
      <c r="DXD58" s="331"/>
      <c r="DXE58" s="331"/>
      <c r="DXF58" s="331"/>
      <c r="DXG58" s="331"/>
      <c r="DXH58" s="331"/>
      <c r="DXI58" s="331"/>
      <c r="DXJ58" s="331"/>
      <c r="DXK58" s="331"/>
      <c r="DXL58" s="331"/>
      <c r="DXM58" s="331"/>
      <c r="DXN58" s="331"/>
      <c r="DXO58" s="331"/>
      <c r="DXP58" s="331"/>
      <c r="DXQ58" s="331"/>
      <c r="DXR58" s="331"/>
      <c r="DXS58" s="331"/>
      <c r="DXT58" s="331"/>
      <c r="DXU58" s="331"/>
      <c r="DXV58" s="331"/>
      <c r="DXW58" s="331"/>
      <c r="DXX58" s="331"/>
      <c r="DXY58" s="331"/>
      <c r="DXZ58" s="331"/>
      <c r="DYA58" s="331"/>
      <c r="DYB58" s="331"/>
      <c r="DYC58" s="331"/>
      <c r="DYD58" s="331"/>
      <c r="DYE58" s="331"/>
      <c r="DYF58" s="331"/>
      <c r="DYG58" s="331"/>
      <c r="DYH58" s="331"/>
      <c r="DYI58" s="331"/>
      <c r="DYJ58" s="331"/>
      <c r="DYK58" s="331"/>
      <c r="DYL58" s="331"/>
      <c r="DYM58" s="331"/>
      <c r="DYN58" s="331"/>
      <c r="DYO58" s="331"/>
      <c r="DYP58" s="331"/>
      <c r="DYQ58" s="331"/>
      <c r="DYR58" s="331"/>
      <c r="DYS58" s="331"/>
      <c r="DYT58" s="331"/>
      <c r="DYU58" s="331"/>
      <c r="DYV58" s="331"/>
      <c r="DYW58" s="331"/>
      <c r="DYX58" s="331"/>
      <c r="DYY58" s="331"/>
      <c r="DYZ58" s="331"/>
      <c r="DZA58" s="331"/>
      <c r="DZB58" s="331"/>
      <c r="DZC58" s="331"/>
      <c r="DZD58" s="331"/>
      <c r="DZE58" s="331"/>
      <c r="DZF58" s="331"/>
      <c r="DZG58" s="331"/>
      <c r="DZH58" s="331"/>
      <c r="DZI58" s="331"/>
      <c r="DZJ58" s="331"/>
      <c r="DZK58" s="331"/>
      <c r="DZL58" s="331"/>
      <c r="DZM58" s="331"/>
      <c r="DZN58" s="331"/>
      <c r="DZO58" s="331"/>
      <c r="DZP58" s="331"/>
      <c r="DZQ58" s="331"/>
      <c r="DZR58" s="331"/>
      <c r="DZS58" s="331"/>
      <c r="DZT58" s="331"/>
      <c r="DZU58" s="331"/>
      <c r="DZV58" s="331"/>
      <c r="DZW58" s="331"/>
      <c r="DZX58" s="331"/>
      <c r="DZY58" s="331"/>
      <c r="DZZ58" s="331"/>
      <c r="EAA58" s="331"/>
      <c r="EAB58" s="331"/>
      <c r="EAC58" s="331"/>
      <c r="EAD58" s="331"/>
      <c r="EAE58" s="331"/>
      <c r="EAF58" s="331"/>
      <c r="EAG58" s="331"/>
      <c r="EAH58" s="331"/>
      <c r="EAI58" s="331"/>
      <c r="EAJ58" s="331"/>
      <c r="EAK58" s="331"/>
      <c r="EAL58" s="331"/>
      <c r="EAM58" s="331"/>
      <c r="EAN58" s="331"/>
      <c r="EAO58" s="331"/>
      <c r="EAP58" s="331"/>
      <c r="EAQ58" s="331"/>
      <c r="EAR58" s="331"/>
      <c r="EAS58" s="331"/>
      <c r="EAT58" s="331"/>
      <c r="EAU58" s="331"/>
      <c r="EAV58" s="331"/>
      <c r="EAW58" s="331"/>
      <c r="EAX58" s="331"/>
      <c r="EAY58" s="331"/>
      <c r="EAZ58" s="331"/>
      <c r="EBA58" s="331"/>
      <c r="EBB58" s="331"/>
      <c r="EBC58" s="331"/>
      <c r="EBD58" s="331"/>
      <c r="EBE58" s="331"/>
      <c r="EBF58" s="331"/>
      <c r="EBG58" s="331"/>
      <c r="EBH58" s="331"/>
      <c r="EBI58" s="331"/>
      <c r="EBJ58" s="331"/>
      <c r="EBK58" s="331"/>
      <c r="EBL58" s="331"/>
      <c r="EBM58" s="331"/>
      <c r="EBN58" s="331"/>
      <c r="EBO58" s="331"/>
      <c r="EBP58" s="331"/>
      <c r="EBQ58" s="331"/>
      <c r="EBR58" s="331"/>
      <c r="EBS58" s="331"/>
      <c r="EBT58" s="331"/>
      <c r="EBU58" s="331"/>
      <c r="EBV58" s="331"/>
      <c r="EBW58" s="331"/>
      <c r="EBX58" s="331"/>
      <c r="EBY58" s="331"/>
      <c r="EBZ58" s="331"/>
      <c r="ECA58" s="331"/>
      <c r="ECB58" s="331"/>
      <c r="ECC58" s="331"/>
      <c r="ECD58" s="331"/>
      <c r="ECE58" s="331"/>
      <c r="ECF58" s="331"/>
      <c r="ECG58" s="331"/>
      <c r="ECH58" s="331"/>
      <c r="ECI58" s="331"/>
      <c r="ECJ58" s="331"/>
      <c r="ECK58" s="331"/>
      <c r="ECL58" s="331"/>
      <c r="ECM58" s="331"/>
      <c r="ECN58" s="331"/>
      <c r="ECO58" s="331"/>
      <c r="ECP58" s="331"/>
      <c r="ECQ58" s="331"/>
      <c r="ECR58" s="331"/>
      <c r="ECS58" s="331"/>
      <c r="ECT58" s="331"/>
      <c r="ECU58" s="331"/>
      <c r="ECV58" s="331"/>
      <c r="ECW58" s="331"/>
      <c r="ECX58" s="331"/>
      <c r="ECY58" s="331"/>
      <c r="ECZ58" s="331"/>
      <c r="EDA58" s="331"/>
      <c r="EDB58" s="331"/>
      <c r="EDC58" s="331"/>
      <c r="EDD58" s="331"/>
      <c r="EDE58" s="331"/>
      <c r="EDF58" s="331"/>
      <c r="EDG58" s="331"/>
      <c r="EDH58" s="331"/>
      <c r="EDI58" s="331"/>
      <c r="EDJ58" s="331"/>
      <c r="EDK58" s="331"/>
      <c r="EDL58" s="331"/>
      <c r="EDM58" s="331"/>
      <c r="EDN58" s="331"/>
      <c r="EDO58" s="331"/>
      <c r="EDP58" s="331"/>
      <c r="EDQ58" s="331"/>
      <c r="EDR58" s="331"/>
      <c r="EDS58" s="331"/>
      <c r="EDT58" s="331"/>
      <c r="EDU58" s="331"/>
      <c r="EDV58" s="331"/>
      <c r="EDW58" s="331"/>
      <c r="EDX58" s="331"/>
      <c r="EDY58" s="331"/>
      <c r="EDZ58" s="331"/>
      <c r="EEA58" s="331"/>
      <c r="EEB58" s="331"/>
      <c r="EEC58" s="331"/>
      <c r="EED58" s="331"/>
      <c r="EEE58" s="331"/>
      <c r="EEF58" s="331"/>
      <c r="EEG58" s="331"/>
      <c r="EEH58" s="331"/>
      <c r="EEI58" s="331"/>
      <c r="EEJ58" s="331"/>
      <c r="EEK58" s="331"/>
      <c r="EEL58" s="331"/>
      <c r="EEM58" s="331"/>
      <c r="EEN58" s="331"/>
      <c r="EEO58" s="331"/>
      <c r="EEP58" s="331"/>
      <c r="EEQ58" s="331"/>
      <c r="EER58" s="331"/>
      <c r="EES58" s="331"/>
      <c r="EET58" s="331"/>
      <c r="EEU58" s="331"/>
      <c r="EEV58" s="331"/>
      <c r="EEW58" s="331"/>
      <c r="EEX58" s="331"/>
      <c r="EEY58" s="331"/>
      <c r="EEZ58" s="331"/>
      <c r="EFA58" s="331"/>
      <c r="EFB58" s="331"/>
      <c r="EFC58" s="331"/>
      <c r="EFD58" s="331"/>
      <c r="EFE58" s="331"/>
      <c r="EFF58" s="331"/>
      <c r="EFG58" s="331"/>
      <c r="EFH58" s="331"/>
      <c r="EFI58" s="331"/>
      <c r="EFJ58" s="331"/>
      <c r="EFK58" s="331"/>
      <c r="EFL58" s="331"/>
      <c r="EFM58" s="331"/>
      <c r="EFN58" s="331"/>
      <c r="EFO58" s="331"/>
      <c r="EFP58" s="331"/>
      <c r="EFQ58" s="331"/>
      <c r="EFR58" s="331"/>
      <c r="EFS58" s="331"/>
      <c r="EFT58" s="331"/>
      <c r="EFU58" s="331"/>
      <c r="EFV58" s="331"/>
      <c r="EFW58" s="331"/>
      <c r="EFX58" s="331"/>
      <c r="EFY58" s="331"/>
      <c r="EFZ58" s="331"/>
      <c r="EGA58" s="331"/>
      <c r="EGB58" s="331"/>
      <c r="EGC58" s="331"/>
      <c r="EGD58" s="331"/>
      <c r="EGE58" s="331"/>
      <c r="EGF58" s="331"/>
      <c r="EGG58" s="331"/>
      <c r="EGH58" s="331"/>
      <c r="EGI58" s="331"/>
      <c r="EGJ58" s="331"/>
      <c r="EGK58" s="331"/>
      <c r="EGL58" s="331"/>
      <c r="EGM58" s="331"/>
      <c r="EGN58" s="331"/>
      <c r="EGO58" s="331"/>
      <c r="EGP58" s="331"/>
      <c r="EGQ58" s="331"/>
      <c r="EGR58" s="331"/>
      <c r="EGS58" s="331"/>
      <c r="EGT58" s="331"/>
      <c r="EGU58" s="331"/>
      <c r="EGV58" s="331"/>
      <c r="EGW58" s="331"/>
      <c r="EGX58" s="331"/>
      <c r="EGY58" s="331"/>
      <c r="EGZ58" s="331"/>
      <c r="EHA58" s="331"/>
      <c r="EHB58" s="331"/>
      <c r="EHC58" s="331"/>
      <c r="EHD58" s="331"/>
      <c r="EHE58" s="331"/>
      <c r="EHF58" s="331"/>
      <c r="EHG58" s="331"/>
      <c r="EHH58" s="331"/>
      <c r="EHI58" s="331"/>
      <c r="EHJ58" s="331"/>
      <c r="EHK58" s="331"/>
      <c r="EHL58" s="331"/>
      <c r="EHM58" s="331"/>
      <c r="EHN58" s="331"/>
      <c r="EHO58" s="331"/>
      <c r="EHP58" s="331"/>
      <c r="EHQ58" s="331"/>
      <c r="EHR58" s="331"/>
      <c r="EHS58" s="331"/>
      <c r="EHT58" s="331"/>
      <c r="EHU58" s="331"/>
      <c r="EHV58" s="331"/>
      <c r="EHW58" s="331"/>
      <c r="EHX58" s="331"/>
      <c r="EHY58" s="331"/>
      <c r="EHZ58" s="331"/>
      <c r="EIA58" s="331"/>
      <c r="EIB58" s="331"/>
      <c r="EIC58" s="331"/>
      <c r="EID58" s="331"/>
      <c r="EIE58" s="331"/>
      <c r="EIF58" s="331"/>
      <c r="EIG58" s="331"/>
      <c r="EIH58" s="331"/>
      <c r="EII58" s="331"/>
      <c r="EIJ58" s="331"/>
      <c r="EIK58" s="331"/>
      <c r="EIL58" s="331"/>
      <c r="EIM58" s="331"/>
      <c r="EIN58" s="331"/>
      <c r="EIO58" s="331"/>
      <c r="EIP58" s="331"/>
      <c r="EIQ58" s="331"/>
      <c r="EIR58" s="331"/>
      <c r="EIS58" s="331"/>
      <c r="EIT58" s="331"/>
      <c r="EIU58" s="331"/>
      <c r="EIV58" s="331"/>
      <c r="EIW58" s="331"/>
      <c r="EIX58" s="331"/>
      <c r="EIY58" s="331"/>
      <c r="EIZ58" s="331"/>
      <c r="EJA58" s="331"/>
      <c r="EJB58" s="331"/>
      <c r="EJC58" s="331"/>
      <c r="EJD58" s="331"/>
      <c r="EJE58" s="331"/>
      <c r="EJF58" s="331"/>
      <c r="EJG58" s="331"/>
      <c r="EJH58" s="331"/>
      <c r="EJI58" s="331"/>
      <c r="EJJ58" s="331"/>
      <c r="EJK58" s="331"/>
      <c r="EJL58" s="331"/>
      <c r="EJM58" s="331"/>
      <c r="EJN58" s="331"/>
      <c r="EJO58" s="331"/>
      <c r="EJP58" s="331"/>
      <c r="EJQ58" s="331"/>
      <c r="EJR58" s="331"/>
      <c r="EJS58" s="331"/>
      <c r="EJT58" s="331"/>
      <c r="EJU58" s="331"/>
      <c r="EJV58" s="331"/>
      <c r="EJW58" s="331"/>
      <c r="EJX58" s="331"/>
      <c r="EJY58" s="331"/>
      <c r="EJZ58" s="331"/>
      <c r="EKA58" s="331"/>
      <c r="EKB58" s="331"/>
      <c r="EKC58" s="331"/>
      <c r="EKD58" s="331"/>
      <c r="EKE58" s="331"/>
      <c r="EKF58" s="331"/>
      <c r="EKG58" s="331"/>
      <c r="EKH58" s="331"/>
      <c r="EKI58" s="331"/>
      <c r="EKJ58" s="331"/>
      <c r="EKK58" s="331"/>
      <c r="EKL58" s="331"/>
      <c r="EKM58" s="331"/>
      <c r="EKN58" s="331"/>
      <c r="EKO58" s="331"/>
      <c r="EKP58" s="331"/>
      <c r="EKQ58" s="331"/>
      <c r="EKR58" s="331"/>
      <c r="EKS58" s="331"/>
      <c r="EKT58" s="331"/>
      <c r="EKU58" s="331"/>
      <c r="EKV58" s="331"/>
      <c r="EKW58" s="331"/>
      <c r="EKX58" s="331"/>
      <c r="EKY58" s="331"/>
      <c r="EKZ58" s="331"/>
      <c r="ELA58" s="331"/>
      <c r="ELB58" s="331"/>
      <c r="ELC58" s="331"/>
      <c r="ELD58" s="331"/>
      <c r="ELE58" s="331"/>
      <c r="ELF58" s="331"/>
      <c r="ELG58" s="331"/>
      <c r="ELH58" s="331"/>
      <c r="ELI58" s="331"/>
      <c r="ELJ58" s="331"/>
      <c r="ELK58" s="331"/>
      <c r="ELL58" s="331"/>
      <c r="ELM58" s="331"/>
      <c r="ELN58" s="331"/>
      <c r="ELO58" s="331"/>
      <c r="ELP58" s="331"/>
      <c r="ELQ58" s="331"/>
      <c r="ELR58" s="331"/>
      <c r="ELS58" s="331"/>
      <c r="ELT58" s="331"/>
      <c r="ELU58" s="331"/>
      <c r="ELV58" s="331"/>
      <c r="ELW58" s="331"/>
      <c r="ELX58" s="331"/>
      <c r="ELY58" s="331"/>
      <c r="ELZ58" s="331"/>
      <c r="EMA58" s="331"/>
      <c r="EMB58" s="331"/>
      <c r="EMC58" s="331"/>
      <c r="EMD58" s="331"/>
      <c r="EME58" s="331"/>
      <c r="EMF58" s="331"/>
      <c r="EMG58" s="331"/>
      <c r="EMH58" s="331"/>
      <c r="EMI58" s="331"/>
      <c r="EMJ58" s="331"/>
      <c r="EMK58" s="331"/>
      <c r="EML58" s="331"/>
      <c r="EMM58" s="331"/>
      <c r="EMN58" s="331"/>
      <c r="EMO58" s="331"/>
      <c r="EMP58" s="331"/>
      <c r="EMQ58" s="331"/>
      <c r="EMR58" s="331"/>
      <c r="EMS58" s="331"/>
      <c r="EMT58" s="331"/>
      <c r="EMU58" s="331"/>
      <c r="EMV58" s="331"/>
      <c r="EMW58" s="331"/>
      <c r="EMX58" s="331"/>
      <c r="EMY58" s="331"/>
      <c r="EMZ58" s="331"/>
      <c r="ENA58" s="331"/>
      <c r="ENB58" s="331"/>
      <c r="ENC58" s="331"/>
      <c r="END58" s="331"/>
      <c r="ENE58" s="331"/>
      <c r="ENF58" s="331"/>
      <c r="ENG58" s="331"/>
      <c r="ENH58" s="331"/>
      <c r="ENI58" s="331"/>
      <c r="ENJ58" s="331"/>
      <c r="ENK58" s="331"/>
      <c r="ENL58" s="331"/>
      <c r="ENM58" s="331"/>
      <c r="ENN58" s="331"/>
      <c r="ENO58" s="331"/>
      <c r="ENP58" s="331"/>
      <c r="ENQ58" s="331"/>
      <c r="ENR58" s="331"/>
      <c r="ENS58" s="331"/>
      <c r="ENT58" s="331"/>
      <c r="ENU58" s="331"/>
      <c r="ENV58" s="331"/>
      <c r="ENW58" s="331"/>
      <c r="ENX58" s="331"/>
      <c r="ENY58" s="331"/>
      <c r="ENZ58" s="331"/>
      <c r="EOA58" s="331"/>
      <c r="EOB58" s="331"/>
      <c r="EOC58" s="331"/>
      <c r="EOD58" s="331"/>
      <c r="EOE58" s="331"/>
      <c r="EOF58" s="331"/>
      <c r="EOG58" s="331"/>
      <c r="EOH58" s="331"/>
      <c r="EOI58" s="331"/>
      <c r="EOJ58" s="331"/>
      <c r="EOK58" s="331"/>
      <c r="EOL58" s="331"/>
      <c r="EOM58" s="331"/>
      <c r="EON58" s="331"/>
      <c r="EOO58" s="331"/>
      <c r="EOP58" s="331"/>
      <c r="EOQ58" s="331"/>
      <c r="EOR58" s="331"/>
      <c r="EOS58" s="331"/>
      <c r="EOT58" s="331"/>
      <c r="EOU58" s="331"/>
      <c r="EOV58" s="331"/>
      <c r="EOW58" s="331"/>
      <c r="EOX58" s="331"/>
      <c r="EOY58" s="331"/>
      <c r="EOZ58" s="331"/>
      <c r="EPA58" s="331"/>
      <c r="EPB58" s="331"/>
      <c r="EPC58" s="331"/>
      <c r="EPD58" s="331"/>
      <c r="EPE58" s="331"/>
      <c r="EPF58" s="331"/>
      <c r="EPG58" s="331"/>
      <c r="EPH58" s="331"/>
      <c r="EPI58" s="331"/>
      <c r="EPJ58" s="331"/>
      <c r="EPK58" s="331"/>
      <c r="EPL58" s="331"/>
      <c r="EPM58" s="331"/>
      <c r="EPN58" s="331"/>
      <c r="EPO58" s="331"/>
      <c r="EPP58" s="331"/>
      <c r="EPQ58" s="331"/>
      <c r="EPR58" s="331"/>
      <c r="EPS58" s="331"/>
      <c r="EPT58" s="331"/>
      <c r="EPU58" s="331"/>
      <c r="EPV58" s="331"/>
      <c r="EPW58" s="331"/>
      <c r="EPX58" s="331"/>
      <c r="EPY58" s="331"/>
      <c r="EPZ58" s="331"/>
      <c r="EQA58" s="331"/>
      <c r="EQB58" s="331"/>
      <c r="EQC58" s="331"/>
      <c r="EQD58" s="331"/>
      <c r="EQE58" s="331"/>
      <c r="EQF58" s="331"/>
      <c r="EQG58" s="331"/>
      <c r="EQH58" s="331"/>
      <c r="EQI58" s="331"/>
      <c r="EQJ58" s="331"/>
      <c r="EQK58" s="331"/>
      <c r="EQL58" s="331"/>
      <c r="EQM58" s="331"/>
      <c r="EQN58" s="331"/>
      <c r="EQO58" s="331"/>
      <c r="EQP58" s="331"/>
      <c r="EQQ58" s="331"/>
      <c r="EQR58" s="331"/>
      <c r="EQS58" s="331"/>
      <c r="EQT58" s="331"/>
      <c r="EQU58" s="331"/>
      <c r="EQV58" s="331"/>
      <c r="EQW58" s="331"/>
      <c r="EQX58" s="331"/>
      <c r="EQY58" s="331"/>
      <c r="EQZ58" s="331"/>
      <c r="ERA58" s="331"/>
      <c r="ERB58" s="331"/>
      <c r="ERC58" s="331"/>
      <c r="ERD58" s="331"/>
      <c r="ERE58" s="331"/>
      <c r="ERF58" s="331"/>
      <c r="ERG58" s="331"/>
      <c r="ERH58" s="331"/>
      <c r="ERI58" s="331"/>
      <c r="ERJ58" s="331"/>
      <c r="ERK58" s="331"/>
      <c r="ERL58" s="331"/>
      <c r="ERM58" s="331"/>
      <c r="ERN58" s="331"/>
      <c r="ERO58" s="331"/>
      <c r="ERP58" s="331"/>
      <c r="ERQ58" s="331"/>
      <c r="ERR58" s="331"/>
      <c r="ERS58" s="331"/>
      <c r="ERT58" s="331"/>
      <c r="ERU58" s="331"/>
      <c r="ERV58" s="331"/>
      <c r="ERW58" s="331"/>
      <c r="ERX58" s="331"/>
      <c r="ERY58" s="331"/>
      <c r="ERZ58" s="331"/>
      <c r="ESA58" s="331"/>
      <c r="ESB58" s="331"/>
      <c r="ESC58" s="331"/>
      <c r="ESD58" s="331"/>
      <c r="ESE58" s="331"/>
      <c r="ESF58" s="331"/>
      <c r="ESG58" s="331"/>
      <c r="ESH58" s="331"/>
      <c r="ESI58" s="331"/>
      <c r="ESJ58" s="331"/>
      <c r="ESK58" s="331"/>
      <c r="ESL58" s="331"/>
      <c r="ESM58" s="331"/>
      <c r="ESN58" s="331"/>
      <c r="ESO58" s="331"/>
      <c r="ESP58" s="331"/>
      <c r="ESQ58" s="331"/>
      <c r="ESR58" s="331"/>
      <c r="ESS58" s="331"/>
      <c r="EST58" s="331"/>
      <c r="ESU58" s="331"/>
      <c r="ESV58" s="331"/>
      <c r="ESW58" s="331"/>
      <c r="ESX58" s="331"/>
      <c r="ESY58" s="331"/>
      <c r="ESZ58" s="331"/>
      <c r="ETA58" s="331"/>
      <c r="ETB58" s="331"/>
      <c r="ETC58" s="331"/>
      <c r="ETD58" s="331"/>
      <c r="ETE58" s="331"/>
      <c r="ETF58" s="331"/>
      <c r="ETG58" s="331"/>
      <c r="ETH58" s="331"/>
      <c r="ETI58" s="331"/>
      <c r="ETJ58" s="331"/>
      <c r="ETK58" s="331"/>
      <c r="ETL58" s="331"/>
      <c r="ETM58" s="331"/>
      <c r="ETN58" s="331"/>
      <c r="ETO58" s="331"/>
      <c r="ETP58" s="331"/>
      <c r="ETQ58" s="331"/>
      <c r="ETR58" s="331"/>
      <c r="ETS58" s="331"/>
      <c r="ETT58" s="331"/>
      <c r="ETU58" s="331"/>
      <c r="ETV58" s="331"/>
      <c r="ETW58" s="331"/>
      <c r="ETX58" s="331"/>
      <c r="ETY58" s="331"/>
      <c r="ETZ58" s="331"/>
      <c r="EUA58" s="331"/>
      <c r="EUB58" s="331"/>
      <c r="EUC58" s="331"/>
      <c r="EUD58" s="331"/>
      <c r="EUE58" s="331"/>
      <c r="EUF58" s="331"/>
      <c r="EUG58" s="331"/>
      <c r="EUH58" s="331"/>
      <c r="EUI58" s="331"/>
      <c r="EUJ58" s="331"/>
      <c r="EUK58" s="331"/>
      <c r="EUL58" s="331"/>
      <c r="EUM58" s="331"/>
      <c r="EUN58" s="331"/>
      <c r="EUO58" s="331"/>
      <c r="EUP58" s="331"/>
      <c r="EUQ58" s="331"/>
      <c r="EUR58" s="331"/>
      <c r="EUS58" s="331"/>
      <c r="EUT58" s="331"/>
      <c r="EUU58" s="331"/>
      <c r="EUV58" s="331"/>
      <c r="EUW58" s="331"/>
      <c r="EUX58" s="331"/>
      <c r="EUY58" s="331"/>
      <c r="EUZ58" s="331"/>
      <c r="EVA58" s="331"/>
      <c r="EVB58" s="331"/>
      <c r="EVC58" s="331"/>
      <c r="EVD58" s="331"/>
      <c r="EVE58" s="331"/>
      <c r="EVF58" s="331"/>
      <c r="EVG58" s="331"/>
      <c r="EVH58" s="331"/>
      <c r="EVI58" s="331"/>
      <c r="EVJ58" s="331"/>
      <c r="EVK58" s="331"/>
      <c r="EVL58" s="331"/>
      <c r="EVM58" s="331"/>
      <c r="EVN58" s="331"/>
      <c r="EVO58" s="331"/>
      <c r="EVP58" s="331"/>
      <c r="EVQ58" s="331"/>
      <c r="EVR58" s="331"/>
      <c r="EVS58" s="331"/>
      <c r="EVT58" s="331"/>
      <c r="EVU58" s="331"/>
      <c r="EVV58" s="331"/>
      <c r="EVW58" s="331"/>
      <c r="EVX58" s="331"/>
      <c r="EVY58" s="331"/>
      <c r="EVZ58" s="331"/>
      <c r="EWA58" s="331"/>
      <c r="EWB58" s="331"/>
      <c r="EWC58" s="331"/>
      <c r="EWD58" s="331"/>
      <c r="EWE58" s="331"/>
      <c r="EWF58" s="331"/>
      <c r="EWG58" s="331"/>
      <c r="EWH58" s="331"/>
      <c r="EWI58" s="331"/>
      <c r="EWJ58" s="331"/>
      <c r="EWK58" s="331"/>
      <c r="EWL58" s="331"/>
      <c r="EWM58" s="331"/>
      <c r="EWN58" s="331"/>
      <c r="EWO58" s="331"/>
      <c r="EWP58" s="331"/>
      <c r="EWQ58" s="331"/>
      <c r="EWR58" s="331"/>
      <c r="EWS58" s="331"/>
      <c r="EWT58" s="331"/>
      <c r="EWU58" s="331"/>
      <c r="EWV58" s="331"/>
      <c r="EWW58" s="331"/>
      <c r="EWX58" s="331"/>
      <c r="EWY58" s="331"/>
      <c r="EWZ58" s="331"/>
      <c r="EXA58" s="331"/>
      <c r="EXB58" s="331"/>
      <c r="EXC58" s="331"/>
      <c r="EXD58" s="331"/>
      <c r="EXE58" s="331"/>
      <c r="EXF58" s="331"/>
      <c r="EXG58" s="331"/>
      <c r="EXH58" s="331"/>
      <c r="EXI58" s="331"/>
      <c r="EXJ58" s="331"/>
      <c r="EXK58" s="331"/>
      <c r="EXL58" s="331"/>
      <c r="EXM58" s="331"/>
      <c r="EXN58" s="331"/>
      <c r="EXO58" s="331"/>
      <c r="EXP58" s="331"/>
      <c r="EXQ58" s="331"/>
      <c r="EXR58" s="331"/>
      <c r="EXS58" s="331"/>
      <c r="EXT58" s="331"/>
      <c r="EXU58" s="331"/>
      <c r="EXV58" s="331"/>
      <c r="EXW58" s="331"/>
      <c r="EXX58" s="331"/>
      <c r="EXY58" s="331"/>
      <c r="EXZ58" s="331"/>
      <c r="EYA58" s="331"/>
      <c r="EYB58" s="331"/>
      <c r="EYC58" s="331"/>
      <c r="EYD58" s="331"/>
      <c r="EYE58" s="331"/>
      <c r="EYF58" s="331"/>
      <c r="EYG58" s="331"/>
      <c r="EYH58" s="331"/>
      <c r="EYI58" s="331"/>
      <c r="EYJ58" s="331"/>
      <c r="EYK58" s="331"/>
      <c r="EYL58" s="331"/>
      <c r="EYM58" s="331"/>
      <c r="EYN58" s="331"/>
      <c r="EYO58" s="331"/>
      <c r="EYP58" s="331"/>
      <c r="EYQ58" s="331"/>
      <c r="EYR58" s="331"/>
      <c r="EYS58" s="331"/>
      <c r="EYT58" s="331"/>
      <c r="EYU58" s="331"/>
      <c r="EYV58" s="331"/>
      <c r="EYW58" s="331"/>
      <c r="EYX58" s="331"/>
      <c r="EYY58" s="331"/>
      <c r="EYZ58" s="331"/>
      <c r="EZA58" s="331"/>
      <c r="EZB58" s="331"/>
      <c r="EZC58" s="331"/>
      <c r="EZD58" s="331"/>
      <c r="EZE58" s="331"/>
      <c r="EZF58" s="331"/>
      <c r="EZG58" s="331"/>
      <c r="EZH58" s="331"/>
      <c r="EZI58" s="331"/>
      <c r="EZJ58" s="331"/>
      <c r="EZK58" s="331"/>
      <c r="EZL58" s="331"/>
      <c r="EZM58" s="331"/>
      <c r="EZN58" s="331"/>
      <c r="EZO58" s="331"/>
      <c r="EZP58" s="331"/>
      <c r="EZQ58" s="331"/>
      <c r="EZR58" s="331"/>
      <c r="EZS58" s="331"/>
      <c r="EZT58" s="331"/>
      <c r="EZU58" s="331"/>
      <c r="EZV58" s="331"/>
      <c r="EZW58" s="331"/>
      <c r="EZX58" s="331"/>
      <c r="EZY58" s="331"/>
      <c r="EZZ58" s="331"/>
      <c r="FAA58" s="331"/>
      <c r="FAB58" s="331"/>
      <c r="FAC58" s="331"/>
      <c r="FAD58" s="331"/>
      <c r="FAE58" s="331"/>
      <c r="FAF58" s="331"/>
      <c r="FAG58" s="331"/>
      <c r="FAH58" s="331"/>
      <c r="FAI58" s="331"/>
      <c r="FAJ58" s="331"/>
      <c r="FAK58" s="331"/>
      <c r="FAL58" s="331"/>
      <c r="FAM58" s="331"/>
      <c r="FAN58" s="331"/>
      <c r="FAO58" s="331"/>
      <c r="FAP58" s="331"/>
      <c r="FAQ58" s="331"/>
      <c r="FAR58" s="331"/>
      <c r="FAS58" s="331"/>
      <c r="FAT58" s="331"/>
      <c r="FAU58" s="331"/>
      <c r="FAV58" s="331"/>
      <c r="FAW58" s="331"/>
      <c r="FAX58" s="331"/>
      <c r="FAY58" s="331"/>
      <c r="FAZ58" s="331"/>
      <c r="FBA58" s="331"/>
      <c r="FBB58" s="331"/>
      <c r="FBC58" s="331"/>
      <c r="FBD58" s="331"/>
      <c r="FBE58" s="331"/>
      <c r="FBF58" s="331"/>
      <c r="FBG58" s="331"/>
      <c r="FBH58" s="331"/>
      <c r="FBI58" s="331"/>
      <c r="FBJ58" s="331"/>
      <c r="FBK58" s="331"/>
      <c r="FBL58" s="331"/>
      <c r="FBM58" s="331"/>
      <c r="FBN58" s="331"/>
      <c r="FBO58" s="331"/>
      <c r="FBP58" s="331"/>
      <c r="FBQ58" s="331"/>
      <c r="FBR58" s="331"/>
      <c r="FBS58" s="331"/>
      <c r="FBT58" s="331"/>
      <c r="FBU58" s="331"/>
      <c r="FBV58" s="331"/>
      <c r="FBW58" s="331"/>
      <c r="FBX58" s="331"/>
      <c r="FBY58" s="331"/>
      <c r="FBZ58" s="331"/>
      <c r="FCA58" s="331"/>
      <c r="FCB58" s="331"/>
      <c r="FCC58" s="331"/>
      <c r="FCD58" s="331"/>
      <c r="FCE58" s="331"/>
      <c r="FCF58" s="331"/>
      <c r="FCG58" s="331"/>
      <c r="FCH58" s="331"/>
      <c r="FCI58" s="331"/>
      <c r="FCJ58" s="331"/>
      <c r="FCK58" s="331"/>
      <c r="FCL58" s="331"/>
      <c r="FCM58" s="331"/>
      <c r="FCN58" s="331"/>
      <c r="FCO58" s="331"/>
      <c r="FCP58" s="331"/>
      <c r="FCQ58" s="331"/>
      <c r="FCR58" s="331"/>
      <c r="FCS58" s="331"/>
      <c r="FCT58" s="331"/>
      <c r="FCU58" s="331"/>
      <c r="FCV58" s="331"/>
      <c r="FCW58" s="331"/>
      <c r="FCX58" s="331"/>
      <c r="FCY58" s="331"/>
      <c r="FCZ58" s="331"/>
      <c r="FDA58" s="331"/>
      <c r="FDB58" s="331"/>
      <c r="FDC58" s="331"/>
      <c r="FDD58" s="331"/>
      <c r="FDE58" s="331"/>
      <c r="FDF58" s="331"/>
      <c r="FDG58" s="331"/>
      <c r="FDH58" s="331"/>
      <c r="FDI58" s="331"/>
      <c r="FDJ58" s="331"/>
      <c r="FDK58" s="331"/>
      <c r="FDL58" s="331"/>
      <c r="FDM58" s="331"/>
      <c r="FDN58" s="331"/>
      <c r="FDO58" s="331"/>
      <c r="FDP58" s="331"/>
      <c r="FDQ58" s="331"/>
      <c r="FDR58" s="331"/>
      <c r="FDS58" s="331"/>
      <c r="FDT58" s="331"/>
      <c r="FDU58" s="331"/>
      <c r="FDV58" s="331"/>
      <c r="FDW58" s="331"/>
      <c r="FDX58" s="331"/>
      <c r="FDY58" s="331"/>
      <c r="FDZ58" s="331"/>
      <c r="FEA58" s="331"/>
      <c r="FEB58" s="331"/>
      <c r="FEC58" s="331"/>
      <c r="FED58" s="331"/>
      <c r="FEE58" s="331"/>
      <c r="FEF58" s="331"/>
      <c r="FEG58" s="331"/>
      <c r="FEH58" s="331"/>
      <c r="FEI58" s="331"/>
      <c r="FEJ58" s="331"/>
      <c r="FEK58" s="331"/>
      <c r="FEL58" s="331"/>
      <c r="FEM58" s="331"/>
      <c r="FEN58" s="331"/>
      <c r="FEO58" s="331"/>
      <c r="FEP58" s="331"/>
      <c r="FEQ58" s="331"/>
      <c r="FER58" s="331"/>
      <c r="FES58" s="331"/>
      <c r="FET58" s="331"/>
      <c r="FEU58" s="331"/>
      <c r="FEV58" s="331"/>
      <c r="FEW58" s="331"/>
      <c r="FEX58" s="331"/>
      <c r="FEY58" s="331"/>
      <c r="FEZ58" s="331"/>
      <c r="FFA58" s="331"/>
      <c r="FFB58" s="331"/>
      <c r="FFC58" s="331"/>
      <c r="FFD58" s="331"/>
      <c r="FFE58" s="331"/>
      <c r="FFF58" s="331"/>
      <c r="FFG58" s="331"/>
      <c r="FFH58" s="331"/>
      <c r="FFI58" s="331"/>
      <c r="FFJ58" s="331"/>
      <c r="FFK58" s="331"/>
      <c r="FFL58" s="331"/>
      <c r="FFM58" s="331"/>
      <c r="FFN58" s="331"/>
      <c r="FFO58" s="331"/>
      <c r="FFP58" s="331"/>
      <c r="FFQ58" s="331"/>
      <c r="FFR58" s="331"/>
      <c r="FFS58" s="331"/>
      <c r="FFT58" s="331"/>
      <c r="FFU58" s="331"/>
      <c r="FFV58" s="331"/>
      <c r="FFW58" s="331"/>
      <c r="FFX58" s="331"/>
      <c r="FFY58" s="331"/>
      <c r="FFZ58" s="331"/>
      <c r="FGA58" s="331"/>
      <c r="FGB58" s="331"/>
      <c r="FGC58" s="331"/>
      <c r="FGD58" s="331"/>
      <c r="FGE58" s="331"/>
      <c r="FGF58" s="331"/>
      <c r="FGG58" s="331"/>
      <c r="FGH58" s="331"/>
      <c r="FGI58" s="331"/>
      <c r="FGJ58" s="331"/>
      <c r="FGK58" s="331"/>
      <c r="FGL58" s="331"/>
      <c r="FGM58" s="331"/>
      <c r="FGN58" s="331"/>
      <c r="FGO58" s="331"/>
      <c r="FGP58" s="331"/>
      <c r="FGQ58" s="331"/>
      <c r="FGR58" s="331"/>
      <c r="FGS58" s="331"/>
      <c r="FGT58" s="331"/>
      <c r="FGU58" s="331"/>
      <c r="FGV58" s="331"/>
      <c r="FGW58" s="331"/>
      <c r="FGX58" s="331"/>
      <c r="FGY58" s="331"/>
      <c r="FGZ58" s="331"/>
      <c r="FHA58" s="331"/>
      <c r="FHB58" s="331"/>
      <c r="FHC58" s="331"/>
      <c r="FHD58" s="331"/>
      <c r="FHE58" s="331"/>
      <c r="FHF58" s="331"/>
      <c r="FHG58" s="331"/>
      <c r="FHH58" s="331"/>
      <c r="FHI58" s="331"/>
      <c r="FHJ58" s="331"/>
      <c r="FHK58" s="331"/>
      <c r="FHL58" s="331"/>
      <c r="FHM58" s="331"/>
      <c r="FHN58" s="331"/>
      <c r="FHO58" s="331"/>
      <c r="FHP58" s="331"/>
      <c r="FHQ58" s="331"/>
      <c r="FHR58" s="331"/>
      <c r="FHS58" s="331"/>
      <c r="FHT58" s="331"/>
      <c r="FHU58" s="331"/>
      <c r="FHV58" s="331"/>
      <c r="FHW58" s="331"/>
      <c r="FHX58" s="331"/>
      <c r="FHY58" s="331"/>
      <c r="FHZ58" s="331"/>
      <c r="FIA58" s="331"/>
      <c r="FIB58" s="331"/>
      <c r="FIC58" s="331"/>
      <c r="FID58" s="331"/>
      <c r="FIE58" s="331"/>
      <c r="FIF58" s="331"/>
      <c r="FIG58" s="331"/>
      <c r="FIH58" s="331"/>
      <c r="FII58" s="331"/>
      <c r="FIJ58" s="331"/>
      <c r="FIK58" s="331"/>
      <c r="FIL58" s="331"/>
      <c r="FIM58" s="331"/>
      <c r="FIN58" s="331"/>
      <c r="FIO58" s="331"/>
      <c r="FIP58" s="331"/>
      <c r="FIQ58" s="331"/>
      <c r="FIR58" s="331"/>
      <c r="FIS58" s="331"/>
      <c r="FIT58" s="331"/>
      <c r="FIU58" s="331"/>
      <c r="FIV58" s="331"/>
      <c r="FIW58" s="331"/>
      <c r="FIX58" s="331"/>
      <c r="FIY58" s="331"/>
      <c r="FIZ58" s="331"/>
      <c r="FJA58" s="331"/>
      <c r="FJB58" s="331"/>
      <c r="FJC58" s="331"/>
      <c r="FJD58" s="331"/>
      <c r="FJE58" s="331"/>
      <c r="FJF58" s="331"/>
      <c r="FJG58" s="331"/>
      <c r="FJH58" s="331"/>
      <c r="FJI58" s="331"/>
      <c r="FJJ58" s="331"/>
      <c r="FJK58" s="331"/>
      <c r="FJL58" s="331"/>
      <c r="FJM58" s="331"/>
      <c r="FJN58" s="331"/>
      <c r="FJO58" s="331"/>
      <c r="FJP58" s="331"/>
      <c r="FJQ58" s="331"/>
      <c r="FJR58" s="331"/>
      <c r="FJS58" s="331"/>
      <c r="FJT58" s="331"/>
      <c r="FJU58" s="331"/>
      <c r="FJV58" s="331"/>
      <c r="FJW58" s="331"/>
      <c r="FJX58" s="331"/>
      <c r="FJY58" s="331"/>
      <c r="FJZ58" s="331"/>
      <c r="FKA58" s="331"/>
      <c r="FKB58" s="331"/>
      <c r="FKC58" s="331"/>
      <c r="FKD58" s="331"/>
      <c r="FKE58" s="331"/>
      <c r="FKF58" s="331"/>
      <c r="FKG58" s="331"/>
      <c r="FKH58" s="331"/>
      <c r="FKI58" s="331"/>
      <c r="FKJ58" s="331"/>
      <c r="FKK58" s="331"/>
      <c r="FKL58" s="331"/>
      <c r="FKM58" s="331"/>
      <c r="FKN58" s="331"/>
      <c r="FKO58" s="331"/>
      <c r="FKP58" s="331"/>
      <c r="FKQ58" s="331"/>
      <c r="FKR58" s="331"/>
      <c r="FKS58" s="331"/>
      <c r="FKT58" s="331"/>
      <c r="FKU58" s="331"/>
      <c r="FKV58" s="331"/>
      <c r="FKW58" s="331"/>
      <c r="FKX58" s="331"/>
      <c r="FKY58" s="331"/>
      <c r="FKZ58" s="331"/>
      <c r="FLA58" s="331"/>
      <c r="FLB58" s="331"/>
      <c r="FLC58" s="331"/>
      <c r="FLD58" s="331"/>
      <c r="FLE58" s="331"/>
      <c r="FLF58" s="331"/>
      <c r="FLG58" s="331"/>
      <c r="FLH58" s="331"/>
      <c r="FLI58" s="331"/>
      <c r="FLJ58" s="331"/>
      <c r="FLK58" s="331"/>
      <c r="FLL58" s="331"/>
      <c r="FLM58" s="331"/>
      <c r="FLN58" s="331"/>
      <c r="FLO58" s="331"/>
      <c r="FLP58" s="331"/>
      <c r="FLQ58" s="331"/>
      <c r="FLR58" s="331"/>
      <c r="FLS58" s="331"/>
      <c r="FLT58" s="331"/>
      <c r="FLU58" s="331"/>
      <c r="FLV58" s="331"/>
      <c r="FLW58" s="331"/>
      <c r="FLX58" s="331"/>
      <c r="FLY58" s="331"/>
      <c r="FLZ58" s="331"/>
      <c r="FMA58" s="331"/>
      <c r="FMB58" s="331"/>
      <c r="FMC58" s="331"/>
      <c r="FMD58" s="331"/>
      <c r="FME58" s="331"/>
      <c r="FMF58" s="331"/>
      <c r="FMG58" s="331"/>
      <c r="FMH58" s="331"/>
      <c r="FMI58" s="331"/>
      <c r="FMJ58" s="331"/>
      <c r="FMK58" s="331"/>
      <c r="FML58" s="331"/>
      <c r="FMM58" s="331"/>
      <c r="FMN58" s="331"/>
      <c r="FMO58" s="331"/>
      <c r="FMP58" s="331"/>
      <c r="FMQ58" s="331"/>
      <c r="FMR58" s="331"/>
      <c r="FMS58" s="331"/>
      <c r="FMT58" s="331"/>
      <c r="FMU58" s="331"/>
      <c r="FMV58" s="331"/>
      <c r="FMW58" s="331"/>
      <c r="FMX58" s="331"/>
      <c r="FMY58" s="331"/>
      <c r="FMZ58" s="331"/>
      <c r="FNA58" s="331"/>
      <c r="FNB58" s="331"/>
      <c r="FNC58" s="331"/>
      <c r="FND58" s="331"/>
      <c r="FNE58" s="331"/>
      <c r="FNF58" s="331"/>
      <c r="FNG58" s="331"/>
      <c r="FNH58" s="331"/>
      <c r="FNI58" s="331"/>
      <c r="FNJ58" s="331"/>
      <c r="FNK58" s="331"/>
      <c r="FNL58" s="331"/>
      <c r="FNM58" s="331"/>
      <c r="FNN58" s="331"/>
      <c r="FNO58" s="331"/>
      <c r="FNP58" s="331"/>
      <c r="FNQ58" s="331"/>
      <c r="FNR58" s="331"/>
      <c r="FNS58" s="331"/>
      <c r="FNT58" s="331"/>
      <c r="FNU58" s="331"/>
      <c r="FNV58" s="331"/>
      <c r="FNW58" s="331"/>
      <c r="FNX58" s="331"/>
      <c r="FNY58" s="331"/>
      <c r="FNZ58" s="331"/>
      <c r="FOA58" s="331"/>
      <c r="FOB58" s="331"/>
      <c r="FOC58" s="331"/>
      <c r="FOD58" s="331"/>
      <c r="FOE58" s="331"/>
      <c r="FOF58" s="331"/>
      <c r="FOG58" s="331"/>
      <c r="FOH58" s="331"/>
      <c r="FOI58" s="331"/>
      <c r="FOJ58" s="331"/>
      <c r="FOK58" s="331"/>
      <c r="FOL58" s="331"/>
      <c r="FOM58" s="331"/>
      <c r="FON58" s="331"/>
      <c r="FOO58" s="331"/>
      <c r="FOP58" s="331"/>
      <c r="FOQ58" s="331"/>
      <c r="FOR58" s="331"/>
      <c r="FOS58" s="331"/>
      <c r="FOT58" s="331"/>
      <c r="FOU58" s="331"/>
      <c r="FOV58" s="331"/>
      <c r="FOW58" s="331"/>
      <c r="FOX58" s="331"/>
      <c r="FOY58" s="331"/>
      <c r="FOZ58" s="331"/>
      <c r="FPA58" s="331"/>
      <c r="FPB58" s="331"/>
      <c r="FPC58" s="331"/>
      <c r="FPD58" s="331"/>
      <c r="FPE58" s="331"/>
      <c r="FPF58" s="331"/>
      <c r="FPG58" s="331"/>
      <c r="FPH58" s="331"/>
      <c r="FPI58" s="331"/>
      <c r="FPJ58" s="331"/>
      <c r="FPK58" s="331"/>
      <c r="FPL58" s="331"/>
      <c r="FPM58" s="331"/>
      <c r="FPN58" s="331"/>
      <c r="FPO58" s="331"/>
      <c r="FPP58" s="331"/>
      <c r="FPQ58" s="331"/>
      <c r="FPR58" s="331"/>
      <c r="FPS58" s="331"/>
      <c r="FPT58" s="331"/>
      <c r="FPU58" s="331"/>
      <c r="FPV58" s="331"/>
      <c r="FPW58" s="331"/>
      <c r="FPX58" s="331"/>
      <c r="FPY58" s="331"/>
      <c r="FPZ58" s="331"/>
      <c r="FQA58" s="331"/>
      <c r="FQB58" s="331"/>
      <c r="FQC58" s="331"/>
      <c r="FQD58" s="331"/>
      <c r="FQE58" s="331"/>
      <c r="FQF58" s="331"/>
      <c r="FQG58" s="331"/>
      <c r="FQH58" s="331"/>
      <c r="FQI58" s="331"/>
      <c r="FQJ58" s="331"/>
      <c r="FQK58" s="331"/>
      <c r="FQL58" s="331"/>
      <c r="FQM58" s="331"/>
      <c r="FQN58" s="331"/>
      <c r="FQO58" s="331"/>
      <c r="FQP58" s="331"/>
      <c r="FQQ58" s="331"/>
      <c r="FQR58" s="331"/>
      <c r="FQS58" s="331"/>
      <c r="FQT58" s="331"/>
      <c r="FQU58" s="331"/>
      <c r="FQV58" s="331"/>
      <c r="FQW58" s="331"/>
      <c r="FQX58" s="331"/>
      <c r="FQY58" s="331"/>
      <c r="FQZ58" s="331"/>
      <c r="FRA58" s="331"/>
      <c r="FRB58" s="331"/>
      <c r="FRC58" s="331"/>
      <c r="FRD58" s="331"/>
      <c r="FRE58" s="331"/>
      <c r="FRF58" s="331"/>
      <c r="FRG58" s="331"/>
      <c r="FRH58" s="331"/>
      <c r="FRI58" s="331"/>
      <c r="FRJ58" s="331"/>
      <c r="FRK58" s="331"/>
      <c r="FRL58" s="331"/>
      <c r="FRM58" s="331"/>
      <c r="FRN58" s="331"/>
      <c r="FRO58" s="331"/>
      <c r="FRP58" s="331"/>
      <c r="FRQ58" s="331"/>
      <c r="FRR58" s="331"/>
      <c r="FRS58" s="331"/>
      <c r="FRT58" s="331"/>
      <c r="FRU58" s="331"/>
      <c r="FRV58" s="331"/>
      <c r="FRW58" s="331"/>
      <c r="FRX58" s="331"/>
      <c r="FRY58" s="331"/>
      <c r="FRZ58" s="331"/>
      <c r="FSA58" s="331"/>
      <c r="FSB58" s="331"/>
      <c r="FSC58" s="331"/>
      <c r="FSD58" s="331"/>
      <c r="FSE58" s="331"/>
      <c r="FSF58" s="331"/>
      <c r="FSG58" s="331"/>
      <c r="FSH58" s="331"/>
      <c r="FSI58" s="331"/>
      <c r="FSJ58" s="331"/>
      <c r="FSK58" s="331"/>
      <c r="FSL58" s="331"/>
      <c r="FSM58" s="331"/>
      <c r="FSN58" s="331"/>
      <c r="FSO58" s="331"/>
      <c r="FSP58" s="331"/>
      <c r="FSQ58" s="331"/>
      <c r="FSR58" s="331"/>
      <c r="FSS58" s="331"/>
      <c r="FST58" s="331"/>
      <c r="FSU58" s="331"/>
      <c r="FSV58" s="331"/>
      <c r="FSW58" s="331"/>
      <c r="FSX58" s="331"/>
      <c r="FSY58" s="331"/>
      <c r="FSZ58" s="331"/>
      <c r="FTA58" s="331"/>
      <c r="FTB58" s="331"/>
      <c r="FTC58" s="331"/>
      <c r="FTD58" s="331"/>
      <c r="FTE58" s="331"/>
      <c r="FTF58" s="331"/>
      <c r="FTG58" s="331"/>
      <c r="FTH58" s="331"/>
      <c r="FTI58" s="331"/>
      <c r="FTJ58" s="331"/>
      <c r="FTK58" s="331"/>
      <c r="FTL58" s="331"/>
      <c r="FTM58" s="331"/>
      <c r="FTN58" s="331"/>
      <c r="FTO58" s="331"/>
      <c r="FTP58" s="331"/>
      <c r="FTQ58" s="331"/>
      <c r="FTR58" s="331"/>
      <c r="FTS58" s="331"/>
      <c r="FTT58" s="331"/>
      <c r="FTU58" s="331"/>
      <c r="FTV58" s="331"/>
      <c r="FTW58" s="331"/>
      <c r="FTX58" s="331"/>
      <c r="FTY58" s="331"/>
      <c r="FTZ58" s="331"/>
      <c r="FUA58" s="331"/>
      <c r="FUB58" s="331"/>
      <c r="FUC58" s="331"/>
      <c r="FUD58" s="331"/>
      <c r="FUE58" s="331"/>
      <c r="FUF58" s="331"/>
      <c r="FUG58" s="331"/>
      <c r="FUH58" s="331"/>
      <c r="FUI58" s="331"/>
      <c r="FUJ58" s="331"/>
      <c r="FUK58" s="331"/>
      <c r="FUL58" s="331"/>
      <c r="FUM58" s="331"/>
      <c r="FUN58" s="331"/>
      <c r="FUO58" s="331"/>
      <c r="FUP58" s="331"/>
      <c r="FUQ58" s="331"/>
      <c r="FUR58" s="331"/>
      <c r="FUS58" s="331"/>
      <c r="FUT58" s="331"/>
      <c r="FUU58" s="331"/>
      <c r="FUV58" s="331"/>
      <c r="FUW58" s="331"/>
      <c r="FUX58" s="331"/>
      <c r="FUY58" s="331"/>
      <c r="FUZ58" s="331"/>
      <c r="FVA58" s="331"/>
      <c r="FVB58" s="331"/>
      <c r="FVC58" s="331"/>
      <c r="FVD58" s="331"/>
      <c r="FVE58" s="331"/>
      <c r="FVF58" s="331"/>
      <c r="FVG58" s="331"/>
      <c r="FVH58" s="331"/>
      <c r="FVI58" s="331"/>
      <c r="FVJ58" s="331"/>
      <c r="FVK58" s="331"/>
      <c r="FVL58" s="331"/>
      <c r="FVM58" s="331"/>
      <c r="FVN58" s="331"/>
      <c r="FVO58" s="331"/>
      <c r="FVP58" s="331"/>
      <c r="FVQ58" s="331"/>
      <c r="FVR58" s="331"/>
      <c r="FVS58" s="331"/>
      <c r="FVT58" s="331"/>
      <c r="FVU58" s="331"/>
      <c r="FVV58" s="331"/>
      <c r="FVW58" s="331"/>
      <c r="FVX58" s="331"/>
      <c r="FVY58" s="331"/>
      <c r="FVZ58" s="331"/>
      <c r="FWA58" s="331"/>
      <c r="FWB58" s="331"/>
      <c r="FWC58" s="331"/>
      <c r="FWD58" s="331"/>
      <c r="FWE58" s="331"/>
      <c r="FWF58" s="331"/>
      <c r="FWG58" s="331"/>
      <c r="FWH58" s="331"/>
      <c r="FWI58" s="331"/>
      <c r="FWJ58" s="331"/>
      <c r="FWK58" s="331"/>
      <c r="FWL58" s="331"/>
      <c r="FWM58" s="331"/>
      <c r="FWN58" s="331"/>
      <c r="FWO58" s="331"/>
      <c r="FWP58" s="331"/>
      <c r="FWQ58" s="331"/>
      <c r="FWR58" s="331"/>
      <c r="FWS58" s="331"/>
      <c r="FWT58" s="331"/>
      <c r="FWU58" s="331"/>
      <c r="FWV58" s="331"/>
      <c r="FWW58" s="331"/>
      <c r="FWX58" s="331"/>
      <c r="FWY58" s="331"/>
      <c r="FWZ58" s="331"/>
      <c r="FXA58" s="331"/>
      <c r="FXB58" s="331"/>
      <c r="FXC58" s="331"/>
      <c r="FXD58" s="331"/>
      <c r="FXE58" s="331"/>
      <c r="FXF58" s="331"/>
      <c r="FXG58" s="331"/>
      <c r="FXH58" s="331"/>
      <c r="FXI58" s="331"/>
      <c r="FXJ58" s="331"/>
      <c r="FXK58" s="331"/>
      <c r="FXL58" s="331"/>
      <c r="FXM58" s="331"/>
      <c r="FXN58" s="331"/>
      <c r="FXO58" s="331"/>
      <c r="FXP58" s="331"/>
      <c r="FXQ58" s="331"/>
      <c r="FXR58" s="331"/>
      <c r="FXS58" s="331"/>
      <c r="FXT58" s="331"/>
      <c r="FXU58" s="331"/>
      <c r="FXV58" s="331"/>
      <c r="FXW58" s="331"/>
      <c r="FXX58" s="331"/>
      <c r="FXY58" s="331"/>
      <c r="FXZ58" s="331"/>
      <c r="FYA58" s="331"/>
      <c r="FYB58" s="331"/>
      <c r="FYC58" s="331"/>
      <c r="FYD58" s="331"/>
      <c r="FYE58" s="331"/>
      <c r="FYF58" s="331"/>
      <c r="FYG58" s="331"/>
      <c r="FYH58" s="331"/>
      <c r="FYI58" s="331"/>
      <c r="FYJ58" s="331"/>
      <c r="FYK58" s="331"/>
      <c r="FYL58" s="331"/>
      <c r="FYM58" s="331"/>
      <c r="FYN58" s="331"/>
      <c r="FYO58" s="331"/>
      <c r="FYP58" s="331"/>
      <c r="FYQ58" s="331"/>
      <c r="FYR58" s="331"/>
      <c r="FYS58" s="331"/>
      <c r="FYT58" s="331"/>
      <c r="FYU58" s="331"/>
      <c r="FYV58" s="331"/>
      <c r="FYW58" s="331"/>
      <c r="FYX58" s="331"/>
      <c r="FYY58" s="331"/>
      <c r="FYZ58" s="331"/>
      <c r="FZA58" s="331"/>
      <c r="FZB58" s="331"/>
      <c r="FZC58" s="331"/>
      <c r="FZD58" s="331"/>
      <c r="FZE58" s="331"/>
      <c r="FZF58" s="331"/>
      <c r="FZG58" s="331"/>
      <c r="FZH58" s="331"/>
      <c r="FZI58" s="331"/>
      <c r="FZJ58" s="331"/>
      <c r="FZK58" s="331"/>
      <c r="FZL58" s="331"/>
      <c r="FZM58" s="331"/>
      <c r="FZN58" s="331"/>
      <c r="FZO58" s="331"/>
      <c r="FZP58" s="331"/>
      <c r="FZQ58" s="331"/>
      <c r="FZR58" s="331"/>
      <c r="FZS58" s="331"/>
      <c r="FZT58" s="331"/>
      <c r="FZU58" s="331"/>
      <c r="FZV58" s="331"/>
      <c r="FZW58" s="331"/>
      <c r="FZX58" s="331"/>
      <c r="FZY58" s="331"/>
      <c r="FZZ58" s="331"/>
      <c r="GAA58" s="331"/>
      <c r="GAB58" s="331"/>
      <c r="GAC58" s="331"/>
      <c r="GAD58" s="331"/>
      <c r="GAE58" s="331"/>
      <c r="GAF58" s="331"/>
      <c r="GAG58" s="331"/>
      <c r="GAH58" s="331"/>
      <c r="GAI58" s="331"/>
      <c r="GAJ58" s="331"/>
      <c r="GAK58" s="331"/>
      <c r="GAL58" s="331"/>
      <c r="GAM58" s="331"/>
      <c r="GAN58" s="331"/>
      <c r="GAO58" s="331"/>
      <c r="GAP58" s="331"/>
      <c r="GAQ58" s="331"/>
      <c r="GAR58" s="331"/>
      <c r="GAS58" s="331"/>
      <c r="GAT58" s="331"/>
      <c r="GAU58" s="331"/>
      <c r="GAV58" s="331"/>
      <c r="GAW58" s="331"/>
      <c r="GAX58" s="331"/>
      <c r="GAY58" s="331"/>
      <c r="GAZ58" s="331"/>
      <c r="GBA58" s="331"/>
      <c r="GBB58" s="331"/>
      <c r="GBC58" s="331"/>
      <c r="GBD58" s="331"/>
      <c r="GBE58" s="331"/>
      <c r="GBF58" s="331"/>
      <c r="GBG58" s="331"/>
      <c r="GBH58" s="331"/>
      <c r="GBI58" s="331"/>
      <c r="GBJ58" s="331"/>
      <c r="GBK58" s="331"/>
      <c r="GBL58" s="331"/>
      <c r="GBM58" s="331"/>
      <c r="GBN58" s="331"/>
      <c r="GBO58" s="331"/>
      <c r="GBP58" s="331"/>
      <c r="GBQ58" s="331"/>
      <c r="GBR58" s="331"/>
      <c r="GBS58" s="331"/>
      <c r="GBT58" s="331"/>
      <c r="GBU58" s="331"/>
      <c r="GBV58" s="331"/>
      <c r="GBW58" s="331"/>
      <c r="GBX58" s="331"/>
      <c r="GBY58" s="331"/>
      <c r="GBZ58" s="331"/>
      <c r="GCA58" s="331"/>
      <c r="GCB58" s="331"/>
      <c r="GCC58" s="331"/>
      <c r="GCD58" s="331"/>
      <c r="GCE58" s="331"/>
      <c r="GCF58" s="331"/>
      <c r="GCG58" s="331"/>
      <c r="GCH58" s="331"/>
      <c r="GCI58" s="331"/>
      <c r="GCJ58" s="331"/>
      <c r="GCK58" s="331"/>
      <c r="GCL58" s="331"/>
      <c r="GCM58" s="331"/>
      <c r="GCN58" s="331"/>
      <c r="GCO58" s="331"/>
      <c r="GCP58" s="331"/>
      <c r="GCQ58" s="331"/>
      <c r="GCR58" s="331"/>
      <c r="GCS58" s="331"/>
      <c r="GCT58" s="331"/>
      <c r="GCU58" s="331"/>
      <c r="GCV58" s="331"/>
      <c r="GCW58" s="331"/>
      <c r="GCX58" s="331"/>
      <c r="GCY58" s="331"/>
      <c r="GCZ58" s="331"/>
      <c r="GDA58" s="331"/>
      <c r="GDB58" s="331"/>
      <c r="GDC58" s="331"/>
      <c r="GDD58" s="331"/>
      <c r="GDE58" s="331"/>
      <c r="GDF58" s="331"/>
      <c r="GDG58" s="331"/>
      <c r="GDH58" s="331"/>
      <c r="GDI58" s="331"/>
      <c r="GDJ58" s="331"/>
      <c r="GDK58" s="331"/>
      <c r="GDL58" s="331"/>
      <c r="GDM58" s="331"/>
      <c r="GDN58" s="331"/>
      <c r="GDO58" s="331"/>
      <c r="GDP58" s="331"/>
      <c r="GDQ58" s="331"/>
      <c r="GDR58" s="331"/>
      <c r="GDS58" s="331"/>
      <c r="GDT58" s="331"/>
      <c r="GDU58" s="331"/>
      <c r="GDV58" s="331"/>
      <c r="GDW58" s="331"/>
      <c r="GDX58" s="331"/>
      <c r="GDY58" s="331"/>
      <c r="GDZ58" s="331"/>
      <c r="GEA58" s="331"/>
      <c r="GEB58" s="331"/>
      <c r="GEC58" s="331"/>
      <c r="GED58" s="331"/>
      <c r="GEE58" s="331"/>
      <c r="GEF58" s="331"/>
      <c r="GEG58" s="331"/>
      <c r="GEH58" s="331"/>
      <c r="GEI58" s="331"/>
      <c r="GEJ58" s="331"/>
      <c r="GEK58" s="331"/>
      <c r="GEL58" s="331"/>
      <c r="GEM58" s="331"/>
      <c r="GEN58" s="331"/>
      <c r="GEO58" s="331"/>
      <c r="GEP58" s="331"/>
      <c r="GEQ58" s="331"/>
      <c r="GER58" s="331"/>
      <c r="GES58" s="331"/>
      <c r="GET58" s="331"/>
      <c r="GEU58" s="331"/>
      <c r="GEV58" s="331"/>
      <c r="GEW58" s="331"/>
      <c r="GEX58" s="331"/>
      <c r="GEY58" s="331"/>
      <c r="GEZ58" s="331"/>
      <c r="GFA58" s="331"/>
      <c r="GFB58" s="331"/>
      <c r="GFC58" s="331"/>
      <c r="GFD58" s="331"/>
      <c r="GFE58" s="331"/>
      <c r="GFF58" s="331"/>
      <c r="GFG58" s="331"/>
      <c r="GFH58" s="331"/>
      <c r="GFI58" s="331"/>
      <c r="GFJ58" s="331"/>
      <c r="GFK58" s="331"/>
      <c r="GFL58" s="331"/>
      <c r="GFM58" s="331"/>
      <c r="GFN58" s="331"/>
      <c r="GFO58" s="331"/>
      <c r="GFP58" s="331"/>
      <c r="GFQ58" s="331"/>
      <c r="GFR58" s="331"/>
      <c r="GFS58" s="331"/>
      <c r="GFT58" s="331"/>
      <c r="GFU58" s="331"/>
      <c r="GFV58" s="331"/>
      <c r="GFW58" s="331"/>
      <c r="GFX58" s="331"/>
      <c r="GFY58" s="331"/>
      <c r="GFZ58" s="331"/>
      <c r="GGA58" s="331"/>
      <c r="GGB58" s="331"/>
      <c r="GGC58" s="331"/>
      <c r="GGD58" s="331"/>
      <c r="GGE58" s="331"/>
      <c r="GGF58" s="331"/>
      <c r="GGG58" s="331"/>
      <c r="GGH58" s="331"/>
      <c r="GGI58" s="331"/>
      <c r="GGJ58" s="331"/>
      <c r="GGK58" s="331"/>
      <c r="GGL58" s="331"/>
      <c r="GGM58" s="331"/>
      <c r="GGN58" s="331"/>
      <c r="GGO58" s="331"/>
      <c r="GGP58" s="331"/>
      <c r="GGQ58" s="331"/>
      <c r="GGR58" s="331"/>
      <c r="GGS58" s="331"/>
      <c r="GGT58" s="331"/>
      <c r="GGU58" s="331"/>
      <c r="GGV58" s="331"/>
      <c r="GGW58" s="331"/>
      <c r="GGX58" s="331"/>
      <c r="GGY58" s="331"/>
      <c r="GGZ58" s="331"/>
      <c r="GHA58" s="331"/>
      <c r="GHB58" s="331"/>
      <c r="GHC58" s="331"/>
      <c r="GHD58" s="331"/>
      <c r="GHE58" s="331"/>
      <c r="GHF58" s="331"/>
      <c r="GHG58" s="331"/>
      <c r="GHH58" s="331"/>
      <c r="GHI58" s="331"/>
      <c r="GHJ58" s="331"/>
      <c r="GHK58" s="331"/>
      <c r="GHL58" s="331"/>
      <c r="GHM58" s="331"/>
      <c r="GHN58" s="331"/>
      <c r="GHO58" s="331"/>
      <c r="GHP58" s="331"/>
      <c r="GHQ58" s="331"/>
      <c r="GHR58" s="331"/>
      <c r="GHS58" s="331"/>
      <c r="GHT58" s="331"/>
      <c r="GHU58" s="331"/>
      <c r="GHV58" s="331"/>
      <c r="GHW58" s="331"/>
      <c r="GHX58" s="331"/>
      <c r="GHY58" s="331"/>
      <c r="GHZ58" s="331"/>
      <c r="GIA58" s="331"/>
      <c r="GIB58" s="331"/>
      <c r="GIC58" s="331"/>
      <c r="GID58" s="331"/>
      <c r="GIE58" s="331"/>
      <c r="GIF58" s="331"/>
      <c r="GIG58" s="331"/>
      <c r="GIH58" s="331"/>
      <c r="GII58" s="331"/>
      <c r="GIJ58" s="331"/>
      <c r="GIK58" s="331"/>
      <c r="GIL58" s="331"/>
      <c r="GIM58" s="331"/>
      <c r="GIN58" s="331"/>
      <c r="GIO58" s="331"/>
      <c r="GIP58" s="331"/>
      <c r="GIQ58" s="331"/>
      <c r="GIR58" s="331"/>
      <c r="GIS58" s="331"/>
      <c r="GIT58" s="331"/>
      <c r="GIU58" s="331"/>
      <c r="GIV58" s="331"/>
      <c r="GIW58" s="331"/>
      <c r="GIX58" s="331"/>
      <c r="GIY58" s="331"/>
      <c r="GIZ58" s="331"/>
      <c r="GJA58" s="331"/>
      <c r="GJB58" s="331"/>
      <c r="GJC58" s="331"/>
      <c r="GJD58" s="331"/>
      <c r="GJE58" s="331"/>
      <c r="GJF58" s="331"/>
      <c r="GJG58" s="331"/>
      <c r="GJH58" s="331"/>
      <c r="GJI58" s="331"/>
      <c r="GJJ58" s="331"/>
      <c r="GJK58" s="331"/>
      <c r="GJL58" s="331"/>
      <c r="GJM58" s="331"/>
      <c r="GJN58" s="331"/>
      <c r="GJO58" s="331"/>
      <c r="GJP58" s="331"/>
      <c r="GJQ58" s="331"/>
      <c r="GJR58" s="331"/>
      <c r="GJS58" s="331"/>
      <c r="GJT58" s="331"/>
      <c r="GJU58" s="331"/>
      <c r="GJV58" s="331"/>
      <c r="GJW58" s="331"/>
      <c r="GJX58" s="331"/>
      <c r="GJY58" s="331"/>
      <c r="GJZ58" s="331"/>
      <c r="GKA58" s="331"/>
      <c r="GKB58" s="331"/>
      <c r="GKC58" s="331"/>
      <c r="GKD58" s="331"/>
      <c r="GKE58" s="331"/>
      <c r="GKF58" s="331"/>
      <c r="GKG58" s="331"/>
      <c r="GKH58" s="331"/>
      <c r="GKI58" s="331"/>
      <c r="GKJ58" s="331"/>
      <c r="GKK58" s="331"/>
      <c r="GKL58" s="331"/>
      <c r="GKM58" s="331"/>
      <c r="GKN58" s="331"/>
      <c r="GKO58" s="331"/>
      <c r="GKP58" s="331"/>
      <c r="GKQ58" s="331"/>
      <c r="GKR58" s="331"/>
      <c r="GKS58" s="331"/>
      <c r="GKT58" s="331"/>
      <c r="GKU58" s="331"/>
      <c r="GKV58" s="331"/>
      <c r="GKW58" s="331"/>
      <c r="GKX58" s="331"/>
      <c r="GKY58" s="331"/>
      <c r="GKZ58" s="331"/>
      <c r="GLA58" s="331"/>
      <c r="GLB58" s="331"/>
      <c r="GLC58" s="331"/>
      <c r="GLD58" s="331"/>
      <c r="GLE58" s="331"/>
      <c r="GLF58" s="331"/>
      <c r="GLG58" s="331"/>
      <c r="GLH58" s="331"/>
      <c r="GLI58" s="331"/>
      <c r="GLJ58" s="331"/>
      <c r="GLK58" s="331"/>
      <c r="GLL58" s="331"/>
      <c r="GLM58" s="331"/>
      <c r="GLN58" s="331"/>
      <c r="GLO58" s="331"/>
      <c r="GLP58" s="331"/>
      <c r="GLQ58" s="331"/>
      <c r="GLR58" s="331"/>
      <c r="GLS58" s="331"/>
      <c r="GLT58" s="331"/>
      <c r="GLU58" s="331"/>
      <c r="GLV58" s="331"/>
      <c r="GLW58" s="331"/>
      <c r="GLX58" s="331"/>
      <c r="GLY58" s="331"/>
      <c r="GLZ58" s="331"/>
      <c r="GMA58" s="331"/>
      <c r="GMB58" s="331"/>
      <c r="GMC58" s="331"/>
      <c r="GMD58" s="331"/>
      <c r="GME58" s="331"/>
      <c r="GMF58" s="331"/>
      <c r="GMG58" s="331"/>
      <c r="GMH58" s="331"/>
      <c r="GMI58" s="331"/>
      <c r="GMJ58" s="331"/>
      <c r="GMK58" s="331"/>
      <c r="GML58" s="331"/>
      <c r="GMM58" s="331"/>
      <c r="GMN58" s="331"/>
      <c r="GMO58" s="331"/>
      <c r="GMP58" s="331"/>
      <c r="GMQ58" s="331"/>
      <c r="GMR58" s="331"/>
      <c r="GMS58" s="331"/>
      <c r="GMT58" s="331"/>
      <c r="GMU58" s="331"/>
      <c r="GMV58" s="331"/>
      <c r="GMW58" s="331"/>
      <c r="GMX58" s="331"/>
      <c r="GMY58" s="331"/>
      <c r="GMZ58" s="331"/>
      <c r="GNA58" s="331"/>
      <c r="GNB58" s="331"/>
      <c r="GNC58" s="331"/>
      <c r="GND58" s="331"/>
      <c r="GNE58" s="331"/>
      <c r="GNF58" s="331"/>
      <c r="GNG58" s="331"/>
      <c r="GNH58" s="331"/>
      <c r="GNI58" s="331"/>
      <c r="GNJ58" s="331"/>
      <c r="GNK58" s="331"/>
      <c r="GNL58" s="331"/>
      <c r="GNM58" s="331"/>
      <c r="GNN58" s="331"/>
      <c r="GNO58" s="331"/>
      <c r="GNP58" s="331"/>
      <c r="GNQ58" s="331"/>
      <c r="GNR58" s="331"/>
      <c r="GNS58" s="331"/>
      <c r="GNT58" s="331"/>
      <c r="GNU58" s="331"/>
      <c r="GNV58" s="331"/>
      <c r="GNW58" s="331"/>
      <c r="GNX58" s="331"/>
      <c r="GNY58" s="331"/>
      <c r="GNZ58" s="331"/>
      <c r="GOA58" s="331"/>
      <c r="GOB58" s="331"/>
      <c r="GOC58" s="331"/>
      <c r="GOD58" s="331"/>
      <c r="GOE58" s="331"/>
      <c r="GOF58" s="331"/>
      <c r="GOG58" s="331"/>
      <c r="GOH58" s="331"/>
      <c r="GOI58" s="331"/>
      <c r="GOJ58" s="331"/>
      <c r="GOK58" s="331"/>
      <c r="GOL58" s="331"/>
      <c r="GOM58" s="331"/>
      <c r="GON58" s="331"/>
      <c r="GOO58" s="331"/>
      <c r="GOP58" s="331"/>
      <c r="GOQ58" s="331"/>
      <c r="GOR58" s="331"/>
      <c r="GOS58" s="331"/>
      <c r="GOT58" s="331"/>
      <c r="GOU58" s="331"/>
      <c r="GOV58" s="331"/>
      <c r="GOW58" s="331"/>
      <c r="GOX58" s="331"/>
      <c r="GOY58" s="331"/>
      <c r="GOZ58" s="331"/>
      <c r="GPA58" s="331"/>
      <c r="GPB58" s="331"/>
      <c r="GPC58" s="331"/>
      <c r="GPD58" s="331"/>
      <c r="GPE58" s="331"/>
      <c r="GPF58" s="331"/>
      <c r="GPG58" s="331"/>
      <c r="GPH58" s="331"/>
      <c r="GPI58" s="331"/>
      <c r="GPJ58" s="331"/>
      <c r="GPK58" s="331"/>
      <c r="GPL58" s="331"/>
      <c r="GPM58" s="331"/>
      <c r="GPN58" s="331"/>
      <c r="GPO58" s="331"/>
      <c r="GPP58" s="331"/>
      <c r="GPQ58" s="331"/>
      <c r="GPR58" s="331"/>
      <c r="GPS58" s="331"/>
      <c r="GPT58" s="331"/>
      <c r="GPU58" s="331"/>
      <c r="GPV58" s="331"/>
      <c r="GPW58" s="331"/>
      <c r="GPX58" s="331"/>
      <c r="GPY58" s="331"/>
      <c r="GPZ58" s="331"/>
      <c r="GQA58" s="331"/>
      <c r="GQB58" s="331"/>
      <c r="GQC58" s="331"/>
      <c r="GQD58" s="331"/>
      <c r="GQE58" s="331"/>
      <c r="GQF58" s="331"/>
      <c r="GQG58" s="331"/>
      <c r="GQH58" s="331"/>
      <c r="GQI58" s="331"/>
      <c r="GQJ58" s="331"/>
      <c r="GQK58" s="331"/>
      <c r="GQL58" s="331"/>
      <c r="GQM58" s="331"/>
      <c r="GQN58" s="331"/>
      <c r="GQO58" s="331"/>
      <c r="GQP58" s="331"/>
      <c r="GQQ58" s="331"/>
      <c r="GQR58" s="331"/>
      <c r="GQS58" s="331"/>
      <c r="GQT58" s="331"/>
      <c r="GQU58" s="331"/>
      <c r="GQV58" s="331"/>
      <c r="GQW58" s="331"/>
      <c r="GQX58" s="331"/>
      <c r="GQY58" s="331"/>
      <c r="GQZ58" s="331"/>
      <c r="GRA58" s="331"/>
      <c r="GRB58" s="331"/>
      <c r="GRC58" s="331"/>
      <c r="GRD58" s="331"/>
      <c r="GRE58" s="331"/>
      <c r="GRF58" s="331"/>
      <c r="GRG58" s="331"/>
      <c r="GRH58" s="331"/>
      <c r="GRI58" s="331"/>
      <c r="GRJ58" s="331"/>
      <c r="GRK58" s="331"/>
      <c r="GRL58" s="331"/>
      <c r="GRM58" s="331"/>
      <c r="GRN58" s="331"/>
      <c r="GRO58" s="331"/>
      <c r="GRP58" s="331"/>
      <c r="GRQ58" s="331"/>
      <c r="GRR58" s="331"/>
      <c r="GRS58" s="331"/>
      <c r="GRT58" s="331"/>
      <c r="GRU58" s="331"/>
      <c r="GRV58" s="331"/>
      <c r="GRW58" s="331"/>
      <c r="GRX58" s="331"/>
      <c r="GRY58" s="331"/>
      <c r="GRZ58" s="331"/>
      <c r="GSA58" s="331"/>
      <c r="GSB58" s="331"/>
      <c r="GSC58" s="331"/>
      <c r="GSD58" s="331"/>
      <c r="GSE58" s="331"/>
      <c r="GSF58" s="331"/>
      <c r="GSG58" s="331"/>
      <c r="GSH58" s="331"/>
      <c r="GSI58" s="331"/>
      <c r="GSJ58" s="331"/>
      <c r="GSK58" s="331"/>
      <c r="GSL58" s="331"/>
      <c r="GSM58" s="331"/>
      <c r="GSN58" s="331"/>
      <c r="GSO58" s="331"/>
      <c r="GSP58" s="331"/>
      <c r="GSQ58" s="331"/>
      <c r="GSR58" s="331"/>
      <c r="GSS58" s="331"/>
      <c r="GST58" s="331"/>
      <c r="GSU58" s="331"/>
      <c r="GSV58" s="331"/>
      <c r="GSW58" s="331"/>
      <c r="GSX58" s="331"/>
      <c r="GSY58" s="331"/>
      <c r="GSZ58" s="331"/>
      <c r="GTA58" s="331"/>
      <c r="GTB58" s="331"/>
      <c r="GTC58" s="331"/>
      <c r="GTD58" s="331"/>
      <c r="GTE58" s="331"/>
      <c r="GTF58" s="331"/>
      <c r="GTG58" s="331"/>
      <c r="GTH58" s="331"/>
      <c r="GTI58" s="331"/>
      <c r="GTJ58" s="331"/>
      <c r="GTK58" s="331"/>
      <c r="GTL58" s="331"/>
      <c r="GTM58" s="331"/>
      <c r="GTN58" s="331"/>
      <c r="GTO58" s="331"/>
      <c r="GTP58" s="331"/>
      <c r="GTQ58" s="331"/>
      <c r="GTR58" s="331"/>
      <c r="GTS58" s="331"/>
      <c r="GTT58" s="331"/>
      <c r="GTU58" s="331"/>
      <c r="GTV58" s="331"/>
      <c r="GTW58" s="331"/>
      <c r="GTX58" s="331"/>
      <c r="GTY58" s="331"/>
      <c r="GTZ58" s="331"/>
      <c r="GUA58" s="331"/>
      <c r="GUB58" s="331"/>
      <c r="GUC58" s="331"/>
      <c r="GUD58" s="331"/>
      <c r="GUE58" s="331"/>
      <c r="GUF58" s="331"/>
      <c r="GUG58" s="331"/>
      <c r="GUH58" s="331"/>
      <c r="GUI58" s="331"/>
      <c r="GUJ58" s="331"/>
      <c r="GUK58" s="331"/>
      <c r="GUL58" s="331"/>
      <c r="GUM58" s="331"/>
      <c r="GUN58" s="331"/>
      <c r="GUO58" s="331"/>
      <c r="GUP58" s="331"/>
      <c r="GUQ58" s="331"/>
      <c r="GUR58" s="331"/>
      <c r="GUS58" s="331"/>
      <c r="GUT58" s="331"/>
      <c r="GUU58" s="331"/>
      <c r="GUV58" s="331"/>
      <c r="GUW58" s="331"/>
      <c r="GUX58" s="331"/>
      <c r="GUY58" s="331"/>
      <c r="GUZ58" s="331"/>
      <c r="GVA58" s="331"/>
      <c r="GVB58" s="331"/>
      <c r="GVC58" s="331"/>
      <c r="GVD58" s="331"/>
      <c r="GVE58" s="331"/>
      <c r="GVF58" s="331"/>
      <c r="GVG58" s="331"/>
      <c r="GVH58" s="331"/>
      <c r="GVI58" s="331"/>
      <c r="GVJ58" s="331"/>
      <c r="GVK58" s="331"/>
      <c r="GVL58" s="331"/>
      <c r="GVM58" s="331"/>
      <c r="GVN58" s="331"/>
      <c r="GVO58" s="331"/>
      <c r="GVP58" s="331"/>
      <c r="GVQ58" s="331"/>
      <c r="GVR58" s="331"/>
      <c r="GVS58" s="331"/>
      <c r="GVT58" s="331"/>
      <c r="GVU58" s="331"/>
      <c r="GVV58" s="331"/>
      <c r="GVW58" s="331"/>
      <c r="GVX58" s="331"/>
      <c r="GVY58" s="331"/>
      <c r="GVZ58" s="331"/>
      <c r="GWA58" s="331"/>
      <c r="GWB58" s="331"/>
      <c r="GWC58" s="331"/>
      <c r="GWD58" s="331"/>
      <c r="GWE58" s="331"/>
      <c r="GWF58" s="331"/>
      <c r="GWG58" s="331"/>
      <c r="GWH58" s="331"/>
      <c r="GWI58" s="331"/>
      <c r="GWJ58" s="331"/>
      <c r="GWK58" s="331"/>
      <c r="GWL58" s="331"/>
      <c r="GWM58" s="331"/>
      <c r="GWN58" s="331"/>
      <c r="GWO58" s="331"/>
      <c r="GWP58" s="331"/>
      <c r="GWQ58" s="331"/>
      <c r="GWR58" s="331"/>
      <c r="GWS58" s="331"/>
      <c r="GWT58" s="331"/>
      <c r="GWU58" s="331"/>
      <c r="GWV58" s="331"/>
      <c r="GWW58" s="331"/>
      <c r="GWX58" s="331"/>
      <c r="GWY58" s="331"/>
      <c r="GWZ58" s="331"/>
      <c r="GXA58" s="331"/>
      <c r="GXB58" s="331"/>
      <c r="GXC58" s="331"/>
      <c r="GXD58" s="331"/>
      <c r="GXE58" s="331"/>
      <c r="GXF58" s="331"/>
      <c r="GXG58" s="331"/>
      <c r="GXH58" s="331"/>
      <c r="GXI58" s="331"/>
      <c r="GXJ58" s="331"/>
      <c r="GXK58" s="331"/>
      <c r="GXL58" s="331"/>
      <c r="GXM58" s="331"/>
      <c r="GXN58" s="331"/>
      <c r="GXO58" s="331"/>
      <c r="GXP58" s="331"/>
      <c r="GXQ58" s="331"/>
      <c r="GXR58" s="331"/>
      <c r="GXS58" s="331"/>
      <c r="GXT58" s="331"/>
      <c r="GXU58" s="331"/>
      <c r="GXV58" s="331"/>
      <c r="GXW58" s="331"/>
      <c r="GXX58" s="331"/>
      <c r="GXY58" s="331"/>
      <c r="GXZ58" s="331"/>
      <c r="GYA58" s="331"/>
      <c r="GYB58" s="331"/>
      <c r="GYC58" s="331"/>
      <c r="GYD58" s="331"/>
      <c r="GYE58" s="331"/>
      <c r="GYF58" s="331"/>
      <c r="GYG58" s="331"/>
      <c r="GYH58" s="331"/>
      <c r="GYI58" s="331"/>
      <c r="GYJ58" s="331"/>
      <c r="GYK58" s="331"/>
      <c r="GYL58" s="331"/>
      <c r="GYM58" s="331"/>
      <c r="GYN58" s="331"/>
      <c r="GYO58" s="331"/>
      <c r="GYP58" s="331"/>
      <c r="GYQ58" s="331"/>
      <c r="GYR58" s="331"/>
      <c r="GYS58" s="331"/>
      <c r="GYT58" s="331"/>
      <c r="GYU58" s="331"/>
      <c r="GYV58" s="331"/>
      <c r="GYW58" s="331"/>
      <c r="GYX58" s="331"/>
      <c r="GYY58" s="331"/>
      <c r="GYZ58" s="331"/>
      <c r="GZA58" s="331"/>
      <c r="GZB58" s="331"/>
      <c r="GZC58" s="331"/>
      <c r="GZD58" s="331"/>
      <c r="GZE58" s="331"/>
      <c r="GZF58" s="331"/>
      <c r="GZG58" s="331"/>
      <c r="GZH58" s="331"/>
      <c r="GZI58" s="331"/>
      <c r="GZJ58" s="331"/>
      <c r="GZK58" s="331"/>
      <c r="GZL58" s="331"/>
      <c r="GZM58" s="331"/>
      <c r="GZN58" s="331"/>
      <c r="GZO58" s="331"/>
      <c r="GZP58" s="331"/>
      <c r="GZQ58" s="331"/>
      <c r="GZR58" s="331"/>
      <c r="GZS58" s="331"/>
      <c r="GZT58" s="331"/>
      <c r="GZU58" s="331"/>
      <c r="GZV58" s="331"/>
      <c r="GZW58" s="331"/>
      <c r="GZX58" s="331"/>
      <c r="GZY58" s="331"/>
      <c r="GZZ58" s="331"/>
      <c r="HAA58" s="331"/>
      <c r="HAB58" s="331"/>
      <c r="HAC58" s="331"/>
      <c r="HAD58" s="331"/>
      <c r="HAE58" s="331"/>
      <c r="HAF58" s="331"/>
      <c r="HAG58" s="331"/>
      <c r="HAH58" s="331"/>
      <c r="HAI58" s="331"/>
      <c r="HAJ58" s="331"/>
      <c r="HAK58" s="331"/>
      <c r="HAL58" s="331"/>
      <c r="HAM58" s="331"/>
      <c r="HAN58" s="331"/>
      <c r="HAO58" s="331"/>
      <c r="HAP58" s="331"/>
      <c r="HAQ58" s="331"/>
      <c r="HAR58" s="331"/>
      <c r="HAS58" s="331"/>
      <c r="HAT58" s="331"/>
      <c r="HAU58" s="331"/>
      <c r="HAV58" s="331"/>
      <c r="HAW58" s="331"/>
      <c r="HAX58" s="331"/>
      <c r="HAY58" s="331"/>
      <c r="HAZ58" s="331"/>
      <c r="HBA58" s="331"/>
      <c r="HBB58" s="331"/>
      <c r="HBC58" s="331"/>
      <c r="HBD58" s="331"/>
      <c r="HBE58" s="331"/>
      <c r="HBF58" s="331"/>
      <c r="HBG58" s="331"/>
      <c r="HBH58" s="331"/>
      <c r="HBI58" s="331"/>
      <c r="HBJ58" s="331"/>
      <c r="HBK58" s="331"/>
      <c r="HBL58" s="331"/>
      <c r="HBM58" s="331"/>
      <c r="HBN58" s="331"/>
      <c r="HBO58" s="331"/>
      <c r="HBP58" s="331"/>
      <c r="HBQ58" s="331"/>
      <c r="HBR58" s="331"/>
      <c r="HBS58" s="331"/>
      <c r="HBT58" s="331"/>
      <c r="HBU58" s="331"/>
      <c r="HBV58" s="331"/>
      <c r="HBW58" s="331"/>
      <c r="HBX58" s="331"/>
      <c r="HBY58" s="331"/>
      <c r="HBZ58" s="331"/>
      <c r="HCA58" s="331"/>
      <c r="HCB58" s="331"/>
      <c r="HCC58" s="331"/>
      <c r="HCD58" s="331"/>
      <c r="HCE58" s="331"/>
      <c r="HCF58" s="331"/>
      <c r="HCG58" s="331"/>
      <c r="HCH58" s="331"/>
      <c r="HCI58" s="331"/>
      <c r="HCJ58" s="331"/>
      <c r="HCK58" s="331"/>
      <c r="HCL58" s="331"/>
      <c r="HCM58" s="331"/>
      <c r="HCN58" s="331"/>
      <c r="HCO58" s="331"/>
      <c r="HCP58" s="331"/>
      <c r="HCQ58" s="331"/>
      <c r="HCR58" s="331"/>
      <c r="HCS58" s="331"/>
      <c r="HCT58" s="331"/>
      <c r="HCU58" s="331"/>
      <c r="HCV58" s="331"/>
      <c r="HCW58" s="331"/>
      <c r="HCX58" s="331"/>
      <c r="HCY58" s="331"/>
      <c r="HCZ58" s="331"/>
      <c r="HDA58" s="331"/>
      <c r="HDB58" s="331"/>
      <c r="HDC58" s="331"/>
      <c r="HDD58" s="331"/>
      <c r="HDE58" s="331"/>
      <c r="HDF58" s="331"/>
      <c r="HDG58" s="331"/>
      <c r="HDH58" s="331"/>
      <c r="HDI58" s="331"/>
      <c r="HDJ58" s="331"/>
      <c r="HDK58" s="331"/>
      <c r="HDL58" s="331"/>
      <c r="HDM58" s="331"/>
      <c r="HDN58" s="331"/>
      <c r="HDO58" s="331"/>
      <c r="HDP58" s="331"/>
      <c r="HDQ58" s="331"/>
      <c r="HDR58" s="331"/>
      <c r="HDS58" s="331"/>
      <c r="HDT58" s="331"/>
      <c r="HDU58" s="331"/>
      <c r="HDV58" s="331"/>
      <c r="HDW58" s="331"/>
      <c r="HDX58" s="331"/>
      <c r="HDY58" s="331"/>
      <c r="HDZ58" s="331"/>
      <c r="HEA58" s="331"/>
      <c r="HEB58" s="331"/>
      <c r="HEC58" s="331"/>
      <c r="HED58" s="331"/>
      <c r="HEE58" s="331"/>
      <c r="HEF58" s="331"/>
      <c r="HEG58" s="331"/>
      <c r="HEH58" s="331"/>
      <c r="HEI58" s="331"/>
      <c r="HEJ58" s="331"/>
      <c r="HEK58" s="331"/>
      <c r="HEL58" s="331"/>
      <c r="HEM58" s="331"/>
      <c r="HEN58" s="331"/>
      <c r="HEO58" s="331"/>
      <c r="HEP58" s="331"/>
      <c r="HEQ58" s="331"/>
      <c r="HER58" s="331"/>
      <c r="HES58" s="331"/>
      <c r="HET58" s="331"/>
      <c r="HEU58" s="331"/>
      <c r="HEV58" s="331"/>
      <c r="HEW58" s="331"/>
      <c r="HEX58" s="331"/>
      <c r="HEY58" s="331"/>
      <c r="HEZ58" s="331"/>
      <c r="HFA58" s="331"/>
      <c r="HFB58" s="331"/>
      <c r="HFC58" s="331"/>
      <c r="HFD58" s="331"/>
      <c r="HFE58" s="331"/>
      <c r="HFF58" s="331"/>
      <c r="HFG58" s="331"/>
      <c r="HFH58" s="331"/>
      <c r="HFI58" s="331"/>
      <c r="HFJ58" s="331"/>
      <c r="HFK58" s="331"/>
      <c r="HFL58" s="331"/>
      <c r="HFM58" s="331"/>
      <c r="HFN58" s="331"/>
      <c r="HFO58" s="331"/>
      <c r="HFP58" s="331"/>
      <c r="HFQ58" s="331"/>
      <c r="HFR58" s="331"/>
      <c r="HFS58" s="331"/>
      <c r="HFT58" s="331"/>
      <c r="HFU58" s="331"/>
      <c r="HFV58" s="331"/>
      <c r="HFW58" s="331"/>
      <c r="HFX58" s="331"/>
      <c r="HFY58" s="331"/>
      <c r="HFZ58" s="331"/>
      <c r="HGA58" s="331"/>
      <c r="HGB58" s="331"/>
      <c r="HGC58" s="331"/>
      <c r="HGD58" s="331"/>
      <c r="HGE58" s="331"/>
      <c r="HGF58" s="331"/>
      <c r="HGG58" s="331"/>
      <c r="HGH58" s="331"/>
      <c r="HGI58" s="331"/>
      <c r="HGJ58" s="331"/>
      <c r="HGK58" s="331"/>
      <c r="HGL58" s="331"/>
      <c r="HGM58" s="331"/>
      <c r="HGN58" s="331"/>
      <c r="HGO58" s="331"/>
      <c r="HGP58" s="331"/>
      <c r="HGQ58" s="331"/>
      <c r="HGR58" s="331"/>
      <c r="HGS58" s="331"/>
      <c r="HGT58" s="331"/>
      <c r="HGU58" s="331"/>
      <c r="HGV58" s="331"/>
      <c r="HGW58" s="331"/>
      <c r="HGX58" s="331"/>
      <c r="HGY58" s="331"/>
      <c r="HGZ58" s="331"/>
      <c r="HHA58" s="331"/>
      <c r="HHB58" s="331"/>
      <c r="HHC58" s="331"/>
      <c r="HHD58" s="331"/>
      <c r="HHE58" s="331"/>
      <c r="HHF58" s="331"/>
      <c r="HHG58" s="331"/>
      <c r="HHH58" s="331"/>
      <c r="HHI58" s="331"/>
      <c r="HHJ58" s="331"/>
      <c r="HHK58" s="331"/>
      <c r="HHL58" s="331"/>
      <c r="HHM58" s="331"/>
      <c r="HHN58" s="331"/>
      <c r="HHO58" s="331"/>
      <c r="HHP58" s="331"/>
      <c r="HHQ58" s="331"/>
      <c r="HHR58" s="331"/>
      <c r="HHS58" s="331"/>
      <c r="HHT58" s="331"/>
      <c r="HHU58" s="331"/>
      <c r="HHV58" s="331"/>
      <c r="HHW58" s="331"/>
      <c r="HHX58" s="331"/>
      <c r="HHY58" s="331"/>
      <c r="HHZ58" s="331"/>
      <c r="HIA58" s="331"/>
      <c r="HIB58" s="331"/>
      <c r="HIC58" s="331"/>
      <c r="HID58" s="331"/>
      <c r="HIE58" s="331"/>
      <c r="HIF58" s="331"/>
      <c r="HIG58" s="331"/>
      <c r="HIH58" s="331"/>
      <c r="HII58" s="331"/>
      <c r="HIJ58" s="331"/>
      <c r="HIK58" s="331"/>
      <c r="HIL58" s="331"/>
      <c r="HIM58" s="331"/>
      <c r="HIN58" s="331"/>
      <c r="HIO58" s="331"/>
      <c r="HIP58" s="331"/>
      <c r="HIQ58" s="331"/>
      <c r="HIR58" s="331"/>
      <c r="HIS58" s="331"/>
      <c r="HIT58" s="331"/>
      <c r="HIU58" s="331"/>
      <c r="HIV58" s="331"/>
      <c r="HIW58" s="331"/>
      <c r="HIX58" s="331"/>
      <c r="HIY58" s="331"/>
      <c r="HIZ58" s="331"/>
      <c r="HJA58" s="331"/>
      <c r="HJB58" s="331"/>
      <c r="HJC58" s="331"/>
      <c r="HJD58" s="331"/>
      <c r="HJE58" s="331"/>
      <c r="HJF58" s="331"/>
      <c r="HJG58" s="331"/>
      <c r="HJH58" s="331"/>
      <c r="HJI58" s="331"/>
      <c r="HJJ58" s="331"/>
      <c r="HJK58" s="331"/>
      <c r="HJL58" s="331"/>
      <c r="HJM58" s="331"/>
      <c r="HJN58" s="331"/>
      <c r="HJO58" s="331"/>
      <c r="HJP58" s="331"/>
      <c r="HJQ58" s="331"/>
      <c r="HJR58" s="331"/>
      <c r="HJS58" s="331"/>
      <c r="HJT58" s="331"/>
      <c r="HJU58" s="331"/>
      <c r="HJV58" s="331"/>
      <c r="HJW58" s="331"/>
      <c r="HJX58" s="331"/>
      <c r="HJY58" s="331"/>
      <c r="HJZ58" s="331"/>
      <c r="HKA58" s="331"/>
      <c r="HKB58" s="331"/>
      <c r="HKC58" s="331"/>
      <c r="HKD58" s="331"/>
      <c r="HKE58" s="331"/>
      <c r="HKF58" s="331"/>
      <c r="HKG58" s="331"/>
      <c r="HKH58" s="331"/>
      <c r="HKI58" s="331"/>
      <c r="HKJ58" s="331"/>
      <c r="HKK58" s="331"/>
      <c r="HKL58" s="331"/>
      <c r="HKM58" s="331"/>
      <c r="HKN58" s="331"/>
      <c r="HKO58" s="331"/>
      <c r="HKP58" s="331"/>
      <c r="HKQ58" s="331"/>
      <c r="HKR58" s="331"/>
      <c r="HKS58" s="331"/>
      <c r="HKT58" s="331"/>
      <c r="HKU58" s="331"/>
      <c r="HKV58" s="331"/>
      <c r="HKW58" s="331"/>
      <c r="HKX58" s="331"/>
      <c r="HKY58" s="331"/>
      <c r="HKZ58" s="331"/>
      <c r="HLA58" s="331"/>
      <c r="HLB58" s="331"/>
      <c r="HLC58" s="331"/>
      <c r="HLD58" s="331"/>
      <c r="HLE58" s="331"/>
      <c r="HLF58" s="331"/>
      <c r="HLG58" s="331"/>
      <c r="HLH58" s="331"/>
      <c r="HLI58" s="331"/>
      <c r="HLJ58" s="331"/>
      <c r="HLK58" s="331"/>
      <c r="HLL58" s="331"/>
      <c r="HLM58" s="331"/>
      <c r="HLN58" s="331"/>
      <c r="HLO58" s="331"/>
      <c r="HLP58" s="331"/>
      <c r="HLQ58" s="331"/>
      <c r="HLR58" s="331"/>
      <c r="HLS58" s="331"/>
      <c r="HLT58" s="331"/>
      <c r="HLU58" s="331"/>
      <c r="HLV58" s="331"/>
      <c r="HLW58" s="331"/>
      <c r="HLX58" s="331"/>
      <c r="HLY58" s="331"/>
      <c r="HLZ58" s="331"/>
      <c r="HMA58" s="331"/>
      <c r="HMB58" s="331"/>
      <c r="HMC58" s="331"/>
      <c r="HMD58" s="331"/>
      <c r="HME58" s="331"/>
      <c r="HMF58" s="331"/>
      <c r="HMG58" s="331"/>
      <c r="HMH58" s="331"/>
      <c r="HMI58" s="331"/>
      <c r="HMJ58" s="331"/>
      <c r="HMK58" s="331"/>
      <c r="HML58" s="331"/>
      <c r="HMM58" s="331"/>
      <c r="HMN58" s="331"/>
      <c r="HMO58" s="331"/>
      <c r="HMP58" s="331"/>
      <c r="HMQ58" s="331"/>
      <c r="HMR58" s="331"/>
      <c r="HMS58" s="331"/>
      <c r="HMT58" s="331"/>
      <c r="HMU58" s="331"/>
      <c r="HMV58" s="331"/>
      <c r="HMW58" s="331"/>
      <c r="HMX58" s="331"/>
      <c r="HMY58" s="331"/>
      <c r="HMZ58" s="331"/>
      <c r="HNA58" s="331"/>
      <c r="HNB58" s="331"/>
      <c r="HNC58" s="331"/>
      <c r="HND58" s="331"/>
      <c r="HNE58" s="331"/>
      <c r="HNF58" s="331"/>
      <c r="HNG58" s="331"/>
      <c r="HNH58" s="331"/>
      <c r="HNI58" s="331"/>
      <c r="HNJ58" s="331"/>
      <c r="HNK58" s="331"/>
      <c r="HNL58" s="331"/>
      <c r="HNM58" s="331"/>
      <c r="HNN58" s="331"/>
      <c r="HNO58" s="331"/>
      <c r="HNP58" s="331"/>
      <c r="HNQ58" s="331"/>
      <c r="HNR58" s="331"/>
      <c r="HNS58" s="331"/>
      <c r="HNT58" s="331"/>
      <c r="HNU58" s="331"/>
      <c r="HNV58" s="331"/>
      <c r="HNW58" s="331"/>
      <c r="HNX58" s="331"/>
      <c r="HNY58" s="331"/>
      <c r="HNZ58" s="331"/>
      <c r="HOA58" s="331"/>
      <c r="HOB58" s="331"/>
      <c r="HOC58" s="331"/>
      <c r="HOD58" s="331"/>
      <c r="HOE58" s="331"/>
      <c r="HOF58" s="331"/>
      <c r="HOG58" s="331"/>
      <c r="HOH58" s="331"/>
      <c r="HOI58" s="331"/>
      <c r="HOJ58" s="331"/>
      <c r="HOK58" s="331"/>
      <c r="HOL58" s="331"/>
      <c r="HOM58" s="331"/>
      <c r="HON58" s="331"/>
      <c r="HOO58" s="331"/>
      <c r="HOP58" s="331"/>
      <c r="HOQ58" s="331"/>
      <c r="HOR58" s="331"/>
      <c r="HOS58" s="331"/>
      <c r="HOT58" s="331"/>
      <c r="HOU58" s="331"/>
      <c r="HOV58" s="331"/>
      <c r="HOW58" s="331"/>
      <c r="HOX58" s="331"/>
      <c r="HOY58" s="331"/>
      <c r="HOZ58" s="331"/>
      <c r="HPA58" s="331"/>
      <c r="HPB58" s="331"/>
      <c r="HPC58" s="331"/>
      <c r="HPD58" s="331"/>
      <c r="HPE58" s="331"/>
      <c r="HPF58" s="331"/>
      <c r="HPG58" s="331"/>
      <c r="HPH58" s="331"/>
      <c r="HPI58" s="331"/>
      <c r="HPJ58" s="331"/>
      <c r="HPK58" s="331"/>
      <c r="HPL58" s="331"/>
      <c r="HPM58" s="331"/>
      <c r="HPN58" s="331"/>
      <c r="HPO58" s="331"/>
      <c r="HPP58" s="331"/>
      <c r="HPQ58" s="331"/>
      <c r="HPR58" s="331"/>
      <c r="HPS58" s="331"/>
      <c r="HPT58" s="331"/>
      <c r="HPU58" s="331"/>
      <c r="HPV58" s="331"/>
      <c r="HPW58" s="331"/>
      <c r="HPX58" s="331"/>
      <c r="HPY58" s="331"/>
      <c r="HPZ58" s="331"/>
      <c r="HQA58" s="331"/>
      <c r="HQB58" s="331"/>
      <c r="HQC58" s="331"/>
      <c r="HQD58" s="331"/>
      <c r="HQE58" s="331"/>
      <c r="HQF58" s="331"/>
      <c r="HQG58" s="331"/>
      <c r="HQH58" s="331"/>
      <c r="HQI58" s="331"/>
      <c r="HQJ58" s="331"/>
      <c r="HQK58" s="331"/>
      <c r="HQL58" s="331"/>
      <c r="HQM58" s="331"/>
      <c r="HQN58" s="331"/>
      <c r="HQO58" s="331"/>
      <c r="HQP58" s="331"/>
      <c r="HQQ58" s="331"/>
      <c r="HQR58" s="331"/>
      <c r="HQS58" s="331"/>
      <c r="HQT58" s="331"/>
      <c r="HQU58" s="331"/>
      <c r="HQV58" s="331"/>
      <c r="HQW58" s="331"/>
      <c r="HQX58" s="331"/>
      <c r="HQY58" s="331"/>
      <c r="HQZ58" s="331"/>
      <c r="HRA58" s="331"/>
      <c r="HRB58" s="331"/>
      <c r="HRC58" s="331"/>
      <c r="HRD58" s="331"/>
      <c r="HRE58" s="331"/>
      <c r="HRF58" s="331"/>
      <c r="HRG58" s="331"/>
      <c r="HRH58" s="331"/>
      <c r="HRI58" s="331"/>
      <c r="HRJ58" s="331"/>
      <c r="HRK58" s="331"/>
      <c r="HRL58" s="331"/>
      <c r="HRM58" s="331"/>
      <c r="HRN58" s="331"/>
      <c r="HRO58" s="331"/>
      <c r="HRP58" s="331"/>
      <c r="HRQ58" s="331"/>
      <c r="HRR58" s="331"/>
      <c r="HRS58" s="331"/>
      <c r="HRT58" s="331"/>
      <c r="HRU58" s="331"/>
      <c r="HRV58" s="331"/>
      <c r="HRW58" s="331"/>
      <c r="HRX58" s="331"/>
      <c r="HRY58" s="331"/>
      <c r="HRZ58" s="331"/>
      <c r="HSA58" s="331"/>
      <c r="HSB58" s="331"/>
      <c r="HSC58" s="331"/>
      <c r="HSD58" s="331"/>
      <c r="HSE58" s="331"/>
      <c r="HSF58" s="331"/>
      <c r="HSG58" s="331"/>
      <c r="HSH58" s="331"/>
      <c r="HSI58" s="331"/>
      <c r="HSJ58" s="331"/>
      <c r="HSK58" s="331"/>
      <c r="HSL58" s="331"/>
      <c r="HSM58" s="331"/>
      <c r="HSN58" s="331"/>
      <c r="HSO58" s="331"/>
      <c r="HSP58" s="331"/>
      <c r="HSQ58" s="331"/>
      <c r="HSR58" s="331"/>
      <c r="HSS58" s="331"/>
      <c r="HST58" s="331"/>
      <c r="HSU58" s="331"/>
      <c r="HSV58" s="331"/>
      <c r="HSW58" s="331"/>
      <c r="HSX58" s="331"/>
      <c r="HSY58" s="331"/>
      <c r="HSZ58" s="331"/>
      <c r="HTA58" s="331"/>
      <c r="HTB58" s="331"/>
      <c r="HTC58" s="331"/>
      <c r="HTD58" s="331"/>
      <c r="HTE58" s="331"/>
      <c r="HTF58" s="331"/>
      <c r="HTG58" s="331"/>
      <c r="HTH58" s="331"/>
      <c r="HTI58" s="331"/>
      <c r="HTJ58" s="331"/>
      <c r="HTK58" s="331"/>
      <c r="HTL58" s="331"/>
      <c r="HTM58" s="331"/>
      <c r="HTN58" s="331"/>
      <c r="HTO58" s="331"/>
      <c r="HTP58" s="331"/>
      <c r="HTQ58" s="331"/>
      <c r="HTR58" s="331"/>
      <c r="HTS58" s="331"/>
      <c r="HTT58" s="331"/>
      <c r="HTU58" s="331"/>
      <c r="HTV58" s="331"/>
      <c r="HTW58" s="331"/>
      <c r="HTX58" s="331"/>
      <c r="HTY58" s="331"/>
      <c r="HTZ58" s="331"/>
      <c r="HUA58" s="331"/>
      <c r="HUB58" s="331"/>
      <c r="HUC58" s="331"/>
      <c r="HUD58" s="331"/>
      <c r="HUE58" s="331"/>
      <c r="HUF58" s="331"/>
      <c r="HUG58" s="331"/>
      <c r="HUH58" s="331"/>
      <c r="HUI58" s="331"/>
      <c r="HUJ58" s="331"/>
      <c r="HUK58" s="331"/>
      <c r="HUL58" s="331"/>
      <c r="HUM58" s="331"/>
      <c r="HUN58" s="331"/>
      <c r="HUO58" s="331"/>
      <c r="HUP58" s="331"/>
      <c r="HUQ58" s="331"/>
      <c r="HUR58" s="331"/>
      <c r="HUS58" s="331"/>
      <c r="HUT58" s="331"/>
      <c r="HUU58" s="331"/>
      <c r="HUV58" s="331"/>
      <c r="HUW58" s="331"/>
      <c r="HUX58" s="331"/>
      <c r="HUY58" s="331"/>
      <c r="HUZ58" s="331"/>
      <c r="HVA58" s="331"/>
      <c r="HVB58" s="331"/>
      <c r="HVC58" s="331"/>
      <c r="HVD58" s="331"/>
      <c r="HVE58" s="331"/>
      <c r="HVF58" s="331"/>
      <c r="HVG58" s="331"/>
      <c r="HVH58" s="331"/>
      <c r="HVI58" s="331"/>
      <c r="HVJ58" s="331"/>
      <c r="HVK58" s="331"/>
      <c r="HVL58" s="331"/>
      <c r="HVM58" s="331"/>
      <c r="HVN58" s="331"/>
      <c r="HVO58" s="331"/>
      <c r="HVP58" s="331"/>
      <c r="HVQ58" s="331"/>
      <c r="HVR58" s="331"/>
      <c r="HVS58" s="331"/>
      <c r="HVT58" s="331"/>
      <c r="HVU58" s="331"/>
      <c r="HVV58" s="331"/>
      <c r="HVW58" s="331"/>
      <c r="HVX58" s="331"/>
      <c r="HVY58" s="331"/>
      <c r="HVZ58" s="331"/>
      <c r="HWA58" s="331"/>
      <c r="HWB58" s="331"/>
      <c r="HWC58" s="331"/>
      <c r="HWD58" s="331"/>
      <c r="HWE58" s="331"/>
      <c r="HWF58" s="331"/>
      <c r="HWG58" s="331"/>
      <c r="HWH58" s="331"/>
      <c r="HWI58" s="331"/>
      <c r="HWJ58" s="331"/>
      <c r="HWK58" s="331"/>
      <c r="HWL58" s="331"/>
      <c r="HWM58" s="331"/>
      <c r="HWN58" s="331"/>
      <c r="HWO58" s="331"/>
      <c r="HWP58" s="331"/>
      <c r="HWQ58" s="331"/>
      <c r="HWR58" s="331"/>
      <c r="HWS58" s="331"/>
      <c r="HWT58" s="331"/>
      <c r="HWU58" s="331"/>
      <c r="HWV58" s="331"/>
      <c r="HWW58" s="331"/>
      <c r="HWX58" s="331"/>
      <c r="HWY58" s="331"/>
      <c r="HWZ58" s="331"/>
      <c r="HXA58" s="331"/>
      <c r="HXB58" s="331"/>
      <c r="HXC58" s="331"/>
      <c r="HXD58" s="331"/>
      <c r="HXE58" s="331"/>
      <c r="HXF58" s="331"/>
      <c r="HXG58" s="331"/>
      <c r="HXH58" s="331"/>
      <c r="HXI58" s="331"/>
      <c r="HXJ58" s="331"/>
      <c r="HXK58" s="331"/>
      <c r="HXL58" s="331"/>
      <c r="HXM58" s="331"/>
      <c r="HXN58" s="331"/>
      <c r="HXO58" s="331"/>
      <c r="HXP58" s="331"/>
      <c r="HXQ58" s="331"/>
      <c r="HXR58" s="331"/>
      <c r="HXS58" s="331"/>
      <c r="HXT58" s="331"/>
      <c r="HXU58" s="331"/>
      <c r="HXV58" s="331"/>
      <c r="HXW58" s="331"/>
      <c r="HXX58" s="331"/>
      <c r="HXY58" s="331"/>
      <c r="HXZ58" s="331"/>
      <c r="HYA58" s="331"/>
      <c r="HYB58" s="331"/>
      <c r="HYC58" s="331"/>
      <c r="HYD58" s="331"/>
      <c r="HYE58" s="331"/>
      <c r="HYF58" s="331"/>
      <c r="HYG58" s="331"/>
      <c r="HYH58" s="331"/>
      <c r="HYI58" s="331"/>
      <c r="HYJ58" s="331"/>
      <c r="HYK58" s="331"/>
      <c r="HYL58" s="331"/>
      <c r="HYM58" s="331"/>
      <c r="HYN58" s="331"/>
      <c r="HYO58" s="331"/>
      <c r="HYP58" s="331"/>
      <c r="HYQ58" s="331"/>
      <c r="HYR58" s="331"/>
      <c r="HYS58" s="331"/>
      <c r="HYT58" s="331"/>
      <c r="HYU58" s="331"/>
      <c r="HYV58" s="331"/>
      <c r="HYW58" s="331"/>
      <c r="HYX58" s="331"/>
      <c r="HYY58" s="331"/>
      <c r="HYZ58" s="331"/>
      <c r="HZA58" s="331"/>
      <c r="HZB58" s="331"/>
      <c r="HZC58" s="331"/>
      <c r="HZD58" s="331"/>
      <c r="HZE58" s="331"/>
      <c r="HZF58" s="331"/>
      <c r="HZG58" s="331"/>
      <c r="HZH58" s="331"/>
      <c r="HZI58" s="331"/>
      <c r="HZJ58" s="331"/>
      <c r="HZK58" s="331"/>
      <c r="HZL58" s="331"/>
      <c r="HZM58" s="331"/>
      <c r="HZN58" s="331"/>
      <c r="HZO58" s="331"/>
      <c r="HZP58" s="331"/>
      <c r="HZQ58" s="331"/>
      <c r="HZR58" s="331"/>
      <c r="HZS58" s="331"/>
      <c r="HZT58" s="331"/>
      <c r="HZU58" s="331"/>
      <c r="HZV58" s="331"/>
      <c r="HZW58" s="331"/>
      <c r="HZX58" s="331"/>
      <c r="HZY58" s="331"/>
      <c r="HZZ58" s="331"/>
      <c r="IAA58" s="331"/>
      <c r="IAB58" s="331"/>
      <c r="IAC58" s="331"/>
      <c r="IAD58" s="331"/>
      <c r="IAE58" s="331"/>
      <c r="IAF58" s="331"/>
      <c r="IAG58" s="331"/>
      <c r="IAH58" s="331"/>
      <c r="IAI58" s="331"/>
      <c r="IAJ58" s="331"/>
      <c r="IAK58" s="331"/>
      <c r="IAL58" s="331"/>
      <c r="IAM58" s="331"/>
      <c r="IAN58" s="331"/>
      <c r="IAO58" s="331"/>
      <c r="IAP58" s="331"/>
      <c r="IAQ58" s="331"/>
      <c r="IAR58" s="331"/>
      <c r="IAS58" s="331"/>
      <c r="IAT58" s="331"/>
      <c r="IAU58" s="331"/>
      <c r="IAV58" s="331"/>
      <c r="IAW58" s="331"/>
      <c r="IAX58" s="331"/>
      <c r="IAY58" s="331"/>
      <c r="IAZ58" s="331"/>
      <c r="IBA58" s="331"/>
      <c r="IBB58" s="331"/>
      <c r="IBC58" s="331"/>
      <c r="IBD58" s="331"/>
      <c r="IBE58" s="331"/>
      <c r="IBF58" s="331"/>
      <c r="IBG58" s="331"/>
      <c r="IBH58" s="331"/>
      <c r="IBI58" s="331"/>
      <c r="IBJ58" s="331"/>
      <c r="IBK58" s="331"/>
      <c r="IBL58" s="331"/>
      <c r="IBM58" s="331"/>
      <c r="IBN58" s="331"/>
      <c r="IBO58" s="331"/>
      <c r="IBP58" s="331"/>
      <c r="IBQ58" s="331"/>
      <c r="IBR58" s="331"/>
      <c r="IBS58" s="331"/>
      <c r="IBT58" s="331"/>
      <c r="IBU58" s="331"/>
      <c r="IBV58" s="331"/>
      <c r="IBW58" s="331"/>
      <c r="IBX58" s="331"/>
      <c r="IBY58" s="331"/>
      <c r="IBZ58" s="331"/>
      <c r="ICA58" s="331"/>
      <c r="ICB58" s="331"/>
      <c r="ICC58" s="331"/>
      <c r="ICD58" s="331"/>
      <c r="ICE58" s="331"/>
      <c r="ICF58" s="331"/>
      <c r="ICG58" s="331"/>
      <c r="ICH58" s="331"/>
      <c r="ICI58" s="331"/>
      <c r="ICJ58" s="331"/>
      <c r="ICK58" s="331"/>
      <c r="ICL58" s="331"/>
      <c r="ICM58" s="331"/>
      <c r="ICN58" s="331"/>
      <c r="ICO58" s="331"/>
      <c r="ICP58" s="331"/>
      <c r="ICQ58" s="331"/>
      <c r="ICR58" s="331"/>
      <c r="ICS58" s="331"/>
      <c r="ICT58" s="331"/>
      <c r="ICU58" s="331"/>
      <c r="ICV58" s="331"/>
      <c r="ICW58" s="331"/>
      <c r="ICX58" s="331"/>
      <c r="ICY58" s="331"/>
      <c r="ICZ58" s="331"/>
      <c r="IDA58" s="331"/>
      <c r="IDB58" s="331"/>
      <c r="IDC58" s="331"/>
      <c r="IDD58" s="331"/>
      <c r="IDE58" s="331"/>
      <c r="IDF58" s="331"/>
      <c r="IDG58" s="331"/>
      <c r="IDH58" s="331"/>
      <c r="IDI58" s="331"/>
      <c r="IDJ58" s="331"/>
      <c r="IDK58" s="331"/>
      <c r="IDL58" s="331"/>
      <c r="IDM58" s="331"/>
      <c r="IDN58" s="331"/>
      <c r="IDO58" s="331"/>
      <c r="IDP58" s="331"/>
      <c r="IDQ58" s="331"/>
      <c r="IDR58" s="331"/>
      <c r="IDS58" s="331"/>
      <c r="IDT58" s="331"/>
      <c r="IDU58" s="331"/>
      <c r="IDV58" s="331"/>
      <c r="IDW58" s="331"/>
      <c r="IDX58" s="331"/>
      <c r="IDY58" s="331"/>
      <c r="IDZ58" s="331"/>
      <c r="IEA58" s="331"/>
      <c r="IEB58" s="331"/>
      <c r="IEC58" s="331"/>
      <c r="IED58" s="331"/>
      <c r="IEE58" s="331"/>
      <c r="IEF58" s="331"/>
      <c r="IEG58" s="331"/>
      <c r="IEH58" s="331"/>
      <c r="IEI58" s="331"/>
      <c r="IEJ58" s="331"/>
      <c r="IEK58" s="331"/>
      <c r="IEL58" s="331"/>
      <c r="IEM58" s="331"/>
      <c r="IEN58" s="331"/>
      <c r="IEO58" s="331"/>
      <c r="IEP58" s="331"/>
      <c r="IEQ58" s="331"/>
      <c r="IER58" s="331"/>
      <c r="IES58" s="331"/>
      <c r="IET58" s="331"/>
      <c r="IEU58" s="331"/>
      <c r="IEV58" s="331"/>
      <c r="IEW58" s="331"/>
      <c r="IEX58" s="331"/>
      <c r="IEY58" s="331"/>
      <c r="IEZ58" s="331"/>
      <c r="IFA58" s="331"/>
      <c r="IFB58" s="331"/>
      <c r="IFC58" s="331"/>
      <c r="IFD58" s="331"/>
      <c r="IFE58" s="331"/>
      <c r="IFF58" s="331"/>
      <c r="IFG58" s="331"/>
      <c r="IFH58" s="331"/>
      <c r="IFI58" s="331"/>
      <c r="IFJ58" s="331"/>
      <c r="IFK58" s="331"/>
      <c r="IFL58" s="331"/>
      <c r="IFM58" s="331"/>
      <c r="IFN58" s="331"/>
      <c r="IFO58" s="331"/>
      <c r="IFP58" s="331"/>
      <c r="IFQ58" s="331"/>
      <c r="IFR58" s="331"/>
      <c r="IFS58" s="331"/>
      <c r="IFT58" s="331"/>
      <c r="IFU58" s="331"/>
      <c r="IFV58" s="331"/>
      <c r="IFW58" s="331"/>
      <c r="IFX58" s="331"/>
      <c r="IFY58" s="331"/>
      <c r="IFZ58" s="331"/>
      <c r="IGA58" s="331"/>
      <c r="IGB58" s="331"/>
      <c r="IGC58" s="331"/>
      <c r="IGD58" s="331"/>
      <c r="IGE58" s="331"/>
      <c r="IGF58" s="331"/>
      <c r="IGG58" s="331"/>
      <c r="IGH58" s="331"/>
      <c r="IGI58" s="331"/>
      <c r="IGJ58" s="331"/>
      <c r="IGK58" s="331"/>
      <c r="IGL58" s="331"/>
      <c r="IGM58" s="331"/>
      <c r="IGN58" s="331"/>
      <c r="IGO58" s="331"/>
      <c r="IGP58" s="331"/>
      <c r="IGQ58" s="331"/>
      <c r="IGR58" s="331"/>
      <c r="IGS58" s="331"/>
      <c r="IGT58" s="331"/>
      <c r="IGU58" s="331"/>
      <c r="IGV58" s="331"/>
      <c r="IGW58" s="331"/>
      <c r="IGX58" s="331"/>
      <c r="IGY58" s="331"/>
      <c r="IGZ58" s="331"/>
      <c r="IHA58" s="331"/>
      <c r="IHB58" s="331"/>
      <c r="IHC58" s="331"/>
      <c r="IHD58" s="331"/>
      <c r="IHE58" s="331"/>
      <c r="IHF58" s="331"/>
      <c r="IHG58" s="331"/>
      <c r="IHH58" s="331"/>
      <c r="IHI58" s="331"/>
      <c r="IHJ58" s="331"/>
      <c r="IHK58" s="331"/>
      <c r="IHL58" s="331"/>
      <c r="IHM58" s="331"/>
      <c r="IHN58" s="331"/>
      <c r="IHO58" s="331"/>
      <c r="IHP58" s="331"/>
      <c r="IHQ58" s="331"/>
      <c r="IHR58" s="331"/>
      <c r="IHS58" s="331"/>
      <c r="IHT58" s="331"/>
      <c r="IHU58" s="331"/>
      <c r="IHV58" s="331"/>
      <c r="IHW58" s="331"/>
      <c r="IHX58" s="331"/>
      <c r="IHY58" s="331"/>
      <c r="IHZ58" s="331"/>
      <c r="IIA58" s="331"/>
      <c r="IIB58" s="331"/>
      <c r="IIC58" s="331"/>
      <c r="IID58" s="331"/>
      <c r="IIE58" s="331"/>
      <c r="IIF58" s="331"/>
      <c r="IIG58" s="331"/>
      <c r="IIH58" s="331"/>
      <c r="III58" s="331"/>
      <c r="IIJ58" s="331"/>
      <c r="IIK58" s="331"/>
      <c r="IIL58" s="331"/>
      <c r="IIM58" s="331"/>
      <c r="IIN58" s="331"/>
      <c r="IIO58" s="331"/>
      <c r="IIP58" s="331"/>
      <c r="IIQ58" s="331"/>
      <c r="IIR58" s="331"/>
      <c r="IIS58" s="331"/>
      <c r="IIT58" s="331"/>
      <c r="IIU58" s="331"/>
      <c r="IIV58" s="331"/>
      <c r="IIW58" s="331"/>
      <c r="IIX58" s="331"/>
      <c r="IIY58" s="331"/>
      <c r="IIZ58" s="331"/>
      <c r="IJA58" s="331"/>
      <c r="IJB58" s="331"/>
      <c r="IJC58" s="331"/>
      <c r="IJD58" s="331"/>
      <c r="IJE58" s="331"/>
      <c r="IJF58" s="331"/>
      <c r="IJG58" s="331"/>
      <c r="IJH58" s="331"/>
      <c r="IJI58" s="331"/>
      <c r="IJJ58" s="331"/>
      <c r="IJK58" s="331"/>
      <c r="IJL58" s="331"/>
      <c r="IJM58" s="331"/>
      <c r="IJN58" s="331"/>
      <c r="IJO58" s="331"/>
      <c r="IJP58" s="331"/>
      <c r="IJQ58" s="331"/>
      <c r="IJR58" s="331"/>
      <c r="IJS58" s="331"/>
      <c r="IJT58" s="331"/>
      <c r="IJU58" s="331"/>
      <c r="IJV58" s="331"/>
      <c r="IJW58" s="331"/>
      <c r="IJX58" s="331"/>
      <c r="IJY58" s="331"/>
      <c r="IJZ58" s="331"/>
      <c r="IKA58" s="331"/>
      <c r="IKB58" s="331"/>
      <c r="IKC58" s="331"/>
      <c r="IKD58" s="331"/>
      <c r="IKE58" s="331"/>
      <c r="IKF58" s="331"/>
      <c r="IKG58" s="331"/>
      <c r="IKH58" s="331"/>
      <c r="IKI58" s="331"/>
      <c r="IKJ58" s="331"/>
      <c r="IKK58" s="331"/>
      <c r="IKL58" s="331"/>
      <c r="IKM58" s="331"/>
      <c r="IKN58" s="331"/>
      <c r="IKO58" s="331"/>
      <c r="IKP58" s="331"/>
      <c r="IKQ58" s="331"/>
      <c r="IKR58" s="331"/>
      <c r="IKS58" s="331"/>
      <c r="IKT58" s="331"/>
      <c r="IKU58" s="331"/>
      <c r="IKV58" s="331"/>
      <c r="IKW58" s="331"/>
      <c r="IKX58" s="331"/>
      <c r="IKY58" s="331"/>
      <c r="IKZ58" s="331"/>
      <c r="ILA58" s="331"/>
      <c r="ILB58" s="331"/>
      <c r="ILC58" s="331"/>
      <c r="ILD58" s="331"/>
      <c r="ILE58" s="331"/>
      <c r="ILF58" s="331"/>
      <c r="ILG58" s="331"/>
      <c r="ILH58" s="331"/>
      <c r="ILI58" s="331"/>
      <c r="ILJ58" s="331"/>
      <c r="ILK58" s="331"/>
      <c r="ILL58" s="331"/>
      <c r="ILM58" s="331"/>
      <c r="ILN58" s="331"/>
      <c r="ILO58" s="331"/>
      <c r="ILP58" s="331"/>
      <c r="ILQ58" s="331"/>
      <c r="ILR58" s="331"/>
      <c r="ILS58" s="331"/>
      <c r="ILT58" s="331"/>
      <c r="ILU58" s="331"/>
      <c r="ILV58" s="331"/>
      <c r="ILW58" s="331"/>
      <c r="ILX58" s="331"/>
      <c r="ILY58" s="331"/>
      <c r="ILZ58" s="331"/>
      <c r="IMA58" s="331"/>
      <c r="IMB58" s="331"/>
      <c r="IMC58" s="331"/>
      <c r="IMD58" s="331"/>
      <c r="IME58" s="331"/>
      <c r="IMF58" s="331"/>
      <c r="IMG58" s="331"/>
      <c r="IMH58" s="331"/>
      <c r="IMI58" s="331"/>
      <c r="IMJ58" s="331"/>
      <c r="IMK58" s="331"/>
      <c r="IML58" s="331"/>
      <c r="IMM58" s="331"/>
      <c r="IMN58" s="331"/>
      <c r="IMO58" s="331"/>
      <c r="IMP58" s="331"/>
      <c r="IMQ58" s="331"/>
      <c r="IMR58" s="331"/>
      <c r="IMS58" s="331"/>
      <c r="IMT58" s="331"/>
      <c r="IMU58" s="331"/>
      <c r="IMV58" s="331"/>
      <c r="IMW58" s="331"/>
      <c r="IMX58" s="331"/>
      <c r="IMY58" s="331"/>
      <c r="IMZ58" s="331"/>
      <c r="INA58" s="331"/>
      <c r="INB58" s="331"/>
      <c r="INC58" s="331"/>
      <c r="IND58" s="331"/>
      <c r="INE58" s="331"/>
      <c r="INF58" s="331"/>
      <c r="ING58" s="331"/>
      <c r="INH58" s="331"/>
      <c r="INI58" s="331"/>
      <c r="INJ58" s="331"/>
      <c r="INK58" s="331"/>
      <c r="INL58" s="331"/>
      <c r="INM58" s="331"/>
      <c r="INN58" s="331"/>
      <c r="INO58" s="331"/>
      <c r="INP58" s="331"/>
      <c r="INQ58" s="331"/>
      <c r="INR58" s="331"/>
      <c r="INS58" s="331"/>
      <c r="INT58" s="331"/>
      <c r="INU58" s="331"/>
      <c r="INV58" s="331"/>
      <c r="INW58" s="331"/>
      <c r="INX58" s="331"/>
      <c r="INY58" s="331"/>
      <c r="INZ58" s="331"/>
      <c r="IOA58" s="331"/>
      <c r="IOB58" s="331"/>
      <c r="IOC58" s="331"/>
      <c r="IOD58" s="331"/>
      <c r="IOE58" s="331"/>
      <c r="IOF58" s="331"/>
      <c r="IOG58" s="331"/>
      <c r="IOH58" s="331"/>
      <c r="IOI58" s="331"/>
      <c r="IOJ58" s="331"/>
      <c r="IOK58" s="331"/>
      <c r="IOL58" s="331"/>
      <c r="IOM58" s="331"/>
      <c r="ION58" s="331"/>
      <c r="IOO58" s="331"/>
      <c r="IOP58" s="331"/>
      <c r="IOQ58" s="331"/>
      <c r="IOR58" s="331"/>
      <c r="IOS58" s="331"/>
      <c r="IOT58" s="331"/>
      <c r="IOU58" s="331"/>
      <c r="IOV58" s="331"/>
      <c r="IOW58" s="331"/>
      <c r="IOX58" s="331"/>
      <c r="IOY58" s="331"/>
      <c r="IOZ58" s="331"/>
      <c r="IPA58" s="331"/>
      <c r="IPB58" s="331"/>
      <c r="IPC58" s="331"/>
      <c r="IPD58" s="331"/>
      <c r="IPE58" s="331"/>
      <c r="IPF58" s="331"/>
      <c r="IPG58" s="331"/>
      <c r="IPH58" s="331"/>
      <c r="IPI58" s="331"/>
      <c r="IPJ58" s="331"/>
      <c r="IPK58" s="331"/>
      <c r="IPL58" s="331"/>
      <c r="IPM58" s="331"/>
      <c r="IPN58" s="331"/>
      <c r="IPO58" s="331"/>
      <c r="IPP58" s="331"/>
      <c r="IPQ58" s="331"/>
      <c r="IPR58" s="331"/>
      <c r="IPS58" s="331"/>
      <c r="IPT58" s="331"/>
      <c r="IPU58" s="331"/>
      <c r="IPV58" s="331"/>
      <c r="IPW58" s="331"/>
      <c r="IPX58" s="331"/>
      <c r="IPY58" s="331"/>
      <c r="IPZ58" s="331"/>
      <c r="IQA58" s="331"/>
      <c r="IQB58" s="331"/>
      <c r="IQC58" s="331"/>
      <c r="IQD58" s="331"/>
      <c r="IQE58" s="331"/>
      <c r="IQF58" s="331"/>
      <c r="IQG58" s="331"/>
      <c r="IQH58" s="331"/>
      <c r="IQI58" s="331"/>
      <c r="IQJ58" s="331"/>
      <c r="IQK58" s="331"/>
      <c r="IQL58" s="331"/>
      <c r="IQM58" s="331"/>
      <c r="IQN58" s="331"/>
      <c r="IQO58" s="331"/>
      <c r="IQP58" s="331"/>
      <c r="IQQ58" s="331"/>
      <c r="IQR58" s="331"/>
      <c r="IQS58" s="331"/>
      <c r="IQT58" s="331"/>
      <c r="IQU58" s="331"/>
      <c r="IQV58" s="331"/>
      <c r="IQW58" s="331"/>
      <c r="IQX58" s="331"/>
      <c r="IQY58" s="331"/>
      <c r="IQZ58" s="331"/>
      <c r="IRA58" s="331"/>
      <c r="IRB58" s="331"/>
      <c r="IRC58" s="331"/>
      <c r="IRD58" s="331"/>
      <c r="IRE58" s="331"/>
      <c r="IRF58" s="331"/>
      <c r="IRG58" s="331"/>
      <c r="IRH58" s="331"/>
      <c r="IRI58" s="331"/>
      <c r="IRJ58" s="331"/>
      <c r="IRK58" s="331"/>
      <c r="IRL58" s="331"/>
      <c r="IRM58" s="331"/>
      <c r="IRN58" s="331"/>
      <c r="IRO58" s="331"/>
      <c r="IRP58" s="331"/>
      <c r="IRQ58" s="331"/>
      <c r="IRR58" s="331"/>
      <c r="IRS58" s="331"/>
      <c r="IRT58" s="331"/>
      <c r="IRU58" s="331"/>
      <c r="IRV58" s="331"/>
      <c r="IRW58" s="331"/>
      <c r="IRX58" s="331"/>
      <c r="IRY58" s="331"/>
      <c r="IRZ58" s="331"/>
      <c r="ISA58" s="331"/>
      <c r="ISB58" s="331"/>
      <c r="ISC58" s="331"/>
      <c r="ISD58" s="331"/>
      <c r="ISE58" s="331"/>
      <c r="ISF58" s="331"/>
      <c r="ISG58" s="331"/>
      <c r="ISH58" s="331"/>
      <c r="ISI58" s="331"/>
      <c r="ISJ58" s="331"/>
      <c r="ISK58" s="331"/>
      <c r="ISL58" s="331"/>
      <c r="ISM58" s="331"/>
      <c r="ISN58" s="331"/>
      <c r="ISO58" s="331"/>
      <c r="ISP58" s="331"/>
      <c r="ISQ58" s="331"/>
      <c r="ISR58" s="331"/>
      <c r="ISS58" s="331"/>
      <c r="IST58" s="331"/>
      <c r="ISU58" s="331"/>
      <c r="ISV58" s="331"/>
      <c r="ISW58" s="331"/>
      <c r="ISX58" s="331"/>
      <c r="ISY58" s="331"/>
      <c r="ISZ58" s="331"/>
      <c r="ITA58" s="331"/>
      <c r="ITB58" s="331"/>
      <c r="ITC58" s="331"/>
      <c r="ITD58" s="331"/>
      <c r="ITE58" s="331"/>
      <c r="ITF58" s="331"/>
      <c r="ITG58" s="331"/>
      <c r="ITH58" s="331"/>
      <c r="ITI58" s="331"/>
      <c r="ITJ58" s="331"/>
      <c r="ITK58" s="331"/>
      <c r="ITL58" s="331"/>
      <c r="ITM58" s="331"/>
      <c r="ITN58" s="331"/>
      <c r="ITO58" s="331"/>
      <c r="ITP58" s="331"/>
      <c r="ITQ58" s="331"/>
      <c r="ITR58" s="331"/>
      <c r="ITS58" s="331"/>
      <c r="ITT58" s="331"/>
      <c r="ITU58" s="331"/>
      <c r="ITV58" s="331"/>
      <c r="ITW58" s="331"/>
      <c r="ITX58" s="331"/>
      <c r="ITY58" s="331"/>
      <c r="ITZ58" s="331"/>
      <c r="IUA58" s="331"/>
      <c r="IUB58" s="331"/>
      <c r="IUC58" s="331"/>
      <c r="IUD58" s="331"/>
      <c r="IUE58" s="331"/>
      <c r="IUF58" s="331"/>
      <c r="IUG58" s="331"/>
      <c r="IUH58" s="331"/>
      <c r="IUI58" s="331"/>
      <c r="IUJ58" s="331"/>
      <c r="IUK58" s="331"/>
      <c r="IUL58" s="331"/>
      <c r="IUM58" s="331"/>
      <c r="IUN58" s="331"/>
      <c r="IUO58" s="331"/>
      <c r="IUP58" s="331"/>
      <c r="IUQ58" s="331"/>
      <c r="IUR58" s="331"/>
      <c r="IUS58" s="331"/>
      <c r="IUT58" s="331"/>
      <c r="IUU58" s="331"/>
      <c r="IUV58" s="331"/>
      <c r="IUW58" s="331"/>
      <c r="IUX58" s="331"/>
      <c r="IUY58" s="331"/>
      <c r="IUZ58" s="331"/>
      <c r="IVA58" s="331"/>
      <c r="IVB58" s="331"/>
      <c r="IVC58" s="331"/>
      <c r="IVD58" s="331"/>
      <c r="IVE58" s="331"/>
      <c r="IVF58" s="331"/>
      <c r="IVG58" s="331"/>
      <c r="IVH58" s="331"/>
      <c r="IVI58" s="331"/>
      <c r="IVJ58" s="331"/>
      <c r="IVK58" s="331"/>
      <c r="IVL58" s="331"/>
      <c r="IVM58" s="331"/>
      <c r="IVN58" s="331"/>
      <c r="IVO58" s="331"/>
      <c r="IVP58" s="331"/>
      <c r="IVQ58" s="331"/>
      <c r="IVR58" s="331"/>
      <c r="IVS58" s="331"/>
      <c r="IVT58" s="331"/>
      <c r="IVU58" s="331"/>
      <c r="IVV58" s="331"/>
      <c r="IVW58" s="331"/>
      <c r="IVX58" s="331"/>
      <c r="IVY58" s="331"/>
      <c r="IVZ58" s="331"/>
      <c r="IWA58" s="331"/>
      <c r="IWB58" s="331"/>
      <c r="IWC58" s="331"/>
      <c r="IWD58" s="331"/>
      <c r="IWE58" s="331"/>
      <c r="IWF58" s="331"/>
      <c r="IWG58" s="331"/>
      <c r="IWH58" s="331"/>
      <c r="IWI58" s="331"/>
      <c r="IWJ58" s="331"/>
      <c r="IWK58" s="331"/>
      <c r="IWL58" s="331"/>
      <c r="IWM58" s="331"/>
      <c r="IWN58" s="331"/>
      <c r="IWO58" s="331"/>
      <c r="IWP58" s="331"/>
      <c r="IWQ58" s="331"/>
      <c r="IWR58" s="331"/>
      <c r="IWS58" s="331"/>
      <c r="IWT58" s="331"/>
      <c r="IWU58" s="331"/>
      <c r="IWV58" s="331"/>
      <c r="IWW58" s="331"/>
      <c r="IWX58" s="331"/>
      <c r="IWY58" s="331"/>
      <c r="IWZ58" s="331"/>
      <c r="IXA58" s="331"/>
      <c r="IXB58" s="331"/>
      <c r="IXC58" s="331"/>
      <c r="IXD58" s="331"/>
      <c r="IXE58" s="331"/>
      <c r="IXF58" s="331"/>
      <c r="IXG58" s="331"/>
      <c r="IXH58" s="331"/>
      <c r="IXI58" s="331"/>
      <c r="IXJ58" s="331"/>
      <c r="IXK58" s="331"/>
      <c r="IXL58" s="331"/>
      <c r="IXM58" s="331"/>
      <c r="IXN58" s="331"/>
      <c r="IXO58" s="331"/>
      <c r="IXP58" s="331"/>
      <c r="IXQ58" s="331"/>
      <c r="IXR58" s="331"/>
      <c r="IXS58" s="331"/>
      <c r="IXT58" s="331"/>
      <c r="IXU58" s="331"/>
      <c r="IXV58" s="331"/>
      <c r="IXW58" s="331"/>
      <c r="IXX58" s="331"/>
      <c r="IXY58" s="331"/>
      <c r="IXZ58" s="331"/>
      <c r="IYA58" s="331"/>
      <c r="IYB58" s="331"/>
      <c r="IYC58" s="331"/>
      <c r="IYD58" s="331"/>
      <c r="IYE58" s="331"/>
      <c r="IYF58" s="331"/>
      <c r="IYG58" s="331"/>
      <c r="IYH58" s="331"/>
      <c r="IYI58" s="331"/>
      <c r="IYJ58" s="331"/>
      <c r="IYK58" s="331"/>
      <c r="IYL58" s="331"/>
      <c r="IYM58" s="331"/>
      <c r="IYN58" s="331"/>
      <c r="IYO58" s="331"/>
      <c r="IYP58" s="331"/>
      <c r="IYQ58" s="331"/>
      <c r="IYR58" s="331"/>
      <c r="IYS58" s="331"/>
      <c r="IYT58" s="331"/>
      <c r="IYU58" s="331"/>
      <c r="IYV58" s="331"/>
      <c r="IYW58" s="331"/>
      <c r="IYX58" s="331"/>
      <c r="IYY58" s="331"/>
      <c r="IYZ58" s="331"/>
      <c r="IZA58" s="331"/>
      <c r="IZB58" s="331"/>
      <c r="IZC58" s="331"/>
      <c r="IZD58" s="331"/>
      <c r="IZE58" s="331"/>
      <c r="IZF58" s="331"/>
      <c r="IZG58" s="331"/>
      <c r="IZH58" s="331"/>
      <c r="IZI58" s="331"/>
      <c r="IZJ58" s="331"/>
      <c r="IZK58" s="331"/>
      <c r="IZL58" s="331"/>
      <c r="IZM58" s="331"/>
      <c r="IZN58" s="331"/>
      <c r="IZO58" s="331"/>
      <c r="IZP58" s="331"/>
      <c r="IZQ58" s="331"/>
      <c r="IZR58" s="331"/>
      <c r="IZS58" s="331"/>
      <c r="IZT58" s="331"/>
      <c r="IZU58" s="331"/>
      <c r="IZV58" s="331"/>
      <c r="IZW58" s="331"/>
      <c r="IZX58" s="331"/>
      <c r="IZY58" s="331"/>
      <c r="IZZ58" s="331"/>
      <c r="JAA58" s="331"/>
      <c r="JAB58" s="331"/>
      <c r="JAC58" s="331"/>
      <c r="JAD58" s="331"/>
      <c r="JAE58" s="331"/>
      <c r="JAF58" s="331"/>
      <c r="JAG58" s="331"/>
      <c r="JAH58" s="331"/>
      <c r="JAI58" s="331"/>
      <c r="JAJ58" s="331"/>
      <c r="JAK58" s="331"/>
      <c r="JAL58" s="331"/>
      <c r="JAM58" s="331"/>
      <c r="JAN58" s="331"/>
      <c r="JAO58" s="331"/>
      <c r="JAP58" s="331"/>
      <c r="JAQ58" s="331"/>
      <c r="JAR58" s="331"/>
      <c r="JAS58" s="331"/>
      <c r="JAT58" s="331"/>
      <c r="JAU58" s="331"/>
      <c r="JAV58" s="331"/>
      <c r="JAW58" s="331"/>
      <c r="JAX58" s="331"/>
      <c r="JAY58" s="331"/>
      <c r="JAZ58" s="331"/>
      <c r="JBA58" s="331"/>
      <c r="JBB58" s="331"/>
      <c r="JBC58" s="331"/>
      <c r="JBD58" s="331"/>
      <c r="JBE58" s="331"/>
      <c r="JBF58" s="331"/>
      <c r="JBG58" s="331"/>
      <c r="JBH58" s="331"/>
      <c r="JBI58" s="331"/>
      <c r="JBJ58" s="331"/>
      <c r="JBK58" s="331"/>
      <c r="JBL58" s="331"/>
      <c r="JBM58" s="331"/>
      <c r="JBN58" s="331"/>
      <c r="JBO58" s="331"/>
      <c r="JBP58" s="331"/>
      <c r="JBQ58" s="331"/>
      <c r="JBR58" s="331"/>
      <c r="JBS58" s="331"/>
      <c r="JBT58" s="331"/>
      <c r="JBU58" s="331"/>
      <c r="JBV58" s="331"/>
      <c r="JBW58" s="331"/>
      <c r="JBX58" s="331"/>
      <c r="JBY58" s="331"/>
      <c r="JBZ58" s="331"/>
      <c r="JCA58" s="331"/>
      <c r="JCB58" s="331"/>
      <c r="JCC58" s="331"/>
      <c r="JCD58" s="331"/>
      <c r="JCE58" s="331"/>
      <c r="JCF58" s="331"/>
      <c r="JCG58" s="331"/>
      <c r="JCH58" s="331"/>
      <c r="JCI58" s="331"/>
      <c r="JCJ58" s="331"/>
      <c r="JCK58" s="331"/>
      <c r="JCL58" s="331"/>
      <c r="JCM58" s="331"/>
      <c r="JCN58" s="331"/>
      <c r="JCO58" s="331"/>
      <c r="JCP58" s="331"/>
      <c r="JCQ58" s="331"/>
      <c r="JCR58" s="331"/>
      <c r="JCS58" s="331"/>
      <c r="JCT58" s="331"/>
      <c r="JCU58" s="331"/>
      <c r="JCV58" s="331"/>
      <c r="JCW58" s="331"/>
      <c r="JCX58" s="331"/>
      <c r="JCY58" s="331"/>
      <c r="JCZ58" s="331"/>
      <c r="JDA58" s="331"/>
      <c r="JDB58" s="331"/>
      <c r="JDC58" s="331"/>
      <c r="JDD58" s="331"/>
      <c r="JDE58" s="331"/>
      <c r="JDF58" s="331"/>
      <c r="JDG58" s="331"/>
      <c r="JDH58" s="331"/>
      <c r="JDI58" s="331"/>
      <c r="JDJ58" s="331"/>
      <c r="JDK58" s="331"/>
      <c r="JDL58" s="331"/>
      <c r="JDM58" s="331"/>
      <c r="JDN58" s="331"/>
      <c r="JDO58" s="331"/>
      <c r="JDP58" s="331"/>
      <c r="JDQ58" s="331"/>
      <c r="JDR58" s="331"/>
      <c r="JDS58" s="331"/>
      <c r="JDT58" s="331"/>
      <c r="JDU58" s="331"/>
      <c r="JDV58" s="331"/>
      <c r="JDW58" s="331"/>
      <c r="JDX58" s="331"/>
      <c r="JDY58" s="331"/>
      <c r="JDZ58" s="331"/>
      <c r="JEA58" s="331"/>
      <c r="JEB58" s="331"/>
      <c r="JEC58" s="331"/>
      <c r="JED58" s="331"/>
      <c r="JEE58" s="331"/>
      <c r="JEF58" s="331"/>
      <c r="JEG58" s="331"/>
      <c r="JEH58" s="331"/>
      <c r="JEI58" s="331"/>
      <c r="JEJ58" s="331"/>
      <c r="JEK58" s="331"/>
      <c r="JEL58" s="331"/>
      <c r="JEM58" s="331"/>
      <c r="JEN58" s="331"/>
      <c r="JEO58" s="331"/>
      <c r="JEP58" s="331"/>
      <c r="JEQ58" s="331"/>
      <c r="JER58" s="331"/>
      <c r="JES58" s="331"/>
      <c r="JET58" s="331"/>
      <c r="JEU58" s="331"/>
      <c r="JEV58" s="331"/>
      <c r="JEW58" s="331"/>
      <c r="JEX58" s="331"/>
      <c r="JEY58" s="331"/>
      <c r="JEZ58" s="331"/>
      <c r="JFA58" s="331"/>
      <c r="JFB58" s="331"/>
      <c r="JFC58" s="331"/>
      <c r="JFD58" s="331"/>
      <c r="JFE58" s="331"/>
      <c r="JFF58" s="331"/>
      <c r="JFG58" s="331"/>
      <c r="JFH58" s="331"/>
      <c r="JFI58" s="331"/>
      <c r="JFJ58" s="331"/>
      <c r="JFK58" s="331"/>
      <c r="JFL58" s="331"/>
      <c r="JFM58" s="331"/>
      <c r="JFN58" s="331"/>
      <c r="JFO58" s="331"/>
      <c r="JFP58" s="331"/>
      <c r="JFQ58" s="331"/>
      <c r="JFR58" s="331"/>
      <c r="JFS58" s="331"/>
      <c r="JFT58" s="331"/>
      <c r="JFU58" s="331"/>
      <c r="JFV58" s="331"/>
      <c r="JFW58" s="331"/>
      <c r="JFX58" s="331"/>
      <c r="JFY58" s="331"/>
      <c r="JFZ58" s="331"/>
      <c r="JGA58" s="331"/>
      <c r="JGB58" s="331"/>
      <c r="JGC58" s="331"/>
      <c r="JGD58" s="331"/>
      <c r="JGE58" s="331"/>
      <c r="JGF58" s="331"/>
      <c r="JGG58" s="331"/>
      <c r="JGH58" s="331"/>
      <c r="JGI58" s="331"/>
      <c r="JGJ58" s="331"/>
      <c r="JGK58" s="331"/>
      <c r="JGL58" s="331"/>
      <c r="JGM58" s="331"/>
      <c r="JGN58" s="331"/>
      <c r="JGO58" s="331"/>
      <c r="JGP58" s="331"/>
      <c r="JGQ58" s="331"/>
      <c r="JGR58" s="331"/>
      <c r="JGS58" s="331"/>
      <c r="JGT58" s="331"/>
      <c r="JGU58" s="331"/>
      <c r="JGV58" s="331"/>
      <c r="JGW58" s="331"/>
      <c r="JGX58" s="331"/>
      <c r="JGY58" s="331"/>
      <c r="JGZ58" s="331"/>
      <c r="JHA58" s="331"/>
      <c r="JHB58" s="331"/>
      <c r="JHC58" s="331"/>
      <c r="JHD58" s="331"/>
      <c r="JHE58" s="331"/>
      <c r="JHF58" s="331"/>
      <c r="JHG58" s="331"/>
      <c r="JHH58" s="331"/>
      <c r="JHI58" s="331"/>
      <c r="JHJ58" s="331"/>
      <c r="JHK58" s="331"/>
      <c r="JHL58" s="331"/>
      <c r="JHM58" s="331"/>
      <c r="JHN58" s="331"/>
      <c r="JHO58" s="331"/>
      <c r="JHP58" s="331"/>
      <c r="JHQ58" s="331"/>
      <c r="JHR58" s="331"/>
      <c r="JHS58" s="331"/>
      <c r="JHT58" s="331"/>
      <c r="JHU58" s="331"/>
      <c r="JHV58" s="331"/>
      <c r="JHW58" s="331"/>
      <c r="JHX58" s="331"/>
      <c r="JHY58" s="331"/>
      <c r="JHZ58" s="331"/>
      <c r="JIA58" s="331"/>
      <c r="JIB58" s="331"/>
      <c r="JIC58" s="331"/>
      <c r="JID58" s="331"/>
      <c r="JIE58" s="331"/>
      <c r="JIF58" s="331"/>
      <c r="JIG58" s="331"/>
      <c r="JIH58" s="331"/>
      <c r="JII58" s="331"/>
      <c r="JIJ58" s="331"/>
      <c r="JIK58" s="331"/>
      <c r="JIL58" s="331"/>
      <c r="JIM58" s="331"/>
      <c r="JIN58" s="331"/>
      <c r="JIO58" s="331"/>
      <c r="JIP58" s="331"/>
      <c r="JIQ58" s="331"/>
      <c r="JIR58" s="331"/>
      <c r="JIS58" s="331"/>
      <c r="JIT58" s="331"/>
      <c r="JIU58" s="331"/>
      <c r="JIV58" s="331"/>
      <c r="JIW58" s="331"/>
      <c r="JIX58" s="331"/>
      <c r="JIY58" s="331"/>
      <c r="JIZ58" s="331"/>
      <c r="JJA58" s="331"/>
      <c r="JJB58" s="331"/>
      <c r="JJC58" s="331"/>
      <c r="JJD58" s="331"/>
      <c r="JJE58" s="331"/>
      <c r="JJF58" s="331"/>
      <c r="JJG58" s="331"/>
      <c r="JJH58" s="331"/>
      <c r="JJI58" s="331"/>
      <c r="JJJ58" s="331"/>
      <c r="JJK58" s="331"/>
      <c r="JJL58" s="331"/>
      <c r="JJM58" s="331"/>
      <c r="JJN58" s="331"/>
      <c r="JJO58" s="331"/>
      <c r="JJP58" s="331"/>
      <c r="JJQ58" s="331"/>
      <c r="JJR58" s="331"/>
      <c r="JJS58" s="331"/>
      <c r="JJT58" s="331"/>
      <c r="JJU58" s="331"/>
      <c r="JJV58" s="331"/>
      <c r="JJW58" s="331"/>
      <c r="JJX58" s="331"/>
      <c r="JJY58" s="331"/>
      <c r="JJZ58" s="331"/>
      <c r="JKA58" s="331"/>
      <c r="JKB58" s="331"/>
      <c r="JKC58" s="331"/>
      <c r="JKD58" s="331"/>
      <c r="JKE58" s="331"/>
      <c r="JKF58" s="331"/>
      <c r="JKG58" s="331"/>
      <c r="JKH58" s="331"/>
      <c r="JKI58" s="331"/>
      <c r="JKJ58" s="331"/>
      <c r="JKK58" s="331"/>
      <c r="JKL58" s="331"/>
      <c r="JKM58" s="331"/>
      <c r="JKN58" s="331"/>
      <c r="JKO58" s="331"/>
      <c r="JKP58" s="331"/>
      <c r="JKQ58" s="331"/>
      <c r="JKR58" s="331"/>
      <c r="JKS58" s="331"/>
      <c r="JKT58" s="331"/>
      <c r="JKU58" s="331"/>
      <c r="JKV58" s="331"/>
      <c r="JKW58" s="331"/>
      <c r="JKX58" s="331"/>
      <c r="JKY58" s="331"/>
      <c r="JKZ58" s="331"/>
      <c r="JLA58" s="331"/>
      <c r="JLB58" s="331"/>
      <c r="JLC58" s="331"/>
      <c r="JLD58" s="331"/>
      <c r="JLE58" s="331"/>
      <c r="JLF58" s="331"/>
      <c r="JLG58" s="331"/>
      <c r="JLH58" s="331"/>
      <c r="JLI58" s="331"/>
      <c r="JLJ58" s="331"/>
      <c r="JLK58" s="331"/>
      <c r="JLL58" s="331"/>
      <c r="JLM58" s="331"/>
      <c r="JLN58" s="331"/>
      <c r="JLO58" s="331"/>
      <c r="JLP58" s="331"/>
      <c r="JLQ58" s="331"/>
      <c r="JLR58" s="331"/>
      <c r="JLS58" s="331"/>
      <c r="JLT58" s="331"/>
      <c r="JLU58" s="331"/>
      <c r="JLV58" s="331"/>
      <c r="JLW58" s="331"/>
      <c r="JLX58" s="331"/>
      <c r="JLY58" s="331"/>
      <c r="JLZ58" s="331"/>
      <c r="JMA58" s="331"/>
      <c r="JMB58" s="331"/>
      <c r="JMC58" s="331"/>
      <c r="JMD58" s="331"/>
      <c r="JME58" s="331"/>
      <c r="JMF58" s="331"/>
      <c r="JMG58" s="331"/>
      <c r="JMH58" s="331"/>
      <c r="JMI58" s="331"/>
      <c r="JMJ58" s="331"/>
      <c r="JMK58" s="331"/>
      <c r="JML58" s="331"/>
      <c r="JMM58" s="331"/>
      <c r="JMN58" s="331"/>
      <c r="JMO58" s="331"/>
      <c r="JMP58" s="331"/>
      <c r="JMQ58" s="331"/>
      <c r="JMR58" s="331"/>
      <c r="JMS58" s="331"/>
      <c r="JMT58" s="331"/>
      <c r="JMU58" s="331"/>
      <c r="JMV58" s="331"/>
      <c r="JMW58" s="331"/>
      <c r="JMX58" s="331"/>
      <c r="JMY58" s="331"/>
      <c r="JMZ58" s="331"/>
      <c r="JNA58" s="331"/>
      <c r="JNB58" s="331"/>
      <c r="JNC58" s="331"/>
      <c r="JND58" s="331"/>
      <c r="JNE58" s="331"/>
      <c r="JNF58" s="331"/>
      <c r="JNG58" s="331"/>
      <c r="JNH58" s="331"/>
      <c r="JNI58" s="331"/>
      <c r="JNJ58" s="331"/>
      <c r="JNK58" s="331"/>
      <c r="JNL58" s="331"/>
      <c r="JNM58" s="331"/>
      <c r="JNN58" s="331"/>
      <c r="JNO58" s="331"/>
      <c r="JNP58" s="331"/>
      <c r="JNQ58" s="331"/>
      <c r="JNR58" s="331"/>
      <c r="JNS58" s="331"/>
      <c r="JNT58" s="331"/>
      <c r="JNU58" s="331"/>
      <c r="JNV58" s="331"/>
      <c r="JNW58" s="331"/>
      <c r="JNX58" s="331"/>
      <c r="JNY58" s="331"/>
      <c r="JNZ58" s="331"/>
      <c r="JOA58" s="331"/>
      <c r="JOB58" s="331"/>
      <c r="JOC58" s="331"/>
      <c r="JOD58" s="331"/>
      <c r="JOE58" s="331"/>
      <c r="JOF58" s="331"/>
      <c r="JOG58" s="331"/>
      <c r="JOH58" s="331"/>
      <c r="JOI58" s="331"/>
      <c r="JOJ58" s="331"/>
      <c r="JOK58" s="331"/>
      <c r="JOL58" s="331"/>
      <c r="JOM58" s="331"/>
      <c r="JON58" s="331"/>
      <c r="JOO58" s="331"/>
      <c r="JOP58" s="331"/>
      <c r="JOQ58" s="331"/>
      <c r="JOR58" s="331"/>
      <c r="JOS58" s="331"/>
      <c r="JOT58" s="331"/>
      <c r="JOU58" s="331"/>
      <c r="JOV58" s="331"/>
      <c r="JOW58" s="331"/>
      <c r="JOX58" s="331"/>
      <c r="JOY58" s="331"/>
      <c r="JOZ58" s="331"/>
      <c r="JPA58" s="331"/>
      <c r="JPB58" s="331"/>
      <c r="JPC58" s="331"/>
      <c r="JPD58" s="331"/>
      <c r="JPE58" s="331"/>
      <c r="JPF58" s="331"/>
      <c r="JPG58" s="331"/>
      <c r="JPH58" s="331"/>
      <c r="JPI58" s="331"/>
      <c r="JPJ58" s="331"/>
      <c r="JPK58" s="331"/>
      <c r="JPL58" s="331"/>
      <c r="JPM58" s="331"/>
      <c r="JPN58" s="331"/>
      <c r="JPO58" s="331"/>
      <c r="JPP58" s="331"/>
      <c r="JPQ58" s="331"/>
      <c r="JPR58" s="331"/>
      <c r="JPS58" s="331"/>
      <c r="JPT58" s="331"/>
      <c r="JPU58" s="331"/>
      <c r="JPV58" s="331"/>
      <c r="JPW58" s="331"/>
      <c r="JPX58" s="331"/>
      <c r="JPY58" s="331"/>
      <c r="JPZ58" s="331"/>
      <c r="JQA58" s="331"/>
      <c r="JQB58" s="331"/>
      <c r="JQC58" s="331"/>
      <c r="JQD58" s="331"/>
      <c r="JQE58" s="331"/>
      <c r="JQF58" s="331"/>
      <c r="JQG58" s="331"/>
      <c r="JQH58" s="331"/>
      <c r="JQI58" s="331"/>
      <c r="JQJ58" s="331"/>
      <c r="JQK58" s="331"/>
      <c r="JQL58" s="331"/>
      <c r="JQM58" s="331"/>
      <c r="JQN58" s="331"/>
      <c r="JQO58" s="331"/>
      <c r="JQP58" s="331"/>
      <c r="JQQ58" s="331"/>
      <c r="JQR58" s="331"/>
      <c r="JQS58" s="331"/>
      <c r="JQT58" s="331"/>
      <c r="JQU58" s="331"/>
      <c r="JQV58" s="331"/>
      <c r="JQW58" s="331"/>
      <c r="JQX58" s="331"/>
      <c r="JQY58" s="331"/>
      <c r="JQZ58" s="331"/>
      <c r="JRA58" s="331"/>
      <c r="JRB58" s="331"/>
      <c r="JRC58" s="331"/>
      <c r="JRD58" s="331"/>
      <c r="JRE58" s="331"/>
      <c r="JRF58" s="331"/>
      <c r="JRG58" s="331"/>
      <c r="JRH58" s="331"/>
      <c r="JRI58" s="331"/>
      <c r="JRJ58" s="331"/>
      <c r="JRK58" s="331"/>
      <c r="JRL58" s="331"/>
      <c r="JRM58" s="331"/>
      <c r="JRN58" s="331"/>
      <c r="JRO58" s="331"/>
      <c r="JRP58" s="331"/>
      <c r="JRQ58" s="331"/>
      <c r="JRR58" s="331"/>
      <c r="JRS58" s="331"/>
      <c r="JRT58" s="331"/>
      <c r="JRU58" s="331"/>
      <c r="JRV58" s="331"/>
      <c r="JRW58" s="331"/>
      <c r="JRX58" s="331"/>
      <c r="JRY58" s="331"/>
      <c r="JRZ58" s="331"/>
      <c r="JSA58" s="331"/>
      <c r="JSB58" s="331"/>
      <c r="JSC58" s="331"/>
      <c r="JSD58" s="331"/>
      <c r="JSE58" s="331"/>
      <c r="JSF58" s="331"/>
      <c r="JSG58" s="331"/>
      <c r="JSH58" s="331"/>
      <c r="JSI58" s="331"/>
      <c r="JSJ58" s="331"/>
      <c r="JSK58" s="331"/>
      <c r="JSL58" s="331"/>
      <c r="JSM58" s="331"/>
      <c r="JSN58" s="331"/>
      <c r="JSO58" s="331"/>
      <c r="JSP58" s="331"/>
      <c r="JSQ58" s="331"/>
      <c r="JSR58" s="331"/>
      <c r="JSS58" s="331"/>
      <c r="JST58" s="331"/>
      <c r="JSU58" s="331"/>
      <c r="JSV58" s="331"/>
      <c r="JSW58" s="331"/>
      <c r="JSX58" s="331"/>
      <c r="JSY58" s="331"/>
      <c r="JSZ58" s="331"/>
      <c r="JTA58" s="331"/>
      <c r="JTB58" s="331"/>
      <c r="JTC58" s="331"/>
      <c r="JTD58" s="331"/>
      <c r="JTE58" s="331"/>
      <c r="JTF58" s="331"/>
      <c r="JTG58" s="331"/>
      <c r="JTH58" s="331"/>
      <c r="JTI58" s="331"/>
      <c r="JTJ58" s="331"/>
      <c r="JTK58" s="331"/>
      <c r="JTL58" s="331"/>
      <c r="JTM58" s="331"/>
      <c r="JTN58" s="331"/>
      <c r="JTO58" s="331"/>
      <c r="JTP58" s="331"/>
      <c r="JTQ58" s="331"/>
      <c r="JTR58" s="331"/>
      <c r="JTS58" s="331"/>
      <c r="JTT58" s="331"/>
      <c r="JTU58" s="331"/>
      <c r="JTV58" s="331"/>
      <c r="JTW58" s="331"/>
      <c r="JTX58" s="331"/>
      <c r="JTY58" s="331"/>
      <c r="JTZ58" s="331"/>
      <c r="JUA58" s="331"/>
      <c r="JUB58" s="331"/>
      <c r="JUC58" s="331"/>
      <c r="JUD58" s="331"/>
      <c r="JUE58" s="331"/>
      <c r="JUF58" s="331"/>
      <c r="JUG58" s="331"/>
      <c r="JUH58" s="331"/>
      <c r="JUI58" s="331"/>
      <c r="JUJ58" s="331"/>
      <c r="JUK58" s="331"/>
      <c r="JUL58" s="331"/>
      <c r="JUM58" s="331"/>
      <c r="JUN58" s="331"/>
      <c r="JUO58" s="331"/>
      <c r="JUP58" s="331"/>
      <c r="JUQ58" s="331"/>
      <c r="JUR58" s="331"/>
      <c r="JUS58" s="331"/>
      <c r="JUT58" s="331"/>
      <c r="JUU58" s="331"/>
      <c r="JUV58" s="331"/>
      <c r="JUW58" s="331"/>
      <c r="JUX58" s="331"/>
      <c r="JUY58" s="331"/>
      <c r="JUZ58" s="331"/>
      <c r="JVA58" s="331"/>
      <c r="JVB58" s="331"/>
      <c r="JVC58" s="331"/>
      <c r="JVD58" s="331"/>
      <c r="JVE58" s="331"/>
      <c r="JVF58" s="331"/>
      <c r="JVG58" s="331"/>
      <c r="JVH58" s="331"/>
      <c r="JVI58" s="331"/>
      <c r="JVJ58" s="331"/>
      <c r="JVK58" s="331"/>
      <c r="JVL58" s="331"/>
      <c r="JVM58" s="331"/>
      <c r="JVN58" s="331"/>
      <c r="JVO58" s="331"/>
      <c r="JVP58" s="331"/>
      <c r="JVQ58" s="331"/>
      <c r="JVR58" s="331"/>
      <c r="JVS58" s="331"/>
      <c r="JVT58" s="331"/>
      <c r="JVU58" s="331"/>
      <c r="JVV58" s="331"/>
      <c r="JVW58" s="331"/>
      <c r="JVX58" s="331"/>
      <c r="JVY58" s="331"/>
      <c r="JVZ58" s="331"/>
      <c r="JWA58" s="331"/>
      <c r="JWB58" s="331"/>
      <c r="JWC58" s="331"/>
      <c r="JWD58" s="331"/>
      <c r="JWE58" s="331"/>
      <c r="JWF58" s="331"/>
      <c r="JWG58" s="331"/>
      <c r="JWH58" s="331"/>
      <c r="JWI58" s="331"/>
      <c r="JWJ58" s="331"/>
      <c r="JWK58" s="331"/>
      <c r="JWL58" s="331"/>
      <c r="JWM58" s="331"/>
      <c r="JWN58" s="331"/>
      <c r="JWO58" s="331"/>
      <c r="JWP58" s="331"/>
      <c r="JWQ58" s="331"/>
      <c r="JWR58" s="331"/>
      <c r="JWS58" s="331"/>
      <c r="JWT58" s="331"/>
      <c r="JWU58" s="331"/>
      <c r="JWV58" s="331"/>
      <c r="JWW58" s="331"/>
      <c r="JWX58" s="331"/>
      <c r="JWY58" s="331"/>
      <c r="JWZ58" s="331"/>
      <c r="JXA58" s="331"/>
      <c r="JXB58" s="331"/>
      <c r="JXC58" s="331"/>
      <c r="JXD58" s="331"/>
      <c r="JXE58" s="331"/>
      <c r="JXF58" s="331"/>
      <c r="JXG58" s="331"/>
      <c r="JXH58" s="331"/>
      <c r="JXI58" s="331"/>
      <c r="JXJ58" s="331"/>
      <c r="JXK58" s="331"/>
      <c r="JXL58" s="331"/>
      <c r="JXM58" s="331"/>
      <c r="JXN58" s="331"/>
      <c r="JXO58" s="331"/>
      <c r="JXP58" s="331"/>
      <c r="JXQ58" s="331"/>
      <c r="JXR58" s="331"/>
      <c r="JXS58" s="331"/>
      <c r="JXT58" s="331"/>
      <c r="JXU58" s="331"/>
      <c r="JXV58" s="331"/>
      <c r="JXW58" s="331"/>
      <c r="JXX58" s="331"/>
      <c r="JXY58" s="331"/>
      <c r="JXZ58" s="331"/>
      <c r="JYA58" s="331"/>
      <c r="JYB58" s="331"/>
      <c r="JYC58" s="331"/>
      <c r="JYD58" s="331"/>
      <c r="JYE58" s="331"/>
      <c r="JYF58" s="331"/>
      <c r="JYG58" s="331"/>
      <c r="JYH58" s="331"/>
      <c r="JYI58" s="331"/>
      <c r="JYJ58" s="331"/>
      <c r="JYK58" s="331"/>
      <c r="JYL58" s="331"/>
      <c r="JYM58" s="331"/>
      <c r="JYN58" s="331"/>
      <c r="JYO58" s="331"/>
      <c r="JYP58" s="331"/>
      <c r="JYQ58" s="331"/>
      <c r="JYR58" s="331"/>
      <c r="JYS58" s="331"/>
      <c r="JYT58" s="331"/>
      <c r="JYU58" s="331"/>
      <c r="JYV58" s="331"/>
      <c r="JYW58" s="331"/>
      <c r="JYX58" s="331"/>
      <c r="JYY58" s="331"/>
      <c r="JYZ58" s="331"/>
      <c r="JZA58" s="331"/>
      <c r="JZB58" s="331"/>
      <c r="JZC58" s="331"/>
      <c r="JZD58" s="331"/>
      <c r="JZE58" s="331"/>
      <c r="JZF58" s="331"/>
      <c r="JZG58" s="331"/>
      <c r="JZH58" s="331"/>
      <c r="JZI58" s="331"/>
      <c r="JZJ58" s="331"/>
      <c r="JZK58" s="331"/>
      <c r="JZL58" s="331"/>
      <c r="JZM58" s="331"/>
      <c r="JZN58" s="331"/>
      <c r="JZO58" s="331"/>
      <c r="JZP58" s="331"/>
      <c r="JZQ58" s="331"/>
      <c r="JZR58" s="331"/>
      <c r="JZS58" s="331"/>
      <c r="JZT58" s="331"/>
      <c r="JZU58" s="331"/>
      <c r="JZV58" s="331"/>
      <c r="JZW58" s="331"/>
      <c r="JZX58" s="331"/>
      <c r="JZY58" s="331"/>
      <c r="JZZ58" s="331"/>
      <c r="KAA58" s="331"/>
      <c r="KAB58" s="331"/>
      <c r="KAC58" s="331"/>
      <c r="KAD58" s="331"/>
      <c r="KAE58" s="331"/>
      <c r="KAF58" s="331"/>
      <c r="KAG58" s="331"/>
      <c r="KAH58" s="331"/>
      <c r="KAI58" s="331"/>
      <c r="KAJ58" s="331"/>
      <c r="KAK58" s="331"/>
      <c r="KAL58" s="331"/>
      <c r="KAM58" s="331"/>
      <c r="KAN58" s="331"/>
      <c r="KAO58" s="331"/>
      <c r="KAP58" s="331"/>
      <c r="KAQ58" s="331"/>
      <c r="KAR58" s="331"/>
      <c r="KAS58" s="331"/>
      <c r="KAT58" s="331"/>
      <c r="KAU58" s="331"/>
      <c r="KAV58" s="331"/>
      <c r="KAW58" s="331"/>
      <c r="KAX58" s="331"/>
      <c r="KAY58" s="331"/>
      <c r="KAZ58" s="331"/>
      <c r="KBA58" s="331"/>
      <c r="KBB58" s="331"/>
      <c r="KBC58" s="331"/>
      <c r="KBD58" s="331"/>
      <c r="KBE58" s="331"/>
      <c r="KBF58" s="331"/>
      <c r="KBG58" s="331"/>
      <c r="KBH58" s="331"/>
      <c r="KBI58" s="331"/>
      <c r="KBJ58" s="331"/>
      <c r="KBK58" s="331"/>
      <c r="KBL58" s="331"/>
      <c r="KBM58" s="331"/>
      <c r="KBN58" s="331"/>
      <c r="KBO58" s="331"/>
      <c r="KBP58" s="331"/>
      <c r="KBQ58" s="331"/>
      <c r="KBR58" s="331"/>
      <c r="KBS58" s="331"/>
      <c r="KBT58" s="331"/>
      <c r="KBU58" s="331"/>
      <c r="KBV58" s="331"/>
      <c r="KBW58" s="331"/>
      <c r="KBX58" s="331"/>
      <c r="KBY58" s="331"/>
      <c r="KBZ58" s="331"/>
      <c r="KCA58" s="331"/>
      <c r="KCB58" s="331"/>
      <c r="KCC58" s="331"/>
      <c r="KCD58" s="331"/>
      <c r="KCE58" s="331"/>
      <c r="KCF58" s="331"/>
      <c r="KCG58" s="331"/>
      <c r="KCH58" s="331"/>
      <c r="KCI58" s="331"/>
      <c r="KCJ58" s="331"/>
      <c r="KCK58" s="331"/>
      <c r="KCL58" s="331"/>
      <c r="KCM58" s="331"/>
      <c r="KCN58" s="331"/>
      <c r="KCO58" s="331"/>
      <c r="KCP58" s="331"/>
      <c r="KCQ58" s="331"/>
      <c r="KCR58" s="331"/>
      <c r="KCS58" s="331"/>
      <c r="KCT58" s="331"/>
      <c r="KCU58" s="331"/>
      <c r="KCV58" s="331"/>
      <c r="KCW58" s="331"/>
      <c r="KCX58" s="331"/>
      <c r="KCY58" s="331"/>
      <c r="KCZ58" s="331"/>
      <c r="KDA58" s="331"/>
      <c r="KDB58" s="331"/>
      <c r="KDC58" s="331"/>
      <c r="KDD58" s="331"/>
      <c r="KDE58" s="331"/>
      <c r="KDF58" s="331"/>
      <c r="KDG58" s="331"/>
      <c r="KDH58" s="331"/>
      <c r="KDI58" s="331"/>
      <c r="KDJ58" s="331"/>
      <c r="KDK58" s="331"/>
      <c r="KDL58" s="331"/>
      <c r="KDM58" s="331"/>
      <c r="KDN58" s="331"/>
      <c r="KDO58" s="331"/>
      <c r="KDP58" s="331"/>
      <c r="KDQ58" s="331"/>
      <c r="KDR58" s="331"/>
      <c r="KDS58" s="331"/>
      <c r="KDT58" s="331"/>
      <c r="KDU58" s="331"/>
      <c r="KDV58" s="331"/>
      <c r="KDW58" s="331"/>
      <c r="KDX58" s="331"/>
      <c r="KDY58" s="331"/>
      <c r="KDZ58" s="331"/>
      <c r="KEA58" s="331"/>
      <c r="KEB58" s="331"/>
      <c r="KEC58" s="331"/>
      <c r="KED58" s="331"/>
      <c r="KEE58" s="331"/>
      <c r="KEF58" s="331"/>
      <c r="KEG58" s="331"/>
      <c r="KEH58" s="331"/>
      <c r="KEI58" s="331"/>
      <c r="KEJ58" s="331"/>
      <c r="KEK58" s="331"/>
      <c r="KEL58" s="331"/>
      <c r="KEM58" s="331"/>
      <c r="KEN58" s="331"/>
      <c r="KEO58" s="331"/>
      <c r="KEP58" s="331"/>
      <c r="KEQ58" s="331"/>
      <c r="KER58" s="331"/>
      <c r="KES58" s="331"/>
      <c r="KET58" s="331"/>
      <c r="KEU58" s="331"/>
      <c r="KEV58" s="331"/>
      <c r="KEW58" s="331"/>
      <c r="KEX58" s="331"/>
      <c r="KEY58" s="331"/>
      <c r="KEZ58" s="331"/>
      <c r="KFA58" s="331"/>
      <c r="KFB58" s="331"/>
      <c r="KFC58" s="331"/>
      <c r="KFD58" s="331"/>
      <c r="KFE58" s="331"/>
      <c r="KFF58" s="331"/>
      <c r="KFG58" s="331"/>
      <c r="KFH58" s="331"/>
      <c r="KFI58" s="331"/>
      <c r="KFJ58" s="331"/>
      <c r="KFK58" s="331"/>
      <c r="KFL58" s="331"/>
      <c r="KFM58" s="331"/>
      <c r="KFN58" s="331"/>
      <c r="KFO58" s="331"/>
      <c r="KFP58" s="331"/>
      <c r="KFQ58" s="331"/>
      <c r="KFR58" s="331"/>
      <c r="KFS58" s="331"/>
      <c r="KFT58" s="331"/>
      <c r="KFU58" s="331"/>
      <c r="KFV58" s="331"/>
      <c r="KFW58" s="331"/>
      <c r="KFX58" s="331"/>
      <c r="KFY58" s="331"/>
      <c r="KFZ58" s="331"/>
      <c r="KGA58" s="331"/>
      <c r="KGB58" s="331"/>
      <c r="KGC58" s="331"/>
      <c r="KGD58" s="331"/>
      <c r="KGE58" s="331"/>
      <c r="KGF58" s="331"/>
      <c r="KGG58" s="331"/>
      <c r="KGH58" s="331"/>
      <c r="KGI58" s="331"/>
      <c r="KGJ58" s="331"/>
      <c r="KGK58" s="331"/>
      <c r="KGL58" s="331"/>
      <c r="KGM58" s="331"/>
      <c r="KGN58" s="331"/>
      <c r="KGO58" s="331"/>
      <c r="KGP58" s="331"/>
      <c r="KGQ58" s="331"/>
      <c r="KGR58" s="331"/>
      <c r="KGS58" s="331"/>
      <c r="KGT58" s="331"/>
      <c r="KGU58" s="331"/>
      <c r="KGV58" s="331"/>
      <c r="KGW58" s="331"/>
      <c r="KGX58" s="331"/>
      <c r="KGY58" s="331"/>
      <c r="KGZ58" s="331"/>
      <c r="KHA58" s="331"/>
      <c r="KHB58" s="331"/>
      <c r="KHC58" s="331"/>
      <c r="KHD58" s="331"/>
      <c r="KHE58" s="331"/>
      <c r="KHF58" s="331"/>
      <c r="KHG58" s="331"/>
      <c r="KHH58" s="331"/>
      <c r="KHI58" s="331"/>
      <c r="KHJ58" s="331"/>
      <c r="KHK58" s="331"/>
      <c r="KHL58" s="331"/>
      <c r="KHM58" s="331"/>
      <c r="KHN58" s="331"/>
      <c r="KHO58" s="331"/>
      <c r="KHP58" s="331"/>
      <c r="KHQ58" s="331"/>
      <c r="KHR58" s="331"/>
      <c r="KHS58" s="331"/>
      <c r="KHT58" s="331"/>
      <c r="KHU58" s="331"/>
      <c r="KHV58" s="331"/>
      <c r="KHW58" s="331"/>
      <c r="KHX58" s="331"/>
      <c r="KHY58" s="331"/>
      <c r="KHZ58" s="331"/>
      <c r="KIA58" s="331"/>
      <c r="KIB58" s="331"/>
      <c r="KIC58" s="331"/>
      <c r="KID58" s="331"/>
      <c r="KIE58" s="331"/>
      <c r="KIF58" s="331"/>
      <c r="KIG58" s="331"/>
      <c r="KIH58" s="331"/>
      <c r="KII58" s="331"/>
      <c r="KIJ58" s="331"/>
      <c r="KIK58" s="331"/>
      <c r="KIL58" s="331"/>
      <c r="KIM58" s="331"/>
      <c r="KIN58" s="331"/>
      <c r="KIO58" s="331"/>
      <c r="KIP58" s="331"/>
      <c r="KIQ58" s="331"/>
      <c r="KIR58" s="331"/>
      <c r="KIS58" s="331"/>
      <c r="KIT58" s="331"/>
      <c r="KIU58" s="331"/>
      <c r="KIV58" s="331"/>
      <c r="KIW58" s="331"/>
      <c r="KIX58" s="331"/>
      <c r="KIY58" s="331"/>
      <c r="KIZ58" s="331"/>
      <c r="KJA58" s="331"/>
      <c r="KJB58" s="331"/>
      <c r="KJC58" s="331"/>
      <c r="KJD58" s="331"/>
      <c r="KJE58" s="331"/>
      <c r="KJF58" s="331"/>
      <c r="KJG58" s="331"/>
      <c r="KJH58" s="331"/>
      <c r="KJI58" s="331"/>
      <c r="KJJ58" s="331"/>
      <c r="KJK58" s="331"/>
      <c r="KJL58" s="331"/>
      <c r="KJM58" s="331"/>
      <c r="KJN58" s="331"/>
      <c r="KJO58" s="331"/>
      <c r="KJP58" s="331"/>
      <c r="KJQ58" s="331"/>
      <c r="KJR58" s="331"/>
      <c r="KJS58" s="331"/>
      <c r="KJT58" s="331"/>
      <c r="KJU58" s="331"/>
      <c r="KJV58" s="331"/>
      <c r="KJW58" s="331"/>
      <c r="KJX58" s="331"/>
      <c r="KJY58" s="331"/>
      <c r="KJZ58" s="331"/>
      <c r="KKA58" s="331"/>
      <c r="KKB58" s="331"/>
      <c r="KKC58" s="331"/>
      <c r="KKD58" s="331"/>
      <c r="KKE58" s="331"/>
      <c r="KKF58" s="331"/>
      <c r="KKG58" s="331"/>
      <c r="KKH58" s="331"/>
      <c r="KKI58" s="331"/>
      <c r="KKJ58" s="331"/>
      <c r="KKK58" s="331"/>
      <c r="KKL58" s="331"/>
      <c r="KKM58" s="331"/>
      <c r="KKN58" s="331"/>
      <c r="KKO58" s="331"/>
      <c r="KKP58" s="331"/>
      <c r="KKQ58" s="331"/>
      <c r="KKR58" s="331"/>
      <c r="KKS58" s="331"/>
      <c r="KKT58" s="331"/>
      <c r="KKU58" s="331"/>
      <c r="KKV58" s="331"/>
      <c r="KKW58" s="331"/>
      <c r="KKX58" s="331"/>
      <c r="KKY58" s="331"/>
      <c r="KKZ58" s="331"/>
      <c r="KLA58" s="331"/>
      <c r="KLB58" s="331"/>
      <c r="KLC58" s="331"/>
      <c r="KLD58" s="331"/>
      <c r="KLE58" s="331"/>
      <c r="KLF58" s="331"/>
      <c r="KLG58" s="331"/>
      <c r="KLH58" s="331"/>
      <c r="KLI58" s="331"/>
      <c r="KLJ58" s="331"/>
      <c r="KLK58" s="331"/>
      <c r="KLL58" s="331"/>
      <c r="KLM58" s="331"/>
      <c r="KLN58" s="331"/>
      <c r="KLO58" s="331"/>
      <c r="KLP58" s="331"/>
      <c r="KLQ58" s="331"/>
      <c r="KLR58" s="331"/>
      <c r="KLS58" s="331"/>
      <c r="KLT58" s="331"/>
      <c r="KLU58" s="331"/>
      <c r="KLV58" s="331"/>
      <c r="KLW58" s="331"/>
      <c r="KLX58" s="331"/>
      <c r="KLY58" s="331"/>
      <c r="KLZ58" s="331"/>
      <c r="KMA58" s="331"/>
      <c r="KMB58" s="331"/>
      <c r="KMC58" s="331"/>
      <c r="KMD58" s="331"/>
      <c r="KME58" s="331"/>
      <c r="KMF58" s="331"/>
      <c r="KMG58" s="331"/>
      <c r="KMH58" s="331"/>
      <c r="KMI58" s="331"/>
      <c r="KMJ58" s="331"/>
      <c r="KMK58" s="331"/>
      <c r="KML58" s="331"/>
      <c r="KMM58" s="331"/>
      <c r="KMN58" s="331"/>
      <c r="KMO58" s="331"/>
      <c r="KMP58" s="331"/>
      <c r="KMQ58" s="331"/>
      <c r="KMR58" s="331"/>
      <c r="KMS58" s="331"/>
      <c r="KMT58" s="331"/>
      <c r="KMU58" s="331"/>
      <c r="KMV58" s="331"/>
      <c r="KMW58" s="331"/>
      <c r="KMX58" s="331"/>
      <c r="KMY58" s="331"/>
      <c r="KMZ58" s="331"/>
      <c r="KNA58" s="331"/>
      <c r="KNB58" s="331"/>
      <c r="KNC58" s="331"/>
      <c r="KND58" s="331"/>
      <c r="KNE58" s="331"/>
      <c r="KNF58" s="331"/>
      <c r="KNG58" s="331"/>
      <c r="KNH58" s="331"/>
      <c r="KNI58" s="331"/>
      <c r="KNJ58" s="331"/>
      <c r="KNK58" s="331"/>
      <c r="KNL58" s="331"/>
      <c r="KNM58" s="331"/>
      <c r="KNN58" s="331"/>
      <c r="KNO58" s="331"/>
      <c r="KNP58" s="331"/>
      <c r="KNQ58" s="331"/>
      <c r="KNR58" s="331"/>
      <c r="KNS58" s="331"/>
      <c r="KNT58" s="331"/>
      <c r="KNU58" s="331"/>
      <c r="KNV58" s="331"/>
      <c r="KNW58" s="331"/>
      <c r="KNX58" s="331"/>
      <c r="KNY58" s="331"/>
      <c r="KNZ58" s="331"/>
      <c r="KOA58" s="331"/>
      <c r="KOB58" s="331"/>
      <c r="KOC58" s="331"/>
      <c r="KOD58" s="331"/>
      <c r="KOE58" s="331"/>
      <c r="KOF58" s="331"/>
      <c r="KOG58" s="331"/>
      <c r="KOH58" s="331"/>
      <c r="KOI58" s="331"/>
      <c r="KOJ58" s="331"/>
      <c r="KOK58" s="331"/>
      <c r="KOL58" s="331"/>
      <c r="KOM58" s="331"/>
      <c r="KON58" s="331"/>
      <c r="KOO58" s="331"/>
      <c r="KOP58" s="331"/>
      <c r="KOQ58" s="331"/>
      <c r="KOR58" s="331"/>
      <c r="KOS58" s="331"/>
      <c r="KOT58" s="331"/>
      <c r="KOU58" s="331"/>
      <c r="KOV58" s="331"/>
      <c r="KOW58" s="331"/>
      <c r="KOX58" s="331"/>
      <c r="KOY58" s="331"/>
      <c r="KOZ58" s="331"/>
      <c r="KPA58" s="331"/>
      <c r="KPB58" s="331"/>
      <c r="KPC58" s="331"/>
      <c r="KPD58" s="331"/>
      <c r="KPE58" s="331"/>
      <c r="KPF58" s="331"/>
      <c r="KPG58" s="331"/>
      <c r="KPH58" s="331"/>
      <c r="KPI58" s="331"/>
      <c r="KPJ58" s="331"/>
      <c r="KPK58" s="331"/>
      <c r="KPL58" s="331"/>
      <c r="KPM58" s="331"/>
      <c r="KPN58" s="331"/>
      <c r="KPO58" s="331"/>
      <c r="KPP58" s="331"/>
      <c r="KPQ58" s="331"/>
      <c r="KPR58" s="331"/>
      <c r="KPS58" s="331"/>
      <c r="KPT58" s="331"/>
      <c r="KPU58" s="331"/>
      <c r="KPV58" s="331"/>
      <c r="KPW58" s="331"/>
      <c r="KPX58" s="331"/>
      <c r="KPY58" s="331"/>
      <c r="KPZ58" s="331"/>
      <c r="KQA58" s="331"/>
      <c r="KQB58" s="331"/>
      <c r="KQC58" s="331"/>
      <c r="KQD58" s="331"/>
      <c r="KQE58" s="331"/>
      <c r="KQF58" s="331"/>
      <c r="KQG58" s="331"/>
      <c r="KQH58" s="331"/>
      <c r="KQI58" s="331"/>
      <c r="KQJ58" s="331"/>
      <c r="KQK58" s="331"/>
      <c r="KQL58" s="331"/>
      <c r="KQM58" s="331"/>
      <c r="KQN58" s="331"/>
      <c r="KQO58" s="331"/>
      <c r="KQP58" s="331"/>
      <c r="KQQ58" s="331"/>
      <c r="KQR58" s="331"/>
      <c r="KQS58" s="331"/>
      <c r="KQT58" s="331"/>
      <c r="KQU58" s="331"/>
      <c r="KQV58" s="331"/>
      <c r="KQW58" s="331"/>
      <c r="KQX58" s="331"/>
      <c r="KQY58" s="331"/>
      <c r="KQZ58" s="331"/>
      <c r="KRA58" s="331"/>
      <c r="KRB58" s="331"/>
      <c r="KRC58" s="331"/>
      <c r="KRD58" s="331"/>
      <c r="KRE58" s="331"/>
      <c r="KRF58" s="331"/>
      <c r="KRG58" s="331"/>
      <c r="KRH58" s="331"/>
      <c r="KRI58" s="331"/>
      <c r="KRJ58" s="331"/>
      <c r="KRK58" s="331"/>
      <c r="KRL58" s="331"/>
      <c r="KRM58" s="331"/>
      <c r="KRN58" s="331"/>
      <c r="KRO58" s="331"/>
      <c r="KRP58" s="331"/>
      <c r="KRQ58" s="331"/>
      <c r="KRR58" s="331"/>
      <c r="KRS58" s="331"/>
      <c r="KRT58" s="331"/>
      <c r="KRU58" s="331"/>
      <c r="KRV58" s="331"/>
      <c r="KRW58" s="331"/>
      <c r="KRX58" s="331"/>
      <c r="KRY58" s="331"/>
      <c r="KRZ58" s="331"/>
      <c r="KSA58" s="331"/>
      <c r="KSB58" s="331"/>
      <c r="KSC58" s="331"/>
      <c r="KSD58" s="331"/>
      <c r="KSE58" s="331"/>
      <c r="KSF58" s="331"/>
      <c r="KSG58" s="331"/>
      <c r="KSH58" s="331"/>
      <c r="KSI58" s="331"/>
      <c r="KSJ58" s="331"/>
      <c r="KSK58" s="331"/>
      <c r="KSL58" s="331"/>
      <c r="KSM58" s="331"/>
      <c r="KSN58" s="331"/>
      <c r="KSO58" s="331"/>
      <c r="KSP58" s="331"/>
      <c r="KSQ58" s="331"/>
      <c r="KSR58" s="331"/>
      <c r="KSS58" s="331"/>
      <c r="KST58" s="331"/>
      <c r="KSU58" s="331"/>
      <c r="KSV58" s="331"/>
      <c r="KSW58" s="331"/>
      <c r="KSX58" s="331"/>
      <c r="KSY58" s="331"/>
      <c r="KSZ58" s="331"/>
      <c r="KTA58" s="331"/>
      <c r="KTB58" s="331"/>
      <c r="KTC58" s="331"/>
      <c r="KTD58" s="331"/>
      <c r="KTE58" s="331"/>
      <c r="KTF58" s="331"/>
      <c r="KTG58" s="331"/>
      <c r="KTH58" s="331"/>
      <c r="KTI58" s="331"/>
      <c r="KTJ58" s="331"/>
      <c r="KTK58" s="331"/>
      <c r="KTL58" s="331"/>
      <c r="KTM58" s="331"/>
      <c r="KTN58" s="331"/>
      <c r="KTO58" s="331"/>
      <c r="KTP58" s="331"/>
      <c r="KTQ58" s="331"/>
      <c r="KTR58" s="331"/>
      <c r="KTS58" s="331"/>
      <c r="KTT58" s="331"/>
      <c r="KTU58" s="331"/>
      <c r="KTV58" s="331"/>
      <c r="KTW58" s="331"/>
      <c r="KTX58" s="331"/>
      <c r="KTY58" s="331"/>
      <c r="KTZ58" s="331"/>
      <c r="KUA58" s="331"/>
      <c r="KUB58" s="331"/>
      <c r="KUC58" s="331"/>
      <c r="KUD58" s="331"/>
      <c r="KUE58" s="331"/>
      <c r="KUF58" s="331"/>
      <c r="KUG58" s="331"/>
      <c r="KUH58" s="331"/>
      <c r="KUI58" s="331"/>
      <c r="KUJ58" s="331"/>
      <c r="KUK58" s="331"/>
      <c r="KUL58" s="331"/>
      <c r="KUM58" s="331"/>
      <c r="KUN58" s="331"/>
      <c r="KUO58" s="331"/>
      <c r="KUP58" s="331"/>
      <c r="KUQ58" s="331"/>
      <c r="KUR58" s="331"/>
      <c r="KUS58" s="331"/>
      <c r="KUT58" s="331"/>
      <c r="KUU58" s="331"/>
      <c r="KUV58" s="331"/>
      <c r="KUW58" s="331"/>
      <c r="KUX58" s="331"/>
      <c r="KUY58" s="331"/>
      <c r="KUZ58" s="331"/>
      <c r="KVA58" s="331"/>
      <c r="KVB58" s="331"/>
      <c r="KVC58" s="331"/>
      <c r="KVD58" s="331"/>
      <c r="KVE58" s="331"/>
      <c r="KVF58" s="331"/>
      <c r="KVG58" s="331"/>
      <c r="KVH58" s="331"/>
      <c r="KVI58" s="331"/>
      <c r="KVJ58" s="331"/>
      <c r="KVK58" s="331"/>
      <c r="KVL58" s="331"/>
      <c r="KVM58" s="331"/>
      <c r="KVN58" s="331"/>
      <c r="KVO58" s="331"/>
      <c r="KVP58" s="331"/>
      <c r="KVQ58" s="331"/>
      <c r="KVR58" s="331"/>
      <c r="KVS58" s="331"/>
      <c r="KVT58" s="331"/>
      <c r="KVU58" s="331"/>
      <c r="KVV58" s="331"/>
      <c r="KVW58" s="331"/>
      <c r="KVX58" s="331"/>
      <c r="KVY58" s="331"/>
      <c r="KVZ58" s="331"/>
      <c r="KWA58" s="331"/>
      <c r="KWB58" s="331"/>
      <c r="KWC58" s="331"/>
      <c r="KWD58" s="331"/>
      <c r="KWE58" s="331"/>
      <c r="KWF58" s="331"/>
      <c r="KWG58" s="331"/>
      <c r="KWH58" s="331"/>
      <c r="KWI58" s="331"/>
      <c r="KWJ58" s="331"/>
      <c r="KWK58" s="331"/>
      <c r="KWL58" s="331"/>
      <c r="KWM58" s="331"/>
      <c r="KWN58" s="331"/>
      <c r="KWO58" s="331"/>
      <c r="KWP58" s="331"/>
      <c r="KWQ58" s="331"/>
      <c r="KWR58" s="331"/>
      <c r="KWS58" s="331"/>
      <c r="KWT58" s="331"/>
      <c r="KWU58" s="331"/>
      <c r="KWV58" s="331"/>
      <c r="KWW58" s="331"/>
      <c r="KWX58" s="331"/>
      <c r="KWY58" s="331"/>
      <c r="KWZ58" s="331"/>
      <c r="KXA58" s="331"/>
      <c r="KXB58" s="331"/>
      <c r="KXC58" s="331"/>
      <c r="KXD58" s="331"/>
      <c r="KXE58" s="331"/>
      <c r="KXF58" s="331"/>
      <c r="KXG58" s="331"/>
      <c r="KXH58" s="331"/>
      <c r="KXI58" s="331"/>
      <c r="KXJ58" s="331"/>
      <c r="KXK58" s="331"/>
      <c r="KXL58" s="331"/>
      <c r="KXM58" s="331"/>
      <c r="KXN58" s="331"/>
      <c r="KXO58" s="331"/>
      <c r="KXP58" s="331"/>
      <c r="KXQ58" s="331"/>
      <c r="KXR58" s="331"/>
      <c r="KXS58" s="331"/>
      <c r="KXT58" s="331"/>
      <c r="KXU58" s="331"/>
      <c r="KXV58" s="331"/>
      <c r="KXW58" s="331"/>
      <c r="KXX58" s="331"/>
      <c r="KXY58" s="331"/>
      <c r="KXZ58" s="331"/>
      <c r="KYA58" s="331"/>
      <c r="KYB58" s="331"/>
      <c r="KYC58" s="331"/>
      <c r="KYD58" s="331"/>
      <c r="KYE58" s="331"/>
      <c r="KYF58" s="331"/>
      <c r="KYG58" s="331"/>
      <c r="KYH58" s="331"/>
      <c r="KYI58" s="331"/>
      <c r="KYJ58" s="331"/>
      <c r="KYK58" s="331"/>
      <c r="KYL58" s="331"/>
      <c r="KYM58" s="331"/>
      <c r="KYN58" s="331"/>
      <c r="KYO58" s="331"/>
      <c r="KYP58" s="331"/>
      <c r="KYQ58" s="331"/>
      <c r="KYR58" s="331"/>
      <c r="KYS58" s="331"/>
      <c r="KYT58" s="331"/>
      <c r="KYU58" s="331"/>
      <c r="KYV58" s="331"/>
      <c r="KYW58" s="331"/>
      <c r="KYX58" s="331"/>
      <c r="KYY58" s="331"/>
      <c r="KYZ58" s="331"/>
      <c r="KZA58" s="331"/>
      <c r="KZB58" s="331"/>
      <c r="KZC58" s="331"/>
      <c r="KZD58" s="331"/>
      <c r="KZE58" s="331"/>
      <c r="KZF58" s="331"/>
      <c r="KZG58" s="331"/>
      <c r="KZH58" s="331"/>
      <c r="KZI58" s="331"/>
      <c r="KZJ58" s="331"/>
      <c r="KZK58" s="331"/>
      <c r="KZL58" s="331"/>
      <c r="KZM58" s="331"/>
      <c r="KZN58" s="331"/>
      <c r="KZO58" s="331"/>
      <c r="KZP58" s="331"/>
      <c r="KZQ58" s="331"/>
      <c r="KZR58" s="331"/>
      <c r="KZS58" s="331"/>
      <c r="KZT58" s="331"/>
      <c r="KZU58" s="331"/>
      <c r="KZV58" s="331"/>
      <c r="KZW58" s="331"/>
      <c r="KZX58" s="331"/>
      <c r="KZY58" s="331"/>
      <c r="KZZ58" s="331"/>
      <c r="LAA58" s="331"/>
      <c r="LAB58" s="331"/>
      <c r="LAC58" s="331"/>
      <c r="LAD58" s="331"/>
      <c r="LAE58" s="331"/>
      <c r="LAF58" s="331"/>
      <c r="LAG58" s="331"/>
      <c r="LAH58" s="331"/>
      <c r="LAI58" s="331"/>
      <c r="LAJ58" s="331"/>
      <c r="LAK58" s="331"/>
      <c r="LAL58" s="331"/>
      <c r="LAM58" s="331"/>
      <c r="LAN58" s="331"/>
      <c r="LAO58" s="331"/>
      <c r="LAP58" s="331"/>
      <c r="LAQ58" s="331"/>
      <c r="LAR58" s="331"/>
      <c r="LAS58" s="331"/>
      <c r="LAT58" s="331"/>
      <c r="LAU58" s="331"/>
      <c r="LAV58" s="331"/>
      <c r="LAW58" s="331"/>
      <c r="LAX58" s="331"/>
      <c r="LAY58" s="331"/>
      <c r="LAZ58" s="331"/>
      <c r="LBA58" s="331"/>
      <c r="LBB58" s="331"/>
      <c r="LBC58" s="331"/>
      <c r="LBD58" s="331"/>
      <c r="LBE58" s="331"/>
      <c r="LBF58" s="331"/>
      <c r="LBG58" s="331"/>
      <c r="LBH58" s="331"/>
      <c r="LBI58" s="331"/>
      <c r="LBJ58" s="331"/>
      <c r="LBK58" s="331"/>
      <c r="LBL58" s="331"/>
      <c r="LBM58" s="331"/>
      <c r="LBN58" s="331"/>
      <c r="LBO58" s="331"/>
      <c r="LBP58" s="331"/>
      <c r="LBQ58" s="331"/>
      <c r="LBR58" s="331"/>
      <c r="LBS58" s="331"/>
      <c r="LBT58" s="331"/>
      <c r="LBU58" s="331"/>
      <c r="LBV58" s="331"/>
      <c r="LBW58" s="331"/>
      <c r="LBX58" s="331"/>
      <c r="LBY58" s="331"/>
      <c r="LBZ58" s="331"/>
      <c r="LCA58" s="331"/>
      <c r="LCB58" s="331"/>
      <c r="LCC58" s="331"/>
      <c r="LCD58" s="331"/>
      <c r="LCE58" s="331"/>
      <c r="LCF58" s="331"/>
      <c r="LCG58" s="331"/>
      <c r="LCH58" s="331"/>
      <c r="LCI58" s="331"/>
      <c r="LCJ58" s="331"/>
      <c r="LCK58" s="331"/>
      <c r="LCL58" s="331"/>
      <c r="LCM58" s="331"/>
      <c r="LCN58" s="331"/>
      <c r="LCO58" s="331"/>
      <c r="LCP58" s="331"/>
      <c r="LCQ58" s="331"/>
      <c r="LCR58" s="331"/>
      <c r="LCS58" s="331"/>
      <c r="LCT58" s="331"/>
      <c r="LCU58" s="331"/>
      <c r="LCV58" s="331"/>
      <c r="LCW58" s="331"/>
      <c r="LCX58" s="331"/>
      <c r="LCY58" s="331"/>
      <c r="LCZ58" s="331"/>
      <c r="LDA58" s="331"/>
      <c r="LDB58" s="331"/>
      <c r="LDC58" s="331"/>
      <c r="LDD58" s="331"/>
      <c r="LDE58" s="331"/>
      <c r="LDF58" s="331"/>
      <c r="LDG58" s="331"/>
      <c r="LDH58" s="331"/>
      <c r="LDI58" s="331"/>
      <c r="LDJ58" s="331"/>
      <c r="LDK58" s="331"/>
      <c r="LDL58" s="331"/>
      <c r="LDM58" s="331"/>
      <c r="LDN58" s="331"/>
      <c r="LDO58" s="331"/>
      <c r="LDP58" s="331"/>
      <c r="LDQ58" s="331"/>
      <c r="LDR58" s="331"/>
      <c r="LDS58" s="331"/>
      <c r="LDT58" s="331"/>
      <c r="LDU58" s="331"/>
      <c r="LDV58" s="331"/>
      <c r="LDW58" s="331"/>
      <c r="LDX58" s="331"/>
      <c r="LDY58" s="331"/>
      <c r="LDZ58" s="331"/>
      <c r="LEA58" s="331"/>
      <c r="LEB58" s="331"/>
      <c r="LEC58" s="331"/>
      <c r="LED58" s="331"/>
      <c r="LEE58" s="331"/>
      <c r="LEF58" s="331"/>
      <c r="LEG58" s="331"/>
      <c r="LEH58" s="331"/>
      <c r="LEI58" s="331"/>
      <c r="LEJ58" s="331"/>
      <c r="LEK58" s="331"/>
      <c r="LEL58" s="331"/>
      <c r="LEM58" s="331"/>
      <c r="LEN58" s="331"/>
      <c r="LEO58" s="331"/>
      <c r="LEP58" s="331"/>
      <c r="LEQ58" s="331"/>
      <c r="LER58" s="331"/>
      <c r="LES58" s="331"/>
      <c r="LET58" s="331"/>
      <c r="LEU58" s="331"/>
      <c r="LEV58" s="331"/>
      <c r="LEW58" s="331"/>
      <c r="LEX58" s="331"/>
      <c r="LEY58" s="331"/>
      <c r="LEZ58" s="331"/>
      <c r="LFA58" s="331"/>
      <c r="LFB58" s="331"/>
      <c r="LFC58" s="331"/>
      <c r="LFD58" s="331"/>
      <c r="LFE58" s="331"/>
      <c r="LFF58" s="331"/>
      <c r="LFG58" s="331"/>
      <c r="LFH58" s="331"/>
      <c r="LFI58" s="331"/>
      <c r="LFJ58" s="331"/>
      <c r="LFK58" s="331"/>
      <c r="LFL58" s="331"/>
      <c r="LFM58" s="331"/>
      <c r="LFN58" s="331"/>
      <c r="LFO58" s="331"/>
      <c r="LFP58" s="331"/>
      <c r="LFQ58" s="331"/>
      <c r="LFR58" s="331"/>
      <c r="LFS58" s="331"/>
      <c r="LFT58" s="331"/>
      <c r="LFU58" s="331"/>
      <c r="LFV58" s="331"/>
      <c r="LFW58" s="331"/>
      <c r="LFX58" s="331"/>
      <c r="LFY58" s="331"/>
      <c r="LFZ58" s="331"/>
      <c r="LGA58" s="331"/>
      <c r="LGB58" s="331"/>
      <c r="LGC58" s="331"/>
      <c r="LGD58" s="331"/>
      <c r="LGE58" s="331"/>
      <c r="LGF58" s="331"/>
      <c r="LGG58" s="331"/>
      <c r="LGH58" s="331"/>
      <c r="LGI58" s="331"/>
      <c r="LGJ58" s="331"/>
      <c r="LGK58" s="331"/>
      <c r="LGL58" s="331"/>
      <c r="LGM58" s="331"/>
      <c r="LGN58" s="331"/>
      <c r="LGO58" s="331"/>
      <c r="LGP58" s="331"/>
      <c r="LGQ58" s="331"/>
      <c r="LGR58" s="331"/>
      <c r="LGS58" s="331"/>
      <c r="LGT58" s="331"/>
      <c r="LGU58" s="331"/>
      <c r="LGV58" s="331"/>
      <c r="LGW58" s="331"/>
      <c r="LGX58" s="331"/>
      <c r="LGY58" s="331"/>
      <c r="LGZ58" s="331"/>
      <c r="LHA58" s="331"/>
      <c r="LHB58" s="331"/>
      <c r="LHC58" s="331"/>
      <c r="LHD58" s="331"/>
      <c r="LHE58" s="331"/>
      <c r="LHF58" s="331"/>
      <c r="LHG58" s="331"/>
      <c r="LHH58" s="331"/>
      <c r="LHI58" s="331"/>
      <c r="LHJ58" s="331"/>
      <c r="LHK58" s="331"/>
      <c r="LHL58" s="331"/>
      <c r="LHM58" s="331"/>
      <c r="LHN58" s="331"/>
      <c r="LHO58" s="331"/>
      <c r="LHP58" s="331"/>
      <c r="LHQ58" s="331"/>
      <c r="LHR58" s="331"/>
      <c r="LHS58" s="331"/>
      <c r="LHT58" s="331"/>
      <c r="LHU58" s="331"/>
      <c r="LHV58" s="331"/>
      <c r="LHW58" s="331"/>
      <c r="LHX58" s="331"/>
      <c r="LHY58" s="331"/>
      <c r="LHZ58" s="331"/>
      <c r="LIA58" s="331"/>
      <c r="LIB58" s="331"/>
      <c r="LIC58" s="331"/>
      <c r="LID58" s="331"/>
      <c r="LIE58" s="331"/>
      <c r="LIF58" s="331"/>
      <c r="LIG58" s="331"/>
      <c r="LIH58" s="331"/>
      <c r="LII58" s="331"/>
      <c r="LIJ58" s="331"/>
      <c r="LIK58" s="331"/>
      <c r="LIL58" s="331"/>
      <c r="LIM58" s="331"/>
      <c r="LIN58" s="331"/>
      <c r="LIO58" s="331"/>
      <c r="LIP58" s="331"/>
      <c r="LIQ58" s="331"/>
      <c r="LIR58" s="331"/>
      <c r="LIS58" s="331"/>
      <c r="LIT58" s="331"/>
      <c r="LIU58" s="331"/>
      <c r="LIV58" s="331"/>
      <c r="LIW58" s="331"/>
      <c r="LIX58" s="331"/>
      <c r="LIY58" s="331"/>
      <c r="LIZ58" s="331"/>
      <c r="LJA58" s="331"/>
      <c r="LJB58" s="331"/>
      <c r="LJC58" s="331"/>
      <c r="LJD58" s="331"/>
      <c r="LJE58" s="331"/>
      <c r="LJF58" s="331"/>
      <c r="LJG58" s="331"/>
      <c r="LJH58" s="331"/>
      <c r="LJI58" s="331"/>
      <c r="LJJ58" s="331"/>
      <c r="LJK58" s="331"/>
      <c r="LJL58" s="331"/>
      <c r="LJM58" s="331"/>
      <c r="LJN58" s="331"/>
      <c r="LJO58" s="331"/>
      <c r="LJP58" s="331"/>
      <c r="LJQ58" s="331"/>
      <c r="LJR58" s="331"/>
      <c r="LJS58" s="331"/>
      <c r="LJT58" s="331"/>
      <c r="LJU58" s="331"/>
      <c r="LJV58" s="331"/>
      <c r="LJW58" s="331"/>
      <c r="LJX58" s="331"/>
      <c r="LJY58" s="331"/>
      <c r="LJZ58" s="331"/>
      <c r="LKA58" s="331"/>
      <c r="LKB58" s="331"/>
      <c r="LKC58" s="331"/>
      <c r="LKD58" s="331"/>
      <c r="LKE58" s="331"/>
      <c r="LKF58" s="331"/>
      <c r="LKG58" s="331"/>
      <c r="LKH58" s="331"/>
      <c r="LKI58" s="331"/>
      <c r="LKJ58" s="331"/>
      <c r="LKK58" s="331"/>
      <c r="LKL58" s="331"/>
      <c r="LKM58" s="331"/>
      <c r="LKN58" s="331"/>
      <c r="LKO58" s="331"/>
      <c r="LKP58" s="331"/>
      <c r="LKQ58" s="331"/>
      <c r="LKR58" s="331"/>
      <c r="LKS58" s="331"/>
      <c r="LKT58" s="331"/>
      <c r="LKU58" s="331"/>
      <c r="LKV58" s="331"/>
      <c r="LKW58" s="331"/>
      <c r="LKX58" s="331"/>
      <c r="LKY58" s="331"/>
      <c r="LKZ58" s="331"/>
      <c r="LLA58" s="331"/>
      <c r="LLB58" s="331"/>
      <c r="LLC58" s="331"/>
      <c r="LLD58" s="331"/>
      <c r="LLE58" s="331"/>
      <c r="LLF58" s="331"/>
      <c r="LLG58" s="331"/>
      <c r="LLH58" s="331"/>
      <c r="LLI58" s="331"/>
      <c r="LLJ58" s="331"/>
      <c r="LLK58" s="331"/>
      <c r="LLL58" s="331"/>
      <c r="LLM58" s="331"/>
      <c r="LLN58" s="331"/>
      <c r="LLO58" s="331"/>
      <c r="LLP58" s="331"/>
      <c r="LLQ58" s="331"/>
      <c r="LLR58" s="331"/>
      <c r="LLS58" s="331"/>
      <c r="LLT58" s="331"/>
      <c r="LLU58" s="331"/>
      <c r="LLV58" s="331"/>
      <c r="LLW58" s="331"/>
      <c r="LLX58" s="331"/>
      <c r="LLY58" s="331"/>
      <c r="LLZ58" s="331"/>
      <c r="LMA58" s="331"/>
      <c r="LMB58" s="331"/>
      <c r="LMC58" s="331"/>
      <c r="LMD58" s="331"/>
      <c r="LME58" s="331"/>
      <c r="LMF58" s="331"/>
      <c r="LMG58" s="331"/>
      <c r="LMH58" s="331"/>
      <c r="LMI58" s="331"/>
      <c r="LMJ58" s="331"/>
      <c r="LMK58" s="331"/>
      <c r="LML58" s="331"/>
      <c r="LMM58" s="331"/>
      <c r="LMN58" s="331"/>
      <c r="LMO58" s="331"/>
      <c r="LMP58" s="331"/>
      <c r="LMQ58" s="331"/>
      <c r="LMR58" s="331"/>
      <c r="LMS58" s="331"/>
      <c r="LMT58" s="331"/>
      <c r="LMU58" s="331"/>
      <c r="LMV58" s="331"/>
      <c r="LMW58" s="331"/>
      <c r="LMX58" s="331"/>
      <c r="LMY58" s="331"/>
      <c r="LMZ58" s="331"/>
      <c r="LNA58" s="331"/>
      <c r="LNB58" s="331"/>
      <c r="LNC58" s="331"/>
      <c r="LND58" s="331"/>
      <c r="LNE58" s="331"/>
      <c r="LNF58" s="331"/>
      <c r="LNG58" s="331"/>
      <c r="LNH58" s="331"/>
      <c r="LNI58" s="331"/>
      <c r="LNJ58" s="331"/>
      <c r="LNK58" s="331"/>
      <c r="LNL58" s="331"/>
      <c r="LNM58" s="331"/>
      <c r="LNN58" s="331"/>
      <c r="LNO58" s="331"/>
      <c r="LNP58" s="331"/>
      <c r="LNQ58" s="331"/>
      <c r="LNR58" s="331"/>
      <c r="LNS58" s="331"/>
      <c r="LNT58" s="331"/>
      <c r="LNU58" s="331"/>
      <c r="LNV58" s="331"/>
      <c r="LNW58" s="331"/>
      <c r="LNX58" s="331"/>
      <c r="LNY58" s="331"/>
      <c r="LNZ58" s="331"/>
      <c r="LOA58" s="331"/>
      <c r="LOB58" s="331"/>
      <c r="LOC58" s="331"/>
      <c r="LOD58" s="331"/>
      <c r="LOE58" s="331"/>
      <c r="LOF58" s="331"/>
      <c r="LOG58" s="331"/>
      <c r="LOH58" s="331"/>
      <c r="LOI58" s="331"/>
      <c r="LOJ58" s="331"/>
      <c r="LOK58" s="331"/>
      <c r="LOL58" s="331"/>
      <c r="LOM58" s="331"/>
      <c r="LON58" s="331"/>
      <c r="LOO58" s="331"/>
      <c r="LOP58" s="331"/>
      <c r="LOQ58" s="331"/>
      <c r="LOR58" s="331"/>
      <c r="LOS58" s="331"/>
      <c r="LOT58" s="331"/>
      <c r="LOU58" s="331"/>
      <c r="LOV58" s="331"/>
      <c r="LOW58" s="331"/>
      <c r="LOX58" s="331"/>
      <c r="LOY58" s="331"/>
      <c r="LOZ58" s="331"/>
      <c r="LPA58" s="331"/>
      <c r="LPB58" s="331"/>
      <c r="LPC58" s="331"/>
      <c r="LPD58" s="331"/>
      <c r="LPE58" s="331"/>
      <c r="LPF58" s="331"/>
      <c r="LPG58" s="331"/>
      <c r="LPH58" s="331"/>
      <c r="LPI58" s="331"/>
      <c r="LPJ58" s="331"/>
      <c r="LPK58" s="331"/>
      <c r="LPL58" s="331"/>
      <c r="LPM58" s="331"/>
      <c r="LPN58" s="331"/>
      <c r="LPO58" s="331"/>
      <c r="LPP58" s="331"/>
      <c r="LPQ58" s="331"/>
      <c r="LPR58" s="331"/>
      <c r="LPS58" s="331"/>
      <c r="LPT58" s="331"/>
      <c r="LPU58" s="331"/>
      <c r="LPV58" s="331"/>
      <c r="LPW58" s="331"/>
      <c r="LPX58" s="331"/>
      <c r="LPY58" s="331"/>
      <c r="LPZ58" s="331"/>
      <c r="LQA58" s="331"/>
      <c r="LQB58" s="331"/>
      <c r="LQC58" s="331"/>
      <c r="LQD58" s="331"/>
      <c r="LQE58" s="331"/>
      <c r="LQF58" s="331"/>
      <c r="LQG58" s="331"/>
      <c r="LQH58" s="331"/>
      <c r="LQI58" s="331"/>
      <c r="LQJ58" s="331"/>
      <c r="LQK58" s="331"/>
      <c r="LQL58" s="331"/>
      <c r="LQM58" s="331"/>
      <c r="LQN58" s="331"/>
      <c r="LQO58" s="331"/>
      <c r="LQP58" s="331"/>
      <c r="LQQ58" s="331"/>
      <c r="LQR58" s="331"/>
      <c r="LQS58" s="331"/>
      <c r="LQT58" s="331"/>
      <c r="LQU58" s="331"/>
      <c r="LQV58" s="331"/>
      <c r="LQW58" s="331"/>
      <c r="LQX58" s="331"/>
      <c r="LQY58" s="331"/>
      <c r="LQZ58" s="331"/>
      <c r="LRA58" s="331"/>
      <c r="LRB58" s="331"/>
      <c r="LRC58" s="331"/>
      <c r="LRD58" s="331"/>
      <c r="LRE58" s="331"/>
      <c r="LRF58" s="331"/>
      <c r="LRG58" s="331"/>
      <c r="LRH58" s="331"/>
      <c r="LRI58" s="331"/>
      <c r="LRJ58" s="331"/>
      <c r="LRK58" s="331"/>
      <c r="LRL58" s="331"/>
      <c r="LRM58" s="331"/>
      <c r="LRN58" s="331"/>
      <c r="LRO58" s="331"/>
      <c r="LRP58" s="331"/>
      <c r="LRQ58" s="331"/>
      <c r="LRR58" s="331"/>
      <c r="LRS58" s="331"/>
      <c r="LRT58" s="331"/>
      <c r="LRU58" s="331"/>
      <c r="LRV58" s="331"/>
      <c r="LRW58" s="331"/>
      <c r="LRX58" s="331"/>
      <c r="LRY58" s="331"/>
      <c r="LRZ58" s="331"/>
      <c r="LSA58" s="331"/>
      <c r="LSB58" s="331"/>
      <c r="LSC58" s="331"/>
      <c r="LSD58" s="331"/>
      <c r="LSE58" s="331"/>
      <c r="LSF58" s="331"/>
      <c r="LSG58" s="331"/>
      <c r="LSH58" s="331"/>
      <c r="LSI58" s="331"/>
      <c r="LSJ58" s="331"/>
      <c r="LSK58" s="331"/>
      <c r="LSL58" s="331"/>
      <c r="LSM58" s="331"/>
      <c r="LSN58" s="331"/>
      <c r="LSO58" s="331"/>
      <c r="LSP58" s="331"/>
      <c r="LSQ58" s="331"/>
      <c r="LSR58" s="331"/>
      <c r="LSS58" s="331"/>
      <c r="LST58" s="331"/>
      <c r="LSU58" s="331"/>
      <c r="LSV58" s="331"/>
      <c r="LSW58" s="331"/>
      <c r="LSX58" s="331"/>
      <c r="LSY58" s="331"/>
      <c r="LSZ58" s="331"/>
      <c r="LTA58" s="331"/>
      <c r="LTB58" s="331"/>
      <c r="LTC58" s="331"/>
      <c r="LTD58" s="331"/>
      <c r="LTE58" s="331"/>
      <c r="LTF58" s="331"/>
      <c r="LTG58" s="331"/>
      <c r="LTH58" s="331"/>
      <c r="LTI58" s="331"/>
      <c r="LTJ58" s="331"/>
      <c r="LTK58" s="331"/>
      <c r="LTL58" s="331"/>
      <c r="LTM58" s="331"/>
      <c r="LTN58" s="331"/>
      <c r="LTO58" s="331"/>
      <c r="LTP58" s="331"/>
      <c r="LTQ58" s="331"/>
      <c r="LTR58" s="331"/>
      <c r="LTS58" s="331"/>
      <c r="LTT58" s="331"/>
      <c r="LTU58" s="331"/>
      <c r="LTV58" s="331"/>
      <c r="LTW58" s="331"/>
      <c r="LTX58" s="331"/>
      <c r="LTY58" s="331"/>
      <c r="LTZ58" s="331"/>
      <c r="LUA58" s="331"/>
      <c r="LUB58" s="331"/>
      <c r="LUC58" s="331"/>
      <c r="LUD58" s="331"/>
      <c r="LUE58" s="331"/>
      <c r="LUF58" s="331"/>
      <c r="LUG58" s="331"/>
      <c r="LUH58" s="331"/>
      <c r="LUI58" s="331"/>
      <c r="LUJ58" s="331"/>
      <c r="LUK58" s="331"/>
      <c r="LUL58" s="331"/>
      <c r="LUM58" s="331"/>
      <c r="LUN58" s="331"/>
      <c r="LUO58" s="331"/>
      <c r="LUP58" s="331"/>
      <c r="LUQ58" s="331"/>
      <c r="LUR58" s="331"/>
      <c r="LUS58" s="331"/>
      <c r="LUT58" s="331"/>
      <c r="LUU58" s="331"/>
      <c r="LUV58" s="331"/>
      <c r="LUW58" s="331"/>
      <c r="LUX58" s="331"/>
      <c r="LUY58" s="331"/>
      <c r="LUZ58" s="331"/>
      <c r="LVA58" s="331"/>
      <c r="LVB58" s="331"/>
      <c r="LVC58" s="331"/>
      <c r="LVD58" s="331"/>
      <c r="LVE58" s="331"/>
      <c r="LVF58" s="331"/>
      <c r="LVG58" s="331"/>
      <c r="LVH58" s="331"/>
      <c r="LVI58" s="331"/>
      <c r="LVJ58" s="331"/>
      <c r="LVK58" s="331"/>
      <c r="LVL58" s="331"/>
      <c r="LVM58" s="331"/>
      <c r="LVN58" s="331"/>
      <c r="LVO58" s="331"/>
      <c r="LVP58" s="331"/>
      <c r="LVQ58" s="331"/>
      <c r="LVR58" s="331"/>
      <c r="LVS58" s="331"/>
      <c r="LVT58" s="331"/>
      <c r="LVU58" s="331"/>
      <c r="LVV58" s="331"/>
      <c r="LVW58" s="331"/>
      <c r="LVX58" s="331"/>
      <c r="LVY58" s="331"/>
      <c r="LVZ58" s="331"/>
      <c r="LWA58" s="331"/>
      <c r="LWB58" s="331"/>
      <c r="LWC58" s="331"/>
      <c r="LWD58" s="331"/>
      <c r="LWE58" s="331"/>
      <c r="LWF58" s="331"/>
      <c r="LWG58" s="331"/>
      <c r="LWH58" s="331"/>
      <c r="LWI58" s="331"/>
      <c r="LWJ58" s="331"/>
      <c r="LWK58" s="331"/>
      <c r="LWL58" s="331"/>
      <c r="LWM58" s="331"/>
      <c r="LWN58" s="331"/>
      <c r="LWO58" s="331"/>
      <c r="LWP58" s="331"/>
      <c r="LWQ58" s="331"/>
      <c r="LWR58" s="331"/>
      <c r="LWS58" s="331"/>
      <c r="LWT58" s="331"/>
      <c r="LWU58" s="331"/>
      <c r="LWV58" s="331"/>
      <c r="LWW58" s="331"/>
      <c r="LWX58" s="331"/>
      <c r="LWY58" s="331"/>
      <c r="LWZ58" s="331"/>
      <c r="LXA58" s="331"/>
      <c r="LXB58" s="331"/>
      <c r="LXC58" s="331"/>
      <c r="LXD58" s="331"/>
      <c r="LXE58" s="331"/>
      <c r="LXF58" s="331"/>
      <c r="LXG58" s="331"/>
      <c r="LXH58" s="331"/>
      <c r="LXI58" s="331"/>
      <c r="LXJ58" s="331"/>
      <c r="LXK58" s="331"/>
      <c r="LXL58" s="331"/>
      <c r="LXM58" s="331"/>
      <c r="LXN58" s="331"/>
      <c r="LXO58" s="331"/>
      <c r="LXP58" s="331"/>
      <c r="LXQ58" s="331"/>
      <c r="LXR58" s="331"/>
      <c r="LXS58" s="331"/>
      <c r="LXT58" s="331"/>
      <c r="LXU58" s="331"/>
      <c r="LXV58" s="331"/>
      <c r="LXW58" s="331"/>
      <c r="LXX58" s="331"/>
      <c r="LXY58" s="331"/>
      <c r="LXZ58" s="331"/>
      <c r="LYA58" s="331"/>
      <c r="LYB58" s="331"/>
      <c r="LYC58" s="331"/>
      <c r="LYD58" s="331"/>
      <c r="LYE58" s="331"/>
      <c r="LYF58" s="331"/>
      <c r="LYG58" s="331"/>
      <c r="LYH58" s="331"/>
      <c r="LYI58" s="331"/>
      <c r="LYJ58" s="331"/>
      <c r="LYK58" s="331"/>
      <c r="LYL58" s="331"/>
      <c r="LYM58" s="331"/>
      <c r="LYN58" s="331"/>
      <c r="LYO58" s="331"/>
      <c r="LYP58" s="331"/>
      <c r="LYQ58" s="331"/>
      <c r="LYR58" s="331"/>
      <c r="LYS58" s="331"/>
      <c r="LYT58" s="331"/>
      <c r="LYU58" s="331"/>
      <c r="LYV58" s="331"/>
      <c r="LYW58" s="331"/>
      <c r="LYX58" s="331"/>
      <c r="LYY58" s="331"/>
      <c r="LYZ58" s="331"/>
      <c r="LZA58" s="331"/>
      <c r="LZB58" s="331"/>
      <c r="LZC58" s="331"/>
      <c r="LZD58" s="331"/>
      <c r="LZE58" s="331"/>
      <c r="LZF58" s="331"/>
      <c r="LZG58" s="331"/>
      <c r="LZH58" s="331"/>
      <c r="LZI58" s="331"/>
      <c r="LZJ58" s="331"/>
      <c r="LZK58" s="331"/>
      <c r="LZL58" s="331"/>
      <c r="LZM58" s="331"/>
      <c r="LZN58" s="331"/>
      <c r="LZO58" s="331"/>
      <c r="LZP58" s="331"/>
      <c r="LZQ58" s="331"/>
      <c r="LZR58" s="331"/>
      <c r="LZS58" s="331"/>
      <c r="LZT58" s="331"/>
      <c r="LZU58" s="331"/>
      <c r="LZV58" s="331"/>
      <c r="LZW58" s="331"/>
      <c r="LZX58" s="331"/>
      <c r="LZY58" s="331"/>
      <c r="LZZ58" s="331"/>
      <c r="MAA58" s="331"/>
      <c r="MAB58" s="331"/>
      <c r="MAC58" s="331"/>
      <c r="MAD58" s="331"/>
      <c r="MAE58" s="331"/>
      <c r="MAF58" s="331"/>
      <c r="MAG58" s="331"/>
      <c r="MAH58" s="331"/>
      <c r="MAI58" s="331"/>
      <c r="MAJ58" s="331"/>
      <c r="MAK58" s="331"/>
      <c r="MAL58" s="331"/>
      <c r="MAM58" s="331"/>
      <c r="MAN58" s="331"/>
      <c r="MAO58" s="331"/>
      <c r="MAP58" s="331"/>
      <c r="MAQ58" s="331"/>
      <c r="MAR58" s="331"/>
      <c r="MAS58" s="331"/>
      <c r="MAT58" s="331"/>
      <c r="MAU58" s="331"/>
      <c r="MAV58" s="331"/>
      <c r="MAW58" s="331"/>
      <c r="MAX58" s="331"/>
      <c r="MAY58" s="331"/>
      <c r="MAZ58" s="331"/>
      <c r="MBA58" s="331"/>
      <c r="MBB58" s="331"/>
      <c r="MBC58" s="331"/>
      <c r="MBD58" s="331"/>
      <c r="MBE58" s="331"/>
      <c r="MBF58" s="331"/>
      <c r="MBG58" s="331"/>
      <c r="MBH58" s="331"/>
      <c r="MBI58" s="331"/>
      <c r="MBJ58" s="331"/>
      <c r="MBK58" s="331"/>
      <c r="MBL58" s="331"/>
      <c r="MBM58" s="331"/>
      <c r="MBN58" s="331"/>
      <c r="MBO58" s="331"/>
      <c r="MBP58" s="331"/>
      <c r="MBQ58" s="331"/>
      <c r="MBR58" s="331"/>
      <c r="MBS58" s="331"/>
      <c r="MBT58" s="331"/>
      <c r="MBU58" s="331"/>
      <c r="MBV58" s="331"/>
      <c r="MBW58" s="331"/>
      <c r="MBX58" s="331"/>
      <c r="MBY58" s="331"/>
      <c r="MBZ58" s="331"/>
      <c r="MCA58" s="331"/>
      <c r="MCB58" s="331"/>
      <c r="MCC58" s="331"/>
      <c r="MCD58" s="331"/>
      <c r="MCE58" s="331"/>
      <c r="MCF58" s="331"/>
      <c r="MCG58" s="331"/>
      <c r="MCH58" s="331"/>
      <c r="MCI58" s="331"/>
      <c r="MCJ58" s="331"/>
      <c r="MCK58" s="331"/>
      <c r="MCL58" s="331"/>
      <c r="MCM58" s="331"/>
      <c r="MCN58" s="331"/>
      <c r="MCO58" s="331"/>
      <c r="MCP58" s="331"/>
      <c r="MCQ58" s="331"/>
      <c r="MCR58" s="331"/>
      <c r="MCS58" s="331"/>
      <c r="MCT58" s="331"/>
      <c r="MCU58" s="331"/>
      <c r="MCV58" s="331"/>
      <c r="MCW58" s="331"/>
      <c r="MCX58" s="331"/>
      <c r="MCY58" s="331"/>
      <c r="MCZ58" s="331"/>
      <c r="MDA58" s="331"/>
      <c r="MDB58" s="331"/>
      <c r="MDC58" s="331"/>
      <c r="MDD58" s="331"/>
      <c r="MDE58" s="331"/>
      <c r="MDF58" s="331"/>
      <c r="MDG58" s="331"/>
      <c r="MDH58" s="331"/>
      <c r="MDI58" s="331"/>
      <c r="MDJ58" s="331"/>
      <c r="MDK58" s="331"/>
      <c r="MDL58" s="331"/>
      <c r="MDM58" s="331"/>
      <c r="MDN58" s="331"/>
      <c r="MDO58" s="331"/>
      <c r="MDP58" s="331"/>
      <c r="MDQ58" s="331"/>
      <c r="MDR58" s="331"/>
      <c r="MDS58" s="331"/>
      <c r="MDT58" s="331"/>
      <c r="MDU58" s="331"/>
      <c r="MDV58" s="331"/>
      <c r="MDW58" s="331"/>
      <c r="MDX58" s="331"/>
      <c r="MDY58" s="331"/>
      <c r="MDZ58" s="331"/>
      <c r="MEA58" s="331"/>
      <c r="MEB58" s="331"/>
      <c r="MEC58" s="331"/>
      <c r="MED58" s="331"/>
      <c r="MEE58" s="331"/>
      <c r="MEF58" s="331"/>
      <c r="MEG58" s="331"/>
      <c r="MEH58" s="331"/>
      <c r="MEI58" s="331"/>
      <c r="MEJ58" s="331"/>
      <c r="MEK58" s="331"/>
      <c r="MEL58" s="331"/>
      <c r="MEM58" s="331"/>
      <c r="MEN58" s="331"/>
      <c r="MEO58" s="331"/>
      <c r="MEP58" s="331"/>
      <c r="MEQ58" s="331"/>
      <c r="MER58" s="331"/>
      <c r="MES58" s="331"/>
      <c r="MET58" s="331"/>
      <c r="MEU58" s="331"/>
      <c r="MEV58" s="331"/>
      <c r="MEW58" s="331"/>
      <c r="MEX58" s="331"/>
      <c r="MEY58" s="331"/>
      <c r="MEZ58" s="331"/>
      <c r="MFA58" s="331"/>
      <c r="MFB58" s="331"/>
      <c r="MFC58" s="331"/>
      <c r="MFD58" s="331"/>
      <c r="MFE58" s="331"/>
      <c r="MFF58" s="331"/>
      <c r="MFG58" s="331"/>
      <c r="MFH58" s="331"/>
      <c r="MFI58" s="331"/>
      <c r="MFJ58" s="331"/>
      <c r="MFK58" s="331"/>
      <c r="MFL58" s="331"/>
      <c r="MFM58" s="331"/>
      <c r="MFN58" s="331"/>
      <c r="MFO58" s="331"/>
      <c r="MFP58" s="331"/>
      <c r="MFQ58" s="331"/>
      <c r="MFR58" s="331"/>
      <c r="MFS58" s="331"/>
      <c r="MFT58" s="331"/>
      <c r="MFU58" s="331"/>
      <c r="MFV58" s="331"/>
      <c r="MFW58" s="331"/>
      <c r="MFX58" s="331"/>
      <c r="MFY58" s="331"/>
      <c r="MFZ58" s="331"/>
      <c r="MGA58" s="331"/>
      <c r="MGB58" s="331"/>
      <c r="MGC58" s="331"/>
      <c r="MGD58" s="331"/>
      <c r="MGE58" s="331"/>
      <c r="MGF58" s="331"/>
      <c r="MGG58" s="331"/>
      <c r="MGH58" s="331"/>
      <c r="MGI58" s="331"/>
      <c r="MGJ58" s="331"/>
      <c r="MGK58" s="331"/>
      <c r="MGL58" s="331"/>
      <c r="MGM58" s="331"/>
      <c r="MGN58" s="331"/>
      <c r="MGO58" s="331"/>
      <c r="MGP58" s="331"/>
      <c r="MGQ58" s="331"/>
      <c r="MGR58" s="331"/>
      <c r="MGS58" s="331"/>
      <c r="MGT58" s="331"/>
      <c r="MGU58" s="331"/>
      <c r="MGV58" s="331"/>
      <c r="MGW58" s="331"/>
      <c r="MGX58" s="331"/>
      <c r="MGY58" s="331"/>
      <c r="MGZ58" s="331"/>
      <c r="MHA58" s="331"/>
      <c r="MHB58" s="331"/>
      <c r="MHC58" s="331"/>
      <c r="MHD58" s="331"/>
      <c r="MHE58" s="331"/>
      <c r="MHF58" s="331"/>
      <c r="MHG58" s="331"/>
      <c r="MHH58" s="331"/>
      <c r="MHI58" s="331"/>
      <c r="MHJ58" s="331"/>
      <c r="MHK58" s="331"/>
      <c r="MHL58" s="331"/>
      <c r="MHM58" s="331"/>
      <c r="MHN58" s="331"/>
      <c r="MHO58" s="331"/>
      <c r="MHP58" s="331"/>
      <c r="MHQ58" s="331"/>
      <c r="MHR58" s="331"/>
      <c r="MHS58" s="331"/>
      <c r="MHT58" s="331"/>
      <c r="MHU58" s="331"/>
      <c r="MHV58" s="331"/>
      <c r="MHW58" s="331"/>
      <c r="MHX58" s="331"/>
      <c r="MHY58" s="331"/>
      <c r="MHZ58" s="331"/>
      <c r="MIA58" s="331"/>
      <c r="MIB58" s="331"/>
      <c r="MIC58" s="331"/>
      <c r="MID58" s="331"/>
      <c r="MIE58" s="331"/>
      <c r="MIF58" s="331"/>
      <c r="MIG58" s="331"/>
      <c r="MIH58" s="331"/>
      <c r="MII58" s="331"/>
      <c r="MIJ58" s="331"/>
      <c r="MIK58" s="331"/>
      <c r="MIL58" s="331"/>
      <c r="MIM58" s="331"/>
      <c r="MIN58" s="331"/>
      <c r="MIO58" s="331"/>
      <c r="MIP58" s="331"/>
      <c r="MIQ58" s="331"/>
      <c r="MIR58" s="331"/>
      <c r="MIS58" s="331"/>
      <c r="MIT58" s="331"/>
      <c r="MIU58" s="331"/>
      <c r="MIV58" s="331"/>
      <c r="MIW58" s="331"/>
      <c r="MIX58" s="331"/>
      <c r="MIY58" s="331"/>
      <c r="MIZ58" s="331"/>
      <c r="MJA58" s="331"/>
      <c r="MJB58" s="331"/>
      <c r="MJC58" s="331"/>
      <c r="MJD58" s="331"/>
      <c r="MJE58" s="331"/>
      <c r="MJF58" s="331"/>
      <c r="MJG58" s="331"/>
      <c r="MJH58" s="331"/>
      <c r="MJI58" s="331"/>
      <c r="MJJ58" s="331"/>
      <c r="MJK58" s="331"/>
      <c r="MJL58" s="331"/>
      <c r="MJM58" s="331"/>
      <c r="MJN58" s="331"/>
      <c r="MJO58" s="331"/>
      <c r="MJP58" s="331"/>
      <c r="MJQ58" s="331"/>
      <c r="MJR58" s="331"/>
      <c r="MJS58" s="331"/>
      <c r="MJT58" s="331"/>
      <c r="MJU58" s="331"/>
      <c r="MJV58" s="331"/>
      <c r="MJW58" s="331"/>
      <c r="MJX58" s="331"/>
      <c r="MJY58" s="331"/>
      <c r="MJZ58" s="331"/>
      <c r="MKA58" s="331"/>
      <c r="MKB58" s="331"/>
      <c r="MKC58" s="331"/>
      <c r="MKD58" s="331"/>
      <c r="MKE58" s="331"/>
      <c r="MKF58" s="331"/>
      <c r="MKG58" s="331"/>
      <c r="MKH58" s="331"/>
      <c r="MKI58" s="331"/>
      <c r="MKJ58" s="331"/>
      <c r="MKK58" s="331"/>
      <c r="MKL58" s="331"/>
      <c r="MKM58" s="331"/>
      <c r="MKN58" s="331"/>
      <c r="MKO58" s="331"/>
      <c r="MKP58" s="331"/>
      <c r="MKQ58" s="331"/>
      <c r="MKR58" s="331"/>
      <c r="MKS58" s="331"/>
      <c r="MKT58" s="331"/>
      <c r="MKU58" s="331"/>
      <c r="MKV58" s="331"/>
      <c r="MKW58" s="331"/>
      <c r="MKX58" s="331"/>
      <c r="MKY58" s="331"/>
      <c r="MKZ58" s="331"/>
      <c r="MLA58" s="331"/>
      <c r="MLB58" s="331"/>
      <c r="MLC58" s="331"/>
      <c r="MLD58" s="331"/>
      <c r="MLE58" s="331"/>
      <c r="MLF58" s="331"/>
      <c r="MLG58" s="331"/>
      <c r="MLH58" s="331"/>
      <c r="MLI58" s="331"/>
      <c r="MLJ58" s="331"/>
      <c r="MLK58" s="331"/>
      <c r="MLL58" s="331"/>
      <c r="MLM58" s="331"/>
      <c r="MLN58" s="331"/>
      <c r="MLO58" s="331"/>
      <c r="MLP58" s="331"/>
      <c r="MLQ58" s="331"/>
      <c r="MLR58" s="331"/>
      <c r="MLS58" s="331"/>
      <c r="MLT58" s="331"/>
      <c r="MLU58" s="331"/>
      <c r="MLV58" s="331"/>
      <c r="MLW58" s="331"/>
      <c r="MLX58" s="331"/>
      <c r="MLY58" s="331"/>
      <c r="MLZ58" s="331"/>
      <c r="MMA58" s="331"/>
      <c r="MMB58" s="331"/>
      <c r="MMC58" s="331"/>
      <c r="MMD58" s="331"/>
      <c r="MME58" s="331"/>
      <c r="MMF58" s="331"/>
      <c r="MMG58" s="331"/>
      <c r="MMH58" s="331"/>
      <c r="MMI58" s="331"/>
      <c r="MMJ58" s="331"/>
      <c r="MMK58" s="331"/>
      <c r="MML58" s="331"/>
      <c r="MMM58" s="331"/>
      <c r="MMN58" s="331"/>
      <c r="MMO58" s="331"/>
      <c r="MMP58" s="331"/>
      <c r="MMQ58" s="331"/>
      <c r="MMR58" s="331"/>
      <c r="MMS58" s="331"/>
      <c r="MMT58" s="331"/>
      <c r="MMU58" s="331"/>
      <c r="MMV58" s="331"/>
      <c r="MMW58" s="331"/>
      <c r="MMX58" s="331"/>
      <c r="MMY58" s="331"/>
      <c r="MMZ58" s="331"/>
      <c r="MNA58" s="331"/>
      <c r="MNB58" s="331"/>
      <c r="MNC58" s="331"/>
      <c r="MND58" s="331"/>
      <c r="MNE58" s="331"/>
      <c r="MNF58" s="331"/>
      <c r="MNG58" s="331"/>
      <c r="MNH58" s="331"/>
      <c r="MNI58" s="331"/>
      <c r="MNJ58" s="331"/>
      <c r="MNK58" s="331"/>
      <c r="MNL58" s="331"/>
      <c r="MNM58" s="331"/>
      <c r="MNN58" s="331"/>
      <c r="MNO58" s="331"/>
      <c r="MNP58" s="331"/>
      <c r="MNQ58" s="331"/>
      <c r="MNR58" s="331"/>
      <c r="MNS58" s="331"/>
      <c r="MNT58" s="331"/>
      <c r="MNU58" s="331"/>
      <c r="MNV58" s="331"/>
      <c r="MNW58" s="331"/>
      <c r="MNX58" s="331"/>
      <c r="MNY58" s="331"/>
      <c r="MNZ58" s="331"/>
      <c r="MOA58" s="331"/>
      <c r="MOB58" s="331"/>
      <c r="MOC58" s="331"/>
      <c r="MOD58" s="331"/>
      <c r="MOE58" s="331"/>
      <c r="MOF58" s="331"/>
      <c r="MOG58" s="331"/>
      <c r="MOH58" s="331"/>
      <c r="MOI58" s="331"/>
      <c r="MOJ58" s="331"/>
      <c r="MOK58" s="331"/>
      <c r="MOL58" s="331"/>
      <c r="MOM58" s="331"/>
      <c r="MON58" s="331"/>
      <c r="MOO58" s="331"/>
      <c r="MOP58" s="331"/>
      <c r="MOQ58" s="331"/>
      <c r="MOR58" s="331"/>
      <c r="MOS58" s="331"/>
      <c r="MOT58" s="331"/>
      <c r="MOU58" s="331"/>
      <c r="MOV58" s="331"/>
      <c r="MOW58" s="331"/>
      <c r="MOX58" s="331"/>
      <c r="MOY58" s="331"/>
      <c r="MOZ58" s="331"/>
      <c r="MPA58" s="331"/>
      <c r="MPB58" s="331"/>
      <c r="MPC58" s="331"/>
      <c r="MPD58" s="331"/>
      <c r="MPE58" s="331"/>
      <c r="MPF58" s="331"/>
      <c r="MPG58" s="331"/>
      <c r="MPH58" s="331"/>
      <c r="MPI58" s="331"/>
      <c r="MPJ58" s="331"/>
      <c r="MPK58" s="331"/>
      <c r="MPL58" s="331"/>
      <c r="MPM58" s="331"/>
      <c r="MPN58" s="331"/>
      <c r="MPO58" s="331"/>
      <c r="MPP58" s="331"/>
      <c r="MPQ58" s="331"/>
      <c r="MPR58" s="331"/>
      <c r="MPS58" s="331"/>
      <c r="MPT58" s="331"/>
      <c r="MPU58" s="331"/>
      <c r="MPV58" s="331"/>
      <c r="MPW58" s="331"/>
      <c r="MPX58" s="331"/>
      <c r="MPY58" s="331"/>
      <c r="MPZ58" s="331"/>
      <c r="MQA58" s="331"/>
      <c r="MQB58" s="331"/>
      <c r="MQC58" s="331"/>
      <c r="MQD58" s="331"/>
      <c r="MQE58" s="331"/>
      <c r="MQF58" s="331"/>
      <c r="MQG58" s="331"/>
      <c r="MQH58" s="331"/>
      <c r="MQI58" s="331"/>
      <c r="MQJ58" s="331"/>
      <c r="MQK58" s="331"/>
      <c r="MQL58" s="331"/>
      <c r="MQM58" s="331"/>
      <c r="MQN58" s="331"/>
      <c r="MQO58" s="331"/>
      <c r="MQP58" s="331"/>
      <c r="MQQ58" s="331"/>
      <c r="MQR58" s="331"/>
      <c r="MQS58" s="331"/>
      <c r="MQT58" s="331"/>
      <c r="MQU58" s="331"/>
      <c r="MQV58" s="331"/>
      <c r="MQW58" s="331"/>
      <c r="MQX58" s="331"/>
      <c r="MQY58" s="331"/>
      <c r="MQZ58" s="331"/>
      <c r="MRA58" s="331"/>
      <c r="MRB58" s="331"/>
      <c r="MRC58" s="331"/>
      <c r="MRD58" s="331"/>
      <c r="MRE58" s="331"/>
      <c r="MRF58" s="331"/>
      <c r="MRG58" s="331"/>
      <c r="MRH58" s="331"/>
      <c r="MRI58" s="331"/>
      <c r="MRJ58" s="331"/>
      <c r="MRK58" s="331"/>
      <c r="MRL58" s="331"/>
      <c r="MRM58" s="331"/>
      <c r="MRN58" s="331"/>
      <c r="MRO58" s="331"/>
      <c r="MRP58" s="331"/>
      <c r="MRQ58" s="331"/>
      <c r="MRR58" s="331"/>
      <c r="MRS58" s="331"/>
      <c r="MRT58" s="331"/>
      <c r="MRU58" s="331"/>
      <c r="MRV58" s="331"/>
      <c r="MRW58" s="331"/>
      <c r="MRX58" s="331"/>
      <c r="MRY58" s="331"/>
      <c r="MRZ58" s="331"/>
      <c r="MSA58" s="331"/>
      <c r="MSB58" s="331"/>
      <c r="MSC58" s="331"/>
      <c r="MSD58" s="331"/>
      <c r="MSE58" s="331"/>
      <c r="MSF58" s="331"/>
      <c r="MSG58" s="331"/>
      <c r="MSH58" s="331"/>
      <c r="MSI58" s="331"/>
      <c r="MSJ58" s="331"/>
      <c r="MSK58" s="331"/>
      <c r="MSL58" s="331"/>
      <c r="MSM58" s="331"/>
      <c r="MSN58" s="331"/>
      <c r="MSO58" s="331"/>
      <c r="MSP58" s="331"/>
      <c r="MSQ58" s="331"/>
      <c r="MSR58" s="331"/>
      <c r="MSS58" s="331"/>
      <c r="MST58" s="331"/>
      <c r="MSU58" s="331"/>
      <c r="MSV58" s="331"/>
      <c r="MSW58" s="331"/>
      <c r="MSX58" s="331"/>
      <c r="MSY58" s="331"/>
      <c r="MSZ58" s="331"/>
      <c r="MTA58" s="331"/>
      <c r="MTB58" s="331"/>
      <c r="MTC58" s="331"/>
      <c r="MTD58" s="331"/>
      <c r="MTE58" s="331"/>
      <c r="MTF58" s="331"/>
      <c r="MTG58" s="331"/>
      <c r="MTH58" s="331"/>
      <c r="MTI58" s="331"/>
      <c r="MTJ58" s="331"/>
      <c r="MTK58" s="331"/>
      <c r="MTL58" s="331"/>
      <c r="MTM58" s="331"/>
      <c r="MTN58" s="331"/>
      <c r="MTO58" s="331"/>
      <c r="MTP58" s="331"/>
      <c r="MTQ58" s="331"/>
      <c r="MTR58" s="331"/>
      <c r="MTS58" s="331"/>
      <c r="MTT58" s="331"/>
      <c r="MTU58" s="331"/>
      <c r="MTV58" s="331"/>
      <c r="MTW58" s="331"/>
      <c r="MTX58" s="331"/>
      <c r="MTY58" s="331"/>
      <c r="MTZ58" s="331"/>
      <c r="MUA58" s="331"/>
      <c r="MUB58" s="331"/>
      <c r="MUC58" s="331"/>
      <c r="MUD58" s="331"/>
      <c r="MUE58" s="331"/>
      <c r="MUF58" s="331"/>
      <c r="MUG58" s="331"/>
      <c r="MUH58" s="331"/>
      <c r="MUI58" s="331"/>
      <c r="MUJ58" s="331"/>
      <c r="MUK58" s="331"/>
      <c r="MUL58" s="331"/>
      <c r="MUM58" s="331"/>
      <c r="MUN58" s="331"/>
      <c r="MUO58" s="331"/>
      <c r="MUP58" s="331"/>
      <c r="MUQ58" s="331"/>
      <c r="MUR58" s="331"/>
      <c r="MUS58" s="331"/>
      <c r="MUT58" s="331"/>
      <c r="MUU58" s="331"/>
      <c r="MUV58" s="331"/>
      <c r="MUW58" s="331"/>
      <c r="MUX58" s="331"/>
      <c r="MUY58" s="331"/>
      <c r="MUZ58" s="331"/>
      <c r="MVA58" s="331"/>
      <c r="MVB58" s="331"/>
      <c r="MVC58" s="331"/>
      <c r="MVD58" s="331"/>
      <c r="MVE58" s="331"/>
      <c r="MVF58" s="331"/>
      <c r="MVG58" s="331"/>
      <c r="MVH58" s="331"/>
      <c r="MVI58" s="331"/>
      <c r="MVJ58" s="331"/>
      <c r="MVK58" s="331"/>
      <c r="MVL58" s="331"/>
      <c r="MVM58" s="331"/>
      <c r="MVN58" s="331"/>
      <c r="MVO58" s="331"/>
      <c r="MVP58" s="331"/>
      <c r="MVQ58" s="331"/>
      <c r="MVR58" s="331"/>
      <c r="MVS58" s="331"/>
      <c r="MVT58" s="331"/>
      <c r="MVU58" s="331"/>
      <c r="MVV58" s="331"/>
      <c r="MVW58" s="331"/>
      <c r="MVX58" s="331"/>
      <c r="MVY58" s="331"/>
      <c r="MVZ58" s="331"/>
      <c r="MWA58" s="331"/>
      <c r="MWB58" s="331"/>
      <c r="MWC58" s="331"/>
      <c r="MWD58" s="331"/>
      <c r="MWE58" s="331"/>
      <c r="MWF58" s="331"/>
      <c r="MWG58" s="331"/>
      <c r="MWH58" s="331"/>
      <c r="MWI58" s="331"/>
      <c r="MWJ58" s="331"/>
      <c r="MWK58" s="331"/>
      <c r="MWL58" s="331"/>
      <c r="MWM58" s="331"/>
      <c r="MWN58" s="331"/>
      <c r="MWO58" s="331"/>
      <c r="MWP58" s="331"/>
      <c r="MWQ58" s="331"/>
      <c r="MWR58" s="331"/>
      <c r="MWS58" s="331"/>
      <c r="MWT58" s="331"/>
      <c r="MWU58" s="331"/>
      <c r="MWV58" s="331"/>
      <c r="MWW58" s="331"/>
      <c r="MWX58" s="331"/>
      <c r="MWY58" s="331"/>
      <c r="MWZ58" s="331"/>
      <c r="MXA58" s="331"/>
      <c r="MXB58" s="331"/>
      <c r="MXC58" s="331"/>
      <c r="MXD58" s="331"/>
      <c r="MXE58" s="331"/>
      <c r="MXF58" s="331"/>
      <c r="MXG58" s="331"/>
      <c r="MXH58" s="331"/>
      <c r="MXI58" s="331"/>
      <c r="MXJ58" s="331"/>
      <c r="MXK58" s="331"/>
      <c r="MXL58" s="331"/>
      <c r="MXM58" s="331"/>
      <c r="MXN58" s="331"/>
      <c r="MXO58" s="331"/>
      <c r="MXP58" s="331"/>
      <c r="MXQ58" s="331"/>
      <c r="MXR58" s="331"/>
      <c r="MXS58" s="331"/>
      <c r="MXT58" s="331"/>
      <c r="MXU58" s="331"/>
      <c r="MXV58" s="331"/>
      <c r="MXW58" s="331"/>
      <c r="MXX58" s="331"/>
      <c r="MXY58" s="331"/>
      <c r="MXZ58" s="331"/>
      <c r="MYA58" s="331"/>
      <c r="MYB58" s="331"/>
      <c r="MYC58" s="331"/>
      <c r="MYD58" s="331"/>
      <c r="MYE58" s="331"/>
      <c r="MYF58" s="331"/>
      <c r="MYG58" s="331"/>
      <c r="MYH58" s="331"/>
      <c r="MYI58" s="331"/>
      <c r="MYJ58" s="331"/>
      <c r="MYK58" s="331"/>
      <c r="MYL58" s="331"/>
      <c r="MYM58" s="331"/>
      <c r="MYN58" s="331"/>
      <c r="MYO58" s="331"/>
      <c r="MYP58" s="331"/>
      <c r="MYQ58" s="331"/>
      <c r="MYR58" s="331"/>
      <c r="MYS58" s="331"/>
      <c r="MYT58" s="331"/>
      <c r="MYU58" s="331"/>
      <c r="MYV58" s="331"/>
      <c r="MYW58" s="331"/>
      <c r="MYX58" s="331"/>
      <c r="MYY58" s="331"/>
      <c r="MYZ58" s="331"/>
      <c r="MZA58" s="331"/>
      <c r="MZB58" s="331"/>
      <c r="MZC58" s="331"/>
      <c r="MZD58" s="331"/>
      <c r="MZE58" s="331"/>
      <c r="MZF58" s="331"/>
      <c r="MZG58" s="331"/>
      <c r="MZH58" s="331"/>
      <c r="MZI58" s="331"/>
      <c r="MZJ58" s="331"/>
      <c r="MZK58" s="331"/>
      <c r="MZL58" s="331"/>
      <c r="MZM58" s="331"/>
      <c r="MZN58" s="331"/>
      <c r="MZO58" s="331"/>
      <c r="MZP58" s="331"/>
      <c r="MZQ58" s="331"/>
      <c r="MZR58" s="331"/>
      <c r="MZS58" s="331"/>
      <c r="MZT58" s="331"/>
      <c r="MZU58" s="331"/>
      <c r="MZV58" s="331"/>
      <c r="MZW58" s="331"/>
      <c r="MZX58" s="331"/>
      <c r="MZY58" s="331"/>
      <c r="MZZ58" s="331"/>
      <c r="NAA58" s="331"/>
      <c r="NAB58" s="331"/>
      <c r="NAC58" s="331"/>
      <c r="NAD58" s="331"/>
      <c r="NAE58" s="331"/>
      <c r="NAF58" s="331"/>
      <c r="NAG58" s="331"/>
      <c r="NAH58" s="331"/>
      <c r="NAI58" s="331"/>
      <c r="NAJ58" s="331"/>
      <c r="NAK58" s="331"/>
      <c r="NAL58" s="331"/>
      <c r="NAM58" s="331"/>
      <c r="NAN58" s="331"/>
      <c r="NAO58" s="331"/>
      <c r="NAP58" s="331"/>
      <c r="NAQ58" s="331"/>
      <c r="NAR58" s="331"/>
      <c r="NAS58" s="331"/>
      <c r="NAT58" s="331"/>
      <c r="NAU58" s="331"/>
      <c r="NAV58" s="331"/>
      <c r="NAW58" s="331"/>
      <c r="NAX58" s="331"/>
      <c r="NAY58" s="331"/>
      <c r="NAZ58" s="331"/>
      <c r="NBA58" s="331"/>
      <c r="NBB58" s="331"/>
      <c r="NBC58" s="331"/>
      <c r="NBD58" s="331"/>
      <c r="NBE58" s="331"/>
      <c r="NBF58" s="331"/>
      <c r="NBG58" s="331"/>
      <c r="NBH58" s="331"/>
      <c r="NBI58" s="331"/>
      <c r="NBJ58" s="331"/>
      <c r="NBK58" s="331"/>
      <c r="NBL58" s="331"/>
      <c r="NBM58" s="331"/>
      <c r="NBN58" s="331"/>
      <c r="NBO58" s="331"/>
      <c r="NBP58" s="331"/>
      <c r="NBQ58" s="331"/>
      <c r="NBR58" s="331"/>
      <c r="NBS58" s="331"/>
      <c r="NBT58" s="331"/>
      <c r="NBU58" s="331"/>
      <c r="NBV58" s="331"/>
      <c r="NBW58" s="331"/>
      <c r="NBX58" s="331"/>
      <c r="NBY58" s="331"/>
      <c r="NBZ58" s="331"/>
      <c r="NCA58" s="331"/>
      <c r="NCB58" s="331"/>
      <c r="NCC58" s="331"/>
      <c r="NCD58" s="331"/>
      <c r="NCE58" s="331"/>
      <c r="NCF58" s="331"/>
      <c r="NCG58" s="331"/>
      <c r="NCH58" s="331"/>
      <c r="NCI58" s="331"/>
      <c r="NCJ58" s="331"/>
      <c r="NCK58" s="331"/>
      <c r="NCL58" s="331"/>
      <c r="NCM58" s="331"/>
      <c r="NCN58" s="331"/>
      <c r="NCO58" s="331"/>
      <c r="NCP58" s="331"/>
      <c r="NCQ58" s="331"/>
      <c r="NCR58" s="331"/>
      <c r="NCS58" s="331"/>
      <c r="NCT58" s="331"/>
      <c r="NCU58" s="331"/>
      <c r="NCV58" s="331"/>
      <c r="NCW58" s="331"/>
      <c r="NCX58" s="331"/>
      <c r="NCY58" s="331"/>
      <c r="NCZ58" s="331"/>
      <c r="NDA58" s="331"/>
      <c r="NDB58" s="331"/>
      <c r="NDC58" s="331"/>
      <c r="NDD58" s="331"/>
      <c r="NDE58" s="331"/>
      <c r="NDF58" s="331"/>
      <c r="NDG58" s="331"/>
      <c r="NDH58" s="331"/>
      <c r="NDI58" s="331"/>
      <c r="NDJ58" s="331"/>
      <c r="NDK58" s="331"/>
      <c r="NDL58" s="331"/>
      <c r="NDM58" s="331"/>
      <c r="NDN58" s="331"/>
      <c r="NDO58" s="331"/>
      <c r="NDP58" s="331"/>
      <c r="NDQ58" s="331"/>
      <c r="NDR58" s="331"/>
      <c r="NDS58" s="331"/>
      <c r="NDT58" s="331"/>
      <c r="NDU58" s="331"/>
      <c r="NDV58" s="331"/>
      <c r="NDW58" s="331"/>
      <c r="NDX58" s="331"/>
      <c r="NDY58" s="331"/>
      <c r="NDZ58" s="331"/>
      <c r="NEA58" s="331"/>
      <c r="NEB58" s="331"/>
      <c r="NEC58" s="331"/>
      <c r="NED58" s="331"/>
      <c r="NEE58" s="331"/>
      <c r="NEF58" s="331"/>
      <c r="NEG58" s="331"/>
      <c r="NEH58" s="331"/>
      <c r="NEI58" s="331"/>
      <c r="NEJ58" s="331"/>
      <c r="NEK58" s="331"/>
      <c r="NEL58" s="331"/>
      <c r="NEM58" s="331"/>
      <c r="NEN58" s="331"/>
      <c r="NEO58" s="331"/>
      <c r="NEP58" s="331"/>
      <c r="NEQ58" s="331"/>
      <c r="NER58" s="331"/>
      <c r="NES58" s="331"/>
      <c r="NET58" s="331"/>
      <c r="NEU58" s="331"/>
      <c r="NEV58" s="331"/>
      <c r="NEW58" s="331"/>
      <c r="NEX58" s="331"/>
      <c r="NEY58" s="331"/>
      <c r="NEZ58" s="331"/>
      <c r="NFA58" s="331"/>
      <c r="NFB58" s="331"/>
      <c r="NFC58" s="331"/>
      <c r="NFD58" s="331"/>
      <c r="NFE58" s="331"/>
      <c r="NFF58" s="331"/>
      <c r="NFG58" s="331"/>
      <c r="NFH58" s="331"/>
      <c r="NFI58" s="331"/>
      <c r="NFJ58" s="331"/>
      <c r="NFK58" s="331"/>
      <c r="NFL58" s="331"/>
      <c r="NFM58" s="331"/>
      <c r="NFN58" s="331"/>
      <c r="NFO58" s="331"/>
      <c r="NFP58" s="331"/>
      <c r="NFQ58" s="331"/>
      <c r="NFR58" s="331"/>
      <c r="NFS58" s="331"/>
      <c r="NFT58" s="331"/>
      <c r="NFU58" s="331"/>
      <c r="NFV58" s="331"/>
      <c r="NFW58" s="331"/>
      <c r="NFX58" s="331"/>
      <c r="NFY58" s="331"/>
      <c r="NFZ58" s="331"/>
      <c r="NGA58" s="331"/>
      <c r="NGB58" s="331"/>
      <c r="NGC58" s="331"/>
      <c r="NGD58" s="331"/>
      <c r="NGE58" s="331"/>
      <c r="NGF58" s="331"/>
      <c r="NGG58" s="331"/>
      <c r="NGH58" s="331"/>
      <c r="NGI58" s="331"/>
      <c r="NGJ58" s="331"/>
      <c r="NGK58" s="331"/>
      <c r="NGL58" s="331"/>
      <c r="NGM58" s="331"/>
      <c r="NGN58" s="331"/>
      <c r="NGO58" s="331"/>
      <c r="NGP58" s="331"/>
      <c r="NGQ58" s="331"/>
      <c r="NGR58" s="331"/>
      <c r="NGS58" s="331"/>
      <c r="NGT58" s="331"/>
      <c r="NGU58" s="331"/>
      <c r="NGV58" s="331"/>
      <c r="NGW58" s="331"/>
      <c r="NGX58" s="331"/>
      <c r="NGY58" s="331"/>
      <c r="NGZ58" s="331"/>
      <c r="NHA58" s="331"/>
      <c r="NHB58" s="331"/>
      <c r="NHC58" s="331"/>
      <c r="NHD58" s="331"/>
      <c r="NHE58" s="331"/>
      <c r="NHF58" s="331"/>
      <c r="NHG58" s="331"/>
      <c r="NHH58" s="331"/>
      <c r="NHI58" s="331"/>
      <c r="NHJ58" s="331"/>
      <c r="NHK58" s="331"/>
      <c r="NHL58" s="331"/>
      <c r="NHM58" s="331"/>
      <c r="NHN58" s="331"/>
      <c r="NHO58" s="331"/>
      <c r="NHP58" s="331"/>
      <c r="NHQ58" s="331"/>
      <c r="NHR58" s="331"/>
      <c r="NHS58" s="331"/>
      <c r="NHT58" s="331"/>
      <c r="NHU58" s="331"/>
      <c r="NHV58" s="331"/>
      <c r="NHW58" s="331"/>
      <c r="NHX58" s="331"/>
      <c r="NHY58" s="331"/>
      <c r="NHZ58" s="331"/>
      <c r="NIA58" s="331"/>
      <c r="NIB58" s="331"/>
      <c r="NIC58" s="331"/>
      <c r="NID58" s="331"/>
      <c r="NIE58" s="331"/>
      <c r="NIF58" s="331"/>
      <c r="NIG58" s="331"/>
      <c r="NIH58" s="331"/>
      <c r="NII58" s="331"/>
      <c r="NIJ58" s="331"/>
      <c r="NIK58" s="331"/>
      <c r="NIL58" s="331"/>
      <c r="NIM58" s="331"/>
      <c r="NIN58" s="331"/>
      <c r="NIO58" s="331"/>
      <c r="NIP58" s="331"/>
      <c r="NIQ58" s="331"/>
      <c r="NIR58" s="331"/>
      <c r="NIS58" s="331"/>
      <c r="NIT58" s="331"/>
      <c r="NIU58" s="331"/>
      <c r="NIV58" s="331"/>
      <c r="NIW58" s="331"/>
      <c r="NIX58" s="331"/>
      <c r="NIY58" s="331"/>
      <c r="NIZ58" s="331"/>
      <c r="NJA58" s="331"/>
      <c r="NJB58" s="331"/>
      <c r="NJC58" s="331"/>
      <c r="NJD58" s="331"/>
      <c r="NJE58" s="331"/>
      <c r="NJF58" s="331"/>
      <c r="NJG58" s="331"/>
      <c r="NJH58" s="331"/>
      <c r="NJI58" s="331"/>
      <c r="NJJ58" s="331"/>
      <c r="NJK58" s="331"/>
      <c r="NJL58" s="331"/>
      <c r="NJM58" s="331"/>
      <c r="NJN58" s="331"/>
      <c r="NJO58" s="331"/>
      <c r="NJP58" s="331"/>
      <c r="NJQ58" s="331"/>
      <c r="NJR58" s="331"/>
      <c r="NJS58" s="331"/>
      <c r="NJT58" s="331"/>
      <c r="NJU58" s="331"/>
      <c r="NJV58" s="331"/>
      <c r="NJW58" s="331"/>
      <c r="NJX58" s="331"/>
      <c r="NJY58" s="331"/>
      <c r="NJZ58" s="331"/>
      <c r="NKA58" s="331"/>
      <c r="NKB58" s="331"/>
      <c r="NKC58" s="331"/>
      <c r="NKD58" s="331"/>
      <c r="NKE58" s="331"/>
      <c r="NKF58" s="331"/>
      <c r="NKG58" s="331"/>
      <c r="NKH58" s="331"/>
      <c r="NKI58" s="331"/>
      <c r="NKJ58" s="331"/>
      <c r="NKK58" s="331"/>
      <c r="NKL58" s="331"/>
      <c r="NKM58" s="331"/>
      <c r="NKN58" s="331"/>
      <c r="NKO58" s="331"/>
      <c r="NKP58" s="331"/>
      <c r="NKQ58" s="331"/>
      <c r="NKR58" s="331"/>
      <c r="NKS58" s="331"/>
      <c r="NKT58" s="331"/>
      <c r="NKU58" s="331"/>
      <c r="NKV58" s="331"/>
      <c r="NKW58" s="331"/>
      <c r="NKX58" s="331"/>
      <c r="NKY58" s="331"/>
      <c r="NKZ58" s="331"/>
      <c r="NLA58" s="331"/>
      <c r="NLB58" s="331"/>
      <c r="NLC58" s="331"/>
      <c r="NLD58" s="331"/>
      <c r="NLE58" s="331"/>
      <c r="NLF58" s="331"/>
      <c r="NLG58" s="331"/>
      <c r="NLH58" s="331"/>
      <c r="NLI58" s="331"/>
      <c r="NLJ58" s="331"/>
      <c r="NLK58" s="331"/>
      <c r="NLL58" s="331"/>
      <c r="NLM58" s="331"/>
      <c r="NLN58" s="331"/>
      <c r="NLO58" s="331"/>
      <c r="NLP58" s="331"/>
      <c r="NLQ58" s="331"/>
      <c r="NLR58" s="331"/>
      <c r="NLS58" s="331"/>
      <c r="NLT58" s="331"/>
      <c r="NLU58" s="331"/>
      <c r="NLV58" s="331"/>
      <c r="NLW58" s="331"/>
      <c r="NLX58" s="331"/>
      <c r="NLY58" s="331"/>
      <c r="NLZ58" s="331"/>
      <c r="NMA58" s="331"/>
      <c r="NMB58" s="331"/>
      <c r="NMC58" s="331"/>
      <c r="NMD58" s="331"/>
      <c r="NME58" s="331"/>
      <c r="NMF58" s="331"/>
      <c r="NMG58" s="331"/>
      <c r="NMH58" s="331"/>
      <c r="NMI58" s="331"/>
      <c r="NMJ58" s="331"/>
      <c r="NMK58" s="331"/>
      <c r="NML58" s="331"/>
      <c r="NMM58" s="331"/>
      <c r="NMN58" s="331"/>
      <c r="NMO58" s="331"/>
      <c r="NMP58" s="331"/>
      <c r="NMQ58" s="331"/>
      <c r="NMR58" s="331"/>
      <c r="NMS58" s="331"/>
      <c r="NMT58" s="331"/>
      <c r="NMU58" s="331"/>
      <c r="NMV58" s="331"/>
      <c r="NMW58" s="331"/>
      <c r="NMX58" s="331"/>
      <c r="NMY58" s="331"/>
      <c r="NMZ58" s="331"/>
      <c r="NNA58" s="331"/>
      <c r="NNB58" s="331"/>
      <c r="NNC58" s="331"/>
      <c r="NND58" s="331"/>
      <c r="NNE58" s="331"/>
      <c r="NNF58" s="331"/>
      <c r="NNG58" s="331"/>
      <c r="NNH58" s="331"/>
      <c r="NNI58" s="331"/>
      <c r="NNJ58" s="331"/>
      <c r="NNK58" s="331"/>
      <c r="NNL58" s="331"/>
      <c r="NNM58" s="331"/>
      <c r="NNN58" s="331"/>
      <c r="NNO58" s="331"/>
      <c r="NNP58" s="331"/>
      <c r="NNQ58" s="331"/>
      <c r="NNR58" s="331"/>
      <c r="NNS58" s="331"/>
      <c r="NNT58" s="331"/>
      <c r="NNU58" s="331"/>
      <c r="NNV58" s="331"/>
      <c r="NNW58" s="331"/>
      <c r="NNX58" s="331"/>
      <c r="NNY58" s="331"/>
      <c r="NNZ58" s="331"/>
      <c r="NOA58" s="331"/>
      <c r="NOB58" s="331"/>
      <c r="NOC58" s="331"/>
      <c r="NOD58" s="331"/>
      <c r="NOE58" s="331"/>
      <c r="NOF58" s="331"/>
      <c r="NOG58" s="331"/>
      <c r="NOH58" s="331"/>
      <c r="NOI58" s="331"/>
      <c r="NOJ58" s="331"/>
      <c r="NOK58" s="331"/>
      <c r="NOL58" s="331"/>
      <c r="NOM58" s="331"/>
      <c r="NON58" s="331"/>
      <c r="NOO58" s="331"/>
      <c r="NOP58" s="331"/>
      <c r="NOQ58" s="331"/>
      <c r="NOR58" s="331"/>
      <c r="NOS58" s="331"/>
      <c r="NOT58" s="331"/>
      <c r="NOU58" s="331"/>
      <c r="NOV58" s="331"/>
      <c r="NOW58" s="331"/>
      <c r="NOX58" s="331"/>
      <c r="NOY58" s="331"/>
      <c r="NOZ58" s="331"/>
      <c r="NPA58" s="331"/>
      <c r="NPB58" s="331"/>
      <c r="NPC58" s="331"/>
      <c r="NPD58" s="331"/>
      <c r="NPE58" s="331"/>
      <c r="NPF58" s="331"/>
      <c r="NPG58" s="331"/>
      <c r="NPH58" s="331"/>
      <c r="NPI58" s="331"/>
      <c r="NPJ58" s="331"/>
      <c r="NPK58" s="331"/>
      <c r="NPL58" s="331"/>
      <c r="NPM58" s="331"/>
      <c r="NPN58" s="331"/>
      <c r="NPO58" s="331"/>
      <c r="NPP58" s="331"/>
      <c r="NPQ58" s="331"/>
      <c r="NPR58" s="331"/>
      <c r="NPS58" s="331"/>
      <c r="NPT58" s="331"/>
      <c r="NPU58" s="331"/>
      <c r="NPV58" s="331"/>
      <c r="NPW58" s="331"/>
      <c r="NPX58" s="331"/>
      <c r="NPY58" s="331"/>
      <c r="NPZ58" s="331"/>
      <c r="NQA58" s="331"/>
      <c r="NQB58" s="331"/>
      <c r="NQC58" s="331"/>
      <c r="NQD58" s="331"/>
      <c r="NQE58" s="331"/>
      <c r="NQF58" s="331"/>
      <c r="NQG58" s="331"/>
      <c r="NQH58" s="331"/>
      <c r="NQI58" s="331"/>
      <c r="NQJ58" s="331"/>
      <c r="NQK58" s="331"/>
      <c r="NQL58" s="331"/>
      <c r="NQM58" s="331"/>
      <c r="NQN58" s="331"/>
      <c r="NQO58" s="331"/>
      <c r="NQP58" s="331"/>
      <c r="NQQ58" s="331"/>
      <c r="NQR58" s="331"/>
      <c r="NQS58" s="331"/>
      <c r="NQT58" s="331"/>
      <c r="NQU58" s="331"/>
      <c r="NQV58" s="331"/>
      <c r="NQW58" s="331"/>
      <c r="NQX58" s="331"/>
      <c r="NQY58" s="331"/>
      <c r="NQZ58" s="331"/>
      <c r="NRA58" s="331"/>
      <c r="NRB58" s="331"/>
      <c r="NRC58" s="331"/>
      <c r="NRD58" s="331"/>
      <c r="NRE58" s="331"/>
      <c r="NRF58" s="331"/>
      <c r="NRG58" s="331"/>
      <c r="NRH58" s="331"/>
      <c r="NRI58" s="331"/>
      <c r="NRJ58" s="331"/>
      <c r="NRK58" s="331"/>
      <c r="NRL58" s="331"/>
      <c r="NRM58" s="331"/>
      <c r="NRN58" s="331"/>
      <c r="NRO58" s="331"/>
      <c r="NRP58" s="331"/>
      <c r="NRQ58" s="331"/>
      <c r="NRR58" s="331"/>
      <c r="NRS58" s="331"/>
      <c r="NRT58" s="331"/>
      <c r="NRU58" s="331"/>
      <c r="NRV58" s="331"/>
      <c r="NRW58" s="331"/>
      <c r="NRX58" s="331"/>
      <c r="NRY58" s="331"/>
      <c r="NRZ58" s="331"/>
      <c r="NSA58" s="331"/>
      <c r="NSB58" s="331"/>
      <c r="NSC58" s="331"/>
      <c r="NSD58" s="331"/>
      <c r="NSE58" s="331"/>
      <c r="NSF58" s="331"/>
      <c r="NSG58" s="331"/>
      <c r="NSH58" s="331"/>
      <c r="NSI58" s="331"/>
      <c r="NSJ58" s="331"/>
      <c r="NSK58" s="331"/>
      <c r="NSL58" s="331"/>
      <c r="NSM58" s="331"/>
      <c r="NSN58" s="331"/>
      <c r="NSO58" s="331"/>
      <c r="NSP58" s="331"/>
      <c r="NSQ58" s="331"/>
      <c r="NSR58" s="331"/>
      <c r="NSS58" s="331"/>
      <c r="NST58" s="331"/>
      <c r="NSU58" s="331"/>
      <c r="NSV58" s="331"/>
      <c r="NSW58" s="331"/>
      <c r="NSX58" s="331"/>
      <c r="NSY58" s="331"/>
      <c r="NSZ58" s="331"/>
      <c r="NTA58" s="331"/>
      <c r="NTB58" s="331"/>
      <c r="NTC58" s="331"/>
      <c r="NTD58" s="331"/>
      <c r="NTE58" s="331"/>
      <c r="NTF58" s="331"/>
      <c r="NTG58" s="331"/>
      <c r="NTH58" s="331"/>
      <c r="NTI58" s="331"/>
      <c r="NTJ58" s="331"/>
      <c r="NTK58" s="331"/>
      <c r="NTL58" s="331"/>
      <c r="NTM58" s="331"/>
      <c r="NTN58" s="331"/>
      <c r="NTO58" s="331"/>
      <c r="NTP58" s="331"/>
      <c r="NTQ58" s="331"/>
      <c r="NTR58" s="331"/>
      <c r="NTS58" s="331"/>
      <c r="NTT58" s="331"/>
      <c r="NTU58" s="331"/>
      <c r="NTV58" s="331"/>
      <c r="NTW58" s="331"/>
      <c r="NTX58" s="331"/>
      <c r="NTY58" s="331"/>
      <c r="NTZ58" s="331"/>
      <c r="NUA58" s="331"/>
      <c r="NUB58" s="331"/>
      <c r="NUC58" s="331"/>
      <c r="NUD58" s="331"/>
      <c r="NUE58" s="331"/>
      <c r="NUF58" s="331"/>
      <c r="NUG58" s="331"/>
      <c r="NUH58" s="331"/>
      <c r="NUI58" s="331"/>
      <c r="NUJ58" s="331"/>
      <c r="NUK58" s="331"/>
      <c r="NUL58" s="331"/>
      <c r="NUM58" s="331"/>
      <c r="NUN58" s="331"/>
      <c r="NUO58" s="331"/>
      <c r="NUP58" s="331"/>
      <c r="NUQ58" s="331"/>
      <c r="NUR58" s="331"/>
      <c r="NUS58" s="331"/>
      <c r="NUT58" s="331"/>
      <c r="NUU58" s="331"/>
      <c r="NUV58" s="331"/>
      <c r="NUW58" s="331"/>
      <c r="NUX58" s="331"/>
      <c r="NUY58" s="331"/>
      <c r="NUZ58" s="331"/>
      <c r="NVA58" s="331"/>
      <c r="NVB58" s="331"/>
      <c r="NVC58" s="331"/>
      <c r="NVD58" s="331"/>
      <c r="NVE58" s="331"/>
      <c r="NVF58" s="331"/>
      <c r="NVG58" s="331"/>
      <c r="NVH58" s="331"/>
      <c r="NVI58" s="331"/>
      <c r="NVJ58" s="331"/>
      <c r="NVK58" s="331"/>
      <c r="NVL58" s="331"/>
      <c r="NVM58" s="331"/>
      <c r="NVN58" s="331"/>
      <c r="NVO58" s="331"/>
      <c r="NVP58" s="331"/>
      <c r="NVQ58" s="331"/>
      <c r="NVR58" s="331"/>
      <c r="NVS58" s="331"/>
      <c r="NVT58" s="331"/>
      <c r="NVU58" s="331"/>
      <c r="NVV58" s="331"/>
      <c r="NVW58" s="331"/>
      <c r="NVX58" s="331"/>
      <c r="NVY58" s="331"/>
      <c r="NVZ58" s="331"/>
      <c r="NWA58" s="331"/>
      <c r="NWB58" s="331"/>
      <c r="NWC58" s="331"/>
      <c r="NWD58" s="331"/>
      <c r="NWE58" s="331"/>
      <c r="NWF58" s="331"/>
      <c r="NWG58" s="331"/>
      <c r="NWH58" s="331"/>
      <c r="NWI58" s="331"/>
      <c r="NWJ58" s="331"/>
      <c r="NWK58" s="331"/>
      <c r="NWL58" s="331"/>
      <c r="NWM58" s="331"/>
      <c r="NWN58" s="331"/>
      <c r="NWO58" s="331"/>
      <c r="NWP58" s="331"/>
      <c r="NWQ58" s="331"/>
      <c r="NWR58" s="331"/>
      <c r="NWS58" s="331"/>
      <c r="NWT58" s="331"/>
      <c r="NWU58" s="331"/>
      <c r="NWV58" s="331"/>
      <c r="NWW58" s="331"/>
      <c r="NWX58" s="331"/>
      <c r="NWY58" s="331"/>
      <c r="NWZ58" s="331"/>
      <c r="NXA58" s="331"/>
      <c r="NXB58" s="331"/>
      <c r="NXC58" s="331"/>
      <c r="NXD58" s="331"/>
      <c r="NXE58" s="331"/>
      <c r="NXF58" s="331"/>
      <c r="NXG58" s="331"/>
      <c r="NXH58" s="331"/>
      <c r="NXI58" s="331"/>
      <c r="NXJ58" s="331"/>
      <c r="NXK58" s="331"/>
      <c r="NXL58" s="331"/>
      <c r="NXM58" s="331"/>
      <c r="NXN58" s="331"/>
      <c r="NXO58" s="331"/>
      <c r="NXP58" s="331"/>
      <c r="NXQ58" s="331"/>
      <c r="NXR58" s="331"/>
      <c r="NXS58" s="331"/>
      <c r="NXT58" s="331"/>
      <c r="NXU58" s="331"/>
      <c r="NXV58" s="331"/>
      <c r="NXW58" s="331"/>
      <c r="NXX58" s="331"/>
      <c r="NXY58" s="331"/>
      <c r="NXZ58" s="331"/>
      <c r="NYA58" s="331"/>
      <c r="NYB58" s="331"/>
      <c r="NYC58" s="331"/>
      <c r="NYD58" s="331"/>
      <c r="NYE58" s="331"/>
      <c r="NYF58" s="331"/>
      <c r="NYG58" s="331"/>
      <c r="NYH58" s="331"/>
      <c r="NYI58" s="331"/>
      <c r="NYJ58" s="331"/>
      <c r="NYK58" s="331"/>
      <c r="NYL58" s="331"/>
      <c r="NYM58" s="331"/>
      <c r="NYN58" s="331"/>
      <c r="NYO58" s="331"/>
      <c r="NYP58" s="331"/>
      <c r="NYQ58" s="331"/>
      <c r="NYR58" s="331"/>
      <c r="NYS58" s="331"/>
      <c r="NYT58" s="331"/>
      <c r="NYU58" s="331"/>
      <c r="NYV58" s="331"/>
      <c r="NYW58" s="331"/>
      <c r="NYX58" s="331"/>
      <c r="NYY58" s="331"/>
      <c r="NYZ58" s="331"/>
      <c r="NZA58" s="331"/>
      <c r="NZB58" s="331"/>
      <c r="NZC58" s="331"/>
      <c r="NZD58" s="331"/>
      <c r="NZE58" s="331"/>
      <c r="NZF58" s="331"/>
      <c r="NZG58" s="331"/>
      <c r="NZH58" s="331"/>
      <c r="NZI58" s="331"/>
      <c r="NZJ58" s="331"/>
      <c r="NZK58" s="331"/>
      <c r="NZL58" s="331"/>
      <c r="NZM58" s="331"/>
      <c r="NZN58" s="331"/>
      <c r="NZO58" s="331"/>
      <c r="NZP58" s="331"/>
      <c r="NZQ58" s="331"/>
      <c r="NZR58" s="331"/>
      <c r="NZS58" s="331"/>
      <c r="NZT58" s="331"/>
      <c r="NZU58" s="331"/>
      <c r="NZV58" s="331"/>
      <c r="NZW58" s="331"/>
      <c r="NZX58" s="331"/>
      <c r="NZY58" s="331"/>
      <c r="NZZ58" s="331"/>
      <c r="OAA58" s="331"/>
      <c r="OAB58" s="331"/>
      <c r="OAC58" s="331"/>
      <c r="OAD58" s="331"/>
      <c r="OAE58" s="331"/>
      <c r="OAF58" s="331"/>
      <c r="OAG58" s="331"/>
      <c r="OAH58" s="331"/>
      <c r="OAI58" s="331"/>
      <c r="OAJ58" s="331"/>
      <c r="OAK58" s="331"/>
      <c r="OAL58" s="331"/>
      <c r="OAM58" s="331"/>
      <c r="OAN58" s="331"/>
      <c r="OAO58" s="331"/>
      <c r="OAP58" s="331"/>
      <c r="OAQ58" s="331"/>
      <c r="OAR58" s="331"/>
      <c r="OAS58" s="331"/>
      <c r="OAT58" s="331"/>
      <c r="OAU58" s="331"/>
      <c r="OAV58" s="331"/>
      <c r="OAW58" s="331"/>
      <c r="OAX58" s="331"/>
      <c r="OAY58" s="331"/>
      <c r="OAZ58" s="331"/>
      <c r="OBA58" s="331"/>
      <c r="OBB58" s="331"/>
      <c r="OBC58" s="331"/>
      <c r="OBD58" s="331"/>
      <c r="OBE58" s="331"/>
      <c r="OBF58" s="331"/>
      <c r="OBG58" s="331"/>
      <c r="OBH58" s="331"/>
      <c r="OBI58" s="331"/>
      <c r="OBJ58" s="331"/>
      <c r="OBK58" s="331"/>
      <c r="OBL58" s="331"/>
      <c r="OBM58" s="331"/>
      <c r="OBN58" s="331"/>
      <c r="OBO58" s="331"/>
      <c r="OBP58" s="331"/>
      <c r="OBQ58" s="331"/>
      <c r="OBR58" s="331"/>
      <c r="OBS58" s="331"/>
      <c r="OBT58" s="331"/>
      <c r="OBU58" s="331"/>
      <c r="OBV58" s="331"/>
      <c r="OBW58" s="331"/>
      <c r="OBX58" s="331"/>
      <c r="OBY58" s="331"/>
      <c r="OBZ58" s="331"/>
      <c r="OCA58" s="331"/>
      <c r="OCB58" s="331"/>
      <c r="OCC58" s="331"/>
      <c r="OCD58" s="331"/>
      <c r="OCE58" s="331"/>
      <c r="OCF58" s="331"/>
      <c r="OCG58" s="331"/>
      <c r="OCH58" s="331"/>
      <c r="OCI58" s="331"/>
      <c r="OCJ58" s="331"/>
      <c r="OCK58" s="331"/>
      <c r="OCL58" s="331"/>
      <c r="OCM58" s="331"/>
      <c r="OCN58" s="331"/>
      <c r="OCO58" s="331"/>
      <c r="OCP58" s="331"/>
      <c r="OCQ58" s="331"/>
      <c r="OCR58" s="331"/>
      <c r="OCS58" s="331"/>
      <c r="OCT58" s="331"/>
      <c r="OCU58" s="331"/>
      <c r="OCV58" s="331"/>
      <c r="OCW58" s="331"/>
      <c r="OCX58" s="331"/>
      <c r="OCY58" s="331"/>
      <c r="OCZ58" s="331"/>
      <c r="ODA58" s="331"/>
      <c r="ODB58" s="331"/>
      <c r="ODC58" s="331"/>
      <c r="ODD58" s="331"/>
      <c r="ODE58" s="331"/>
      <c r="ODF58" s="331"/>
      <c r="ODG58" s="331"/>
      <c r="ODH58" s="331"/>
      <c r="ODI58" s="331"/>
      <c r="ODJ58" s="331"/>
      <c r="ODK58" s="331"/>
      <c r="ODL58" s="331"/>
      <c r="ODM58" s="331"/>
      <c r="ODN58" s="331"/>
      <c r="ODO58" s="331"/>
      <c r="ODP58" s="331"/>
      <c r="ODQ58" s="331"/>
      <c r="ODR58" s="331"/>
      <c r="ODS58" s="331"/>
      <c r="ODT58" s="331"/>
      <c r="ODU58" s="331"/>
      <c r="ODV58" s="331"/>
      <c r="ODW58" s="331"/>
      <c r="ODX58" s="331"/>
      <c r="ODY58" s="331"/>
      <c r="ODZ58" s="331"/>
      <c r="OEA58" s="331"/>
      <c r="OEB58" s="331"/>
      <c r="OEC58" s="331"/>
      <c r="OED58" s="331"/>
      <c r="OEE58" s="331"/>
      <c r="OEF58" s="331"/>
      <c r="OEG58" s="331"/>
      <c r="OEH58" s="331"/>
      <c r="OEI58" s="331"/>
      <c r="OEJ58" s="331"/>
      <c r="OEK58" s="331"/>
      <c r="OEL58" s="331"/>
      <c r="OEM58" s="331"/>
      <c r="OEN58" s="331"/>
      <c r="OEO58" s="331"/>
      <c r="OEP58" s="331"/>
      <c r="OEQ58" s="331"/>
      <c r="OER58" s="331"/>
      <c r="OES58" s="331"/>
      <c r="OET58" s="331"/>
      <c r="OEU58" s="331"/>
      <c r="OEV58" s="331"/>
      <c r="OEW58" s="331"/>
      <c r="OEX58" s="331"/>
      <c r="OEY58" s="331"/>
      <c r="OEZ58" s="331"/>
      <c r="OFA58" s="331"/>
      <c r="OFB58" s="331"/>
      <c r="OFC58" s="331"/>
      <c r="OFD58" s="331"/>
      <c r="OFE58" s="331"/>
      <c r="OFF58" s="331"/>
      <c r="OFG58" s="331"/>
      <c r="OFH58" s="331"/>
      <c r="OFI58" s="331"/>
      <c r="OFJ58" s="331"/>
      <c r="OFK58" s="331"/>
      <c r="OFL58" s="331"/>
      <c r="OFM58" s="331"/>
      <c r="OFN58" s="331"/>
      <c r="OFO58" s="331"/>
      <c r="OFP58" s="331"/>
      <c r="OFQ58" s="331"/>
      <c r="OFR58" s="331"/>
      <c r="OFS58" s="331"/>
      <c r="OFT58" s="331"/>
      <c r="OFU58" s="331"/>
      <c r="OFV58" s="331"/>
      <c r="OFW58" s="331"/>
      <c r="OFX58" s="331"/>
      <c r="OFY58" s="331"/>
      <c r="OFZ58" s="331"/>
      <c r="OGA58" s="331"/>
      <c r="OGB58" s="331"/>
      <c r="OGC58" s="331"/>
      <c r="OGD58" s="331"/>
      <c r="OGE58" s="331"/>
      <c r="OGF58" s="331"/>
      <c r="OGG58" s="331"/>
      <c r="OGH58" s="331"/>
      <c r="OGI58" s="331"/>
      <c r="OGJ58" s="331"/>
      <c r="OGK58" s="331"/>
      <c r="OGL58" s="331"/>
      <c r="OGM58" s="331"/>
      <c r="OGN58" s="331"/>
      <c r="OGO58" s="331"/>
      <c r="OGP58" s="331"/>
      <c r="OGQ58" s="331"/>
      <c r="OGR58" s="331"/>
      <c r="OGS58" s="331"/>
      <c r="OGT58" s="331"/>
      <c r="OGU58" s="331"/>
      <c r="OGV58" s="331"/>
      <c r="OGW58" s="331"/>
      <c r="OGX58" s="331"/>
      <c r="OGY58" s="331"/>
      <c r="OGZ58" s="331"/>
      <c r="OHA58" s="331"/>
      <c r="OHB58" s="331"/>
      <c r="OHC58" s="331"/>
      <c r="OHD58" s="331"/>
      <c r="OHE58" s="331"/>
      <c r="OHF58" s="331"/>
      <c r="OHG58" s="331"/>
      <c r="OHH58" s="331"/>
      <c r="OHI58" s="331"/>
      <c r="OHJ58" s="331"/>
      <c r="OHK58" s="331"/>
      <c r="OHL58" s="331"/>
      <c r="OHM58" s="331"/>
      <c r="OHN58" s="331"/>
      <c r="OHO58" s="331"/>
      <c r="OHP58" s="331"/>
      <c r="OHQ58" s="331"/>
      <c r="OHR58" s="331"/>
      <c r="OHS58" s="331"/>
      <c r="OHT58" s="331"/>
      <c r="OHU58" s="331"/>
      <c r="OHV58" s="331"/>
      <c r="OHW58" s="331"/>
      <c r="OHX58" s="331"/>
      <c r="OHY58" s="331"/>
      <c r="OHZ58" s="331"/>
      <c r="OIA58" s="331"/>
      <c r="OIB58" s="331"/>
      <c r="OIC58" s="331"/>
      <c r="OID58" s="331"/>
      <c r="OIE58" s="331"/>
      <c r="OIF58" s="331"/>
      <c r="OIG58" s="331"/>
      <c r="OIH58" s="331"/>
      <c r="OII58" s="331"/>
      <c r="OIJ58" s="331"/>
      <c r="OIK58" s="331"/>
      <c r="OIL58" s="331"/>
      <c r="OIM58" s="331"/>
      <c r="OIN58" s="331"/>
      <c r="OIO58" s="331"/>
      <c r="OIP58" s="331"/>
      <c r="OIQ58" s="331"/>
      <c r="OIR58" s="331"/>
      <c r="OIS58" s="331"/>
      <c r="OIT58" s="331"/>
      <c r="OIU58" s="331"/>
      <c r="OIV58" s="331"/>
      <c r="OIW58" s="331"/>
      <c r="OIX58" s="331"/>
      <c r="OIY58" s="331"/>
      <c r="OIZ58" s="331"/>
      <c r="OJA58" s="331"/>
      <c r="OJB58" s="331"/>
      <c r="OJC58" s="331"/>
      <c r="OJD58" s="331"/>
      <c r="OJE58" s="331"/>
      <c r="OJF58" s="331"/>
      <c r="OJG58" s="331"/>
      <c r="OJH58" s="331"/>
      <c r="OJI58" s="331"/>
      <c r="OJJ58" s="331"/>
      <c r="OJK58" s="331"/>
      <c r="OJL58" s="331"/>
      <c r="OJM58" s="331"/>
      <c r="OJN58" s="331"/>
      <c r="OJO58" s="331"/>
      <c r="OJP58" s="331"/>
      <c r="OJQ58" s="331"/>
      <c r="OJR58" s="331"/>
      <c r="OJS58" s="331"/>
      <c r="OJT58" s="331"/>
      <c r="OJU58" s="331"/>
      <c r="OJV58" s="331"/>
      <c r="OJW58" s="331"/>
      <c r="OJX58" s="331"/>
      <c r="OJY58" s="331"/>
      <c r="OJZ58" s="331"/>
      <c r="OKA58" s="331"/>
      <c r="OKB58" s="331"/>
      <c r="OKC58" s="331"/>
      <c r="OKD58" s="331"/>
      <c r="OKE58" s="331"/>
      <c r="OKF58" s="331"/>
      <c r="OKG58" s="331"/>
      <c r="OKH58" s="331"/>
      <c r="OKI58" s="331"/>
      <c r="OKJ58" s="331"/>
      <c r="OKK58" s="331"/>
      <c r="OKL58" s="331"/>
      <c r="OKM58" s="331"/>
      <c r="OKN58" s="331"/>
      <c r="OKO58" s="331"/>
      <c r="OKP58" s="331"/>
      <c r="OKQ58" s="331"/>
      <c r="OKR58" s="331"/>
      <c r="OKS58" s="331"/>
      <c r="OKT58" s="331"/>
      <c r="OKU58" s="331"/>
      <c r="OKV58" s="331"/>
      <c r="OKW58" s="331"/>
      <c r="OKX58" s="331"/>
      <c r="OKY58" s="331"/>
      <c r="OKZ58" s="331"/>
      <c r="OLA58" s="331"/>
      <c r="OLB58" s="331"/>
      <c r="OLC58" s="331"/>
      <c r="OLD58" s="331"/>
      <c r="OLE58" s="331"/>
      <c r="OLF58" s="331"/>
      <c r="OLG58" s="331"/>
      <c r="OLH58" s="331"/>
      <c r="OLI58" s="331"/>
      <c r="OLJ58" s="331"/>
      <c r="OLK58" s="331"/>
      <c r="OLL58" s="331"/>
      <c r="OLM58" s="331"/>
      <c r="OLN58" s="331"/>
      <c r="OLO58" s="331"/>
      <c r="OLP58" s="331"/>
      <c r="OLQ58" s="331"/>
      <c r="OLR58" s="331"/>
      <c r="OLS58" s="331"/>
      <c r="OLT58" s="331"/>
      <c r="OLU58" s="331"/>
      <c r="OLV58" s="331"/>
      <c r="OLW58" s="331"/>
      <c r="OLX58" s="331"/>
      <c r="OLY58" s="331"/>
      <c r="OLZ58" s="331"/>
      <c r="OMA58" s="331"/>
      <c r="OMB58" s="331"/>
      <c r="OMC58" s="331"/>
      <c r="OMD58" s="331"/>
      <c r="OME58" s="331"/>
      <c r="OMF58" s="331"/>
      <c r="OMG58" s="331"/>
      <c r="OMH58" s="331"/>
      <c r="OMI58" s="331"/>
      <c r="OMJ58" s="331"/>
      <c r="OMK58" s="331"/>
      <c r="OML58" s="331"/>
      <c r="OMM58" s="331"/>
      <c r="OMN58" s="331"/>
      <c r="OMO58" s="331"/>
      <c r="OMP58" s="331"/>
      <c r="OMQ58" s="331"/>
      <c r="OMR58" s="331"/>
      <c r="OMS58" s="331"/>
      <c r="OMT58" s="331"/>
      <c r="OMU58" s="331"/>
      <c r="OMV58" s="331"/>
      <c r="OMW58" s="331"/>
      <c r="OMX58" s="331"/>
      <c r="OMY58" s="331"/>
      <c r="OMZ58" s="331"/>
      <c r="ONA58" s="331"/>
      <c r="ONB58" s="331"/>
      <c r="ONC58" s="331"/>
      <c r="OND58" s="331"/>
      <c r="ONE58" s="331"/>
      <c r="ONF58" s="331"/>
      <c r="ONG58" s="331"/>
      <c r="ONH58" s="331"/>
      <c r="ONI58" s="331"/>
      <c r="ONJ58" s="331"/>
      <c r="ONK58" s="331"/>
      <c r="ONL58" s="331"/>
      <c r="ONM58" s="331"/>
      <c r="ONN58" s="331"/>
      <c r="ONO58" s="331"/>
      <c r="ONP58" s="331"/>
      <c r="ONQ58" s="331"/>
      <c r="ONR58" s="331"/>
      <c r="ONS58" s="331"/>
      <c r="ONT58" s="331"/>
      <c r="ONU58" s="331"/>
      <c r="ONV58" s="331"/>
      <c r="ONW58" s="331"/>
      <c r="ONX58" s="331"/>
      <c r="ONY58" s="331"/>
      <c r="ONZ58" s="331"/>
      <c r="OOA58" s="331"/>
      <c r="OOB58" s="331"/>
      <c r="OOC58" s="331"/>
      <c r="OOD58" s="331"/>
      <c r="OOE58" s="331"/>
      <c r="OOF58" s="331"/>
      <c r="OOG58" s="331"/>
      <c r="OOH58" s="331"/>
      <c r="OOI58" s="331"/>
      <c r="OOJ58" s="331"/>
      <c r="OOK58" s="331"/>
      <c r="OOL58" s="331"/>
      <c r="OOM58" s="331"/>
      <c r="OON58" s="331"/>
      <c r="OOO58" s="331"/>
      <c r="OOP58" s="331"/>
      <c r="OOQ58" s="331"/>
      <c r="OOR58" s="331"/>
      <c r="OOS58" s="331"/>
      <c r="OOT58" s="331"/>
      <c r="OOU58" s="331"/>
      <c r="OOV58" s="331"/>
      <c r="OOW58" s="331"/>
      <c r="OOX58" s="331"/>
      <c r="OOY58" s="331"/>
      <c r="OOZ58" s="331"/>
      <c r="OPA58" s="331"/>
      <c r="OPB58" s="331"/>
      <c r="OPC58" s="331"/>
      <c r="OPD58" s="331"/>
      <c r="OPE58" s="331"/>
      <c r="OPF58" s="331"/>
      <c r="OPG58" s="331"/>
      <c r="OPH58" s="331"/>
      <c r="OPI58" s="331"/>
      <c r="OPJ58" s="331"/>
      <c r="OPK58" s="331"/>
      <c r="OPL58" s="331"/>
      <c r="OPM58" s="331"/>
      <c r="OPN58" s="331"/>
      <c r="OPO58" s="331"/>
      <c r="OPP58" s="331"/>
      <c r="OPQ58" s="331"/>
      <c r="OPR58" s="331"/>
      <c r="OPS58" s="331"/>
      <c r="OPT58" s="331"/>
      <c r="OPU58" s="331"/>
      <c r="OPV58" s="331"/>
      <c r="OPW58" s="331"/>
      <c r="OPX58" s="331"/>
      <c r="OPY58" s="331"/>
      <c r="OPZ58" s="331"/>
      <c r="OQA58" s="331"/>
      <c r="OQB58" s="331"/>
      <c r="OQC58" s="331"/>
      <c r="OQD58" s="331"/>
      <c r="OQE58" s="331"/>
      <c r="OQF58" s="331"/>
      <c r="OQG58" s="331"/>
      <c r="OQH58" s="331"/>
      <c r="OQI58" s="331"/>
      <c r="OQJ58" s="331"/>
      <c r="OQK58" s="331"/>
      <c r="OQL58" s="331"/>
      <c r="OQM58" s="331"/>
      <c r="OQN58" s="331"/>
      <c r="OQO58" s="331"/>
      <c r="OQP58" s="331"/>
      <c r="OQQ58" s="331"/>
      <c r="OQR58" s="331"/>
      <c r="OQS58" s="331"/>
      <c r="OQT58" s="331"/>
      <c r="OQU58" s="331"/>
      <c r="OQV58" s="331"/>
      <c r="OQW58" s="331"/>
      <c r="OQX58" s="331"/>
      <c r="OQY58" s="331"/>
      <c r="OQZ58" s="331"/>
      <c r="ORA58" s="331"/>
      <c r="ORB58" s="331"/>
      <c r="ORC58" s="331"/>
      <c r="ORD58" s="331"/>
      <c r="ORE58" s="331"/>
      <c r="ORF58" s="331"/>
      <c r="ORG58" s="331"/>
      <c r="ORH58" s="331"/>
      <c r="ORI58" s="331"/>
      <c r="ORJ58" s="331"/>
      <c r="ORK58" s="331"/>
      <c r="ORL58" s="331"/>
      <c r="ORM58" s="331"/>
      <c r="ORN58" s="331"/>
      <c r="ORO58" s="331"/>
      <c r="ORP58" s="331"/>
      <c r="ORQ58" s="331"/>
      <c r="ORR58" s="331"/>
      <c r="ORS58" s="331"/>
      <c r="ORT58" s="331"/>
      <c r="ORU58" s="331"/>
      <c r="ORV58" s="331"/>
      <c r="ORW58" s="331"/>
      <c r="ORX58" s="331"/>
      <c r="ORY58" s="331"/>
      <c r="ORZ58" s="331"/>
      <c r="OSA58" s="331"/>
      <c r="OSB58" s="331"/>
      <c r="OSC58" s="331"/>
      <c r="OSD58" s="331"/>
      <c r="OSE58" s="331"/>
      <c r="OSF58" s="331"/>
      <c r="OSG58" s="331"/>
      <c r="OSH58" s="331"/>
      <c r="OSI58" s="331"/>
      <c r="OSJ58" s="331"/>
      <c r="OSK58" s="331"/>
      <c r="OSL58" s="331"/>
      <c r="OSM58" s="331"/>
      <c r="OSN58" s="331"/>
      <c r="OSO58" s="331"/>
      <c r="OSP58" s="331"/>
      <c r="OSQ58" s="331"/>
      <c r="OSR58" s="331"/>
      <c r="OSS58" s="331"/>
      <c r="OST58" s="331"/>
      <c r="OSU58" s="331"/>
      <c r="OSV58" s="331"/>
      <c r="OSW58" s="331"/>
      <c r="OSX58" s="331"/>
      <c r="OSY58" s="331"/>
      <c r="OSZ58" s="331"/>
      <c r="OTA58" s="331"/>
      <c r="OTB58" s="331"/>
      <c r="OTC58" s="331"/>
      <c r="OTD58" s="331"/>
      <c r="OTE58" s="331"/>
      <c r="OTF58" s="331"/>
      <c r="OTG58" s="331"/>
      <c r="OTH58" s="331"/>
      <c r="OTI58" s="331"/>
      <c r="OTJ58" s="331"/>
      <c r="OTK58" s="331"/>
      <c r="OTL58" s="331"/>
      <c r="OTM58" s="331"/>
      <c r="OTN58" s="331"/>
      <c r="OTO58" s="331"/>
      <c r="OTP58" s="331"/>
      <c r="OTQ58" s="331"/>
      <c r="OTR58" s="331"/>
      <c r="OTS58" s="331"/>
      <c r="OTT58" s="331"/>
      <c r="OTU58" s="331"/>
      <c r="OTV58" s="331"/>
      <c r="OTW58" s="331"/>
      <c r="OTX58" s="331"/>
      <c r="OTY58" s="331"/>
      <c r="OTZ58" s="331"/>
      <c r="OUA58" s="331"/>
      <c r="OUB58" s="331"/>
      <c r="OUC58" s="331"/>
      <c r="OUD58" s="331"/>
      <c r="OUE58" s="331"/>
      <c r="OUF58" s="331"/>
      <c r="OUG58" s="331"/>
      <c r="OUH58" s="331"/>
      <c r="OUI58" s="331"/>
      <c r="OUJ58" s="331"/>
      <c r="OUK58" s="331"/>
      <c r="OUL58" s="331"/>
      <c r="OUM58" s="331"/>
      <c r="OUN58" s="331"/>
      <c r="OUO58" s="331"/>
      <c r="OUP58" s="331"/>
      <c r="OUQ58" s="331"/>
      <c r="OUR58" s="331"/>
      <c r="OUS58" s="331"/>
      <c r="OUT58" s="331"/>
      <c r="OUU58" s="331"/>
      <c r="OUV58" s="331"/>
      <c r="OUW58" s="331"/>
      <c r="OUX58" s="331"/>
      <c r="OUY58" s="331"/>
      <c r="OUZ58" s="331"/>
      <c r="OVA58" s="331"/>
      <c r="OVB58" s="331"/>
      <c r="OVC58" s="331"/>
      <c r="OVD58" s="331"/>
      <c r="OVE58" s="331"/>
      <c r="OVF58" s="331"/>
      <c r="OVG58" s="331"/>
      <c r="OVH58" s="331"/>
      <c r="OVI58" s="331"/>
      <c r="OVJ58" s="331"/>
      <c r="OVK58" s="331"/>
      <c r="OVL58" s="331"/>
      <c r="OVM58" s="331"/>
      <c r="OVN58" s="331"/>
      <c r="OVO58" s="331"/>
      <c r="OVP58" s="331"/>
      <c r="OVQ58" s="331"/>
      <c r="OVR58" s="331"/>
      <c r="OVS58" s="331"/>
      <c r="OVT58" s="331"/>
      <c r="OVU58" s="331"/>
      <c r="OVV58" s="331"/>
      <c r="OVW58" s="331"/>
      <c r="OVX58" s="331"/>
      <c r="OVY58" s="331"/>
      <c r="OVZ58" s="331"/>
      <c r="OWA58" s="331"/>
      <c r="OWB58" s="331"/>
      <c r="OWC58" s="331"/>
      <c r="OWD58" s="331"/>
      <c r="OWE58" s="331"/>
      <c r="OWF58" s="331"/>
      <c r="OWG58" s="331"/>
      <c r="OWH58" s="331"/>
      <c r="OWI58" s="331"/>
      <c r="OWJ58" s="331"/>
      <c r="OWK58" s="331"/>
      <c r="OWL58" s="331"/>
      <c r="OWM58" s="331"/>
      <c r="OWN58" s="331"/>
      <c r="OWO58" s="331"/>
      <c r="OWP58" s="331"/>
      <c r="OWQ58" s="331"/>
      <c r="OWR58" s="331"/>
      <c r="OWS58" s="331"/>
      <c r="OWT58" s="331"/>
      <c r="OWU58" s="331"/>
      <c r="OWV58" s="331"/>
      <c r="OWW58" s="331"/>
      <c r="OWX58" s="331"/>
      <c r="OWY58" s="331"/>
      <c r="OWZ58" s="331"/>
      <c r="OXA58" s="331"/>
      <c r="OXB58" s="331"/>
      <c r="OXC58" s="331"/>
      <c r="OXD58" s="331"/>
      <c r="OXE58" s="331"/>
      <c r="OXF58" s="331"/>
      <c r="OXG58" s="331"/>
      <c r="OXH58" s="331"/>
      <c r="OXI58" s="331"/>
      <c r="OXJ58" s="331"/>
      <c r="OXK58" s="331"/>
      <c r="OXL58" s="331"/>
      <c r="OXM58" s="331"/>
      <c r="OXN58" s="331"/>
      <c r="OXO58" s="331"/>
      <c r="OXP58" s="331"/>
      <c r="OXQ58" s="331"/>
      <c r="OXR58" s="331"/>
      <c r="OXS58" s="331"/>
      <c r="OXT58" s="331"/>
      <c r="OXU58" s="331"/>
      <c r="OXV58" s="331"/>
      <c r="OXW58" s="331"/>
      <c r="OXX58" s="331"/>
      <c r="OXY58" s="331"/>
      <c r="OXZ58" s="331"/>
      <c r="OYA58" s="331"/>
      <c r="OYB58" s="331"/>
      <c r="OYC58" s="331"/>
      <c r="OYD58" s="331"/>
      <c r="OYE58" s="331"/>
      <c r="OYF58" s="331"/>
      <c r="OYG58" s="331"/>
      <c r="OYH58" s="331"/>
      <c r="OYI58" s="331"/>
      <c r="OYJ58" s="331"/>
      <c r="OYK58" s="331"/>
      <c r="OYL58" s="331"/>
      <c r="OYM58" s="331"/>
      <c r="OYN58" s="331"/>
      <c r="OYO58" s="331"/>
      <c r="OYP58" s="331"/>
      <c r="OYQ58" s="331"/>
      <c r="OYR58" s="331"/>
      <c r="OYS58" s="331"/>
      <c r="OYT58" s="331"/>
      <c r="OYU58" s="331"/>
      <c r="OYV58" s="331"/>
      <c r="OYW58" s="331"/>
      <c r="OYX58" s="331"/>
      <c r="OYY58" s="331"/>
      <c r="OYZ58" s="331"/>
      <c r="OZA58" s="331"/>
      <c r="OZB58" s="331"/>
      <c r="OZC58" s="331"/>
      <c r="OZD58" s="331"/>
      <c r="OZE58" s="331"/>
      <c r="OZF58" s="331"/>
      <c r="OZG58" s="331"/>
      <c r="OZH58" s="331"/>
      <c r="OZI58" s="331"/>
      <c r="OZJ58" s="331"/>
      <c r="OZK58" s="331"/>
      <c r="OZL58" s="331"/>
      <c r="OZM58" s="331"/>
      <c r="OZN58" s="331"/>
      <c r="OZO58" s="331"/>
      <c r="OZP58" s="331"/>
      <c r="OZQ58" s="331"/>
      <c r="OZR58" s="331"/>
      <c r="OZS58" s="331"/>
      <c r="OZT58" s="331"/>
      <c r="OZU58" s="331"/>
      <c r="OZV58" s="331"/>
      <c r="OZW58" s="331"/>
      <c r="OZX58" s="331"/>
      <c r="OZY58" s="331"/>
      <c r="OZZ58" s="331"/>
      <c r="PAA58" s="331"/>
      <c r="PAB58" s="331"/>
      <c r="PAC58" s="331"/>
      <c r="PAD58" s="331"/>
      <c r="PAE58" s="331"/>
      <c r="PAF58" s="331"/>
      <c r="PAG58" s="331"/>
      <c r="PAH58" s="331"/>
      <c r="PAI58" s="331"/>
      <c r="PAJ58" s="331"/>
      <c r="PAK58" s="331"/>
      <c r="PAL58" s="331"/>
      <c r="PAM58" s="331"/>
      <c r="PAN58" s="331"/>
      <c r="PAO58" s="331"/>
      <c r="PAP58" s="331"/>
      <c r="PAQ58" s="331"/>
      <c r="PAR58" s="331"/>
      <c r="PAS58" s="331"/>
      <c r="PAT58" s="331"/>
      <c r="PAU58" s="331"/>
      <c r="PAV58" s="331"/>
      <c r="PAW58" s="331"/>
      <c r="PAX58" s="331"/>
      <c r="PAY58" s="331"/>
      <c r="PAZ58" s="331"/>
      <c r="PBA58" s="331"/>
      <c r="PBB58" s="331"/>
      <c r="PBC58" s="331"/>
      <c r="PBD58" s="331"/>
      <c r="PBE58" s="331"/>
      <c r="PBF58" s="331"/>
      <c r="PBG58" s="331"/>
      <c r="PBH58" s="331"/>
      <c r="PBI58" s="331"/>
      <c r="PBJ58" s="331"/>
      <c r="PBK58" s="331"/>
      <c r="PBL58" s="331"/>
      <c r="PBM58" s="331"/>
      <c r="PBN58" s="331"/>
      <c r="PBO58" s="331"/>
      <c r="PBP58" s="331"/>
      <c r="PBQ58" s="331"/>
      <c r="PBR58" s="331"/>
      <c r="PBS58" s="331"/>
      <c r="PBT58" s="331"/>
      <c r="PBU58" s="331"/>
      <c r="PBV58" s="331"/>
      <c r="PBW58" s="331"/>
      <c r="PBX58" s="331"/>
      <c r="PBY58" s="331"/>
      <c r="PBZ58" s="331"/>
      <c r="PCA58" s="331"/>
      <c r="PCB58" s="331"/>
      <c r="PCC58" s="331"/>
      <c r="PCD58" s="331"/>
      <c r="PCE58" s="331"/>
      <c r="PCF58" s="331"/>
      <c r="PCG58" s="331"/>
      <c r="PCH58" s="331"/>
      <c r="PCI58" s="331"/>
      <c r="PCJ58" s="331"/>
      <c r="PCK58" s="331"/>
      <c r="PCL58" s="331"/>
      <c r="PCM58" s="331"/>
      <c r="PCN58" s="331"/>
      <c r="PCO58" s="331"/>
      <c r="PCP58" s="331"/>
      <c r="PCQ58" s="331"/>
      <c r="PCR58" s="331"/>
      <c r="PCS58" s="331"/>
      <c r="PCT58" s="331"/>
      <c r="PCU58" s="331"/>
      <c r="PCV58" s="331"/>
      <c r="PCW58" s="331"/>
      <c r="PCX58" s="331"/>
      <c r="PCY58" s="331"/>
      <c r="PCZ58" s="331"/>
      <c r="PDA58" s="331"/>
      <c r="PDB58" s="331"/>
      <c r="PDC58" s="331"/>
      <c r="PDD58" s="331"/>
      <c r="PDE58" s="331"/>
      <c r="PDF58" s="331"/>
      <c r="PDG58" s="331"/>
      <c r="PDH58" s="331"/>
      <c r="PDI58" s="331"/>
      <c r="PDJ58" s="331"/>
      <c r="PDK58" s="331"/>
      <c r="PDL58" s="331"/>
      <c r="PDM58" s="331"/>
      <c r="PDN58" s="331"/>
      <c r="PDO58" s="331"/>
      <c r="PDP58" s="331"/>
      <c r="PDQ58" s="331"/>
      <c r="PDR58" s="331"/>
      <c r="PDS58" s="331"/>
      <c r="PDT58" s="331"/>
      <c r="PDU58" s="331"/>
      <c r="PDV58" s="331"/>
      <c r="PDW58" s="331"/>
      <c r="PDX58" s="331"/>
      <c r="PDY58" s="331"/>
      <c r="PDZ58" s="331"/>
      <c r="PEA58" s="331"/>
      <c r="PEB58" s="331"/>
      <c r="PEC58" s="331"/>
      <c r="PED58" s="331"/>
      <c r="PEE58" s="331"/>
      <c r="PEF58" s="331"/>
      <c r="PEG58" s="331"/>
      <c r="PEH58" s="331"/>
      <c r="PEI58" s="331"/>
      <c r="PEJ58" s="331"/>
      <c r="PEK58" s="331"/>
      <c r="PEL58" s="331"/>
      <c r="PEM58" s="331"/>
      <c r="PEN58" s="331"/>
      <c r="PEO58" s="331"/>
      <c r="PEP58" s="331"/>
      <c r="PEQ58" s="331"/>
      <c r="PER58" s="331"/>
      <c r="PES58" s="331"/>
      <c r="PET58" s="331"/>
      <c r="PEU58" s="331"/>
      <c r="PEV58" s="331"/>
      <c r="PEW58" s="331"/>
      <c r="PEX58" s="331"/>
      <c r="PEY58" s="331"/>
      <c r="PEZ58" s="331"/>
      <c r="PFA58" s="331"/>
      <c r="PFB58" s="331"/>
      <c r="PFC58" s="331"/>
      <c r="PFD58" s="331"/>
      <c r="PFE58" s="331"/>
      <c r="PFF58" s="331"/>
      <c r="PFG58" s="331"/>
      <c r="PFH58" s="331"/>
      <c r="PFI58" s="331"/>
      <c r="PFJ58" s="331"/>
      <c r="PFK58" s="331"/>
      <c r="PFL58" s="331"/>
      <c r="PFM58" s="331"/>
      <c r="PFN58" s="331"/>
      <c r="PFO58" s="331"/>
      <c r="PFP58" s="331"/>
      <c r="PFQ58" s="331"/>
      <c r="PFR58" s="331"/>
      <c r="PFS58" s="331"/>
      <c r="PFT58" s="331"/>
      <c r="PFU58" s="331"/>
      <c r="PFV58" s="331"/>
      <c r="PFW58" s="331"/>
      <c r="PFX58" s="331"/>
      <c r="PFY58" s="331"/>
      <c r="PFZ58" s="331"/>
      <c r="PGA58" s="331"/>
      <c r="PGB58" s="331"/>
      <c r="PGC58" s="331"/>
      <c r="PGD58" s="331"/>
      <c r="PGE58" s="331"/>
      <c r="PGF58" s="331"/>
      <c r="PGG58" s="331"/>
      <c r="PGH58" s="331"/>
      <c r="PGI58" s="331"/>
      <c r="PGJ58" s="331"/>
      <c r="PGK58" s="331"/>
      <c r="PGL58" s="331"/>
      <c r="PGM58" s="331"/>
      <c r="PGN58" s="331"/>
      <c r="PGO58" s="331"/>
      <c r="PGP58" s="331"/>
      <c r="PGQ58" s="331"/>
      <c r="PGR58" s="331"/>
      <c r="PGS58" s="331"/>
      <c r="PGT58" s="331"/>
      <c r="PGU58" s="331"/>
      <c r="PGV58" s="331"/>
      <c r="PGW58" s="331"/>
      <c r="PGX58" s="331"/>
      <c r="PGY58" s="331"/>
      <c r="PGZ58" s="331"/>
      <c r="PHA58" s="331"/>
      <c r="PHB58" s="331"/>
      <c r="PHC58" s="331"/>
      <c r="PHD58" s="331"/>
      <c r="PHE58" s="331"/>
      <c r="PHF58" s="331"/>
      <c r="PHG58" s="331"/>
      <c r="PHH58" s="331"/>
      <c r="PHI58" s="331"/>
      <c r="PHJ58" s="331"/>
      <c r="PHK58" s="331"/>
      <c r="PHL58" s="331"/>
      <c r="PHM58" s="331"/>
      <c r="PHN58" s="331"/>
      <c r="PHO58" s="331"/>
      <c r="PHP58" s="331"/>
      <c r="PHQ58" s="331"/>
      <c r="PHR58" s="331"/>
      <c r="PHS58" s="331"/>
      <c r="PHT58" s="331"/>
      <c r="PHU58" s="331"/>
      <c r="PHV58" s="331"/>
      <c r="PHW58" s="331"/>
      <c r="PHX58" s="331"/>
      <c r="PHY58" s="331"/>
      <c r="PHZ58" s="331"/>
      <c r="PIA58" s="331"/>
      <c r="PIB58" s="331"/>
      <c r="PIC58" s="331"/>
      <c r="PID58" s="331"/>
      <c r="PIE58" s="331"/>
      <c r="PIF58" s="331"/>
      <c r="PIG58" s="331"/>
      <c r="PIH58" s="331"/>
      <c r="PII58" s="331"/>
      <c r="PIJ58" s="331"/>
      <c r="PIK58" s="331"/>
      <c r="PIL58" s="331"/>
      <c r="PIM58" s="331"/>
      <c r="PIN58" s="331"/>
      <c r="PIO58" s="331"/>
      <c r="PIP58" s="331"/>
      <c r="PIQ58" s="331"/>
      <c r="PIR58" s="331"/>
      <c r="PIS58" s="331"/>
      <c r="PIT58" s="331"/>
      <c r="PIU58" s="331"/>
      <c r="PIV58" s="331"/>
      <c r="PIW58" s="331"/>
      <c r="PIX58" s="331"/>
      <c r="PIY58" s="331"/>
      <c r="PIZ58" s="331"/>
      <c r="PJA58" s="331"/>
      <c r="PJB58" s="331"/>
      <c r="PJC58" s="331"/>
      <c r="PJD58" s="331"/>
      <c r="PJE58" s="331"/>
      <c r="PJF58" s="331"/>
      <c r="PJG58" s="331"/>
      <c r="PJH58" s="331"/>
      <c r="PJI58" s="331"/>
      <c r="PJJ58" s="331"/>
      <c r="PJK58" s="331"/>
      <c r="PJL58" s="331"/>
      <c r="PJM58" s="331"/>
      <c r="PJN58" s="331"/>
      <c r="PJO58" s="331"/>
      <c r="PJP58" s="331"/>
      <c r="PJQ58" s="331"/>
      <c r="PJR58" s="331"/>
      <c r="PJS58" s="331"/>
      <c r="PJT58" s="331"/>
      <c r="PJU58" s="331"/>
      <c r="PJV58" s="331"/>
      <c r="PJW58" s="331"/>
      <c r="PJX58" s="331"/>
      <c r="PJY58" s="331"/>
      <c r="PJZ58" s="331"/>
      <c r="PKA58" s="331"/>
      <c r="PKB58" s="331"/>
      <c r="PKC58" s="331"/>
      <c r="PKD58" s="331"/>
      <c r="PKE58" s="331"/>
      <c r="PKF58" s="331"/>
      <c r="PKG58" s="331"/>
      <c r="PKH58" s="331"/>
      <c r="PKI58" s="331"/>
      <c r="PKJ58" s="331"/>
      <c r="PKK58" s="331"/>
      <c r="PKL58" s="331"/>
      <c r="PKM58" s="331"/>
      <c r="PKN58" s="331"/>
      <c r="PKO58" s="331"/>
      <c r="PKP58" s="331"/>
      <c r="PKQ58" s="331"/>
      <c r="PKR58" s="331"/>
      <c r="PKS58" s="331"/>
      <c r="PKT58" s="331"/>
      <c r="PKU58" s="331"/>
      <c r="PKV58" s="331"/>
      <c r="PKW58" s="331"/>
      <c r="PKX58" s="331"/>
      <c r="PKY58" s="331"/>
      <c r="PKZ58" s="331"/>
      <c r="PLA58" s="331"/>
      <c r="PLB58" s="331"/>
      <c r="PLC58" s="331"/>
      <c r="PLD58" s="331"/>
      <c r="PLE58" s="331"/>
      <c r="PLF58" s="331"/>
      <c r="PLG58" s="331"/>
      <c r="PLH58" s="331"/>
      <c r="PLI58" s="331"/>
      <c r="PLJ58" s="331"/>
      <c r="PLK58" s="331"/>
      <c r="PLL58" s="331"/>
      <c r="PLM58" s="331"/>
      <c r="PLN58" s="331"/>
      <c r="PLO58" s="331"/>
      <c r="PLP58" s="331"/>
      <c r="PLQ58" s="331"/>
      <c r="PLR58" s="331"/>
      <c r="PLS58" s="331"/>
      <c r="PLT58" s="331"/>
      <c r="PLU58" s="331"/>
      <c r="PLV58" s="331"/>
      <c r="PLW58" s="331"/>
      <c r="PLX58" s="331"/>
      <c r="PLY58" s="331"/>
      <c r="PLZ58" s="331"/>
      <c r="PMA58" s="331"/>
      <c r="PMB58" s="331"/>
      <c r="PMC58" s="331"/>
      <c r="PMD58" s="331"/>
      <c r="PME58" s="331"/>
      <c r="PMF58" s="331"/>
      <c r="PMG58" s="331"/>
      <c r="PMH58" s="331"/>
      <c r="PMI58" s="331"/>
      <c r="PMJ58" s="331"/>
      <c r="PMK58" s="331"/>
      <c r="PML58" s="331"/>
      <c r="PMM58" s="331"/>
      <c r="PMN58" s="331"/>
      <c r="PMO58" s="331"/>
      <c r="PMP58" s="331"/>
      <c r="PMQ58" s="331"/>
      <c r="PMR58" s="331"/>
      <c r="PMS58" s="331"/>
      <c r="PMT58" s="331"/>
      <c r="PMU58" s="331"/>
      <c r="PMV58" s="331"/>
      <c r="PMW58" s="331"/>
      <c r="PMX58" s="331"/>
      <c r="PMY58" s="331"/>
      <c r="PMZ58" s="331"/>
      <c r="PNA58" s="331"/>
      <c r="PNB58" s="331"/>
      <c r="PNC58" s="331"/>
      <c r="PND58" s="331"/>
      <c r="PNE58" s="331"/>
      <c r="PNF58" s="331"/>
      <c r="PNG58" s="331"/>
      <c r="PNH58" s="331"/>
      <c r="PNI58" s="331"/>
      <c r="PNJ58" s="331"/>
      <c r="PNK58" s="331"/>
      <c r="PNL58" s="331"/>
      <c r="PNM58" s="331"/>
      <c r="PNN58" s="331"/>
      <c r="PNO58" s="331"/>
      <c r="PNP58" s="331"/>
      <c r="PNQ58" s="331"/>
      <c r="PNR58" s="331"/>
      <c r="PNS58" s="331"/>
      <c r="PNT58" s="331"/>
      <c r="PNU58" s="331"/>
      <c r="PNV58" s="331"/>
      <c r="PNW58" s="331"/>
      <c r="PNX58" s="331"/>
      <c r="PNY58" s="331"/>
      <c r="PNZ58" s="331"/>
      <c r="POA58" s="331"/>
      <c r="POB58" s="331"/>
      <c r="POC58" s="331"/>
      <c r="POD58" s="331"/>
      <c r="POE58" s="331"/>
      <c r="POF58" s="331"/>
      <c r="POG58" s="331"/>
      <c r="POH58" s="331"/>
      <c r="POI58" s="331"/>
      <c r="POJ58" s="331"/>
      <c r="POK58" s="331"/>
      <c r="POL58" s="331"/>
      <c r="POM58" s="331"/>
      <c r="PON58" s="331"/>
      <c r="POO58" s="331"/>
      <c r="POP58" s="331"/>
      <c r="POQ58" s="331"/>
      <c r="POR58" s="331"/>
      <c r="POS58" s="331"/>
      <c r="POT58" s="331"/>
      <c r="POU58" s="331"/>
      <c r="POV58" s="331"/>
      <c r="POW58" s="331"/>
      <c r="POX58" s="331"/>
      <c r="POY58" s="331"/>
      <c r="POZ58" s="331"/>
      <c r="PPA58" s="331"/>
      <c r="PPB58" s="331"/>
      <c r="PPC58" s="331"/>
      <c r="PPD58" s="331"/>
      <c r="PPE58" s="331"/>
      <c r="PPF58" s="331"/>
      <c r="PPG58" s="331"/>
      <c r="PPH58" s="331"/>
      <c r="PPI58" s="331"/>
      <c r="PPJ58" s="331"/>
      <c r="PPK58" s="331"/>
      <c r="PPL58" s="331"/>
      <c r="PPM58" s="331"/>
      <c r="PPN58" s="331"/>
      <c r="PPO58" s="331"/>
      <c r="PPP58" s="331"/>
      <c r="PPQ58" s="331"/>
      <c r="PPR58" s="331"/>
      <c r="PPS58" s="331"/>
      <c r="PPT58" s="331"/>
      <c r="PPU58" s="331"/>
      <c r="PPV58" s="331"/>
      <c r="PPW58" s="331"/>
      <c r="PPX58" s="331"/>
      <c r="PPY58" s="331"/>
      <c r="PPZ58" s="331"/>
      <c r="PQA58" s="331"/>
      <c r="PQB58" s="331"/>
      <c r="PQC58" s="331"/>
      <c r="PQD58" s="331"/>
      <c r="PQE58" s="331"/>
      <c r="PQF58" s="331"/>
      <c r="PQG58" s="331"/>
      <c r="PQH58" s="331"/>
      <c r="PQI58" s="331"/>
      <c r="PQJ58" s="331"/>
      <c r="PQK58" s="331"/>
      <c r="PQL58" s="331"/>
      <c r="PQM58" s="331"/>
      <c r="PQN58" s="331"/>
      <c r="PQO58" s="331"/>
      <c r="PQP58" s="331"/>
      <c r="PQQ58" s="331"/>
      <c r="PQR58" s="331"/>
      <c r="PQS58" s="331"/>
      <c r="PQT58" s="331"/>
      <c r="PQU58" s="331"/>
      <c r="PQV58" s="331"/>
      <c r="PQW58" s="331"/>
      <c r="PQX58" s="331"/>
      <c r="PQY58" s="331"/>
      <c r="PQZ58" s="331"/>
      <c r="PRA58" s="331"/>
      <c r="PRB58" s="331"/>
      <c r="PRC58" s="331"/>
      <c r="PRD58" s="331"/>
      <c r="PRE58" s="331"/>
      <c r="PRF58" s="331"/>
      <c r="PRG58" s="331"/>
      <c r="PRH58" s="331"/>
      <c r="PRI58" s="331"/>
      <c r="PRJ58" s="331"/>
      <c r="PRK58" s="331"/>
      <c r="PRL58" s="331"/>
      <c r="PRM58" s="331"/>
      <c r="PRN58" s="331"/>
      <c r="PRO58" s="331"/>
      <c r="PRP58" s="331"/>
      <c r="PRQ58" s="331"/>
      <c r="PRR58" s="331"/>
      <c r="PRS58" s="331"/>
      <c r="PRT58" s="331"/>
      <c r="PRU58" s="331"/>
      <c r="PRV58" s="331"/>
      <c r="PRW58" s="331"/>
      <c r="PRX58" s="331"/>
      <c r="PRY58" s="331"/>
      <c r="PRZ58" s="331"/>
      <c r="PSA58" s="331"/>
      <c r="PSB58" s="331"/>
      <c r="PSC58" s="331"/>
      <c r="PSD58" s="331"/>
      <c r="PSE58" s="331"/>
      <c r="PSF58" s="331"/>
      <c r="PSG58" s="331"/>
      <c r="PSH58" s="331"/>
      <c r="PSI58" s="331"/>
      <c r="PSJ58" s="331"/>
      <c r="PSK58" s="331"/>
      <c r="PSL58" s="331"/>
      <c r="PSM58" s="331"/>
      <c r="PSN58" s="331"/>
      <c r="PSO58" s="331"/>
      <c r="PSP58" s="331"/>
      <c r="PSQ58" s="331"/>
      <c r="PSR58" s="331"/>
      <c r="PSS58" s="331"/>
      <c r="PST58" s="331"/>
      <c r="PSU58" s="331"/>
      <c r="PSV58" s="331"/>
      <c r="PSW58" s="331"/>
      <c r="PSX58" s="331"/>
      <c r="PSY58" s="331"/>
      <c r="PSZ58" s="331"/>
      <c r="PTA58" s="331"/>
      <c r="PTB58" s="331"/>
      <c r="PTC58" s="331"/>
      <c r="PTD58" s="331"/>
      <c r="PTE58" s="331"/>
      <c r="PTF58" s="331"/>
      <c r="PTG58" s="331"/>
      <c r="PTH58" s="331"/>
      <c r="PTI58" s="331"/>
      <c r="PTJ58" s="331"/>
      <c r="PTK58" s="331"/>
      <c r="PTL58" s="331"/>
      <c r="PTM58" s="331"/>
      <c r="PTN58" s="331"/>
      <c r="PTO58" s="331"/>
      <c r="PTP58" s="331"/>
      <c r="PTQ58" s="331"/>
      <c r="PTR58" s="331"/>
      <c r="PTS58" s="331"/>
      <c r="PTT58" s="331"/>
      <c r="PTU58" s="331"/>
      <c r="PTV58" s="331"/>
      <c r="PTW58" s="331"/>
      <c r="PTX58" s="331"/>
      <c r="PTY58" s="331"/>
      <c r="PTZ58" s="331"/>
      <c r="PUA58" s="331"/>
      <c r="PUB58" s="331"/>
      <c r="PUC58" s="331"/>
      <c r="PUD58" s="331"/>
      <c r="PUE58" s="331"/>
      <c r="PUF58" s="331"/>
      <c r="PUG58" s="331"/>
      <c r="PUH58" s="331"/>
      <c r="PUI58" s="331"/>
      <c r="PUJ58" s="331"/>
      <c r="PUK58" s="331"/>
      <c r="PUL58" s="331"/>
      <c r="PUM58" s="331"/>
      <c r="PUN58" s="331"/>
      <c r="PUO58" s="331"/>
      <c r="PUP58" s="331"/>
      <c r="PUQ58" s="331"/>
      <c r="PUR58" s="331"/>
      <c r="PUS58" s="331"/>
      <c r="PUT58" s="331"/>
      <c r="PUU58" s="331"/>
      <c r="PUV58" s="331"/>
      <c r="PUW58" s="331"/>
      <c r="PUX58" s="331"/>
      <c r="PUY58" s="331"/>
      <c r="PUZ58" s="331"/>
      <c r="PVA58" s="331"/>
      <c r="PVB58" s="331"/>
      <c r="PVC58" s="331"/>
      <c r="PVD58" s="331"/>
      <c r="PVE58" s="331"/>
      <c r="PVF58" s="331"/>
      <c r="PVG58" s="331"/>
      <c r="PVH58" s="331"/>
      <c r="PVI58" s="331"/>
      <c r="PVJ58" s="331"/>
      <c r="PVK58" s="331"/>
      <c r="PVL58" s="331"/>
      <c r="PVM58" s="331"/>
      <c r="PVN58" s="331"/>
      <c r="PVO58" s="331"/>
      <c r="PVP58" s="331"/>
      <c r="PVQ58" s="331"/>
      <c r="PVR58" s="331"/>
      <c r="PVS58" s="331"/>
      <c r="PVT58" s="331"/>
      <c r="PVU58" s="331"/>
      <c r="PVV58" s="331"/>
      <c r="PVW58" s="331"/>
      <c r="PVX58" s="331"/>
      <c r="PVY58" s="331"/>
      <c r="PVZ58" s="331"/>
      <c r="PWA58" s="331"/>
      <c r="PWB58" s="331"/>
      <c r="PWC58" s="331"/>
      <c r="PWD58" s="331"/>
      <c r="PWE58" s="331"/>
      <c r="PWF58" s="331"/>
      <c r="PWG58" s="331"/>
      <c r="PWH58" s="331"/>
      <c r="PWI58" s="331"/>
      <c r="PWJ58" s="331"/>
      <c r="PWK58" s="331"/>
      <c r="PWL58" s="331"/>
      <c r="PWM58" s="331"/>
      <c r="PWN58" s="331"/>
      <c r="PWO58" s="331"/>
      <c r="PWP58" s="331"/>
      <c r="PWQ58" s="331"/>
      <c r="PWR58" s="331"/>
      <c r="PWS58" s="331"/>
      <c r="PWT58" s="331"/>
      <c r="PWU58" s="331"/>
      <c r="PWV58" s="331"/>
      <c r="PWW58" s="331"/>
      <c r="PWX58" s="331"/>
      <c r="PWY58" s="331"/>
      <c r="PWZ58" s="331"/>
      <c r="PXA58" s="331"/>
      <c r="PXB58" s="331"/>
      <c r="PXC58" s="331"/>
      <c r="PXD58" s="331"/>
      <c r="PXE58" s="331"/>
      <c r="PXF58" s="331"/>
      <c r="PXG58" s="331"/>
      <c r="PXH58" s="331"/>
      <c r="PXI58" s="331"/>
      <c r="PXJ58" s="331"/>
      <c r="PXK58" s="331"/>
      <c r="PXL58" s="331"/>
      <c r="PXM58" s="331"/>
      <c r="PXN58" s="331"/>
      <c r="PXO58" s="331"/>
      <c r="PXP58" s="331"/>
      <c r="PXQ58" s="331"/>
      <c r="PXR58" s="331"/>
      <c r="PXS58" s="331"/>
      <c r="PXT58" s="331"/>
      <c r="PXU58" s="331"/>
      <c r="PXV58" s="331"/>
      <c r="PXW58" s="331"/>
      <c r="PXX58" s="331"/>
      <c r="PXY58" s="331"/>
      <c r="PXZ58" s="331"/>
      <c r="PYA58" s="331"/>
      <c r="PYB58" s="331"/>
      <c r="PYC58" s="331"/>
      <c r="PYD58" s="331"/>
      <c r="PYE58" s="331"/>
      <c r="PYF58" s="331"/>
      <c r="PYG58" s="331"/>
      <c r="PYH58" s="331"/>
      <c r="PYI58" s="331"/>
      <c r="PYJ58" s="331"/>
      <c r="PYK58" s="331"/>
      <c r="PYL58" s="331"/>
      <c r="PYM58" s="331"/>
      <c r="PYN58" s="331"/>
      <c r="PYO58" s="331"/>
      <c r="PYP58" s="331"/>
      <c r="PYQ58" s="331"/>
      <c r="PYR58" s="331"/>
      <c r="PYS58" s="331"/>
      <c r="PYT58" s="331"/>
      <c r="PYU58" s="331"/>
      <c r="PYV58" s="331"/>
      <c r="PYW58" s="331"/>
      <c r="PYX58" s="331"/>
      <c r="PYY58" s="331"/>
      <c r="PYZ58" s="331"/>
      <c r="PZA58" s="331"/>
      <c r="PZB58" s="331"/>
      <c r="PZC58" s="331"/>
      <c r="PZD58" s="331"/>
      <c r="PZE58" s="331"/>
      <c r="PZF58" s="331"/>
      <c r="PZG58" s="331"/>
      <c r="PZH58" s="331"/>
      <c r="PZI58" s="331"/>
      <c r="PZJ58" s="331"/>
      <c r="PZK58" s="331"/>
      <c r="PZL58" s="331"/>
      <c r="PZM58" s="331"/>
      <c r="PZN58" s="331"/>
      <c r="PZO58" s="331"/>
      <c r="PZP58" s="331"/>
      <c r="PZQ58" s="331"/>
      <c r="PZR58" s="331"/>
      <c r="PZS58" s="331"/>
      <c r="PZT58" s="331"/>
      <c r="PZU58" s="331"/>
      <c r="PZV58" s="331"/>
      <c r="PZW58" s="331"/>
      <c r="PZX58" s="331"/>
      <c r="PZY58" s="331"/>
      <c r="PZZ58" s="331"/>
      <c r="QAA58" s="331"/>
      <c r="QAB58" s="331"/>
      <c r="QAC58" s="331"/>
      <c r="QAD58" s="331"/>
      <c r="QAE58" s="331"/>
      <c r="QAF58" s="331"/>
      <c r="QAG58" s="331"/>
      <c r="QAH58" s="331"/>
      <c r="QAI58" s="331"/>
      <c r="QAJ58" s="331"/>
      <c r="QAK58" s="331"/>
      <c r="QAL58" s="331"/>
      <c r="QAM58" s="331"/>
      <c r="QAN58" s="331"/>
      <c r="QAO58" s="331"/>
      <c r="QAP58" s="331"/>
      <c r="QAQ58" s="331"/>
      <c r="QAR58" s="331"/>
      <c r="QAS58" s="331"/>
      <c r="QAT58" s="331"/>
      <c r="QAU58" s="331"/>
      <c r="QAV58" s="331"/>
      <c r="QAW58" s="331"/>
      <c r="QAX58" s="331"/>
      <c r="QAY58" s="331"/>
      <c r="QAZ58" s="331"/>
      <c r="QBA58" s="331"/>
      <c r="QBB58" s="331"/>
      <c r="QBC58" s="331"/>
      <c r="QBD58" s="331"/>
      <c r="QBE58" s="331"/>
      <c r="QBF58" s="331"/>
      <c r="QBG58" s="331"/>
      <c r="QBH58" s="331"/>
      <c r="QBI58" s="331"/>
      <c r="QBJ58" s="331"/>
      <c r="QBK58" s="331"/>
      <c r="QBL58" s="331"/>
      <c r="QBM58" s="331"/>
      <c r="QBN58" s="331"/>
      <c r="QBO58" s="331"/>
      <c r="QBP58" s="331"/>
      <c r="QBQ58" s="331"/>
      <c r="QBR58" s="331"/>
      <c r="QBS58" s="331"/>
      <c r="QBT58" s="331"/>
      <c r="QBU58" s="331"/>
      <c r="QBV58" s="331"/>
      <c r="QBW58" s="331"/>
      <c r="QBX58" s="331"/>
      <c r="QBY58" s="331"/>
      <c r="QBZ58" s="331"/>
      <c r="QCA58" s="331"/>
      <c r="QCB58" s="331"/>
      <c r="QCC58" s="331"/>
      <c r="QCD58" s="331"/>
      <c r="QCE58" s="331"/>
      <c r="QCF58" s="331"/>
      <c r="QCG58" s="331"/>
      <c r="QCH58" s="331"/>
      <c r="QCI58" s="331"/>
      <c r="QCJ58" s="331"/>
      <c r="QCK58" s="331"/>
      <c r="QCL58" s="331"/>
      <c r="QCM58" s="331"/>
      <c r="QCN58" s="331"/>
      <c r="QCO58" s="331"/>
      <c r="QCP58" s="331"/>
      <c r="QCQ58" s="331"/>
      <c r="QCR58" s="331"/>
      <c r="QCS58" s="331"/>
      <c r="QCT58" s="331"/>
      <c r="QCU58" s="331"/>
      <c r="QCV58" s="331"/>
      <c r="QCW58" s="331"/>
      <c r="QCX58" s="331"/>
      <c r="QCY58" s="331"/>
      <c r="QCZ58" s="331"/>
      <c r="QDA58" s="331"/>
      <c r="QDB58" s="331"/>
      <c r="QDC58" s="331"/>
      <c r="QDD58" s="331"/>
      <c r="QDE58" s="331"/>
      <c r="QDF58" s="331"/>
      <c r="QDG58" s="331"/>
      <c r="QDH58" s="331"/>
      <c r="QDI58" s="331"/>
      <c r="QDJ58" s="331"/>
      <c r="QDK58" s="331"/>
      <c r="QDL58" s="331"/>
      <c r="QDM58" s="331"/>
      <c r="QDN58" s="331"/>
      <c r="QDO58" s="331"/>
      <c r="QDP58" s="331"/>
      <c r="QDQ58" s="331"/>
      <c r="QDR58" s="331"/>
      <c r="QDS58" s="331"/>
      <c r="QDT58" s="331"/>
      <c r="QDU58" s="331"/>
      <c r="QDV58" s="331"/>
      <c r="QDW58" s="331"/>
      <c r="QDX58" s="331"/>
      <c r="QDY58" s="331"/>
      <c r="QDZ58" s="331"/>
      <c r="QEA58" s="331"/>
      <c r="QEB58" s="331"/>
      <c r="QEC58" s="331"/>
      <c r="QED58" s="331"/>
      <c r="QEE58" s="331"/>
      <c r="QEF58" s="331"/>
      <c r="QEG58" s="331"/>
      <c r="QEH58" s="331"/>
      <c r="QEI58" s="331"/>
      <c r="QEJ58" s="331"/>
      <c r="QEK58" s="331"/>
      <c r="QEL58" s="331"/>
      <c r="QEM58" s="331"/>
      <c r="QEN58" s="331"/>
      <c r="QEO58" s="331"/>
      <c r="QEP58" s="331"/>
      <c r="QEQ58" s="331"/>
      <c r="QER58" s="331"/>
      <c r="QES58" s="331"/>
      <c r="QET58" s="331"/>
      <c r="QEU58" s="331"/>
      <c r="QEV58" s="331"/>
      <c r="QEW58" s="331"/>
      <c r="QEX58" s="331"/>
      <c r="QEY58" s="331"/>
      <c r="QEZ58" s="331"/>
      <c r="QFA58" s="331"/>
      <c r="QFB58" s="331"/>
      <c r="QFC58" s="331"/>
      <c r="QFD58" s="331"/>
      <c r="QFE58" s="331"/>
      <c r="QFF58" s="331"/>
      <c r="QFG58" s="331"/>
      <c r="QFH58" s="331"/>
      <c r="QFI58" s="331"/>
      <c r="QFJ58" s="331"/>
      <c r="QFK58" s="331"/>
      <c r="QFL58" s="331"/>
      <c r="QFM58" s="331"/>
      <c r="QFN58" s="331"/>
      <c r="QFO58" s="331"/>
      <c r="QFP58" s="331"/>
      <c r="QFQ58" s="331"/>
      <c r="QFR58" s="331"/>
      <c r="QFS58" s="331"/>
      <c r="QFT58" s="331"/>
      <c r="QFU58" s="331"/>
      <c r="QFV58" s="331"/>
      <c r="QFW58" s="331"/>
      <c r="QFX58" s="331"/>
      <c r="QFY58" s="331"/>
      <c r="QFZ58" s="331"/>
      <c r="QGA58" s="331"/>
      <c r="QGB58" s="331"/>
      <c r="QGC58" s="331"/>
      <c r="QGD58" s="331"/>
      <c r="QGE58" s="331"/>
      <c r="QGF58" s="331"/>
      <c r="QGG58" s="331"/>
      <c r="QGH58" s="331"/>
      <c r="QGI58" s="331"/>
      <c r="QGJ58" s="331"/>
      <c r="QGK58" s="331"/>
      <c r="QGL58" s="331"/>
      <c r="QGM58" s="331"/>
      <c r="QGN58" s="331"/>
      <c r="QGO58" s="331"/>
      <c r="QGP58" s="331"/>
      <c r="QGQ58" s="331"/>
      <c r="QGR58" s="331"/>
      <c r="QGS58" s="331"/>
      <c r="QGT58" s="331"/>
      <c r="QGU58" s="331"/>
      <c r="QGV58" s="331"/>
      <c r="QGW58" s="331"/>
      <c r="QGX58" s="331"/>
      <c r="QGY58" s="331"/>
      <c r="QGZ58" s="331"/>
      <c r="QHA58" s="331"/>
      <c r="QHB58" s="331"/>
      <c r="QHC58" s="331"/>
      <c r="QHD58" s="331"/>
      <c r="QHE58" s="331"/>
      <c r="QHF58" s="331"/>
      <c r="QHG58" s="331"/>
      <c r="QHH58" s="331"/>
      <c r="QHI58" s="331"/>
      <c r="QHJ58" s="331"/>
      <c r="QHK58" s="331"/>
      <c r="QHL58" s="331"/>
      <c r="QHM58" s="331"/>
      <c r="QHN58" s="331"/>
      <c r="QHO58" s="331"/>
      <c r="QHP58" s="331"/>
      <c r="QHQ58" s="331"/>
      <c r="QHR58" s="331"/>
      <c r="QHS58" s="331"/>
      <c r="QHT58" s="331"/>
      <c r="QHU58" s="331"/>
      <c r="QHV58" s="331"/>
      <c r="QHW58" s="331"/>
      <c r="QHX58" s="331"/>
      <c r="QHY58" s="331"/>
      <c r="QHZ58" s="331"/>
      <c r="QIA58" s="331"/>
      <c r="QIB58" s="331"/>
      <c r="QIC58" s="331"/>
      <c r="QID58" s="331"/>
      <c r="QIE58" s="331"/>
      <c r="QIF58" s="331"/>
      <c r="QIG58" s="331"/>
      <c r="QIH58" s="331"/>
      <c r="QII58" s="331"/>
      <c r="QIJ58" s="331"/>
      <c r="QIK58" s="331"/>
      <c r="QIL58" s="331"/>
      <c r="QIM58" s="331"/>
      <c r="QIN58" s="331"/>
      <c r="QIO58" s="331"/>
      <c r="QIP58" s="331"/>
      <c r="QIQ58" s="331"/>
      <c r="QIR58" s="331"/>
      <c r="QIS58" s="331"/>
      <c r="QIT58" s="331"/>
      <c r="QIU58" s="331"/>
      <c r="QIV58" s="331"/>
      <c r="QIW58" s="331"/>
      <c r="QIX58" s="331"/>
      <c r="QIY58" s="331"/>
      <c r="QIZ58" s="331"/>
      <c r="QJA58" s="331"/>
      <c r="QJB58" s="331"/>
      <c r="QJC58" s="331"/>
      <c r="QJD58" s="331"/>
      <c r="QJE58" s="331"/>
      <c r="QJF58" s="331"/>
      <c r="QJG58" s="331"/>
      <c r="QJH58" s="331"/>
      <c r="QJI58" s="331"/>
      <c r="QJJ58" s="331"/>
      <c r="QJK58" s="331"/>
      <c r="QJL58" s="331"/>
      <c r="QJM58" s="331"/>
      <c r="QJN58" s="331"/>
      <c r="QJO58" s="331"/>
      <c r="QJP58" s="331"/>
      <c r="QJQ58" s="331"/>
      <c r="QJR58" s="331"/>
      <c r="QJS58" s="331"/>
      <c r="QJT58" s="331"/>
      <c r="QJU58" s="331"/>
      <c r="QJV58" s="331"/>
      <c r="QJW58" s="331"/>
      <c r="QJX58" s="331"/>
      <c r="QJY58" s="331"/>
      <c r="QJZ58" s="331"/>
      <c r="QKA58" s="331"/>
      <c r="QKB58" s="331"/>
      <c r="QKC58" s="331"/>
      <c r="QKD58" s="331"/>
      <c r="QKE58" s="331"/>
      <c r="QKF58" s="331"/>
      <c r="QKG58" s="331"/>
      <c r="QKH58" s="331"/>
      <c r="QKI58" s="331"/>
      <c r="QKJ58" s="331"/>
      <c r="QKK58" s="331"/>
      <c r="QKL58" s="331"/>
      <c r="QKM58" s="331"/>
      <c r="QKN58" s="331"/>
      <c r="QKO58" s="331"/>
      <c r="QKP58" s="331"/>
      <c r="QKQ58" s="331"/>
      <c r="QKR58" s="331"/>
      <c r="QKS58" s="331"/>
      <c r="QKT58" s="331"/>
      <c r="QKU58" s="331"/>
      <c r="QKV58" s="331"/>
      <c r="QKW58" s="331"/>
      <c r="QKX58" s="331"/>
      <c r="QKY58" s="331"/>
      <c r="QKZ58" s="331"/>
      <c r="QLA58" s="331"/>
      <c r="QLB58" s="331"/>
      <c r="QLC58" s="331"/>
      <c r="QLD58" s="331"/>
      <c r="QLE58" s="331"/>
      <c r="QLF58" s="331"/>
      <c r="QLG58" s="331"/>
      <c r="QLH58" s="331"/>
      <c r="QLI58" s="331"/>
      <c r="QLJ58" s="331"/>
      <c r="QLK58" s="331"/>
      <c r="QLL58" s="331"/>
      <c r="QLM58" s="331"/>
      <c r="QLN58" s="331"/>
      <c r="QLO58" s="331"/>
      <c r="QLP58" s="331"/>
      <c r="QLQ58" s="331"/>
      <c r="QLR58" s="331"/>
      <c r="QLS58" s="331"/>
      <c r="QLT58" s="331"/>
      <c r="QLU58" s="331"/>
      <c r="QLV58" s="331"/>
      <c r="QLW58" s="331"/>
      <c r="QLX58" s="331"/>
      <c r="QLY58" s="331"/>
      <c r="QLZ58" s="331"/>
      <c r="QMA58" s="331"/>
      <c r="QMB58" s="331"/>
      <c r="QMC58" s="331"/>
      <c r="QMD58" s="331"/>
      <c r="QME58" s="331"/>
      <c r="QMF58" s="331"/>
      <c r="QMG58" s="331"/>
      <c r="QMH58" s="331"/>
      <c r="QMI58" s="331"/>
      <c r="QMJ58" s="331"/>
      <c r="QMK58" s="331"/>
      <c r="QML58" s="331"/>
      <c r="QMM58" s="331"/>
      <c r="QMN58" s="331"/>
      <c r="QMO58" s="331"/>
      <c r="QMP58" s="331"/>
      <c r="QMQ58" s="331"/>
      <c r="QMR58" s="331"/>
      <c r="QMS58" s="331"/>
      <c r="QMT58" s="331"/>
      <c r="QMU58" s="331"/>
      <c r="QMV58" s="331"/>
      <c r="QMW58" s="331"/>
      <c r="QMX58" s="331"/>
      <c r="QMY58" s="331"/>
      <c r="QMZ58" s="331"/>
      <c r="QNA58" s="331"/>
      <c r="QNB58" s="331"/>
      <c r="QNC58" s="331"/>
      <c r="QND58" s="331"/>
      <c r="QNE58" s="331"/>
      <c r="QNF58" s="331"/>
      <c r="QNG58" s="331"/>
      <c r="QNH58" s="331"/>
      <c r="QNI58" s="331"/>
      <c r="QNJ58" s="331"/>
      <c r="QNK58" s="331"/>
      <c r="QNL58" s="331"/>
      <c r="QNM58" s="331"/>
      <c r="QNN58" s="331"/>
      <c r="QNO58" s="331"/>
      <c r="QNP58" s="331"/>
      <c r="QNQ58" s="331"/>
      <c r="QNR58" s="331"/>
      <c r="QNS58" s="331"/>
      <c r="QNT58" s="331"/>
      <c r="QNU58" s="331"/>
      <c r="QNV58" s="331"/>
      <c r="QNW58" s="331"/>
      <c r="QNX58" s="331"/>
      <c r="QNY58" s="331"/>
      <c r="QNZ58" s="331"/>
      <c r="QOA58" s="331"/>
      <c r="QOB58" s="331"/>
      <c r="QOC58" s="331"/>
      <c r="QOD58" s="331"/>
      <c r="QOE58" s="331"/>
      <c r="QOF58" s="331"/>
      <c r="QOG58" s="331"/>
      <c r="QOH58" s="331"/>
      <c r="QOI58" s="331"/>
      <c r="QOJ58" s="331"/>
      <c r="QOK58" s="331"/>
      <c r="QOL58" s="331"/>
      <c r="QOM58" s="331"/>
      <c r="QON58" s="331"/>
      <c r="QOO58" s="331"/>
      <c r="QOP58" s="331"/>
      <c r="QOQ58" s="331"/>
      <c r="QOR58" s="331"/>
      <c r="QOS58" s="331"/>
      <c r="QOT58" s="331"/>
      <c r="QOU58" s="331"/>
      <c r="QOV58" s="331"/>
      <c r="QOW58" s="331"/>
      <c r="QOX58" s="331"/>
      <c r="QOY58" s="331"/>
      <c r="QOZ58" s="331"/>
      <c r="QPA58" s="331"/>
      <c r="QPB58" s="331"/>
      <c r="QPC58" s="331"/>
      <c r="QPD58" s="331"/>
      <c r="QPE58" s="331"/>
      <c r="QPF58" s="331"/>
      <c r="QPG58" s="331"/>
      <c r="QPH58" s="331"/>
      <c r="QPI58" s="331"/>
      <c r="QPJ58" s="331"/>
      <c r="QPK58" s="331"/>
      <c r="QPL58" s="331"/>
      <c r="QPM58" s="331"/>
      <c r="QPN58" s="331"/>
      <c r="QPO58" s="331"/>
      <c r="QPP58" s="331"/>
      <c r="QPQ58" s="331"/>
      <c r="QPR58" s="331"/>
      <c r="QPS58" s="331"/>
      <c r="QPT58" s="331"/>
      <c r="QPU58" s="331"/>
      <c r="QPV58" s="331"/>
      <c r="QPW58" s="331"/>
      <c r="QPX58" s="331"/>
      <c r="QPY58" s="331"/>
      <c r="QPZ58" s="331"/>
      <c r="QQA58" s="331"/>
      <c r="QQB58" s="331"/>
      <c r="QQC58" s="331"/>
      <c r="QQD58" s="331"/>
      <c r="QQE58" s="331"/>
      <c r="QQF58" s="331"/>
      <c r="QQG58" s="331"/>
      <c r="QQH58" s="331"/>
      <c r="QQI58" s="331"/>
      <c r="QQJ58" s="331"/>
      <c r="QQK58" s="331"/>
      <c r="QQL58" s="331"/>
      <c r="QQM58" s="331"/>
      <c r="QQN58" s="331"/>
      <c r="QQO58" s="331"/>
      <c r="QQP58" s="331"/>
      <c r="QQQ58" s="331"/>
      <c r="QQR58" s="331"/>
      <c r="QQS58" s="331"/>
      <c r="QQT58" s="331"/>
      <c r="QQU58" s="331"/>
      <c r="QQV58" s="331"/>
      <c r="QQW58" s="331"/>
      <c r="QQX58" s="331"/>
      <c r="QQY58" s="331"/>
      <c r="QQZ58" s="331"/>
      <c r="QRA58" s="331"/>
      <c r="QRB58" s="331"/>
      <c r="QRC58" s="331"/>
      <c r="QRD58" s="331"/>
      <c r="QRE58" s="331"/>
      <c r="QRF58" s="331"/>
      <c r="QRG58" s="331"/>
      <c r="QRH58" s="331"/>
      <c r="QRI58" s="331"/>
      <c r="QRJ58" s="331"/>
      <c r="QRK58" s="331"/>
      <c r="QRL58" s="331"/>
      <c r="QRM58" s="331"/>
      <c r="QRN58" s="331"/>
      <c r="QRO58" s="331"/>
      <c r="QRP58" s="331"/>
      <c r="QRQ58" s="331"/>
      <c r="QRR58" s="331"/>
      <c r="QRS58" s="331"/>
      <c r="QRT58" s="331"/>
      <c r="QRU58" s="331"/>
      <c r="QRV58" s="331"/>
      <c r="QRW58" s="331"/>
      <c r="QRX58" s="331"/>
      <c r="QRY58" s="331"/>
      <c r="QRZ58" s="331"/>
      <c r="QSA58" s="331"/>
      <c r="QSB58" s="331"/>
      <c r="QSC58" s="331"/>
      <c r="QSD58" s="331"/>
      <c r="QSE58" s="331"/>
      <c r="QSF58" s="331"/>
      <c r="QSG58" s="331"/>
      <c r="QSH58" s="331"/>
      <c r="QSI58" s="331"/>
      <c r="QSJ58" s="331"/>
      <c r="QSK58" s="331"/>
      <c r="QSL58" s="331"/>
      <c r="QSM58" s="331"/>
      <c r="QSN58" s="331"/>
      <c r="QSO58" s="331"/>
      <c r="QSP58" s="331"/>
      <c r="QSQ58" s="331"/>
      <c r="QSR58" s="331"/>
      <c r="QSS58" s="331"/>
      <c r="QST58" s="331"/>
      <c r="QSU58" s="331"/>
      <c r="QSV58" s="331"/>
      <c r="QSW58" s="331"/>
      <c r="QSX58" s="331"/>
      <c r="QSY58" s="331"/>
      <c r="QSZ58" s="331"/>
      <c r="QTA58" s="331"/>
      <c r="QTB58" s="331"/>
      <c r="QTC58" s="331"/>
      <c r="QTD58" s="331"/>
      <c r="QTE58" s="331"/>
      <c r="QTF58" s="331"/>
      <c r="QTG58" s="331"/>
      <c r="QTH58" s="331"/>
      <c r="QTI58" s="331"/>
      <c r="QTJ58" s="331"/>
      <c r="QTK58" s="331"/>
      <c r="QTL58" s="331"/>
      <c r="QTM58" s="331"/>
      <c r="QTN58" s="331"/>
      <c r="QTO58" s="331"/>
      <c r="QTP58" s="331"/>
      <c r="QTQ58" s="331"/>
      <c r="QTR58" s="331"/>
      <c r="QTS58" s="331"/>
      <c r="QTT58" s="331"/>
      <c r="QTU58" s="331"/>
      <c r="QTV58" s="331"/>
      <c r="QTW58" s="331"/>
      <c r="QTX58" s="331"/>
      <c r="QTY58" s="331"/>
      <c r="QTZ58" s="331"/>
      <c r="QUA58" s="331"/>
      <c r="QUB58" s="331"/>
      <c r="QUC58" s="331"/>
      <c r="QUD58" s="331"/>
      <c r="QUE58" s="331"/>
      <c r="QUF58" s="331"/>
      <c r="QUG58" s="331"/>
      <c r="QUH58" s="331"/>
      <c r="QUI58" s="331"/>
      <c r="QUJ58" s="331"/>
      <c r="QUK58" s="331"/>
      <c r="QUL58" s="331"/>
      <c r="QUM58" s="331"/>
      <c r="QUN58" s="331"/>
      <c r="QUO58" s="331"/>
      <c r="QUP58" s="331"/>
      <c r="QUQ58" s="331"/>
      <c r="QUR58" s="331"/>
      <c r="QUS58" s="331"/>
      <c r="QUT58" s="331"/>
      <c r="QUU58" s="331"/>
      <c r="QUV58" s="331"/>
      <c r="QUW58" s="331"/>
      <c r="QUX58" s="331"/>
      <c r="QUY58" s="331"/>
      <c r="QUZ58" s="331"/>
      <c r="QVA58" s="331"/>
      <c r="QVB58" s="331"/>
      <c r="QVC58" s="331"/>
      <c r="QVD58" s="331"/>
      <c r="QVE58" s="331"/>
      <c r="QVF58" s="331"/>
      <c r="QVG58" s="331"/>
      <c r="QVH58" s="331"/>
      <c r="QVI58" s="331"/>
      <c r="QVJ58" s="331"/>
      <c r="QVK58" s="331"/>
      <c r="QVL58" s="331"/>
      <c r="QVM58" s="331"/>
      <c r="QVN58" s="331"/>
      <c r="QVO58" s="331"/>
      <c r="QVP58" s="331"/>
      <c r="QVQ58" s="331"/>
      <c r="QVR58" s="331"/>
      <c r="QVS58" s="331"/>
      <c r="QVT58" s="331"/>
      <c r="QVU58" s="331"/>
      <c r="QVV58" s="331"/>
      <c r="QVW58" s="331"/>
      <c r="QVX58" s="331"/>
      <c r="QVY58" s="331"/>
      <c r="QVZ58" s="331"/>
      <c r="QWA58" s="331"/>
      <c r="QWB58" s="331"/>
      <c r="QWC58" s="331"/>
      <c r="QWD58" s="331"/>
      <c r="QWE58" s="331"/>
      <c r="QWF58" s="331"/>
      <c r="QWG58" s="331"/>
      <c r="QWH58" s="331"/>
      <c r="QWI58" s="331"/>
      <c r="QWJ58" s="331"/>
      <c r="QWK58" s="331"/>
      <c r="QWL58" s="331"/>
      <c r="QWM58" s="331"/>
      <c r="QWN58" s="331"/>
      <c r="QWO58" s="331"/>
      <c r="QWP58" s="331"/>
      <c r="QWQ58" s="331"/>
      <c r="QWR58" s="331"/>
      <c r="QWS58" s="331"/>
      <c r="QWT58" s="331"/>
      <c r="QWU58" s="331"/>
      <c r="QWV58" s="331"/>
      <c r="QWW58" s="331"/>
      <c r="QWX58" s="331"/>
      <c r="QWY58" s="331"/>
      <c r="QWZ58" s="331"/>
      <c r="QXA58" s="331"/>
      <c r="QXB58" s="331"/>
      <c r="QXC58" s="331"/>
      <c r="QXD58" s="331"/>
      <c r="QXE58" s="331"/>
      <c r="QXF58" s="331"/>
      <c r="QXG58" s="331"/>
      <c r="QXH58" s="331"/>
      <c r="QXI58" s="331"/>
      <c r="QXJ58" s="331"/>
      <c r="QXK58" s="331"/>
      <c r="QXL58" s="331"/>
      <c r="QXM58" s="331"/>
      <c r="QXN58" s="331"/>
      <c r="QXO58" s="331"/>
      <c r="QXP58" s="331"/>
      <c r="QXQ58" s="331"/>
      <c r="QXR58" s="331"/>
      <c r="QXS58" s="331"/>
      <c r="QXT58" s="331"/>
      <c r="QXU58" s="331"/>
      <c r="QXV58" s="331"/>
      <c r="QXW58" s="331"/>
      <c r="QXX58" s="331"/>
      <c r="QXY58" s="331"/>
      <c r="QXZ58" s="331"/>
      <c r="QYA58" s="331"/>
      <c r="QYB58" s="331"/>
      <c r="QYC58" s="331"/>
      <c r="QYD58" s="331"/>
      <c r="QYE58" s="331"/>
      <c r="QYF58" s="331"/>
      <c r="QYG58" s="331"/>
      <c r="QYH58" s="331"/>
      <c r="QYI58" s="331"/>
      <c r="QYJ58" s="331"/>
      <c r="QYK58" s="331"/>
      <c r="QYL58" s="331"/>
      <c r="QYM58" s="331"/>
      <c r="QYN58" s="331"/>
      <c r="QYO58" s="331"/>
      <c r="QYP58" s="331"/>
      <c r="QYQ58" s="331"/>
      <c r="QYR58" s="331"/>
      <c r="QYS58" s="331"/>
      <c r="QYT58" s="331"/>
      <c r="QYU58" s="331"/>
      <c r="QYV58" s="331"/>
      <c r="QYW58" s="331"/>
      <c r="QYX58" s="331"/>
      <c r="QYY58" s="331"/>
      <c r="QYZ58" s="331"/>
      <c r="QZA58" s="331"/>
      <c r="QZB58" s="331"/>
      <c r="QZC58" s="331"/>
      <c r="QZD58" s="331"/>
      <c r="QZE58" s="331"/>
      <c r="QZF58" s="331"/>
      <c r="QZG58" s="331"/>
      <c r="QZH58" s="331"/>
      <c r="QZI58" s="331"/>
      <c r="QZJ58" s="331"/>
      <c r="QZK58" s="331"/>
      <c r="QZL58" s="331"/>
      <c r="QZM58" s="331"/>
      <c r="QZN58" s="331"/>
      <c r="QZO58" s="331"/>
      <c r="QZP58" s="331"/>
      <c r="QZQ58" s="331"/>
      <c r="QZR58" s="331"/>
      <c r="QZS58" s="331"/>
      <c r="QZT58" s="331"/>
      <c r="QZU58" s="331"/>
      <c r="QZV58" s="331"/>
      <c r="QZW58" s="331"/>
      <c r="QZX58" s="331"/>
      <c r="QZY58" s="331"/>
      <c r="QZZ58" s="331"/>
      <c r="RAA58" s="331"/>
      <c r="RAB58" s="331"/>
      <c r="RAC58" s="331"/>
      <c r="RAD58" s="331"/>
      <c r="RAE58" s="331"/>
      <c r="RAF58" s="331"/>
      <c r="RAG58" s="331"/>
      <c r="RAH58" s="331"/>
      <c r="RAI58" s="331"/>
      <c r="RAJ58" s="331"/>
      <c r="RAK58" s="331"/>
      <c r="RAL58" s="331"/>
      <c r="RAM58" s="331"/>
      <c r="RAN58" s="331"/>
      <c r="RAO58" s="331"/>
      <c r="RAP58" s="331"/>
      <c r="RAQ58" s="331"/>
      <c r="RAR58" s="331"/>
      <c r="RAS58" s="331"/>
      <c r="RAT58" s="331"/>
      <c r="RAU58" s="331"/>
      <c r="RAV58" s="331"/>
      <c r="RAW58" s="331"/>
      <c r="RAX58" s="331"/>
      <c r="RAY58" s="331"/>
      <c r="RAZ58" s="331"/>
      <c r="RBA58" s="331"/>
      <c r="RBB58" s="331"/>
      <c r="RBC58" s="331"/>
      <c r="RBD58" s="331"/>
      <c r="RBE58" s="331"/>
      <c r="RBF58" s="331"/>
      <c r="RBG58" s="331"/>
      <c r="RBH58" s="331"/>
      <c r="RBI58" s="331"/>
      <c r="RBJ58" s="331"/>
      <c r="RBK58" s="331"/>
      <c r="RBL58" s="331"/>
      <c r="RBM58" s="331"/>
      <c r="RBN58" s="331"/>
      <c r="RBO58" s="331"/>
      <c r="RBP58" s="331"/>
      <c r="RBQ58" s="331"/>
      <c r="RBR58" s="331"/>
      <c r="RBS58" s="331"/>
      <c r="RBT58" s="331"/>
      <c r="RBU58" s="331"/>
      <c r="RBV58" s="331"/>
      <c r="RBW58" s="331"/>
      <c r="RBX58" s="331"/>
      <c r="RBY58" s="331"/>
      <c r="RBZ58" s="331"/>
      <c r="RCA58" s="331"/>
      <c r="RCB58" s="331"/>
      <c r="RCC58" s="331"/>
      <c r="RCD58" s="331"/>
      <c r="RCE58" s="331"/>
      <c r="RCF58" s="331"/>
      <c r="RCG58" s="331"/>
      <c r="RCH58" s="331"/>
      <c r="RCI58" s="331"/>
      <c r="RCJ58" s="331"/>
      <c r="RCK58" s="331"/>
      <c r="RCL58" s="331"/>
      <c r="RCM58" s="331"/>
      <c r="RCN58" s="331"/>
      <c r="RCO58" s="331"/>
      <c r="RCP58" s="331"/>
      <c r="RCQ58" s="331"/>
      <c r="RCR58" s="331"/>
      <c r="RCS58" s="331"/>
      <c r="RCT58" s="331"/>
      <c r="RCU58" s="331"/>
      <c r="RCV58" s="331"/>
      <c r="RCW58" s="331"/>
      <c r="RCX58" s="331"/>
      <c r="RCY58" s="331"/>
      <c r="RCZ58" s="331"/>
      <c r="RDA58" s="331"/>
      <c r="RDB58" s="331"/>
      <c r="RDC58" s="331"/>
      <c r="RDD58" s="331"/>
      <c r="RDE58" s="331"/>
      <c r="RDF58" s="331"/>
      <c r="RDG58" s="331"/>
      <c r="RDH58" s="331"/>
      <c r="RDI58" s="331"/>
      <c r="RDJ58" s="331"/>
      <c r="RDK58" s="331"/>
      <c r="RDL58" s="331"/>
      <c r="RDM58" s="331"/>
      <c r="RDN58" s="331"/>
      <c r="RDO58" s="331"/>
      <c r="RDP58" s="331"/>
      <c r="RDQ58" s="331"/>
      <c r="RDR58" s="331"/>
      <c r="RDS58" s="331"/>
      <c r="RDT58" s="331"/>
      <c r="RDU58" s="331"/>
      <c r="RDV58" s="331"/>
      <c r="RDW58" s="331"/>
      <c r="RDX58" s="331"/>
      <c r="RDY58" s="331"/>
      <c r="RDZ58" s="331"/>
      <c r="REA58" s="331"/>
      <c r="REB58" s="331"/>
      <c r="REC58" s="331"/>
      <c r="RED58" s="331"/>
      <c r="REE58" s="331"/>
      <c r="REF58" s="331"/>
      <c r="REG58" s="331"/>
      <c r="REH58" s="331"/>
      <c r="REI58" s="331"/>
      <c r="REJ58" s="331"/>
      <c r="REK58" s="331"/>
      <c r="REL58" s="331"/>
      <c r="REM58" s="331"/>
      <c r="REN58" s="331"/>
      <c r="REO58" s="331"/>
      <c r="REP58" s="331"/>
      <c r="REQ58" s="331"/>
      <c r="RER58" s="331"/>
      <c r="RES58" s="331"/>
      <c r="RET58" s="331"/>
      <c r="REU58" s="331"/>
      <c r="REV58" s="331"/>
      <c r="REW58" s="331"/>
      <c r="REX58" s="331"/>
      <c r="REY58" s="331"/>
      <c r="REZ58" s="331"/>
      <c r="RFA58" s="331"/>
      <c r="RFB58" s="331"/>
      <c r="RFC58" s="331"/>
      <c r="RFD58" s="331"/>
      <c r="RFE58" s="331"/>
      <c r="RFF58" s="331"/>
      <c r="RFG58" s="331"/>
      <c r="RFH58" s="331"/>
      <c r="RFI58" s="331"/>
      <c r="RFJ58" s="331"/>
      <c r="RFK58" s="331"/>
      <c r="RFL58" s="331"/>
      <c r="RFM58" s="331"/>
      <c r="RFN58" s="331"/>
      <c r="RFO58" s="331"/>
      <c r="RFP58" s="331"/>
      <c r="RFQ58" s="331"/>
      <c r="RFR58" s="331"/>
      <c r="RFS58" s="331"/>
      <c r="RFT58" s="331"/>
      <c r="RFU58" s="331"/>
      <c r="RFV58" s="331"/>
      <c r="RFW58" s="331"/>
      <c r="RFX58" s="331"/>
      <c r="RFY58" s="331"/>
      <c r="RFZ58" s="331"/>
      <c r="RGA58" s="331"/>
      <c r="RGB58" s="331"/>
      <c r="RGC58" s="331"/>
      <c r="RGD58" s="331"/>
      <c r="RGE58" s="331"/>
      <c r="RGF58" s="331"/>
      <c r="RGG58" s="331"/>
      <c r="RGH58" s="331"/>
      <c r="RGI58" s="331"/>
      <c r="RGJ58" s="331"/>
      <c r="RGK58" s="331"/>
      <c r="RGL58" s="331"/>
      <c r="RGM58" s="331"/>
      <c r="RGN58" s="331"/>
      <c r="RGO58" s="331"/>
      <c r="RGP58" s="331"/>
      <c r="RGQ58" s="331"/>
      <c r="RGR58" s="331"/>
      <c r="RGS58" s="331"/>
      <c r="RGT58" s="331"/>
      <c r="RGU58" s="331"/>
      <c r="RGV58" s="331"/>
      <c r="RGW58" s="331"/>
      <c r="RGX58" s="331"/>
      <c r="RGY58" s="331"/>
      <c r="RGZ58" s="331"/>
      <c r="RHA58" s="331"/>
      <c r="RHB58" s="331"/>
      <c r="RHC58" s="331"/>
      <c r="RHD58" s="331"/>
      <c r="RHE58" s="331"/>
      <c r="RHF58" s="331"/>
      <c r="RHG58" s="331"/>
      <c r="RHH58" s="331"/>
      <c r="RHI58" s="331"/>
      <c r="RHJ58" s="331"/>
      <c r="RHK58" s="331"/>
      <c r="RHL58" s="331"/>
      <c r="RHM58" s="331"/>
      <c r="RHN58" s="331"/>
      <c r="RHO58" s="331"/>
      <c r="RHP58" s="331"/>
      <c r="RHQ58" s="331"/>
      <c r="RHR58" s="331"/>
      <c r="RHS58" s="331"/>
      <c r="RHT58" s="331"/>
      <c r="RHU58" s="331"/>
      <c r="RHV58" s="331"/>
      <c r="RHW58" s="331"/>
      <c r="RHX58" s="331"/>
      <c r="RHY58" s="331"/>
      <c r="RHZ58" s="331"/>
      <c r="RIA58" s="331"/>
      <c r="RIB58" s="331"/>
      <c r="RIC58" s="331"/>
      <c r="RID58" s="331"/>
      <c r="RIE58" s="331"/>
      <c r="RIF58" s="331"/>
      <c r="RIG58" s="331"/>
      <c r="RIH58" s="331"/>
      <c r="RII58" s="331"/>
      <c r="RIJ58" s="331"/>
      <c r="RIK58" s="331"/>
      <c r="RIL58" s="331"/>
      <c r="RIM58" s="331"/>
      <c r="RIN58" s="331"/>
      <c r="RIO58" s="331"/>
      <c r="RIP58" s="331"/>
      <c r="RIQ58" s="331"/>
      <c r="RIR58" s="331"/>
      <c r="RIS58" s="331"/>
      <c r="RIT58" s="331"/>
      <c r="RIU58" s="331"/>
      <c r="RIV58" s="331"/>
      <c r="RIW58" s="331"/>
      <c r="RIX58" s="331"/>
      <c r="RIY58" s="331"/>
      <c r="RIZ58" s="331"/>
      <c r="RJA58" s="331"/>
      <c r="RJB58" s="331"/>
      <c r="RJC58" s="331"/>
      <c r="RJD58" s="331"/>
      <c r="RJE58" s="331"/>
      <c r="RJF58" s="331"/>
      <c r="RJG58" s="331"/>
      <c r="RJH58" s="331"/>
      <c r="RJI58" s="331"/>
      <c r="RJJ58" s="331"/>
      <c r="RJK58" s="331"/>
      <c r="RJL58" s="331"/>
      <c r="RJM58" s="331"/>
      <c r="RJN58" s="331"/>
      <c r="RJO58" s="331"/>
      <c r="RJP58" s="331"/>
      <c r="RJQ58" s="331"/>
      <c r="RJR58" s="331"/>
      <c r="RJS58" s="331"/>
      <c r="RJT58" s="331"/>
      <c r="RJU58" s="331"/>
      <c r="RJV58" s="331"/>
      <c r="RJW58" s="331"/>
      <c r="RJX58" s="331"/>
      <c r="RJY58" s="331"/>
      <c r="RJZ58" s="331"/>
      <c r="RKA58" s="331"/>
      <c r="RKB58" s="331"/>
      <c r="RKC58" s="331"/>
      <c r="RKD58" s="331"/>
      <c r="RKE58" s="331"/>
      <c r="RKF58" s="331"/>
      <c r="RKG58" s="331"/>
      <c r="RKH58" s="331"/>
      <c r="RKI58" s="331"/>
      <c r="RKJ58" s="331"/>
      <c r="RKK58" s="331"/>
      <c r="RKL58" s="331"/>
      <c r="RKM58" s="331"/>
      <c r="RKN58" s="331"/>
      <c r="RKO58" s="331"/>
      <c r="RKP58" s="331"/>
      <c r="RKQ58" s="331"/>
      <c r="RKR58" s="331"/>
      <c r="RKS58" s="331"/>
      <c r="RKT58" s="331"/>
      <c r="RKU58" s="331"/>
      <c r="RKV58" s="331"/>
      <c r="RKW58" s="331"/>
      <c r="RKX58" s="331"/>
      <c r="RKY58" s="331"/>
      <c r="RKZ58" s="331"/>
      <c r="RLA58" s="331"/>
      <c r="RLB58" s="331"/>
      <c r="RLC58" s="331"/>
      <c r="RLD58" s="331"/>
      <c r="RLE58" s="331"/>
      <c r="RLF58" s="331"/>
      <c r="RLG58" s="331"/>
      <c r="RLH58" s="331"/>
      <c r="RLI58" s="331"/>
      <c r="RLJ58" s="331"/>
      <c r="RLK58" s="331"/>
      <c r="RLL58" s="331"/>
      <c r="RLM58" s="331"/>
      <c r="RLN58" s="331"/>
      <c r="RLO58" s="331"/>
      <c r="RLP58" s="331"/>
      <c r="RLQ58" s="331"/>
      <c r="RLR58" s="331"/>
      <c r="RLS58" s="331"/>
      <c r="RLT58" s="331"/>
      <c r="RLU58" s="331"/>
      <c r="RLV58" s="331"/>
      <c r="RLW58" s="331"/>
      <c r="RLX58" s="331"/>
      <c r="RLY58" s="331"/>
      <c r="RLZ58" s="331"/>
      <c r="RMA58" s="331"/>
      <c r="RMB58" s="331"/>
      <c r="RMC58" s="331"/>
      <c r="RMD58" s="331"/>
      <c r="RME58" s="331"/>
      <c r="RMF58" s="331"/>
      <c r="RMG58" s="331"/>
      <c r="RMH58" s="331"/>
      <c r="RMI58" s="331"/>
      <c r="RMJ58" s="331"/>
      <c r="RMK58" s="331"/>
      <c r="RML58" s="331"/>
      <c r="RMM58" s="331"/>
      <c r="RMN58" s="331"/>
      <c r="RMO58" s="331"/>
      <c r="RMP58" s="331"/>
      <c r="RMQ58" s="331"/>
      <c r="RMR58" s="331"/>
      <c r="RMS58" s="331"/>
      <c r="RMT58" s="331"/>
      <c r="RMU58" s="331"/>
      <c r="RMV58" s="331"/>
      <c r="RMW58" s="331"/>
      <c r="RMX58" s="331"/>
      <c r="RMY58" s="331"/>
      <c r="RMZ58" s="331"/>
      <c r="RNA58" s="331"/>
      <c r="RNB58" s="331"/>
      <c r="RNC58" s="331"/>
      <c r="RND58" s="331"/>
      <c r="RNE58" s="331"/>
      <c r="RNF58" s="331"/>
      <c r="RNG58" s="331"/>
      <c r="RNH58" s="331"/>
      <c r="RNI58" s="331"/>
      <c r="RNJ58" s="331"/>
      <c r="RNK58" s="331"/>
      <c r="RNL58" s="331"/>
      <c r="RNM58" s="331"/>
      <c r="RNN58" s="331"/>
      <c r="RNO58" s="331"/>
      <c r="RNP58" s="331"/>
      <c r="RNQ58" s="331"/>
      <c r="RNR58" s="331"/>
      <c r="RNS58" s="331"/>
      <c r="RNT58" s="331"/>
      <c r="RNU58" s="331"/>
      <c r="RNV58" s="331"/>
      <c r="RNW58" s="331"/>
      <c r="RNX58" s="331"/>
      <c r="RNY58" s="331"/>
      <c r="RNZ58" s="331"/>
      <c r="ROA58" s="331"/>
      <c r="ROB58" s="331"/>
      <c r="ROC58" s="331"/>
      <c r="ROD58" s="331"/>
      <c r="ROE58" s="331"/>
      <c r="ROF58" s="331"/>
      <c r="ROG58" s="331"/>
      <c r="ROH58" s="331"/>
      <c r="ROI58" s="331"/>
      <c r="ROJ58" s="331"/>
      <c r="ROK58" s="331"/>
      <c r="ROL58" s="331"/>
      <c r="ROM58" s="331"/>
      <c r="RON58" s="331"/>
      <c r="ROO58" s="331"/>
      <c r="ROP58" s="331"/>
      <c r="ROQ58" s="331"/>
      <c r="ROR58" s="331"/>
      <c r="ROS58" s="331"/>
      <c r="ROT58" s="331"/>
      <c r="ROU58" s="331"/>
      <c r="ROV58" s="331"/>
      <c r="ROW58" s="331"/>
      <c r="ROX58" s="331"/>
      <c r="ROY58" s="331"/>
      <c r="ROZ58" s="331"/>
      <c r="RPA58" s="331"/>
      <c r="RPB58" s="331"/>
      <c r="RPC58" s="331"/>
      <c r="RPD58" s="331"/>
      <c r="RPE58" s="331"/>
      <c r="RPF58" s="331"/>
      <c r="RPG58" s="331"/>
      <c r="RPH58" s="331"/>
      <c r="RPI58" s="331"/>
      <c r="RPJ58" s="331"/>
      <c r="RPK58" s="331"/>
      <c r="RPL58" s="331"/>
      <c r="RPM58" s="331"/>
      <c r="RPN58" s="331"/>
      <c r="RPO58" s="331"/>
      <c r="RPP58" s="331"/>
      <c r="RPQ58" s="331"/>
      <c r="RPR58" s="331"/>
      <c r="RPS58" s="331"/>
      <c r="RPT58" s="331"/>
      <c r="RPU58" s="331"/>
      <c r="RPV58" s="331"/>
      <c r="RPW58" s="331"/>
      <c r="RPX58" s="331"/>
      <c r="RPY58" s="331"/>
      <c r="RPZ58" s="331"/>
      <c r="RQA58" s="331"/>
      <c r="RQB58" s="331"/>
      <c r="RQC58" s="331"/>
      <c r="RQD58" s="331"/>
      <c r="RQE58" s="331"/>
      <c r="RQF58" s="331"/>
      <c r="RQG58" s="331"/>
      <c r="RQH58" s="331"/>
      <c r="RQI58" s="331"/>
      <c r="RQJ58" s="331"/>
      <c r="RQK58" s="331"/>
      <c r="RQL58" s="331"/>
      <c r="RQM58" s="331"/>
      <c r="RQN58" s="331"/>
      <c r="RQO58" s="331"/>
      <c r="RQP58" s="331"/>
      <c r="RQQ58" s="331"/>
      <c r="RQR58" s="331"/>
      <c r="RQS58" s="331"/>
      <c r="RQT58" s="331"/>
      <c r="RQU58" s="331"/>
      <c r="RQV58" s="331"/>
      <c r="RQW58" s="331"/>
      <c r="RQX58" s="331"/>
      <c r="RQY58" s="331"/>
      <c r="RQZ58" s="331"/>
      <c r="RRA58" s="331"/>
      <c r="RRB58" s="331"/>
      <c r="RRC58" s="331"/>
      <c r="RRD58" s="331"/>
      <c r="RRE58" s="331"/>
      <c r="RRF58" s="331"/>
      <c r="RRG58" s="331"/>
      <c r="RRH58" s="331"/>
      <c r="RRI58" s="331"/>
      <c r="RRJ58" s="331"/>
      <c r="RRK58" s="331"/>
      <c r="RRL58" s="331"/>
      <c r="RRM58" s="331"/>
      <c r="RRN58" s="331"/>
      <c r="RRO58" s="331"/>
      <c r="RRP58" s="331"/>
      <c r="RRQ58" s="331"/>
      <c r="RRR58" s="331"/>
      <c r="RRS58" s="331"/>
      <c r="RRT58" s="331"/>
      <c r="RRU58" s="331"/>
      <c r="RRV58" s="331"/>
      <c r="RRW58" s="331"/>
      <c r="RRX58" s="331"/>
      <c r="RRY58" s="331"/>
      <c r="RRZ58" s="331"/>
      <c r="RSA58" s="331"/>
      <c r="RSB58" s="331"/>
      <c r="RSC58" s="331"/>
      <c r="RSD58" s="331"/>
      <c r="RSE58" s="331"/>
      <c r="RSF58" s="331"/>
      <c r="RSG58" s="331"/>
      <c r="RSH58" s="331"/>
      <c r="RSI58" s="331"/>
      <c r="RSJ58" s="331"/>
      <c r="RSK58" s="331"/>
      <c r="RSL58" s="331"/>
      <c r="RSM58" s="331"/>
      <c r="RSN58" s="331"/>
      <c r="RSO58" s="331"/>
      <c r="RSP58" s="331"/>
      <c r="RSQ58" s="331"/>
      <c r="RSR58" s="331"/>
      <c r="RSS58" s="331"/>
      <c r="RST58" s="331"/>
      <c r="RSU58" s="331"/>
      <c r="RSV58" s="331"/>
      <c r="RSW58" s="331"/>
      <c r="RSX58" s="331"/>
      <c r="RSY58" s="331"/>
      <c r="RSZ58" s="331"/>
      <c r="RTA58" s="331"/>
      <c r="RTB58" s="331"/>
      <c r="RTC58" s="331"/>
      <c r="RTD58" s="331"/>
      <c r="RTE58" s="331"/>
      <c r="RTF58" s="331"/>
      <c r="RTG58" s="331"/>
      <c r="RTH58" s="331"/>
      <c r="RTI58" s="331"/>
      <c r="RTJ58" s="331"/>
      <c r="RTK58" s="331"/>
      <c r="RTL58" s="331"/>
      <c r="RTM58" s="331"/>
      <c r="RTN58" s="331"/>
      <c r="RTO58" s="331"/>
      <c r="RTP58" s="331"/>
      <c r="RTQ58" s="331"/>
      <c r="RTR58" s="331"/>
      <c r="RTS58" s="331"/>
      <c r="RTT58" s="331"/>
      <c r="RTU58" s="331"/>
      <c r="RTV58" s="331"/>
      <c r="RTW58" s="331"/>
      <c r="RTX58" s="331"/>
      <c r="RTY58" s="331"/>
      <c r="RTZ58" s="331"/>
      <c r="RUA58" s="331"/>
      <c r="RUB58" s="331"/>
      <c r="RUC58" s="331"/>
      <c r="RUD58" s="331"/>
      <c r="RUE58" s="331"/>
      <c r="RUF58" s="331"/>
      <c r="RUG58" s="331"/>
      <c r="RUH58" s="331"/>
      <c r="RUI58" s="331"/>
      <c r="RUJ58" s="331"/>
      <c r="RUK58" s="331"/>
      <c r="RUL58" s="331"/>
      <c r="RUM58" s="331"/>
      <c r="RUN58" s="331"/>
      <c r="RUO58" s="331"/>
      <c r="RUP58" s="331"/>
      <c r="RUQ58" s="331"/>
      <c r="RUR58" s="331"/>
      <c r="RUS58" s="331"/>
      <c r="RUT58" s="331"/>
      <c r="RUU58" s="331"/>
      <c r="RUV58" s="331"/>
      <c r="RUW58" s="331"/>
      <c r="RUX58" s="331"/>
      <c r="RUY58" s="331"/>
      <c r="RUZ58" s="331"/>
      <c r="RVA58" s="331"/>
      <c r="RVB58" s="331"/>
      <c r="RVC58" s="331"/>
      <c r="RVD58" s="331"/>
      <c r="RVE58" s="331"/>
      <c r="RVF58" s="331"/>
      <c r="RVG58" s="331"/>
      <c r="RVH58" s="331"/>
      <c r="RVI58" s="331"/>
      <c r="RVJ58" s="331"/>
      <c r="RVK58" s="331"/>
      <c r="RVL58" s="331"/>
      <c r="RVM58" s="331"/>
      <c r="RVN58" s="331"/>
      <c r="RVO58" s="331"/>
      <c r="RVP58" s="331"/>
      <c r="RVQ58" s="331"/>
      <c r="RVR58" s="331"/>
      <c r="RVS58" s="331"/>
      <c r="RVT58" s="331"/>
      <c r="RVU58" s="331"/>
      <c r="RVV58" s="331"/>
      <c r="RVW58" s="331"/>
      <c r="RVX58" s="331"/>
      <c r="RVY58" s="331"/>
      <c r="RVZ58" s="331"/>
      <c r="RWA58" s="331"/>
      <c r="RWB58" s="331"/>
      <c r="RWC58" s="331"/>
      <c r="RWD58" s="331"/>
      <c r="RWE58" s="331"/>
      <c r="RWF58" s="331"/>
      <c r="RWG58" s="331"/>
      <c r="RWH58" s="331"/>
      <c r="RWI58" s="331"/>
      <c r="RWJ58" s="331"/>
      <c r="RWK58" s="331"/>
      <c r="RWL58" s="331"/>
      <c r="RWM58" s="331"/>
      <c r="RWN58" s="331"/>
      <c r="RWO58" s="331"/>
      <c r="RWP58" s="331"/>
      <c r="RWQ58" s="331"/>
      <c r="RWR58" s="331"/>
      <c r="RWS58" s="331"/>
      <c r="RWT58" s="331"/>
      <c r="RWU58" s="331"/>
      <c r="RWV58" s="331"/>
      <c r="RWW58" s="331"/>
      <c r="RWX58" s="331"/>
      <c r="RWY58" s="331"/>
      <c r="RWZ58" s="331"/>
      <c r="RXA58" s="331"/>
      <c r="RXB58" s="331"/>
      <c r="RXC58" s="331"/>
      <c r="RXD58" s="331"/>
      <c r="RXE58" s="331"/>
      <c r="RXF58" s="331"/>
      <c r="RXG58" s="331"/>
      <c r="RXH58" s="331"/>
      <c r="RXI58" s="331"/>
      <c r="RXJ58" s="331"/>
      <c r="RXK58" s="331"/>
      <c r="RXL58" s="331"/>
      <c r="RXM58" s="331"/>
      <c r="RXN58" s="331"/>
      <c r="RXO58" s="331"/>
      <c r="RXP58" s="331"/>
      <c r="RXQ58" s="331"/>
      <c r="RXR58" s="331"/>
      <c r="RXS58" s="331"/>
      <c r="RXT58" s="331"/>
      <c r="RXU58" s="331"/>
      <c r="RXV58" s="331"/>
      <c r="RXW58" s="331"/>
      <c r="RXX58" s="331"/>
      <c r="RXY58" s="331"/>
      <c r="RXZ58" s="331"/>
      <c r="RYA58" s="331"/>
      <c r="RYB58" s="331"/>
      <c r="RYC58" s="331"/>
      <c r="RYD58" s="331"/>
      <c r="RYE58" s="331"/>
      <c r="RYF58" s="331"/>
      <c r="RYG58" s="331"/>
      <c r="RYH58" s="331"/>
      <c r="RYI58" s="331"/>
      <c r="RYJ58" s="331"/>
      <c r="RYK58" s="331"/>
      <c r="RYL58" s="331"/>
      <c r="RYM58" s="331"/>
      <c r="RYN58" s="331"/>
      <c r="RYO58" s="331"/>
      <c r="RYP58" s="331"/>
      <c r="RYQ58" s="331"/>
      <c r="RYR58" s="331"/>
      <c r="RYS58" s="331"/>
      <c r="RYT58" s="331"/>
      <c r="RYU58" s="331"/>
      <c r="RYV58" s="331"/>
      <c r="RYW58" s="331"/>
      <c r="RYX58" s="331"/>
      <c r="RYY58" s="331"/>
      <c r="RYZ58" s="331"/>
      <c r="RZA58" s="331"/>
      <c r="RZB58" s="331"/>
      <c r="RZC58" s="331"/>
      <c r="RZD58" s="331"/>
      <c r="RZE58" s="331"/>
      <c r="RZF58" s="331"/>
      <c r="RZG58" s="331"/>
      <c r="RZH58" s="331"/>
      <c r="RZI58" s="331"/>
      <c r="RZJ58" s="331"/>
      <c r="RZK58" s="331"/>
      <c r="RZL58" s="331"/>
      <c r="RZM58" s="331"/>
      <c r="RZN58" s="331"/>
      <c r="RZO58" s="331"/>
      <c r="RZP58" s="331"/>
      <c r="RZQ58" s="331"/>
      <c r="RZR58" s="331"/>
      <c r="RZS58" s="331"/>
      <c r="RZT58" s="331"/>
      <c r="RZU58" s="331"/>
      <c r="RZV58" s="331"/>
      <c r="RZW58" s="331"/>
      <c r="RZX58" s="331"/>
      <c r="RZY58" s="331"/>
      <c r="RZZ58" s="331"/>
      <c r="SAA58" s="331"/>
      <c r="SAB58" s="331"/>
      <c r="SAC58" s="331"/>
      <c r="SAD58" s="331"/>
      <c r="SAE58" s="331"/>
      <c r="SAF58" s="331"/>
      <c r="SAG58" s="331"/>
      <c r="SAH58" s="331"/>
      <c r="SAI58" s="331"/>
      <c r="SAJ58" s="331"/>
      <c r="SAK58" s="331"/>
      <c r="SAL58" s="331"/>
      <c r="SAM58" s="331"/>
      <c r="SAN58" s="331"/>
      <c r="SAO58" s="331"/>
      <c r="SAP58" s="331"/>
      <c r="SAQ58" s="331"/>
      <c r="SAR58" s="331"/>
      <c r="SAS58" s="331"/>
      <c r="SAT58" s="331"/>
      <c r="SAU58" s="331"/>
      <c r="SAV58" s="331"/>
      <c r="SAW58" s="331"/>
      <c r="SAX58" s="331"/>
      <c r="SAY58" s="331"/>
      <c r="SAZ58" s="331"/>
      <c r="SBA58" s="331"/>
      <c r="SBB58" s="331"/>
      <c r="SBC58" s="331"/>
      <c r="SBD58" s="331"/>
      <c r="SBE58" s="331"/>
      <c r="SBF58" s="331"/>
      <c r="SBG58" s="331"/>
      <c r="SBH58" s="331"/>
      <c r="SBI58" s="331"/>
      <c r="SBJ58" s="331"/>
      <c r="SBK58" s="331"/>
      <c r="SBL58" s="331"/>
      <c r="SBM58" s="331"/>
      <c r="SBN58" s="331"/>
      <c r="SBO58" s="331"/>
      <c r="SBP58" s="331"/>
      <c r="SBQ58" s="331"/>
      <c r="SBR58" s="331"/>
      <c r="SBS58" s="331"/>
      <c r="SBT58" s="331"/>
      <c r="SBU58" s="331"/>
      <c r="SBV58" s="331"/>
      <c r="SBW58" s="331"/>
      <c r="SBX58" s="331"/>
      <c r="SBY58" s="331"/>
      <c r="SBZ58" s="331"/>
      <c r="SCA58" s="331"/>
      <c r="SCB58" s="331"/>
      <c r="SCC58" s="331"/>
      <c r="SCD58" s="331"/>
      <c r="SCE58" s="331"/>
      <c r="SCF58" s="331"/>
      <c r="SCG58" s="331"/>
      <c r="SCH58" s="331"/>
      <c r="SCI58" s="331"/>
      <c r="SCJ58" s="331"/>
      <c r="SCK58" s="331"/>
      <c r="SCL58" s="331"/>
      <c r="SCM58" s="331"/>
      <c r="SCN58" s="331"/>
      <c r="SCO58" s="331"/>
      <c r="SCP58" s="331"/>
      <c r="SCQ58" s="331"/>
      <c r="SCR58" s="331"/>
      <c r="SCS58" s="331"/>
      <c r="SCT58" s="331"/>
      <c r="SCU58" s="331"/>
      <c r="SCV58" s="331"/>
      <c r="SCW58" s="331"/>
      <c r="SCX58" s="331"/>
      <c r="SCY58" s="331"/>
      <c r="SCZ58" s="331"/>
      <c r="SDA58" s="331"/>
      <c r="SDB58" s="331"/>
      <c r="SDC58" s="331"/>
      <c r="SDD58" s="331"/>
      <c r="SDE58" s="331"/>
      <c r="SDF58" s="331"/>
      <c r="SDG58" s="331"/>
      <c r="SDH58" s="331"/>
      <c r="SDI58" s="331"/>
      <c r="SDJ58" s="331"/>
      <c r="SDK58" s="331"/>
      <c r="SDL58" s="331"/>
      <c r="SDM58" s="331"/>
      <c r="SDN58" s="331"/>
      <c r="SDO58" s="331"/>
      <c r="SDP58" s="331"/>
      <c r="SDQ58" s="331"/>
      <c r="SDR58" s="331"/>
      <c r="SDS58" s="331"/>
      <c r="SDT58" s="331"/>
      <c r="SDU58" s="331"/>
      <c r="SDV58" s="331"/>
      <c r="SDW58" s="331"/>
      <c r="SDX58" s="331"/>
      <c r="SDY58" s="331"/>
      <c r="SDZ58" s="331"/>
      <c r="SEA58" s="331"/>
      <c r="SEB58" s="331"/>
      <c r="SEC58" s="331"/>
      <c r="SED58" s="331"/>
      <c r="SEE58" s="331"/>
      <c r="SEF58" s="331"/>
      <c r="SEG58" s="331"/>
      <c r="SEH58" s="331"/>
      <c r="SEI58" s="331"/>
      <c r="SEJ58" s="331"/>
      <c r="SEK58" s="331"/>
      <c r="SEL58" s="331"/>
      <c r="SEM58" s="331"/>
      <c r="SEN58" s="331"/>
      <c r="SEO58" s="331"/>
      <c r="SEP58" s="331"/>
      <c r="SEQ58" s="331"/>
      <c r="SER58" s="331"/>
      <c r="SES58" s="331"/>
      <c r="SET58" s="331"/>
      <c r="SEU58" s="331"/>
      <c r="SEV58" s="331"/>
      <c r="SEW58" s="331"/>
      <c r="SEX58" s="331"/>
      <c r="SEY58" s="331"/>
      <c r="SEZ58" s="331"/>
      <c r="SFA58" s="331"/>
      <c r="SFB58" s="331"/>
      <c r="SFC58" s="331"/>
      <c r="SFD58" s="331"/>
      <c r="SFE58" s="331"/>
      <c r="SFF58" s="331"/>
      <c r="SFG58" s="331"/>
      <c r="SFH58" s="331"/>
      <c r="SFI58" s="331"/>
      <c r="SFJ58" s="331"/>
      <c r="SFK58" s="331"/>
      <c r="SFL58" s="331"/>
      <c r="SFM58" s="331"/>
      <c r="SFN58" s="331"/>
      <c r="SFO58" s="331"/>
      <c r="SFP58" s="331"/>
      <c r="SFQ58" s="331"/>
      <c r="SFR58" s="331"/>
      <c r="SFS58" s="331"/>
      <c r="SFT58" s="331"/>
      <c r="SFU58" s="331"/>
      <c r="SFV58" s="331"/>
      <c r="SFW58" s="331"/>
      <c r="SFX58" s="331"/>
      <c r="SFY58" s="331"/>
      <c r="SFZ58" s="331"/>
      <c r="SGA58" s="331"/>
      <c r="SGB58" s="331"/>
      <c r="SGC58" s="331"/>
      <c r="SGD58" s="331"/>
      <c r="SGE58" s="331"/>
      <c r="SGF58" s="331"/>
      <c r="SGG58" s="331"/>
      <c r="SGH58" s="331"/>
      <c r="SGI58" s="331"/>
      <c r="SGJ58" s="331"/>
      <c r="SGK58" s="331"/>
      <c r="SGL58" s="331"/>
      <c r="SGM58" s="331"/>
      <c r="SGN58" s="331"/>
      <c r="SGO58" s="331"/>
      <c r="SGP58" s="331"/>
      <c r="SGQ58" s="331"/>
      <c r="SGR58" s="331"/>
      <c r="SGS58" s="331"/>
      <c r="SGT58" s="331"/>
      <c r="SGU58" s="331"/>
      <c r="SGV58" s="331"/>
      <c r="SGW58" s="331"/>
      <c r="SGX58" s="331"/>
      <c r="SGY58" s="331"/>
      <c r="SGZ58" s="331"/>
      <c r="SHA58" s="331"/>
      <c r="SHB58" s="331"/>
      <c r="SHC58" s="331"/>
      <c r="SHD58" s="331"/>
      <c r="SHE58" s="331"/>
      <c r="SHF58" s="331"/>
      <c r="SHG58" s="331"/>
      <c r="SHH58" s="331"/>
      <c r="SHI58" s="331"/>
      <c r="SHJ58" s="331"/>
      <c r="SHK58" s="331"/>
      <c r="SHL58" s="331"/>
      <c r="SHM58" s="331"/>
      <c r="SHN58" s="331"/>
      <c r="SHO58" s="331"/>
      <c r="SHP58" s="331"/>
      <c r="SHQ58" s="331"/>
      <c r="SHR58" s="331"/>
      <c r="SHS58" s="331"/>
      <c r="SHT58" s="331"/>
      <c r="SHU58" s="331"/>
      <c r="SHV58" s="331"/>
      <c r="SHW58" s="331"/>
      <c r="SHX58" s="331"/>
      <c r="SHY58" s="331"/>
      <c r="SHZ58" s="331"/>
      <c r="SIA58" s="331"/>
      <c r="SIB58" s="331"/>
      <c r="SIC58" s="331"/>
      <c r="SID58" s="331"/>
      <c r="SIE58" s="331"/>
      <c r="SIF58" s="331"/>
      <c r="SIG58" s="331"/>
      <c r="SIH58" s="331"/>
      <c r="SII58" s="331"/>
      <c r="SIJ58" s="331"/>
      <c r="SIK58" s="331"/>
      <c r="SIL58" s="331"/>
      <c r="SIM58" s="331"/>
      <c r="SIN58" s="331"/>
      <c r="SIO58" s="331"/>
      <c r="SIP58" s="331"/>
      <c r="SIQ58" s="331"/>
      <c r="SIR58" s="331"/>
      <c r="SIS58" s="331"/>
      <c r="SIT58" s="331"/>
      <c r="SIU58" s="331"/>
      <c r="SIV58" s="331"/>
      <c r="SIW58" s="331"/>
      <c r="SIX58" s="331"/>
      <c r="SIY58" s="331"/>
      <c r="SIZ58" s="331"/>
      <c r="SJA58" s="331"/>
      <c r="SJB58" s="331"/>
      <c r="SJC58" s="331"/>
      <c r="SJD58" s="331"/>
      <c r="SJE58" s="331"/>
      <c r="SJF58" s="331"/>
      <c r="SJG58" s="331"/>
      <c r="SJH58" s="331"/>
      <c r="SJI58" s="331"/>
      <c r="SJJ58" s="331"/>
      <c r="SJK58" s="331"/>
      <c r="SJL58" s="331"/>
      <c r="SJM58" s="331"/>
      <c r="SJN58" s="331"/>
      <c r="SJO58" s="331"/>
      <c r="SJP58" s="331"/>
      <c r="SJQ58" s="331"/>
      <c r="SJR58" s="331"/>
      <c r="SJS58" s="331"/>
      <c r="SJT58" s="331"/>
      <c r="SJU58" s="331"/>
      <c r="SJV58" s="331"/>
      <c r="SJW58" s="331"/>
      <c r="SJX58" s="331"/>
      <c r="SJY58" s="331"/>
      <c r="SJZ58" s="331"/>
      <c r="SKA58" s="331"/>
      <c r="SKB58" s="331"/>
      <c r="SKC58" s="331"/>
      <c r="SKD58" s="331"/>
      <c r="SKE58" s="331"/>
      <c r="SKF58" s="331"/>
      <c r="SKG58" s="331"/>
      <c r="SKH58" s="331"/>
      <c r="SKI58" s="331"/>
      <c r="SKJ58" s="331"/>
      <c r="SKK58" s="331"/>
      <c r="SKL58" s="331"/>
      <c r="SKM58" s="331"/>
      <c r="SKN58" s="331"/>
      <c r="SKO58" s="331"/>
      <c r="SKP58" s="331"/>
      <c r="SKQ58" s="331"/>
      <c r="SKR58" s="331"/>
      <c r="SKS58" s="331"/>
      <c r="SKT58" s="331"/>
      <c r="SKU58" s="331"/>
      <c r="SKV58" s="331"/>
      <c r="SKW58" s="331"/>
      <c r="SKX58" s="331"/>
      <c r="SKY58" s="331"/>
      <c r="SKZ58" s="331"/>
      <c r="SLA58" s="331"/>
      <c r="SLB58" s="331"/>
      <c r="SLC58" s="331"/>
      <c r="SLD58" s="331"/>
      <c r="SLE58" s="331"/>
      <c r="SLF58" s="331"/>
      <c r="SLG58" s="331"/>
      <c r="SLH58" s="331"/>
      <c r="SLI58" s="331"/>
      <c r="SLJ58" s="331"/>
      <c r="SLK58" s="331"/>
      <c r="SLL58" s="331"/>
      <c r="SLM58" s="331"/>
      <c r="SLN58" s="331"/>
      <c r="SLO58" s="331"/>
      <c r="SLP58" s="331"/>
      <c r="SLQ58" s="331"/>
      <c r="SLR58" s="331"/>
      <c r="SLS58" s="331"/>
      <c r="SLT58" s="331"/>
      <c r="SLU58" s="331"/>
      <c r="SLV58" s="331"/>
      <c r="SLW58" s="331"/>
      <c r="SLX58" s="331"/>
      <c r="SLY58" s="331"/>
      <c r="SLZ58" s="331"/>
      <c r="SMA58" s="331"/>
      <c r="SMB58" s="331"/>
      <c r="SMC58" s="331"/>
      <c r="SMD58" s="331"/>
      <c r="SME58" s="331"/>
      <c r="SMF58" s="331"/>
      <c r="SMG58" s="331"/>
      <c r="SMH58" s="331"/>
      <c r="SMI58" s="331"/>
      <c r="SMJ58" s="331"/>
      <c r="SMK58" s="331"/>
      <c r="SML58" s="331"/>
      <c r="SMM58" s="331"/>
      <c r="SMN58" s="331"/>
      <c r="SMO58" s="331"/>
      <c r="SMP58" s="331"/>
      <c r="SMQ58" s="331"/>
      <c r="SMR58" s="331"/>
      <c r="SMS58" s="331"/>
      <c r="SMT58" s="331"/>
      <c r="SMU58" s="331"/>
      <c r="SMV58" s="331"/>
      <c r="SMW58" s="331"/>
      <c r="SMX58" s="331"/>
      <c r="SMY58" s="331"/>
      <c r="SMZ58" s="331"/>
      <c r="SNA58" s="331"/>
      <c r="SNB58" s="331"/>
      <c r="SNC58" s="331"/>
      <c r="SND58" s="331"/>
      <c r="SNE58" s="331"/>
      <c r="SNF58" s="331"/>
      <c r="SNG58" s="331"/>
      <c r="SNH58" s="331"/>
      <c r="SNI58" s="331"/>
      <c r="SNJ58" s="331"/>
      <c r="SNK58" s="331"/>
      <c r="SNL58" s="331"/>
      <c r="SNM58" s="331"/>
      <c r="SNN58" s="331"/>
      <c r="SNO58" s="331"/>
      <c r="SNP58" s="331"/>
      <c r="SNQ58" s="331"/>
      <c r="SNR58" s="331"/>
      <c r="SNS58" s="331"/>
      <c r="SNT58" s="331"/>
      <c r="SNU58" s="331"/>
      <c r="SNV58" s="331"/>
      <c r="SNW58" s="331"/>
      <c r="SNX58" s="331"/>
      <c r="SNY58" s="331"/>
      <c r="SNZ58" s="331"/>
      <c r="SOA58" s="331"/>
      <c r="SOB58" s="331"/>
      <c r="SOC58" s="331"/>
      <c r="SOD58" s="331"/>
      <c r="SOE58" s="331"/>
      <c r="SOF58" s="331"/>
      <c r="SOG58" s="331"/>
      <c r="SOH58" s="331"/>
      <c r="SOI58" s="331"/>
      <c r="SOJ58" s="331"/>
      <c r="SOK58" s="331"/>
      <c r="SOL58" s="331"/>
      <c r="SOM58" s="331"/>
      <c r="SON58" s="331"/>
      <c r="SOO58" s="331"/>
      <c r="SOP58" s="331"/>
      <c r="SOQ58" s="331"/>
      <c r="SOR58" s="331"/>
      <c r="SOS58" s="331"/>
      <c r="SOT58" s="331"/>
      <c r="SOU58" s="331"/>
      <c r="SOV58" s="331"/>
      <c r="SOW58" s="331"/>
      <c r="SOX58" s="331"/>
      <c r="SOY58" s="331"/>
      <c r="SOZ58" s="331"/>
      <c r="SPA58" s="331"/>
      <c r="SPB58" s="331"/>
      <c r="SPC58" s="331"/>
      <c r="SPD58" s="331"/>
      <c r="SPE58" s="331"/>
      <c r="SPF58" s="331"/>
      <c r="SPG58" s="331"/>
      <c r="SPH58" s="331"/>
      <c r="SPI58" s="331"/>
      <c r="SPJ58" s="331"/>
      <c r="SPK58" s="331"/>
      <c r="SPL58" s="331"/>
      <c r="SPM58" s="331"/>
      <c r="SPN58" s="331"/>
      <c r="SPO58" s="331"/>
      <c r="SPP58" s="331"/>
      <c r="SPQ58" s="331"/>
      <c r="SPR58" s="331"/>
      <c r="SPS58" s="331"/>
      <c r="SPT58" s="331"/>
      <c r="SPU58" s="331"/>
      <c r="SPV58" s="331"/>
      <c r="SPW58" s="331"/>
      <c r="SPX58" s="331"/>
      <c r="SPY58" s="331"/>
      <c r="SPZ58" s="331"/>
      <c r="SQA58" s="331"/>
      <c r="SQB58" s="331"/>
      <c r="SQC58" s="331"/>
      <c r="SQD58" s="331"/>
      <c r="SQE58" s="331"/>
      <c r="SQF58" s="331"/>
      <c r="SQG58" s="331"/>
      <c r="SQH58" s="331"/>
      <c r="SQI58" s="331"/>
      <c r="SQJ58" s="331"/>
      <c r="SQK58" s="331"/>
      <c r="SQL58" s="331"/>
      <c r="SQM58" s="331"/>
      <c r="SQN58" s="331"/>
      <c r="SQO58" s="331"/>
      <c r="SQP58" s="331"/>
      <c r="SQQ58" s="331"/>
      <c r="SQR58" s="331"/>
      <c r="SQS58" s="331"/>
      <c r="SQT58" s="331"/>
      <c r="SQU58" s="331"/>
      <c r="SQV58" s="331"/>
      <c r="SQW58" s="331"/>
      <c r="SQX58" s="331"/>
      <c r="SQY58" s="331"/>
      <c r="SQZ58" s="331"/>
      <c r="SRA58" s="331"/>
      <c r="SRB58" s="331"/>
      <c r="SRC58" s="331"/>
      <c r="SRD58" s="331"/>
      <c r="SRE58" s="331"/>
      <c r="SRF58" s="331"/>
      <c r="SRG58" s="331"/>
      <c r="SRH58" s="331"/>
      <c r="SRI58" s="331"/>
      <c r="SRJ58" s="331"/>
      <c r="SRK58" s="331"/>
      <c r="SRL58" s="331"/>
      <c r="SRM58" s="331"/>
      <c r="SRN58" s="331"/>
      <c r="SRO58" s="331"/>
      <c r="SRP58" s="331"/>
      <c r="SRQ58" s="331"/>
      <c r="SRR58" s="331"/>
      <c r="SRS58" s="331"/>
      <c r="SRT58" s="331"/>
      <c r="SRU58" s="331"/>
      <c r="SRV58" s="331"/>
      <c r="SRW58" s="331"/>
      <c r="SRX58" s="331"/>
      <c r="SRY58" s="331"/>
      <c r="SRZ58" s="331"/>
      <c r="SSA58" s="331"/>
      <c r="SSB58" s="331"/>
      <c r="SSC58" s="331"/>
      <c r="SSD58" s="331"/>
      <c r="SSE58" s="331"/>
      <c r="SSF58" s="331"/>
      <c r="SSG58" s="331"/>
      <c r="SSH58" s="331"/>
      <c r="SSI58" s="331"/>
      <c r="SSJ58" s="331"/>
      <c r="SSK58" s="331"/>
      <c r="SSL58" s="331"/>
      <c r="SSM58" s="331"/>
      <c r="SSN58" s="331"/>
      <c r="SSO58" s="331"/>
      <c r="SSP58" s="331"/>
      <c r="SSQ58" s="331"/>
      <c r="SSR58" s="331"/>
      <c r="SSS58" s="331"/>
      <c r="SST58" s="331"/>
      <c r="SSU58" s="331"/>
      <c r="SSV58" s="331"/>
      <c r="SSW58" s="331"/>
      <c r="SSX58" s="331"/>
      <c r="SSY58" s="331"/>
      <c r="SSZ58" s="331"/>
      <c r="STA58" s="331"/>
      <c r="STB58" s="331"/>
      <c r="STC58" s="331"/>
      <c r="STD58" s="331"/>
      <c r="STE58" s="331"/>
      <c r="STF58" s="331"/>
      <c r="STG58" s="331"/>
      <c r="STH58" s="331"/>
      <c r="STI58" s="331"/>
      <c r="STJ58" s="331"/>
      <c r="STK58" s="331"/>
      <c r="STL58" s="331"/>
      <c r="STM58" s="331"/>
      <c r="STN58" s="331"/>
      <c r="STO58" s="331"/>
      <c r="STP58" s="331"/>
      <c r="STQ58" s="331"/>
      <c r="STR58" s="331"/>
      <c r="STS58" s="331"/>
      <c r="STT58" s="331"/>
      <c r="STU58" s="331"/>
      <c r="STV58" s="331"/>
      <c r="STW58" s="331"/>
      <c r="STX58" s="331"/>
      <c r="STY58" s="331"/>
      <c r="STZ58" s="331"/>
      <c r="SUA58" s="331"/>
      <c r="SUB58" s="331"/>
      <c r="SUC58" s="331"/>
      <c r="SUD58" s="331"/>
      <c r="SUE58" s="331"/>
      <c r="SUF58" s="331"/>
      <c r="SUG58" s="331"/>
      <c r="SUH58" s="331"/>
      <c r="SUI58" s="331"/>
      <c r="SUJ58" s="331"/>
      <c r="SUK58" s="331"/>
      <c r="SUL58" s="331"/>
      <c r="SUM58" s="331"/>
      <c r="SUN58" s="331"/>
      <c r="SUO58" s="331"/>
      <c r="SUP58" s="331"/>
      <c r="SUQ58" s="331"/>
      <c r="SUR58" s="331"/>
      <c r="SUS58" s="331"/>
      <c r="SUT58" s="331"/>
      <c r="SUU58" s="331"/>
      <c r="SUV58" s="331"/>
      <c r="SUW58" s="331"/>
      <c r="SUX58" s="331"/>
      <c r="SUY58" s="331"/>
      <c r="SUZ58" s="331"/>
      <c r="SVA58" s="331"/>
      <c r="SVB58" s="331"/>
      <c r="SVC58" s="331"/>
      <c r="SVD58" s="331"/>
      <c r="SVE58" s="331"/>
      <c r="SVF58" s="331"/>
      <c r="SVG58" s="331"/>
      <c r="SVH58" s="331"/>
      <c r="SVI58" s="331"/>
      <c r="SVJ58" s="331"/>
      <c r="SVK58" s="331"/>
      <c r="SVL58" s="331"/>
      <c r="SVM58" s="331"/>
      <c r="SVN58" s="331"/>
      <c r="SVO58" s="331"/>
      <c r="SVP58" s="331"/>
      <c r="SVQ58" s="331"/>
      <c r="SVR58" s="331"/>
      <c r="SVS58" s="331"/>
      <c r="SVT58" s="331"/>
      <c r="SVU58" s="331"/>
      <c r="SVV58" s="331"/>
      <c r="SVW58" s="331"/>
      <c r="SVX58" s="331"/>
      <c r="SVY58" s="331"/>
      <c r="SVZ58" s="331"/>
      <c r="SWA58" s="331"/>
      <c r="SWB58" s="331"/>
      <c r="SWC58" s="331"/>
      <c r="SWD58" s="331"/>
      <c r="SWE58" s="331"/>
      <c r="SWF58" s="331"/>
      <c r="SWG58" s="331"/>
      <c r="SWH58" s="331"/>
      <c r="SWI58" s="331"/>
      <c r="SWJ58" s="331"/>
      <c r="SWK58" s="331"/>
      <c r="SWL58" s="331"/>
      <c r="SWM58" s="331"/>
      <c r="SWN58" s="331"/>
      <c r="SWO58" s="331"/>
      <c r="SWP58" s="331"/>
      <c r="SWQ58" s="331"/>
      <c r="SWR58" s="331"/>
      <c r="SWS58" s="331"/>
      <c r="SWT58" s="331"/>
      <c r="SWU58" s="331"/>
      <c r="SWV58" s="331"/>
      <c r="SWW58" s="331"/>
      <c r="SWX58" s="331"/>
      <c r="SWY58" s="331"/>
      <c r="SWZ58" s="331"/>
      <c r="SXA58" s="331"/>
      <c r="SXB58" s="331"/>
      <c r="SXC58" s="331"/>
      <c r="SXD58" s="331"/>
      <c r="SXE58" s="331"/>
      <c r="SXF58" s="331"/>
      <c r="SXG58" s="331"/>
      <c r="SXH58" s="331"/>
      <c r="SXI58" s="331"/>
      <c r="SXJ58" s="331"/>
      <c r="SXK58" s="331"/>
      <c r="SXL58" s="331"/>
      <c r="SXM58" s="331"/>
      <c r="SXN58" s="331"/>
      <c r="SXO58" s="331"/>
      <c r="SXP58" s="331"/>
      <c r="SXQ58" s="331"/>
      <c r="SXR58" s="331"/>
      <c r="SXS58" s="331"/>
      <c r="SXT58" s="331"/>
      <c r="SXU58" s="331"/>
      <c r="SXV58" s="331"/>
      <c r="SXW58" s="331"/>
      <c r="SXX58" s="331"/>
      <c r="SXY58" s="331"/>
      <c r="SXZ58" s="331"/>
      <c r="SYA58" s="331"/>
      <c r="SYB58" s="331"/>
      <c r="SYC58" s="331"/>
      <c r="SYD58" s="331"/>
      <c r="SYE58" s="331"/>
      <c r="SYF58" s="331"/>
      <c r="SYG58" s="331"/>
      <c r="SYH58" s="331"/>
      <c r="SYI58" s="331"/>
      <c r="SYJ58" s="331"/>
      <c r="SYK58" s="331"/>
      <c r="SYL58" s="331"/>
      <c r="SYM58" s="331"/>
      <c r="SYN58" s="331"/>
      <c r="SYO58" s="331"/>
      <c r="SYP58" s="331"/>
      <c r="SYQ58" s="331"/>
      <c r="SYR58" s="331"/>
      <c r="SYS58" s="331"/>
      <c r="SYT58" s="331"/>
      <c r="SYU58" s="331"/>
      <c r="SYV58" s="331"/>
      <c r="SYW58" s="331"/>
      <c r="SYX58" s="331"/>
      <c r="SYY58" s="331"/>
      <c r="SYZ58" s="331"/>
      <c r="SZA58" s="331"/>
      <c r="SZB58" s="331"/>
      <c r="SZC58" s="331"/>
      <c r="SZD58" s="331"/>
      <c r="SZE58" s="331"/>
      <c r="SZF58" s="331"/>
      <c r="SZG58" s="331"/>
      <c r="SZH58" s="331"/>
      <c r="SZI58" s="331"/>
      <c r="SZJ58" s="331"/>
      <c r="SZK58" s="331"/>
      <c r="SZL58" s="331"/>
      <c r="SZM58" s="331"/>
      <c r="SZN58" s="331"/>
      <c r="SZO58" s="331"/>
      <c r="SZP58" s="331"/>
      <c r="SZQ58" s="331"/>
      <c r="SZR58" s="331"/>
      <c r="SZS58" s="331"/>
      <c r="SZT58" s="331"/>
      <c r="SZU58" s="331"/>
      <c r="SZV58" s="331"/>
      <c r="SZW58" s="331"/>
      <c r="SZX58" s="331"/>
      <c r="SZY58" s="331"/>
      <c r="SZZ58" s="331"/>
      <c r="TAA58" s="331"/>
      <c r="TAB58" s="331"/>
      <c r="TAC58" s="331"/>
      <c r="TAD58" s="331"/>
      <c r="TAE58" s="331"/>
      <c r="TAF58" s="331"/>
      <c r="TAG58" s="331"/>
      <c r="TAH58" s="331"/>
      <c r="TAI58" s="331"/>
      <c r="TAJ58" s="331"/>
      <c r="TAK58" s="331"/>
      <c r="TAL58" s="331"/>
      <c r="TAM58" s="331"/>
      <c r="TAN58" s="331"/>
      <c r="TAO58" s="331"/>
      <c r="TAP58" s="331"/>
      <c r="TAQ58" s="331"/>
      <c r="TAR58" s="331"/>
      <c r="TAS58" s="331"/>
      <c r="TAT58" s="331"/>
      <c r="TAU58" s="331"/>
      <c r="TAV58" s="331"/>
      <c r="TAW58" s="331"/>
      <c r="TAX58" s="331"/>
      <c r="TAY58" s="331"/>
      <c r="TAZ58" s="331"/>
      <c r="TBA58" s="331"/>
      <c r="TBB58" s="331"/>
      <c r="TBC58" s="331"/>
      <c r="TBD58" s="331"/>
      <c r="TBE58" s="331"/>
      <c r="TBF58" s="331"/>
      <c r="TBG58" s="331"/>
      <c r="TBH58" s="331"/>
      <c r="TBI58" s="331"/>
      <c r="TBJ58" s="331"/>
      <c r="TBK58" s="331"/>
      <c r="TBL58" s="331"/>
      <c r="TBM58" s="331"/>
      <c r="TBN58" s="331"/>
      <c r="TBO58" s="331"/>
      <c r="TBP58" s="331"/>
      <c r="TBQ58" s="331"/>
      <c r="TBR58" s="331"/>
      <c r="TBS58" s="331"/>
      <c r="TBT58" s="331"/>
      <c r="TBU58" s="331"/>
      <c r="TBV58" s="331"/>
      <c r="TBW58" s="331"/>
      <c r="TBX58" s="331"/>
      <c r="TBY58" s="331"/>
      <c r="TBZ58" s="331"/>
      <c r="TCA58" s="331"/>
      <c r="TCB58" s="331"/>
      <c r="TCC58" s="331"/>
      <c r="TCD58" s="331"/>
      <c r="TCE58" s="331"/>
      <c r="TCF58" s="331"/>
      <c r="TCG58" s="331"/>
      <c r="TCH58" s="331"/>
      <c r="TCI58" s="331"/>
      <c r="TCJ58" s="331"/>
      <c r="TCK58" s="331"/>
      <c r="TCL58" s="331"/>
      <c r="TCM58" s="331"/>
      <c r="TCN58" s="331"/>
      <c r="TCO58" s="331"/>
      <c r="TCP58" s="331"/>
      <c r="TCQ58" s="331"/>
      <c r="TCR58" s="331"/>
      <c r="TCS58" s="331"/>
      <c r="TCT58" s="331"/>
      <c r="TCU58" s="331"/>
      <c r="TCV58" s="331"/>
      <c r="TCW58" s="331"/>
      <c r="TCX58" s="331"/>
      <c r="TCY58" s="331"/>
      <c r="TCZ58" s="331"/>
      <c r="TDA58" s="331"/>
      <c r="TDB58" s="331"/>
      <c r="TDC58" s="331"/>
      <c r="TDD58" s="331"/>
      <c r="TDE58" s="331"/>
      <c r="TDF58" s="331"/>
      <c r="TDG58" s="331"/>
      <c r="TDH58" s="331"/>
      <c r="TDI58" s="331"/>
      <c r="TDJ58" s="331"/>
      <c r="TDK58" s="331"/>
      <c r="TDL58" s="331"/>
      <c r="TDM58" s="331"/>
      <c r="TDN58" s="331"/>
      <c r="TDO58" s="331"/>
      <c r="TDP58" s="331"/>
      <c r="TDQ58" s="331"/>
      <c r="TDR58" s="331"/>
      <c r="TDS58" s="331"/>
      <c r="TDT58" s="331"/>
      <c r="TDU58" s="331"/>
      <c r="TDV58" s="331"/>
      <c r="TDW58" s="331"/>
      <c r="TDX58" s="331"/>
      <c r="TDY58" s="331"/>
      <c r="TDZ58" s="331"/>
      <c r="TEA58" s="331"/>
      <c r="TEB58" s="331"/>
      <c r="TEC58" s="331"/>
      <c r="TED58" s="331"/>
      <c r="TEE58" s="331"/>
      <c r="TEF58" s="331"/>
      <c r="TEG58" s="331"/>
      <c r="TEH58" s="331"/>
      <c r="TEI58" s="331"/>
      <c r="TEJ58" s="331"/>
      <c r="TEK58" s="331"/>
      <c r="TEL58" s="331"/>
      <c r="TEM58" s="331"/>
      <c r="TEN58" s="331"/>
      <c r="TEO58" s="331"/>
      <c r="TEP58" s="331"/>
      <c r="TEQ58" s="331"/>
      <c r="TER58" s="331"/>
      <c r="TES58" s="331"/>
      <c r="TET58" s="331"/>
      <c r="TEU58" s="331"/>
      <c r="TEV58" s="331"/>
      <c r="TEW58" s="331"/>
      <c r="TEX58" s="331"/>
      <c r="TEY58" s="331"/>
      <c r="TEZ58" s="331"/>
      <c r="TFA58" s="331"/>
      <c r="TFB58" s="331"/>
      <c r="TFC58" s="331"/>
      <c r="TFD58" s="331"/>
      <c r="TFE58" s="331"/>
      <c r="TFF58" s="331"/>
      <c r="TFG58" s="331"/>
      <c r="TFH58" s="331"/>
      <c r="TFI58" s="331"/>
      <c r="TFJ58" s="331"/>
      <c r="TFK58" s="331"/>
      <c r="TFL58" s="331"/>
      <c r="TFM58" s="331"/>
      <c r="TFN58" s="331"/>
      <c r="TFO58" s="331"/>
      <c r="TFP58" s="331"/>
      <c r="TFQ58" s="331"/>
      <c r="TFR58" s="331"/>
      <c r="TFS58" s="331"/>
      <c r="TFT58" s="331"/>
      <c r="TFU58" s="331"/>
      <c r="TFV58" s="331"/>
      <c r="TFW58" s="331"/>
      <c r="TFX58" s="331"/>
      <c r="TFY58" s="331"/>
      <c r="TFZ58" s="331"/>
      <c r="TGA58" s="331"/>
      <c r="TGB58" s="331"/>
      <c r="TGC58" s="331"/>
      <c r="TGD58" s="331"/>
      <c r="TGE58" s="331"/>
      <c r="TGF58" s="331"/>
      <c r="TGG58" s="331"/>
      <c r="TGH58" s="331"/>
      <c r="TGI58" s="331"/>
      <c r="TGJ58" s="331"/>
      <c r="TGK58" s="331"/>
      <c r="TGL58" s="331"/>
      <c r="TGM58" s="331"/>
      <c r="TGN58" s="331"/>
      <c r="TGO58" s="331"/>
      <c r="TGP58" s="331"/>
      <c r="TGQ58" s="331"/>
      <c r="TGR58" s="331"/>
      <c r="TGS58" s="331"/>
      <c r="TGT58" s="331"/>
      <c r="TGU58" s="331"/>
      <c r="TGV58" s="331"/>
      <c r="TGW58" s="331"/>
      <c r="TGX58" s="331"/>
      <c r="TGY58" s="331"/>
      <c r="TGZ58" s="331"/>
      <c r="THA58" s="331"/>
      <c r="THB58" s="331"/>
      <c r="THC58" s="331"/>
      <c r="THD58" s="331"/>
      <c r="THE58" s="331"/>
      <c r="THF58" s="331"/>
      <c r="THG58" s="331"/>
      <c r="THH58" s="331"/>
      <c r="THI58" s="331"/>
      <c r="THJ58" s="331"/>
      <c r="THK58" s="331"/>
      <c r="THL58" s="331"/>
      <c r="THM58" s="331"/>
      <c r="THN58" s="331"/>
      <c r="THO58" s="331"/>
      <c r="THP58" s="331"/>
      <c r="THQ58" s="331"/>
      <c r="THR58" s="331"/>
      <c r="THS58" s="331"/>
      <c r="THT58" s="331"/>
      <c r="THU58" s="331"/>
      <c r="THV58" s="331"/>
      <c r="THW58" s="331"/>
      <c r="THX58" s="331"/>
      <c r="THY58" s="331"/>
      <c r="THZ58" s="331"/>
      <c r="TIA58" s="331"/>
      <c r="TIB58" s="331"/>
      <c r="TIC58" s="331"/>
      <c r="TID58" s="331"/>
      <c r="TIE58" s="331"/>
      <c r="TIF58" s="331"/>
      <c r="TIG58" s="331"/>
      <c r="TIH58" s="331"/>
      <c r="TII58" s="331"/>
      <c r="TIJ58" s="331"/>
      <c r="TIK58" s="331"/>
      <c r="TIL58" s="331"/>
      <c r="TIM58" s="331"/>
      <c r="TIN58" s="331"/>
      <c r="TIO58" s="331"/>
      <c r="TIP58" s="331"/>
      <c r="TIQ58" s="331"/>
      <c r="TIR58" s="331"/>
      <c r="TIS58" s="331"/>
      <c r="TIT58" s="331"/>
      <c r="TIU58" s="331"/>
      <c r="TIV58" s="331"/>
      <c r="TIW58" s="331"/>
      <c r="TIX58" s="331"/>
      <c r="TIY58" s="331"/>
      <c r="TIZ58" s="331"/>
      <c r="TJA58" s="331"/>
      <c r="TJB58" s="331"/>
      <c r="TJC58" s="331"/>
      <c r="TJD58" s="331"/>
      <c r="TJE58" s="331"/>
      <c r="TJF58" s="331"/>
      <c r="TJG58" s="331"/>
      <c r="TJH58" s="331"/>
      <c r="TJI58" s="331"/>
      <c r="TJJ58" s="331"/>
      <c r="TJK58" s="331"/>
      <c r="TJL58" s="331"/>
      <c r="TJM58" s="331"/>
      <c r="TJN58" s="331"/>
      <c r="TJO58" s="331"/>
      <c r="TJP58" s="331"/>
      <c r="TJQ58" s="331"/>
      <c r="TJR58" s="331"/>
      <c r="TJS58" s="331"/>
      <c r="TJT58" s="331"/>
      <c r="TJU58" s="331"/>
      <c r="TJV58" s="331"/>
      <c r="TJW58" s="331"/>
      <c r="TJX58" s="331"/>
      <c r="TJY58" s="331"/>
      <c r="TJZ58" s="331"/>
      <c r="TKA58" s="331"/>
      <c r="TKB58" s="331"/>
      <c r="TKC58" s="331"/>
      <c r="TKD58" s="331"/>
      <c r="TKE58" s="331"/>
      <c r="TKF58" s="331"/>
      <c r="TKG58" s="331"/>
      <c r="TKH58" s="331"/>
      <c r="TKI58" s="331"/>
      <c r="TKJ58" s="331"/>
      <c r="TKK58" s="331"/>
      <c r="TKL58" s="331"/>
      <c r="TKM58" s="331"/>
      <c r="TKN58" s="331"/>
      <c r="TKO58" s="331"/>
      <c r="TKP58" s="331"/>
      <c r="TKQ58" s="331"/>
      <c r="TKR58" s="331"/>
      <c r="TKS58" s="331"/>
      <c r="TKT58" s="331"/>
      <c r="TKU58" s="331"/>
      <c r="TKV58" s="331"/>
      <c r="TKW58" s="331"/>
      <c r="TKX58" s="331"/>
      <c r="TKY58" s="331"/>
      <c r="TKZ58" s="331"/>
      <c r="TLA58" s="331"/>
      <c r="TLB58" s="331"/>
      <c r="TLC58" s="331"/>
      <c r="TLD58" s="331"/>
      <c r="TLE58" s="331"/>
      <c r="TLF58" s="331"/>
      <c r="TLG58" s="331"/>
      <c r="TLH58" s="331"/>
      <c r="TLI58" s="331"/>
      <c r="TLJ58" s="331"/>
      <c r="TLK58" s="331"/>
      <c r="TLL58" s="331"/>
      <c r="TLM58" s="331"/>
      <c r="TLN58" s="331"/>
      <c r="TLO58" s="331"/>
      <c r="TLP58" s="331"/>
      <c r="TLQ58" s="331"/>
      <c r="TLR58" s="331"/>
      <c r="TLS58" s="331"/>
      <c r="TLT58" s="331"/>
      <c r="TLU58" s="331"/>
      <c r="TLV58" s="331"/>
      <c r="TLW58" s="331"/>
      <c r="TLX58" s="331"/>
      <c r="TLY58" s="331"/>
      <c r="TLZ58" s="331"/>
      <c r="TMA58" s="331"/>
      <c r="TMB58" s="331"/>
      <c r="TMC58" s="331"/>
      <c r="TMD58" s="331"/>
      <c r="TME58" s="331"/>
      <c r="TMF58" s="331"/>
      <c r="TMG58" s="331"/>
      <c r="TMH58" s="331"/>
      <c r="TMI58" s="331"/>
      <c r="TMJ58" s="331"/>
      <c r="TMK58" s="331"/>
      <c r="TML58" s="331"/>
      <c r="TMM58" s="331"/>
      <c r="TMN58" s="331"/>
      <c r="TMO58" s="331"/>
      <c r="TMP58" s="331"/>
      <c r="TMQ58" s="331"/>
      <c r="TMR58" s="331"/>
      <c r="TMS58" s="331"/>
      <c r="TMT58" s="331"/>
      <c r="TMU58" s="331"/>
      <c r="TMV58" s="331"/>
      <c r="TMW58" s="331"/>
      <c r="TMX58" s="331"/>
      <c r="TMY58" s="331"/>
      <c r="TMZ58" s="331"/>
      <c r="TNA58" s="331"/>
      <c r="TNB58" s="331"/>
      <c r="TNC58" s="331"/>
      <c r="TND58" s="331"/>
      <c r="TNE58" s="331"/>
      <c r="TNF58" s="331"/>
      <c r="TNG58" s="331"/>
      <c r="TNH58" s="331"/>
      <c r="TNI58" s="331"/>
      <c r="TNJ58" s="331"/>
      <c r="TNK58" s="331"/>
      <c r="TNL58" s="331"/>
      <c r="TNM58" s="331"/>
      <c r="TNN58" s="331"/>
      <c r="TNO58" s="331"/>
      <c r="TNP58" s="331"/>
      <c r="TNQ58" s="331"/>
      <c r="TNR58" s="331"/>
      <c r="TNS58" s="331"/>
      <c r="TNT58" s="331"/>
      <c r="TNU58" s="331"/>
      <c r="TNV58" s="331"/>
      <c r="TNW58" s="331"/>
      <c r="TNX58" s="331"/>
      <c r="TNY58" s="331"/>
      <c r="TNZ58" s="331"/>
      <c r="TOA58" s="331"/>
      <c r="TOB58" s="331"/>
      <c r="TOC58" s="331"/>
      <c r="TOD58" s="331"/>
      <c r="TOE58" s="331"/>
      <c r="TOF58" s="331"/>
      <c r="TOG58" s="331"/>
      <c r="TOH58" s="331"/>
      <c r="TOI58" s="331"/>
      <c r="TOJ58" s="331"/>
      <c r="TOK58" s="331"/>
      <c r="TOL58" s="331"/>
      <c r="TOM58" s="331"/>
      <c r="TON58" s="331"/>
      <c r="TOO58" s="331"/>
      <c r="TOP58" s="331"/>
      <c r="TOQ58" s="331"/>
      <c r="TOR58" s="331"/>
      <c r="TOS58" s="331"/>
      <c r="TOT58" s="331"/>
      <c r="TOU58" s="331"/>
      <c r="TOV58" s="331"/>
      <c r="TOW58" s="331"/>
      <c r="TOX58" s="331"/>
      <c r="TOY58" s="331"/>
      <c r="TOZ58" s="331"/>
      <c r="TPA58" s="331"/>
      <c r="TPB58" s="331"/>
      <c r="TPC58" s="331"/>
      <c r="TPD58" s="331"/>
      <c r="TPE58" s="331"/>
      <c r="TPF58" s="331"/>
      <c r="TPG58" s="331"/>
      <c r="TPH58" s="331"/>
      <c r="TPI58" s="331"/>
      <c r="TPJ58" s="331"/>
      <c r="TPK58" s="331"/>
      <c r="TPL58" s="331"/>
      <c r="TPM58" s="331"/>
      <c r="TPN58" s="331"/>
      <c r="TPO58" s="331"/>
      <c r="TPP58" s="331"/>
      <c r="TPQ58" s="331"/>
      <c r="TPR58" s="331"/>
      <c r="TPS58" s="331"/>
      <c r="TPT58" s="331"/>
      <c r="TPU58" s="331"/>
      <c r="TPV58" s="331"/>
      <c r="TPW58" s="331"/>
      <c r="TPX58" s="331"/>
      <c r="TPY58" s="331"/>
      <c r="TPZ58" s="331"/>
      <c r="TQA58" s="331"/>
      <c r="TQB58" s="331"/>
      <c r="TQC58" s="331"/>
      <c r="TQD58" s="331"/>
      <c r="TQE58" s="331"/>
      <c r="TQF58" s="331"/>
      <c r="TQG58" s="331"/>
      <c r="TQH58" s="331"/>
      <c r="TQI58" s="331"/>
      <c r="TQJ58" s="331"/>
      <c r="TQK58" s="331"/>
      <c r="TQL58" s="331"/>
      <c r="TQM58" s="331"/>
      <c r="TQN58" s="331"/>
      <c r="TQO58" s="331"/>
      <c r="TQP58" s="331"/>
      <c r="TQQ58" s="331"/>
      <c r="TQR58" s="331"/>
      <c r="TQS58" s="331"/>
      <c r="TQT58" s="331"/>
      <c r="TQU58" s="331"/>
      <c r="TQV58" s="331"/>
      <c r="TQW58" s="331"/>
      <c r="TQX58" s="331"/>
      <c r="TQY58" s="331"/>
      <c r="TQZ58" s="331"/>
      <c r="TRA58" s="331"/>
      <c r="TRB58" s="331"/>
      <c r="TRC58" s="331"/>
      <c r="TRD58" s="331"/>
      <c r="TRE58" s="331"/>
      <c r="TRF58" s="331"/>
      <c r="TRG58" s="331"/>
      <c r="TRH58" s="331"/>
      <c r="TRI58" s="331"/>
      <c r="TRJ58" s="331"/>
      <c r="TRK58" s="331"/>
      <c r="TRL58" s="331"/>
      <c r="TRM58" s="331"/>
      <c r="TRN58" s="331"/>
      <c r="TRO58" s="331"/>
      <c r="TRP58" s="331"/>
      <c r="TRQ58" s="331"/>
      <c r="TRR58" s="331"/>
      <c r="TRS58" s="331"/>
      <c r="TRT58" s="331"/>
      <c r="TRU58" s="331"/>
      <c r="TRV58" s="331"/>
      <c r="TRW58" s="331"/>
      <c r="TRX58" s="331"/>
      <c r="TRY58" s="331"/>
      <c r="TRZ58" s="331"/>
      <c r="TSA58" s="331"/>
      <c r="TSB58" s="331"/>
      <c r="TSC58" s="331"/>
      <c r="TSD58" s="331"/>
      <c r="TSE58" s="331"/>
      <c r="TSF58" s="331"/>
      <c r="TSG58" s="331"/>
      <c r="TSH58" s="331"/>
      <c r="TSI58" s="331"/>
      <c r="TSJ58" s="331"/>
      <c r="TSK58" s="331"/>
      <c r="TSL58" s="331"/>
      <c r="TSM58" s="331"/>
      <c r="TSN58" s="331"/>
      <c r="TSO58" s="331"/>
      <c r="TSP58" s="331"/>
      <c r="TSQ58" s="331"/>
      <c r="TSR58" s="331"/>
      <c r="TSS58" s="331"/>
      <c r="TST58" s="331"/>
      <c r="TSU58" s="331"/>
      <c r="TSV58" s="331"/>
      <c r="TSW58" s="331"/>
      <c r="TSX58" s="331"/>
      <c r="TSY58" s="331"/>
      <c r="TSZ58" s="331"/>
      <c r="TTA58" s="331"/>
      <c r="TTB58" s="331"/>
      <c r="TTC58" s="331"/>
      <c r="TTD58" s="331"/>
      <c r="TTE58" s="331"/>
      <c r="TTF58" s="331"/>
      <c r="TTG58" s="331"/>
      <c r="TTH58" s="331"/>
      <c r="TTI58" s="331"/>
      <c r="TTJ58" s="331"/>
      <c r="TTK58" s="331"/>
      <c r="TTL58" s="331"/>
      <c r="TTM58" s="331"/>
      <c r="TTN58" s="331"/>
      <c r="TTO58" s="331"/>
      <c r="TTP58" s="331"/>
      <c r="TTQ58" s="331"/>
      <c r="TTR58" s="331"/>
      <c r="TTS58" s="331"/>
      <c r="TTT58" s="331"/>
      <c r="TTU58" s="331"/>
      <c r="TTV58" s="331"/>
      <c r="TTW58" s="331"/>
      <c r="TTX58" s="331"/>
      <c r="TTY58" s="331"/>
      <c r="TTZ58" s="331"/>
      <c r="TUA58" s="331"/>
      <c r="TUB58" s="331"/>
      <c r="TUC58" s="331"/>
      <c r="TUD58" s="331"/>
      <c r="TUE58" s="331"/>
      <c r="TUF58" s="331"/>
      <c r="TUG58" s="331"/>
      <c r="TUH58" s="331"/>
      <c r="TUI58" s="331"/>
      <c r="TUJ58" s="331"/>
      <c r="TUK58" s="331"/>
      <c r="TUL58" s="331"/>
      <c r="TUM58" s="331"/>
      <c r="TUN58" s="331"/>
      <c r="TUO58" s="331"/>
      <c r="TUP58" s="331"/>
      <c r="TUQ58" s="331"/>
      <c r="TUR58" s="331"/>
      <c r="TUS58" s="331"/>
      <c r="TUT58" s="331"/>
      <c r="TUU58" s="331"/>
      <c r="TUV58" s="331"/>
      <c r="TUW58" s="331"/>
      <c r="TUX58" s="331"/>
      <c r="TUY58" s="331"/>
      <c r="TUZ58" s="331"/>
      <c r="TVA58" s="331"/>
      <c r="TVB58" s="331"/>
      <c r="TVC58" s="331"/>
      <c r="TVD58" s="331"/>
      <c r="TVE58" s="331"/>
      <c r="TVF58" s="331"/>
      <c r="TVG58" s="331"/>
      <c r="TVH58" s="331"/>
      <c r="TVI58" s="331"/>
      <c r="TVJ58" s="331"/>
      <c r="TVK58" s="331"/>
      <c r="TVL58" s="331"/>
      <c r="TVM58" s="331"/>
      <c r="TVN58" s="331"/>
      <c r="TVO58" s="331"/>
      <c r="TVP58" s="331"/>
      <c r="TVQ58" s="331"/>
      <c r="TVR58" s="331"/>
      <c r="TVS58" s="331"/>
      <c r="TVT58" s="331"/>
      <c r="TVU58" s="331"/>
      <c r="TVV58" s="331"/>
      <c r="TVW58" s="331"/>
      <c r="TVX58" s="331"/>
      <c r="TVY58" s="331"/>
      <c r="TVZ58" s="331"/>
      <c r="TWA58" s="331"/>
      <c r="TWB58" s="331"/>
      <c r="TWC58" s="331"/>
      <c r="TWD58" s="331"/>
      <c r="TWE58" s="331"/>
      <c r="TWF58" s="331"/>
      <c r="TWG58" s="331"/>
      <c r="TWH58" s="331"/>
      <c r="TWI58" s="331"/>
      <c r="TWJ58" s="331"/>
      <c r="TWK58" s="331"/>
      <c r="TWL58" s="331"/>
      <c r="TWM58" s="331"/>
      <c r="TWN58" s="331"/>
      <c r="TWO58" s="331"/>
      <c r="TWP58" s="331"/>
      <c r="TWQ58" s="331"/>
      <c r="TWR58" s="331"/>
      <c r="TWS58" s="331"/>
      <c r="TWT58" s="331"/>
      <c r="TWU58" s="331"/>
      <c r="TWV58" s="331"/>
      <c r="TWW58" s="331"/>
      <c r="TWX58" s="331"/>
      <c r="TWY58" s="331"/>
      <c r="TWZ58" s="331"/>
      <c r="TXA58" s="331"/>
      <c r="TXB58" s="331"/>
      <c r="TXC58" s="331"/>
      <c r="TXD58" s="331"/>
      <c r="TXE58" s="331"/>
      <c r="TXF58" s="331"/>
      <c r="TXG58" s="331"/>
      <c r="TXH58" s="331"/>
      <c r="TXI58" s="331"/>
      <c r="TXJ58" s="331"/>
      <c r="TXK58" s="331"/>
      <c r="TXL58" s="331"/>
      <c r="TXM58" s="331"/>
      <c r="TXN58" s="331"/>
      <c r="TXO58" s="331"/>
      <c r="TXP58" s="331"/>
      <c r="TXQ58" s="331"/>
      <c r="TXR58" s="331"/>
      <c r="TXS58" s="331"/>
      <c r="TXT58" s="331"/>
      <c r="TXU58" s="331"/>
      <c r="TXV58" s="331"/>
      <c r="TXW58" s="331"/>
      <c r="TXX58" s="331"/>
      <c r="TXY58" s="331"/>
      <c r="TXZ58" s="331"/>
      <c r="TYA58" s="331"/>
      <c r="TYB58" s="331"/>
      <c r="TYC58" s="331"/>
      <c r="TYD58" s="331"/>
      <c r="TYE58" s="331"/>
      <c r="TYF58" s="331"/>
      <c r="TYG58" s="331"/>
      <c r="TYH58" s="331"/>
      <c r="TYI58" s="331"/>
      <c r="TYJ58" s="331"/>
      <c r="TYK58" s="331"/>
      <c r="TYL58" s="331"/>
      <c r="TYM58" s="331"/>
      <c r="TYN58" s="331"/>
      <c r="TYO58" s="331"/>
      <c r="TYP58" s="331"/>
      <c r="TYQ58" s="331"/>
      <c r="TYR58" s="331"/>
      <c r="TYS58" s="331"/>
      <c r="TYT58" s="331"/>
      <c r="TYU58" s="331"/>
      <c r="TYV58" s="331"/>
      <c r="TYW58" s="331"/>
      <c r="TYX58" s="331"/>
      <c r="TYY58" s="331"/>
      <c r="TYZ58" s="331"/>
      <c r="TZA58" s="331"/>
      <c r="TZB58" s="331"/>
      <c r="TZC58" s="331"/>
      <c r="TZD58" s="331"/>
      <c r="TZE58" s="331"/>
      <c r="TZF58" s="331"/>
      <c r="TZG58" s="331"/>
      <c r="TZH58" s="331"/>
      <c r="TZI58" s="331"/>
      <c r="TZJ58" s="331"/>
      <c r="TZK58" s="331"/>
      <c r="TZL58" s="331"/>
      <c r="TZM58" s="331"/>
      <c r="TZN58" s="331"/>
      <c r="TZO58" s="331"/>
      <c r="TZP58" s="331"/>
      <c r="TZQ58" s="331"/>
      <c r="TZR58" s="331"/>
      <c r="TZS58" s="331"/>
      <c r="TZT58" s="331"/>
      <c r="TZU58" s="331"/>
      <c r="TZV58" s="331"/>
      <c r="TZW58" s="331"/>
      <c r="TZX58" s="331"/>
      <c r="TZY58" s="331"/>
      <c r="TZZ58" s="331"/>
      <c r="UAA58" s="331"/>
      <c r="UAB58" s="331"/>
      <c r="UAC58" s="331"/>
      <c r="UAD58" s="331"/>
      <c r="UAE58" s="331"/>
      <c r="UAF58" s="331"/>
      <c r="UAG58" s="331"/>
      <c r="UAH58" s="331"/>
      <c r="UAI58" s="331"/>
      <c r="UAJ58" s="331"/>
      <c r="UAK58" s="331"/>
      <c r="UAL58" s="331"/>
      <c r="UAM58" s="331"/>
      <c r="UAN58" s="331"/>
      <c r="UAO58" s="331"/>
      <c r="UAP58" s="331"/>
      <c r="UAQ58" s="331"/>
      <c r="UAR58" s="331"/>
      <c r="UAS58" s="331"/>
      <c r="UAT58" s="331"/>
      <c r="UAU58" s="331"/>
      <c r="UAV58" s="331"/>
      <c r="UAW58" s="331"/>
      <c r="UAX58" s="331"/>
      <c r="UAY58" s="331"/>
      <c r="UAZ58" s="331"/>
      <c r="UBA58" s="331"/>
      <c r="UBB58" s="331"/>
      <c r="UBC58" s="331"/>
      <c r="UBD58" s="331"/>
      <c r="UBE58" s="331"/>
      <c r="UBF58" s="331"/>
      <c r="UBG58" s="331"/>
      <c r="UBH58" s="331"/>
      <c r="UBI58" s="331"/>
      <c r="UBJ58" s="331"/>
      <c r="UBK58" s="331"/>
      <c r="UBL58" s="331"/>
      <c r="UBM58" s="331"/>
      <c r="UBN58" s="331"/>
      <c r="UBO58" s="331"/>
      <c r="UBP58" s="331"/>
      <c r="UBQ58" s="331"/>
      <c r="UBR58" s="331"/>
      <c r="UBS58" s="331"/>
      <c r="UBT58" s="331"/>
      <c r="UBU58" s="331"/>
      <c r="UBV58" s="331"/>
      <c r="UBW58" s="331"/>
      <c r="UBX58" s="331"/>
      <c r="UBY58" s="331"/>
      <c r="UBZ58" s="331"/>
      <c r="UCA58" s="331"/>
      <c r="UCB58" s="331"/>
      <c r="UCC58" s="331"/>
      <c r="UCD58" s="331"/>
      <c r="UCE58" s="331"/>
      <c r="UCF58" s="331"/>
      <c r="UCG58" s="331"/>
      <c r="UCH58" s="331"/>
      <c r="UCI58" s="331"/>
      <c r="UCJ58" s="331"/>
      <c r="UCK58" s="331"/>
      <c r="UCL58" s="331"/>
      <c r="UCM58" s="331"/>
      <c r="UCN58" s="331"/>
      <c r="UCO58" s="331"/>
      <c r="UCP58" s="331"/>
      <c r="UCQ58" s="331"/>
      <c r="UCR58" s="331"/>
      <c r="UCS58" s="331"/>
      <c r="UCT58" s="331"/>
      <c r="UCU58" s="331"/>
      <c r="UCV58" s="331"/>
      <c r="UCW58" s="331"/>
      <c r="UCX58" s="331"/>
      <c r="UCY58" s="331"/>
      <c r="UCZ58" s="331"/>
      <c r="UDA58" s="331"/>
      <c r="UDB58" s="331"/>
      <c r="UDC58" s="331"/>
      <c r="UDD58" s="331"/>
      <c r="UDE58" s="331"/>
      <c r="UDF58" s="331"/>
      <c r="UDG58" s="331"/>
      <c r="UDH58" s="331"/>
      <c r="UDI58" s="331"/>
      <c r="UDJ58" s="331"/>
      <c r="UDK58" s="331"/>
      <c r="UDL58" s="331"/>
      <c r="UDM58" s="331"/>
      <c r="UDN58" s="331"/>
      <c r="UDO58" s="331"/>
      <c r="UDP58" s="331"/>
      <c r="UDQ58" s="331"/>
      <c r="UDR58" s="331"/>
      <c r="UDS58" s="331"/>
      <c r="UDT58" s="331"/>
      <c r="UDU58" s="331"/>
      <c r="UDV58" s="331"/>
      <c r="UDW58" s="331"/>
      <c r="UDX58" s="331"/>
      <c r="UDY58" s="331"/>
      <c r="UDZ58" s="331"/>
      <c r="UEA58" s="331"/>
      <c r="UEB58" s="331"/>
      <c r="UEC58" s="331"/>
      <c r="UED58" s="331"/>
      <c r="UEE58" s="331"/>
      <c r="UEF58" s="331"/>
      <c r="UEG58" s="331"/>
      <c r="UEH58" s="331"/>
      <c r="UEI58" s="331"/>
      <c r="UEJ58" s="331"/>
      <c r="UEK58" s="331"/>
      <c r="UEL58" s="331"/>
      <c r="UEM58" s="331"/>
      <c r="UEN58" s="331"/>
      <c r="UEO58" s="331"/>
      <c r="UEP58" s="331"/>
      <c r="UEQ58" s="331"/>
      <c r="UER58" s="331"/>
      <c r="UES58" s="331"/>
      <c r="UET58" s="331"/>
      <c r="UEU58" s="331"/>
      <c r="UEV58" s="331"/>
      <c r="UEW58" s="331"/>
      <c r="UEX58" s="331"/>
      <c r="UEY58" s="331"/>
      <c r="UEZ58" s="331"/>
      <c r="UFA58" s="331"/>
      <c r="UFB58" s="331"/>
      <c r="UFC58" s="331"/>
      <c r="UFD58" s="331"/>
      <c r="UFE58" s="331"/>
      <c r="UFF58" s="331"/>
      <c r="UFG58" s="331"/>
      <c r="UFH58" s="331"/>
      <c r="UFI58" s="331"/>
      <c r="UFJ58" s="331"/>
      <c r="UFK58" s="331"/>
      <c r="UFL58" s="331"/>
      <c r="UFM58" s="331"/>
      <c r="UFN58" s="331"/>
      <c r="UFO58" s="331"/>
      <c r="UFP58" s="331"/>
      <c r="UFQ58" s="331"/>
      <c r="UFR58" s="331"/>
      <c r="UFS58" s="331"/>
      <c r="UFT58" s="331"/>
      <c r="UFU58" s="331"/>
      <c r="UFV58" s="331"/>
      <c r="UFW58" s="331"/>
      <c r="UFX58" s="331"/>
      <c r="UFY58" s="331"/>
      <c r="UFZ58" s="331"/>
      <c r="UGA58" s="331"/>
      <c r="UGB58" s="331"/>
      <c r="UGC58" s="331"/>
      <c r="UGD58" s="331"/>
      <c r="UGE58" s="331"/>
      <c r="UGF58" s="331"/>
      <c r="UGG58" s="331"/>
      <c r="UGH58" s="331"/>
      <c r="UGI58" s="331"/>
      <c r="UGJ58" s="331"/>
      <c r="UGK58" s="331"/>
      <c r="UGL58" s="331"/>
      <c r="UGM58" s="331"/>
      <c r="UGN58" s="331"/>
      <c r="UGO58" s="331"/>
      <c r="UGP58" s="331"/>
      <c r="UGQ58" s="331"/>
      <c r="UGR58" s="331"/>
      <c r="UGS58" s="331"/>
      <c r="UGT58" s="331"/>
      <c r="UGU58" s="331"/>
      <c r="UGV58" s="331"/>
      <c r="UGW58" s="331"/>
      <c r="UGX58" s="331"/>
      <c r="UGY58" s="331"/>
      <c r="UGZ58" s="331"/>
      <c r="UHA58" s="331"/>
      <c r="UHB58" s="331"/>
      <c r="UHC58" s="331"/>
      <c r="UHD58" s="331"/>
      <c r="UHE58" s="331"/>
      <c r="UHF58" s="331"/>
      <c r="UHG58" s="331"/>
      <c r="UHH58" s="331"/>
      <c r="UHI58" s="331"/>
      <c r="UHJ58" s="331"/>
      <c r="UHK58" s="331"/>
      <c r="UHL58" s="331"/>
      <c r="UHM58" s="331"/>
      <c r="UHN58" s="331"/>
      <c r="UHO58" s="331"/>
      <c r="UHP58" s="331"/>
      <c r="UHQ58" s="331"/>
      <c r="UHR58" s="331"/>
      <c r="UHS58" s="331"/>
      <c r="UHT58" s="331"/>
      <c r="UHU58" s="331"/>
      <c r="UHV58" s="331"/>
      <c r="UHW58" s="331"/>
      <c r="UHX58" s="331"/>
      <c r="UHY58" s="331"/>
      <c r="UHZ58" s="331"/>
      <c r="UIA58" s="331"/>
      <c r="UIB58" s="331"/>
      <c r="UIC58" s="331"/>
      <c r="UID58" s="331"/>
      <c r="UIE58" s="331"/>
      <c r="UIF58" s="331"/>
      <c r="UIG58" s="331"/>
      <c r="UIH58" s="331"/>
      <c r="UII58" s="331"/>
      <c r="UIJ58" s="331"/>
      <c r="UIK58" s="331"/>
      <c r="UIL58" s="331"/>
      <c r="UIM58" s="331"/>
      <c r="UIN58" s="331"/>
      <c r="UIO58" s="331"/>
      <c r="UIP58" s="331"/>
      <c r="UIQ58" s="331"/>
      <c r="UIR58" s="331"/>
      <c r="UIS58" s="331"/>
      <c r="UIT58" s="331"/>
      <c r="UIU58" s="331"/>
      <c r="UIV58" s="331"/>
      <c r="UIW58" s="331"/>
      <c r="UIX58" s="331"/>
      <c r="UIY58" s="331"/>
      <c r="UIZ58" s="331"/>
      <c r="UJA58" s="331"/>
      <c r="UJB58" s="331"/>
      <c r="UJC58" s="331"/>
      <c r="UJD58" s="331"/>
      <c r="UJE58" s="331"/>
      <c r="UJF58" s="331"/>
      <c r="UJG58" s="331"/>
      <c r="UJH58" s="331"/>
      <c r="UJI58" s="331"/>
      <c r="UJJ58" s="331"/>
      <c r="UJK58" s="331"/>
      <c r="UJL58" s="331"/>
      <c r="UJM58" s="331"/>
      <c r="UJN58" s="331"/>
      <c r="UJO58" s="331"/>
      <c r="UJP58" s="331"/>
      <c r="UJQ58" s="331"/>
      <c r="UJR58" s="331"/>
      <c r="UJS58" s="331"/>
      <c r="UJT58" s="331"/>
      <c r="UJU58" s="331"/>
      <c r="UJV58" s="331"/>
      <c r="UJW58" s="331"/>
      <c r="UJX58" s="331"/>
      <c r="UJY58" s="331"/>
      <c r="UJZ58" s="331"/>
      <c r="UKA58" s="331"/>
      <c r="UKB58" s="331"/>
      <c r="UKC58" s="331"/>
      <c r="UKD58" s="331"/>
      <c r="UKE58" s="331"/>
      <c r="UKF58" s="331"/>
      <c r="UKG58" s="331"/>
      <c r="UKH58" s="331"/>
      <c r="UKI58" s="331"/>
      <c r="UKJ58" s="331"/>
      <c r="UKK58" s="331"/>
      <c r="UKL58" s="331"/>
      <c r="UKM58" s="331"/>
      <c r="UKN58" s="331"/>
      <c r="UKO58" s="331"/>
      <c r="UKP58" s="331"/>
      <c r="UKQ58" s="331"/>
      <c r="UKR58" s="331"/>
      <c r="UKS58" s="331"/>
      <c r="UKT58" s="331"/>
      <c r="UKU58" s="331"/>
      <c r="UKV58" s="331"/>
      <c r="UKW58" s="331"/>
      <c r="UKX58" s="331"/>
      <c r="UKY58" s="331"/>
      <c r="UKZ58" s="331"/>
      <c r="ULA58" s="331"/>
      <c r="ULB58" s="331"/>
      <c r="ULC58" s="331"/>
      <c r="ULD58" s="331"/>
      <c r="ULE58" s="331"/>
      <c r="ULF58" s="331"/>
      <c r="ULG58" s="331"/>
      <c r="ULH58" s="331"/>
      <c r="ULI58" s="331"/>
      <c r="ULJ58" s="331"/>
      <c r="ULK58" s="331"/>
      <c r="ULL58" s="331"/>
      <c r="ULM58" s="331"/>
      <c r="ULN58" s="331"/>
      <c r="ULO58" s="331"/>
      <c r="ULP58" s="331"/>
      <c r="ULQ58" s="331"/>
      <c r="ULR58" s="331"/>
      <c r="ULS58" s="331"/>
      <c r="ULT58" s="331"/>
      <c r="ULU58" s="331"/>
      <c r="ULV58" s="331"/>
      <c r="ULW58" s="331"/>
      <c r="ULX58" s="331"/>
      <c r="ULY58" s="331"/>
      <c r="ULZ58" s="331"/>
      <c r="UMA58" s="331"/>
      <c r="UMB58" s="331"/>
      <c r="UMC58" s="331"/>
      <c r="UMD58" s="331"/>
      <c r="UME58" s="331"/>
      <c r="UMF58" s="331"/>
      <c r="UMG58" s="331"/>
      <c r="UMH58" s="331"/>
      <c r="UMI58" s="331"/>
      <c r="UMJ58" s="331"/>
      <c r="UMK58" s="331"/>
      <c r="UML58" s="331"/>
      <c r="UMM58" s="331"/>
      <c r="UMN58" s="331"/>
      <c r="UMO58" s="331"/>
      <c r="UMP58" s="331"/>
      <c r="UMQ58" s="331"/>
      <c r="UMR58" s="331"/>
      <c r="UMS58" s="331"/>
      <c r="UMT58" s="331"/>
      <c r="UMU58" s="331"/>
      <c r="UMV58" s="331"/>
      <c r="UMW58" s="331"/>
      <c r="UMX58" s="331"/>
      <c r="UMY58" s="331"/>
      <c r="UMZ58" s="331"/>
      <c r="UNA58" s="331"/>
      <c r="UNB58" s="331"/>
      <c r="UNC58" s="331"/>
      <c r="UND58" s="331"/>
      <c r="UNE58" s="331"/>
      <c r="UNF58" s="331"/>
      <c r="UNG58" s="331"/>
      <c r="UNH58" s="331"/>
      <c r="UNI58" s="331"/>
      <c r="UNJ58" s="331"/>
      <c r="UNK58" s="331"/>
      <c r="UNL58" s="331"/>
      <c r="UNM58" s="331"/>
      <c r="UNN58" s="331"/>
      <c r="UNO58" s="331"/>
      <c r="UNP58" s="331"/>
      <c r="UNQ58" s="331"/>
      <c r="UNR58" s="331"/>
      <c r="UNS58" s="331"/>
      <c r="UNT58" s="331"/>
      <c r="UNU58" s="331"/>
      <c r="UNV58" s="331"/>
      <c r="UNW58" s="331"/>
      <c r="UNX58" s="331"/>
      <c r="UNY58" s="331"/>
      <c r="UNZ58" s="331"/>
      <c r="UOA58" s="331"/>
      <c r="UOB58" s="331"/>
      <c r="UOC58" s="331"/>
      <c r="UOD58" s="331"/>
      <c r="UOE58" s="331"/>
      <c r="UOF58" s="331"/>
      <c r="UOG58" s="331"/>
      <c r="UOH58" s="331"/>
      <c r="UOI58" s="331"/>
      <c r="UOJ58" s="331"/>
      <c r="UOK58" s="331"/>
      <c r="UOL58" s="331"/>
      <c r="UOM58" s="331"/>
      <c r="UON58" s="331"/>
      <c r="UOO58" s="331"/>
      <c r="UOP58" s="331"/>
      <c r="UOQ58" s="331"/>
      <c r="UOR58" s="331"/>
      <c r="UOS58" s="331"/>
      <c r="UOT58" s="331"/>
      <c r="UOU58" s="331"/>
      <c r="UOV58" s="331"/>
      <c r="UOW58" s="331"/>
      <c r="UOX58" s="331"/>
      <c r="UOY58" s="331"/>
      <c r="UOZ58" s="331"/>
      <c r="UPA58" s="331"/>
      <c r="UPB58" s="331"/>
      <c r="UPC58" s="331"/>
      <c r="UPD58" s="331"/>
      <c r="UPE58" s="331"/>
      <c r="UPF58" s="331"/>
      <c r="UPG58" s="331"/>
      <c r="UPH58" s="331"/>
      <c r="UPI58" s="331"/>
      <c r="UPJ58" s="331"/>
      <c r="UPK58" s="331"/>
      <c r="UPL58" s="331"/>
      <c r="UPM58" s="331"/>
      <c r="UPN58" s="331"/>
      <c r="UPO58" s="331"/>
      <c r="UPP58" s="331"/>
      <c r="UPQ58" s="331"/>
      <c r="UPR58" s="331"/>
      <c r="UPS58" s="331"/>
      <c r="UPT58" s="331"/>
      <c r="UPU58" s="331"/>
      <c r="UPV58" s="331"/>
      <c r="UPW58" s="331"/>
      <c r="UPX58" s="331"/>
      <c r="UPY58" s="331"/>
      <c r="UPZ58" s="331"/>
      <c r="UQA58" s="331"/>
      <c r="UQB58" s="331"/>
      <c r="UQC58" s="331"/>
      <c r="UQD58" s="331"/>
      <c r="UQE58" s="331"/>
      <c r="UQF58" s="331"/>
      <c r="UQG58" s="331"/>
      <c r="UQH58" s="331"/>
      <c r="UQI58" s="331"/>
      <c r="UQJ58" s="331"/>
      <c r="UQK58" s="331"/>
      <c r="UQL58" s="331"/>
      <c r="UQM58" s="331"/>
      <c r="UQN58" s="331"/>
      <c r="UQO58" s="331"/>
      <c r="UQP58" s="331"/>
      <c r="UQQ58" s="331"/>
      <c r="UQR58" s="331"/>
      <c r="UQS58" s="331"/>
      <c r="UQT58" s="331"/>
      <c r="UQU58" s="331"/>
      <c r="UQV58" s="331"/>
      <c r="UQW58" s="331"/>
      <c r="UQX58" s="331"/>
      <c r="UQY58" s="331"/>
      <c r="UQZ58" s="331"/>
      <c r="URA58" s="331"/>
      <c r="URB58" s="331"/>
      <c r="URC58" s="331"/>
      <c r="URD58" s="331"/>
      <c r="URE58" s="331"/>
      <c r="URF58" s="331"/>
      <c r="URG58" s="331"/>
      <c r="URH58" s="331"/>
      <c r="URI58" s="331"/>
      <c r="URJ58" s="331"/>
      <c r="URK58" s="331"/>
      <c r="URL58" s="331"/>
      <c r="URM58" s="331"/>
      <c r="URN58" s="331"/>
      <c r="URO58" s="331"/>
      <c r="URP58" s="331"/>
      <c r="URQ58" s="331"/>
      <c r="URR58" s="331"/>
      <c r="URS58" s="331"/>
      <c r="URT58" s="331"/>
      <c r="URU58" s="331"/>
      <c r="URV58" s="331"/>
      <c r="URW58" s="331"/>
      <c r="URX58" s="331"/>
      <c r="URY58" s="331"/>
      <c r="URZ58" s="331"/>
      <c r="USA58" s="331"/>
      <c r="USB58" s="331"/>
      <c r="USC58" s="331"/>
      <c r="USD58" s="331"/>
      <c r="USE58" s="331"/>
      <c r="USF58" s="331"/>
      <c r="USG58" s="331"/>
      <c r="USH58" s="331"/>
      <c r="USI58" s="331"/>
      <c r="USJ58" s="331"/>
      <c r="USK58" s="331"/>
      <c r="USL58" s="331"/>
      <c r="USM58" s="331"/>
      <c r="USN58" s="331"/>
      <c r="USO58" s="331"/>
      <c r="USP58" s="331"/>
      <c r="USQ58" s="331"/>
      <c r="USR58" s="331"/>
      <c r="USS58" s="331"/>
      <c r="UST58" s="331"/>
      <c r="USU58" s="331"/>
      <c r="USV58" s="331"/>
      <c r="USW58" s="331"/>
      <c r="USX58" s="331"/>
      <c r="USY58" s="331"/>
      <c r="USZ58" s="331"/>
      <c r="UTA58" s="331"/>
      <c r="UTB58" s="331"/>
      <c r="UTC58" s="331"/>
      <c r="UTD58" s="331"/>
      <c r="UTE58" s="331"/>
      <c r="UTF58" s="331"/>
      <c r="UTG58" s="331"/>
      <c r="UTH58" s="331"/>
      <c r="UTI58" s="331"/>
      <c r="UTJ58" s="331"/>
      <c r="UTK58" s="331"/>
      <c r="UTL58" s="331"/>
      <c r="UTM58" s="331"/>
      <c r="UTN58" s="331"/>
      <c r="UTO58" s="331"/>
      <c r="UTP58" s="331"/>
      <c r="UTQ58" s="331"/>
      <c r="UTR58" s="331"/>
      <c r="UTS58" s="331"/>
      <c r="UTT58" s="331"/>
      <c r="UTU58" s="331"/>
      <c r="UTV58" s="331"/>
      <c r="UTW58" s="331"/>
      <c r="UTX58" s="331"/>
      <c r="UTY58" s="331"/>
      <c r="UTZ58" s="331"/>
      <c r="UUA58" s="331"/>
      <c r="UUB58" s="331"/>
      <c r="UUC58" s="331"/>
      <c r="UUD58" s="331"/>
      <c r="UUE58" s="331"/>
      <c r="UUF58" s="331"/>
      <c r="UUG58" s="331"/>
      <c r="UUH58" s="331"/>
      <c r="UUI58" s="331"/>
      <c r="UUJ58" s="331"/>
      <c r="UUK58" s="331"/>
      <c r="UUL58" s="331"/>
      <c r="UUM58" s="331"/>
      <c r="UUN58" s="331"/>
      <c r="UUO58" s="331"/>
      <c r="UUP58" s="331"/>
      <c r="UUQ58" s="331"/>
      <c r="UUR58" s="331"/>
      <c r="UUS58" s="331"/>
      <c r="UUT58" s="331"/>
      <c r="UUU58" s="331"/>
      <c r="UUV58" s="331"/>
      <c r="UUW58" s="331"/>
      <c r="UUX58" s="331"/>
      <c r="UUY58" s="331"/>
      <c r="UUZ58" s="331"/>
      <c r="UVA58" s="331"/>
      <c r="UVB58" s="331"/>
      <c r="UVC58" s="331"/>
      <c r="UVD58" s="331"/>
      <c r="UVE58" s="331"/>
      <c r="UVF58" s="331"/>
      <c r="UVG58" s="331"/>
      <c r="UVH58" s="331"/>
      <c r="UVI58" s="331"/>
      <c r="UVJ58" s="331"/>
      <c r="UVK58" s="331"/>
      <c r="UVL58" s="331"/>
      <c r="UVM58" s="331"/>
      <c r="UVN58" s="331"/>
      <c r="UVO58" s="331"/>
      <c r="UVP58" s="331"/>
      <c r="UVQ58" s="331"/>
      <c r="UVR58" s="331"/>
      <c r="UVS58" s="331"/>
      <c r="UVT58" s="331"/>
      <c r="UVU58" s="331"/>
      <c r="UVV58" s="331"/>
      <c r="UVW58" s="331"/>
      <c r="UVX58" s="331"/>
      <c r="UVY58" s="331"/>
      <c r="UVZ58" s="331"/>
      <c r="UWA58" s="331"/>
      <c r="UWB58" s="331"/>
      <c r="UWC58" s="331"/>
      <c r="UWD58" s="331"/>
      <c r="UWE58" s="331"/>
      <c r="UWF58" s="331"/>
      <c r="UWG58" s="331"/>
      <c r="UWH58" s="331"/>
      <c r="UWI58" s="331"/>
      <c r="UWJ58" s="331"/>
      <c r="UWK58" s="331"/>
      <c r="UWL58" s="331"/>
      <c r="UWM58" s="331"/>
      <c r="UWN58" s="331"/>
      <c r="UWO58" s="331"/>
      <c r="UWP58" s="331"/>
      <c r="UWQ58" s="331"/>
      <c r="UWR58" s="331"/>
      <c r="UWS58" s="331"/>
      <c r="UWT58" s="331"/>
      <c r="UWU58" s="331"/>
      <c r="UWV58" s="331"/>
      <c r="UWW58" s="331"/>
      <c r="UWX58" s="331"/>
      <c r="UWY58" s="331"/>
      <c r="UWZ58" s="331"/>
      <c r="UXA58" s="331"/>
      <c r="UXB58" s="331"/>
      <c r="UXC58" s="331"/>
      <c r="UXD58" s="331"/>
      <c r="UXE58" s="331"/>
      <c r="UXF58" s="331"/>
      <c r="UXG58" s="331"/>
      <c r="UXH58" s="331"/>
      <c r="UXI58" s="331"/>
      <c r="UXJ58" s="331"/>
      <c r="UXK58" s="331"/>
      <c r="UXL58" s="331"/>
      <c r="UXM58" s="331"/>
      <c r="UXN58" s="331"/>
      <c r="UXO58" s="331"/>
      <c r="UXP58" s="331"/>
      <c r="UXQ58" s="331"/>
      <c r="UXR58" s="331"/>
      <c r="UXS58" s="331"/>
      <c r="UXT58" s="331"/>
      <c r="UXU58" s="331"/>
      <c r="UXV58" s="331"/>
      <c r="UXW58" s="331"/>
      <c r="UXX58" s="331"/>
      <c r="UXY58" s="331"/>
      <c r="UXZ58" s="331"/>
      <c r="UYA58" s="331"/>
      <c r="UYB58" s="331"/>
      <c r="UYC58" s="331"/>
      <c r="UYD58" s="331"/>
      <c r="UYE58" s="331"/>
      <c r="UYF58" s="331"/>
      <c r="UYG58" s="331"/>
      <c r="UYH58" s="331"/>
      <c r="UYI58" s="331"/>
      <c r="UYJ58" s="331"/>
      <c r="UYK58" s="331"/>
      <c r="UYL58" s="331"/>
      <c r="UYM58" s="331"/>
      <c r="UYN58" s="331"/>
      <c r="UYO58" s="331"/>
      <c r="UYP58" s="331"/>
      <c r="UYQ58" s="331"/>
      <c r="UYR58" s="331"/>
      <c r="UYS58" s="331"/>
      <c r="UYT58" s="331"/>
      <c r="UYU58" s="331"/>
      <c r="UYV58" s="331"/>
      <c r="UYW58" s="331"/>
      <c r="UYX58" s="331"/>
      <c r="UYY58" s="331"/>
      <c r="UYZ58" s="331"/>
      <c r="UZA58" s="331"/>
      <c r="UZB58" s="331"/>
      <c r="UZC58" s="331"/>
      <c r="UZD58" s="331"/>
      <c r="UZE58" s="331"/>
      <c r="UZF58" s="331"/>
      <c r="UZG58" s="331"/>
      <c r="UZH58" s="331"/>
      <c r="UZI58" s="331"/>
      <c r="UZJ58" s="331"/>
      <c r="UZK58" s="331"/>
      <c r="UZL58" s="331"/>
      <c r="UZM58" s="331"/>
      <c r="UZN58" s="331"/>
      <c r="UZO58" s="331"/>
      <c r="UZP58" s="331"/>
      <c r="UZQ58" s="331"/>
      <c r="UZR58" s="331"/>
      <c r="UZS58" s="331"/>
      <c r="UZT58" s="331"/>
      <c r="UZU58" s="331"/>
      <c r="UZV58" s="331"/>
      <c r="UZW58" s="331"/>
      <c r="UZX58" s="331"/>
      <c r="UZY58" s="331"/>
      <c r="UZZ58" s="331"/>
      <c r="VAA58" s="331"/>
      <c r="VAB58" s="331"/>
      <c r="VAC58" s="331"/>
      <c r="VAD58" s="331"/>
      <c r="VAE58" s="331"/>
      <c r="VAF58" s="331"/>
      <c r="VAG58" s="331"/>
      <c r="VAH58" s="331"/>
      <c r="VAI58" s="331"/>
      <c r="VAJ58" s="331"/>
      <c r="VAK58" s="331"/>
      <c r="VAL58" s="331"/>
      <c r="VAM58" s="331"/>
      <c r="VAN58" s="331"/>
      <c r="VAO58" s="331"/>
      <c r="VAP58" s="331"/>
      <c r="VAQ58" s="331"/>
      <c r="VAR58" s="331"/>
      <c r="VAS58" s="331"/>
      <c r="VAT58" s="331"/>
      <c r="VAU58" s="331"/>
      <c r="VAV58" s="331"/>
      <c r="VAW58" s="331"/>
      <c r="VAX58" s="331"/>
      <c r="VAY58" s="331"/>
      <c r="VAZ58" s="331"/>
      <c r="VBA58" s="331"/>
      <c r="VBB58" s="331"/>
      <c r="VBC58" s="331"/>
      <c r="VBD58" s="331"/>
      <c r="VBE58" s="331"/>
      <c r="VBF58" s="331"/>
      <c r="VBG58" s="331"/>
      <c r="VBH58" s="331"/>
      <c r="VBI58" s="331"/>
      <c r="VBJ58" s="331"/>
      <c r="VBK58" s="331"/>
      <c r="VBL58" s="331"/>
      <c r="VBM58" s="331"/>
      <c r="VBN58" s="331"/>
      <c r="VBO58" s="331"/>
      <c r="VBP58" s="331"/>
      <c r="VBQ58" s="331"/>
      <c r="VBR58" s="331"/>
      <c r="VBS58" s="331"/>
      <c r="VBT58" s="331"/>
      <c r="VBU58" s="331"/>
      <c r="VBV58" s="331"/>
      <c r="VBW58" s="331"/>
      <c r="VBX58" s="331"/>
      <c r="VBY58" s="331"/>
      <c r="VBZ58" s="331"/>
      <c r="VCA58" s="331"/>
      <c r="VCB58" s="331"/>
      <c r="VCC58" s="331"/>
      <c r="VCD58" s="331"/>
      <c r="VCE58" s="331"/>
      <c r="VCF58" s="331"/>
      <c r="VCG58" s="331"/>
      <c r="VCH58" s="331"/>
      <c r="VCI58" s="331"/>
      <c r="VCJ58" s="331"/>
      <c r="VCK58" s="331"/>
      <c r="VCL58" s="331"/>
      <c r="VCM58" s="331"/>
      <c r="VCN58" s="331"/>
      <c r="VCO58" s="331"/>
      <c r="VCP58" s="331"/>
      <c r="VCQ58" s="331"/>
      <c r="VCR58" s="331"/>
      <c r="VCS58" s="331"/>
      <c r="VCT58" s="331"/>
      <c r="VCU58" s="331"/>
      <c r="VCV58" s="331"/>
      <c r="VCW58" s="331"/>
      <c r="VCX58" s="331"/>
      <c r="VCY58" s="331"/>
      <c r="VCZ58" s="331"/>
      <c r="VDA58" s="331"/>
      <c r="VDB58" s="331"/>
      <c r="VDC58" s="331"/>
      <c r="VDD58" s="331"/>
      <c r="VDE58" s="331"/>
      <c r="VDF58" s="331"/>
      <c r="VDG58" s="331"/>
      <c r="VDH58" s="331"/>
      <c r="VDI58" s="331"/>
      <c r="VDJ58" s="331"/>
      <c r="VDK58" s="331"/>
      <c r="VDL58" s="331"/>
      <c r="VDM58" s="331"/>
      <c r="VDN58" s="331"/>
      <c r="VDO58" s="331"/>
      <c r="VDP58" s="331"/>
      <c r="VDQ58" s="331"/>
      <c r="VDR58" s="331"/>
      <c r="VDS58" s="331"/>
      <c r="VDT58" s="331"/>
      <c r="VDU58" s="331"/>
      <c r="VDV58" s="331"/>
      <c r="VDW58" s="331"/>
      <c r="VDX58" s="331"/>
      <c r="VDY58" s="331"/>
      <c r="VDZ58" s="331"/>
      <c r="VEA58" s="331"/>
      <c r="VEB58" s="331"/>
      <c r="VEC58" s="331"/>
      <c r="VED58" s="331"/>
      <c r="VEE58" s="331"/>
      <c r="VEF58" s="331"/>
      <c r="VEG58" s="331"/>
      <c r="VEH58" s="331"/>
      <c r="VEI58" s="331"/>
      <c r="VEJ58" s="331"/>
      <c r="VEK58" s="331"/>
      <c r="VEL58" s="331"/>
      <c r="VEM58" s="331"/>
      <c r="VEN58" s="331"/>
      <c r="VEO58" s="331"/>
      <c r="VEP58" s="331"/>
      <c r="VEQ58" s="331"/>
      <c r="VER58" s="331"/>
      <c r="VES58" s="331"/>
      <c r="VET58" s="331"/>
      <c r="VEU58" s="331"/>
      <c r="VEV58" s="331"/>
      <c r="VEW58" s="331"/>
      <c r="VEX58" s="331"/>
      <c r="VEY58" s="331"/>
      <c r="VEZ58" s="331"/>
      <c r="VFA58" s="331"/>
      <c r="VFB58" s="331"/>
      <c r="VFC58" s="331"/>
      <c r="VFD58" s="331"/>
      <c r="VFE58" s="331"/>
      <c r="VFF58" s="331"/>
      <c r="VFG58" s="331"/>
      <c r="VFH58" s="331"/>
      <c r="VFI58" s="331"/>
      <c r="VFJ58" s="331"/>
      <c r="VFK58" s="331"/>
      <c r="VFL58" s="331"/>
      <c r="VFM58" s="331"/>
      <c r="VFN58" s="331"/>
      <c r="VFO58" s="331"/>
      <c r="VFP58" s="331"/>
      <c r="VFQ58" s="331"/>
      <c r="VFR58" s="331"/>
      <c r="VFS58" s="331"/>
      <c r="VFT58" s="331"/>
      <c r="VFU58" s="331"/>
      <c r="VFV58" s="331"/>
      <c r="VFW58" s="331"/>
      <c r="VFX58" s="331"/>
      <c r="VFY58" s="331"/>
      <c r="VFZ58" s="331"/>
      <c r="VGA58" s="331"/>
      <c r="VGB58" s="331"/>
      <c r="VGC58" s="331"/>
      <c r="VGD58" s="331"/>
      <c r="VGE58" s="331"/>
      <c r="VGF58" s="331"/>
      <c r="VGG58" s="331"/>
      <c r="VGH58" s="331"/>
      <c r="VGI58" s="331"/>
      <c r="VGJ58" s="331"/>
      <c r="VGK58" s="331"/>
      <c r="VGL58" s="331"/>
      <c r="VGM58" s="331"/>
      <c r="VGN58" s="331"/>
      <c r="VGO58" s="331"/>
      <c r="VGP58" s="331"/>
      <c r="VGQ58" s="331"/>
      <c r="VGR58" s="331"/>
      <c r="VGS58" s="331"/>
      <c r="VGT58" s="331"/>
      <c r="VGU58" s="331"/>
      <c r="VGV58" s="331"/>
      <c r="VGW58" s="331"/>
      <c r="VGX58" s="331"/>
      <c r="VGY58" s="331"/>
      <c r="VGZ58" s="331"/>
      <c r="VHA58" s="331"/>
      <c r="VHB58" s="331"/>
      <c r="VHC58" s="331"/>
      <c r="VHD58" s="331"/>
      <c r="VHE58" s="331"/>
      <c r="VHF58" s="331"/>
      <c r="VHG58" s="331"/>
      <c r="VHH58" s="331"/>
      <c r="VHI58" s="331"/>
      <c r="VHJ58" s="331"/>
      <c r="VHK58" s="331"/>
      <c r="VHL58" s="331"/>
      <c r="VHM58" s="331"/>
      <c r="VHN58" s="331"/>
      <c r="VHO58" s="331"/>
      <c r="VHP58" s="331"/>
      <c r="VHQ58" s="331"/>
      <c r="VHR58" s="331"/>
      <c r="VHS58" s="331"/>
      <c r="VHT58" s="331"/>
      <c r="VHU58" s="331"/>
      <c r="VHV58" s="331"/>
      <c r="VHW58" s="331"/>
      <c r="VHX58" s="331"/>
      <c r="VHY58" s="331"/>
      <c r="VHZ58" s="331"/>
      <c r="VIA58" s="331"/>
      <c r="VIB58" s="331"/>
      <c r="VIC58" s="331"/>
      <c r="VID58" s="331"/>
      <c r="VIE58" s="331"/>
      <c r="VIF58" s="331"/>
      <c r="VIG58" s="331"/>
      <c r="VIH58" s="331"/>
      <c r="VII58" s="331"/>
      <c r="VIJ58" s="331"/>
      <c r="VIK58" s="331"/>
      <c r="VIL58" s="331"/>
      <c r="VIM58" s="331"/>
      <c r="VIN58" s="331"/>
      <c r="VIO58" s="331"/>
      <c r="VIP58" s="331"/>
      <c r="VIQ58" s="331"/>
      <c r="VIR58" s="331"/>
      <c r="VIS58" s="331"/>
      <c r="VIT58" s="331"/>
      <c r="VIU58" s="331"/>
      <c r="VIV58" s="331"/>
      <c r="VIW58" s="331"/>
      <c r="VIX58" s="331"/>
      <c r="VIY58" s="331"/>
      <c r="VIZ58" s="331"/>
      <c r="VJA58" s="331"/>
      <c r="VJB58" s="331"/>
      <c r="VJC58" s="331"/>
      <c r="VJD58" s="331"/>
      <c r="VJE58" s="331"/>
      <c r="VJF58" s="331"/>
      <c r="VJG58" s="331"/>
      <c r="VJH58" s="331"/>
      <c r="VJI58" s="331"/>
      <c r="VJJ58" s="331"/>
      <c r="VJK58" s="331"/>
      <c r="VJL58" s="331"/>
      <c r="VJM58" s="331"/>
      <c r="VJN58" s="331"/>
      <c r="VJO58" s="331"/>
      <c r="VJP58" s="331"/>
      <c r="VJQ58" s="331"/>
      <c r="VJR58" s="331"/>
      <c r="VJS58" s="331"/>
      <c r="VJT58" s="331"/>
      <c r="VJU58" s="331"/>
      <c r="VJV58" s="331"/>
      <c r="VJW58" s="331"/>
      <c r="VJX58" s="331"/>
      <c r="VJY58" s="331"/>
      <c r="VJZ58" s="331"/>
      <c r="VKA58" s="331"/>
      <c r="VKB58" s="331"/>
      <c r="VKC58" s="331"/>
      <c r="VKD58" s="331"/>
      <c r="VKE58" s="331"/>
      <c r="VKF58" s="331"/>
      <c r="VKG58" s="331"/>
      <c r="VKH58" s="331"/>
      <c r="VKI58" s="331"/>
      <c r="VKJ58" s="331"/>
      <c r="VKK58" s="331"/>
      <c r="VKL58" s="331"/>
      <c r="VKM58" s="331"/>
      <c r="VKN58" s="331"/>
      <c r="VKO58" s="331"/>
      <c r="VKP58" s="331"/>
      <c r="VKQ58" s="331"/>
      <c r="VKR58" s="331"/>
      <c r="VKS58" s="331"/>
      <c r="VKT58" s="331"/>
      <c r="VKU58" s="331"/>
      <c r="VKV58" s="331"/>
      <c r="VKW58" s="331"/>
      <c r="VKX58" s="331"/>
      <c r="VKY58" s="331"/>
      <c r="VKZ58" s="331"/>
      <c r="VLA58" s="331"/>
      <c r="VLB58" s="331"/>
      <c r="VLC58" s="331"/>
      <c r="VLD58" s="331"/>
      <c r="VLE58" s="331"/>
      <c r="VLF58" s="331"/>
      <c r="VLG58" s="331"/>
      <c r="VLH58" s="331"/>
      <c r="VLI58" s="331"/>
      <c r="VLJ58" s="331"/>
      <c r="VLK58" s="331"/>
      <c r="VLL58" s="331"/>
      <c r="VLM58" s="331"/>
      <c r="VLN58" s="331"/>
      <c r="VLO58" s="331"/>
      <c r="VLP58" s="331"/>
      <c r="VLQ58" s="331"/>
      <c r="VLR58" s="331"/>
      <c r="VLS58" s="331"/>
      <c r="VLT58" s="331"/>
      <c r="VLU58" s="331"/>
      <c r="VLV58" s="331"/>
      <c r="VLW58" s="331"/>
      <c r="VLX58" s="331"/>
      <c r="VLY58" s="331"/>
      <c r="VLZ58" s="331"/>
      <c r="VMA58" s="331"/>
      <c r="VMB58" s="331"/>
      <c r="VMC58" s="331"/>
      <c r="VMD58" s="331"/>
      <c r="VME58" s="331"/>
      <c r="VMF58" s="331"/>
      <c r="VMG58" s="331"/>
      <c r="VMH58" s="331"/>
      <c r="VMI58" s="331"/>
      <c r="VMJ58" s="331"/>
      <c r="VMK58" s="331"/>
      <c r="VML58" s="331"/>
      <c r="VMM58" s="331"/>
      <c r="VMN58" s="331"/>
      <c r="VMO58" s="331"/>
      <c r="VMP58" s="331"/>
      <c r="VMQ58" s="331"/>
      <c r="VMR58" s="331"/>
      <c r="VMS58" s="331"/>
      <c r="VMT58" s="331"/>
      <c r="VMU58" s="331"/>
      <c r="VMV58" s="331"/>
      <c r="VMW58" s="331"/>
      <c r="VMX58" s="331"/>
      <c r="VMY58" s="331"/>
      <c r="VMZ58" s="331"/>
      <c r="VNA58" s="331"/>
      <c r="VNB58" s="331"/>
      <c r="VNC58" s="331"/>
      <c r="VND58" s="331"/>
      <c r="VNE58" s="331"/>
      <c r="VNF58" s="331"/>
      <c r="VNG58" s="331"/>
      <c r="VNH58" s="331"/>
      <c r="VNI58" s="331"/>
      <c r="VNJ58" s="331"/>
      <c r="VNK58" s="331"/>
      <c r="VNL58" s="331"/>
      <c r="VNM58" s="331"/>
      <c r="VNN58" s="331"/>
      <c r="VNO58" s="331"/>
      <c r="VNP58" s="331"/>
      <c r="VNQ58" s="331"/>
      <c r="VNR58" s="331"/>
      <c r="VNS58" s="331"/>
      <c r="VNT58" s="331"/>
      <c r="VNU58" s="331"/>
      <c r="VNV58" s="331"/>
      <c r="VNW58" s="331"/>
      <c r="VNX58" s="331"/>
      <c r="VNY58" s="331"/>
      <c r="VNZ58" s="331"/>
      <c r="VOA58" s="331"/>
      <c r="VOB58" s="331"/>
      <c r="VOC58" s="331"/>
      <c r="VOD58" s="331"/>
      <c r="VOE58" s="331"/>
      <c r="VOF58" s="331"/>
      <c r="VOG58" s="331"/>
      <c r="VOH58" s="331"/>
      <c r="VOI58" s="331"/>
      <c r="VOJ58" s="331"/>
      <c r="VOK58" s="331"/>
      <c r="VOL58" s="331"/>
      <c r="VOM58" s="331"/>
      <c r="VON58" s="331"/>
      <c r="VOO58" s="331"/>
      <c r="VOP58" s="331"/>
      <c r="VOQ58" s="331"/>
      <c r="VOR58" s="331"/>
      <c r="VOS58" s="331"/>
      <c r="VOT58" s="331"/>
      <c r="VOU58" s="331"/>
      <c r="VOV58" s="331"/>
      <c r="VOW58" s="331"/>
      <c r="VOX58" s="331"/>
      <c r="VOY58" s="331"/>
      <c r="VOZ58" s="331"/>
      <c r="VPA58" s="331"/>
      <c r="VPB58" s="331"/>
      <c r="VPC58" s="331"/>
      <c r="VPD58" s="331"/>
      <c r="VPE58" s="331"/>
      <c r="VPF58" s="331"/>
      <c r="VPG58" s="331"/>
      <c r="VPH58" s="331"/>
      <c r="VPI58" s="331"/>
      <c r="VPJ58" s="331"/>
      <c r="VPK58" s="331"/>
      <c r="VPL58" s="331"/>
      <c r="VPM58" s="331"/>
      <c r="VPN58" s="331"/>
      <c r="VPO58" s="331"/>
      <c r="VPP58" s="331"/>
      <c r="VPQ58" s="331"/>
      <c r="VPR58" s="331"/>
      <c r="VPS58" s="331"/>
      <c r="VPT58" s="331"/>
      <c r="VPU58" s="331"/>
      <c r="VPV58" s="331"/>
      <c r="VPW58" s="331"/>
      <c r="VPX58" s="331"/>
      <c r="VPY58" s="331"/>
      <c r="VPZ58" s="331"/>
      <c r="VQA58" s="331"/>
      <c r="VQB58" s="331"/>
      <c r="VQC58" s="331"/>
      <c r="VQD58" s="331"/>
      <c r="VQE58" s="331"/>
      <c r="VQF58" s="331"/>
      <c r="VQG58" s="331"/>
      <c r="VQH58" s="331"/>
      <c r="VQI58" s="331"/>
      <c r="VQJ58" s="331"/>
      <c r="VQK58" s="331"/>
      <c r="VQL58" s="331"/>
      <c r="VQM58" s="331"/>
      <c r="VQN58" s="331"/>
      <c r="VQO58" s="331"/>
      <c r="VQP58" s="331"/>
      <c r="VQQ58" s="331"/>
      <c r="VQR58" s="331"/>
      <c r="VQS58" s="331"/>
      <c r="VQT58" s="331"/>
      <c r="VQU58" s="331"/>
      <c r="VQV58" s="331"/>
      <c r="VQW58" s="331"/>
      <c r="VQX58" s="331"/>
      <c r="VQY58" s="331"/>
      <c r="VQZ58" s="331"/>
      <c r="VRA58" s="331"/>
      <c r="VRB58" s="331"/>
      <c r="VRC58" s="331"/>
      <c r="VRD58" s="331"/>
      <c r="VRE58" s="331"/>
      <c r="VRF58" s="331"/>
      <c r="VRG58" s="331"/>
      <c r="VRH58" s="331"/>
      <c r="VRI58" s="331"/>
      <c r="VRJ58" s="331"/>
      <c r="VRK58" s="331"/>
      <c r="VRL58" s="331"/>
      <c r="VRM58" s="331"/>
      <c r="VRN58" s="331"/>
      <c r="VRO58" s="331"/>
      <c r="VRP58" s="331"/>
      <c r="VRQ58" s="331"/>
      <c r="VRR58" s="331"/>
      <c r="VRS58" s="331"/>
      <c r="VRT58" s="331"/>
      <c r="VRU58" s="331"/>
      <c r="VRV58" s="331"/>
      <c r="VRW58" s="331"/>
      <c r="VRX58" s="331"/>
      <c r="VRY58" s="331"/>
      <c r="VRZ58" s="331"/>
      <c r="VSA58" s="331"/>
      <c r="VSB58" s="331"/>
      <c r="VSC58" s="331"/>
      <c r="VSD58" s="331"/>
      <c r="VSE58" s="331"/>
      <c r="VSF58" s="331"/>
      <c r="VSG58" s="331"/>
      <c r="VSH58" s="331"/>
      <c r="VSI58" s="331"/>
      <c r="VSJ58" s="331"/>
      <c r="VSK58" s="331"/>
      <c r="VSL58" s="331"/>
      <c r="VSM58" s="331"/>
      <c r="VSN58" s="331"/>
      <c r="VSO58" s="331"/>
      <c r="VSP58" s="331"/>
      <c r="VSQ58" s="331"/>
      <c r="VSR58" s="331"/>
      <c r="VSS58" s="331"/>
      <c r="VST58" s="331"/>
      <c r="VSU58" s="331"/>
      <c r="VSV58" s="331"/>
      <c r="VSW58" s="331"/>
      <c r="VSX58" s="331"/>
      <c r="VSY58" s="331"/>
      <c r="VSZ58" s="331"/>
      <c r="VTA58" s="331"/>
      <c r="VTB58" s="331"/>
      <c r="VTC58" s="331"/>
      <c r="VTD58" s="331"/>
      <c r="VTE58" s="331"/>
      <c r="VTF58" s="331"/>
      <c r="VTG58" s="331"/>
      <c r="VTH58" s="331"/>
      <c r="VTI58" s="331"/>
      <c r="VTJ58" s="331"/>
      <c r="VTK58" s="331"/>
      <c r="VTL58" s="331"/>
      <c r="VTM58" s="331"/>
      <c r="VTN58" s="331"/>
      <c r="VTO58" s="331"/>
      <c r="VTP58" s="331"/>
      <c r="VTQ58" s="331"/>
      <c r="VTR58" s="331"/>
      <c r="VTS58" s="331"/>
      <c r="VTT58" s="331"/>
      <c r="VTU58" s="331"/>
      <c r="VTV58" s="331"/>
      <c r="VTW58" s="331"/>
      <c r="VTX58" s="331"/>
      <c r="VTY58" s="331"/>
      <c r="VTZ58" s="331"/>
      <c r="VUA58" s="331"/>
      <c r="VUB58" s="331"/>
      <c r="VUC58" s="331"/>
      <c r="VUD58" s="331"/>
      <c r="VUE58" s="331"/>
      <c r="VUF58" s="331"/>
      <c r="VUG58" s="331"/>
      <c r="VUH58" s="331"/>
      <c r="VUI58" s="331"/>
      <c r="VUJ58" s="331"/>
      <c r="VUK58" s="331"/>
      <c r="VUL58" s="331"/>
      <c r="VUM58" s="331"/>
      <c r="VUN58" s="331"/>
      <c r="VUO58" s="331"/>
      <c r="VUP58" s="331"/>
      <c r="VUQ58" s="331"/>
      <c r="VUR58" s="331"/>
      <c r="VUS58" s="331"/>
      <c r="VUT58" s="331"/>
      <c r="VUU58" s="331"/>
      <c r="VUV58" s="331"/>
      <c r="VUW58" s="331"/>
      <c r="VUX58" s="331"/>
      <c r="VUY58" s="331"/>
      <c r="VUZ58" s="331"/>
      <c r="VVA58" s="331"/>
      <c r="VVB58" s="331"/>
      <c r="VVC58" s="331"/>
      <c r="VVD58" s="331"/>
      <c r="VVE58" s="331"/>
      <c r="VVF58" s="331"/>
      <c r="VVG58" s="331"/>
      <c r="VVH58" s="331"/>
      <c r="VVI58" s="331"/>
      <c r="VVJ58" s="331"/>
      <c r="VVK58" s="331"/>
      <c r="VVL58" s="331"/>
      <c r="VVM58" s="331"/>
      <c r="VVN58" s="331"/>
      <c r="VVO58" s="331"/>
      <c r="VVP58" s="331"/>
      <c r="VVQ58" s="331"/>
      <c r="VVR58" s="331"/>
      <c r="VVS58" s="331"/>
      <c r="VVT58" s="331"/>
      <c r="VVU58" s="331"/>
      <c r="VVV58" s="331"/>
      <c r="VVW58" s="331"/>
      <c r="VVX58" s="331"/>
      <c r="VVY58" s="331"/>
      <c r="VVZ58" s="331"/>
      <c r="VWA58" s="331"/>
      <c r="VWB58" s="331"/>
      <c r="VWC58" s="331"/>
      <c r="VWD58" s="331"/>
      <c r="VWE58" s="331"/>
      <c r="VWF58" s="331"/>
      <c r="VWG58" s="331"/>
      <c r="VWH58" s="331"/>
      <c r="VWI58" s="331"/>
      <c r="VWJ58" s="331"/>
      <c r="VWK58" s="331"/>
      <c r="VWL58" s="331"/>
      <c r="VWM58" s="331"/>
      <c r="VWN58" s="331"/>
      <c r="VWO58" s="331"/>
      <c r="VWP58" s="331"/>
      <c r="VWQ58" s="331"/>
      <c r="VWR58" s="331"/>
      <c r="VWS58" s="331"/>
      <c r="VWT58" s="331"/>
      <c r="VWU58" s="331"/>
      <c r="VWV58" s="331"/>
      <c r="VWW58" s="331"/>
      <c r="VWX58" s="331"/>
      <c r="VWY58" s="331"/>
      <c r="VWZ58" s="331"/>
      <c r="VXA58" s="331"/>
      <c r="VXB58" s="331"/>
      <c r="VXC58" s="331"/>
      <c r="VXD58" s="331"/>
      <c r="VXE58" s="331"/>
      <c r="VXF58" s="331"/>
      <c r="VXG58" s="331"/>
      <c r="VXH58" s="331"/>
      <c r="VXI58" s="331"/>
      <c r="VXJ58" s="331"/>
      <c r="VXK58" s="331"/>
      <c r="VXL58" s="331"/>
      <c r="VXM58" s="331"/>
      <c r="VXN58" s="331"/>
      <c r="VXO58" s="331"/>
      <c r="VXP58" s="331"/>
      <c r="VXQ58" s="331"/>
      <c r="VXR58" s="331"/>
      <c r="VXS58" s="331"/>
      <c r="VXT58" s="331"/>
      <c r="VXU58" s="331"/>
      <c r="VXV58" s="331"/>
      <c r="VXW58" s="331"/>
      <c r="VXX58" s="331"/>
      <c r="VXY58" s="331"/>
      <c r="VXZ58" s="331"/>
      <c r="VYA58" s="331"/>
      <c r="VYB58" s="331"/>
      <c r="VYC58" s="331"/>
      <c r="VYD58" s="331"/>
      <c r="VYE58" s="331"/>
      <c r="VYF58" s="331"/>
      <c r="VYG58" s="331"/>
      <c r="VYH58" s="331"/>
      <c r="VYI58" s="331"/>
      <c r="VYJ58" s="331"/>
      <c r="VYK58" s="331"/>
      <c r="VYL58" s="331"/>
      <c r="VYM58" s="331"/>
      <c r="VYN58" s="331"/>
      <c r="VYO58" s="331"/>
      <c r="VYP58" s="331"/>
      <c r="VYQ58" s="331"/>
      <c r="VYR58" s="331"/>
      <c r="VYS58" s="331"/>
      <c r="VYT58" s="331"/>
      <c r="VYU58" s="331"/>
      <c r="VYV58" s="331"/>
      <c r="VYW58" s="331"/>
      <c r="VYX58" s="331"/>
      <c r="VYY58" s="331"/>
      <c r="VYZ58" s="331"/>
      <c r="VZA58" s="331"/>
      <c r="VZB58" s="331"/>
      <c r="VZC58" s="331"/>
      <c r="VZD58" s="331"/>
      <c r="VZE58" s="331"/>
      <c r="VZF58" s="331"/>
      <c r="VZG58" s="331"/>
      <c r="VZH58" s="331"/>
      <c r="VZI58" s="331"/>
      <c r="VZJ58" s="331"/>
      <c r="VZK58" s="331"/>
      <c r="VZL58" s="331"/>
      <c r="VZM58" s="331"/>
      <c r="VZN58" s="331"/>
      <c r="VZO58" s="331"/>
      <c r="VZP58" s="331"/>
      <c r="VZQ58" s="331"/>
      <c r="VZR58" s="331"/>
      <c r="VZS58" s="331"/>
      <c r="VZT58" s="331"/>
      <c r="VZU58" s="331"/>
      <c r="VZV58" s="331"/>
      <c r="VZW58" s="331"/>
      <c r="VZX58" s="331"/>
      <c r="VZY58" s="331"/>
      <c r="VZZ58" s="331"/>
      <c r="WAA58" s="331"/>
      <c r="WAB58" s="331"/>
      <c r="WAC58" s="331"/>
      <c r="WAD58" s="331"/>
      <c r="WAE58" s="331"/>
      <c r="WAF58" s="331"/>
      <c r="WAG58" s="331"/>
      <c r="WAH58" s="331"/>
      <c r="WAI58" s="331"/>
      <c r="WAJ58" s="331"/>
      <c r="WAK58" s="331"/>
      <c r="WAL58" s="331"/>
      <c r="WAM58" s="331"/>
      <c r="WAN58" s="331"/>
      <c r="WAO58" s="331"/>
      <c r="WAP58" s="331"/>
      <c r="WAQ58" s="331"/>
      <c r="WAR58" s="331"/>
      <c r="WAS58" s="331"/>
      <c r="WAT58" s="331"/>
      <c r="WAU58" s="331"/>
      <c r="WAV58" s="331"/>
      <c r="WAW58" s="331"/>
      <c r="WAX58" s="331"/>
      <c r="WAY58" s="331"/>
      <c r="WAZ58" s="331"/>
      <c r="WBA58" s="331"/>
      <c r="WBB58" s="331"/>
      <c r="WBC58" s="331"/>
      <c r="WBD58" s="331"/>
      <c r="WBE58" s="331"/>
      <c r="WBF58" s="331"/>
      <c r="WBG58" s="331"/>
      <c r="WBH58" s="331"/>
      <c r="WBI58" s="331"/>
      <c r="WBJ58" s="331"/>
      <c r="WBK58" s="331"/>
      <c r="WBL58" s="331"/>
      <c r="WBM58" s="331"/>
      <c r="WBN58" s="331"/>
      <c r="WBO58" s="331"/>
      <c r="WBP58" s="331"/>
      <c r="WBQ58" s="331"/>
      <c r="WBR58" s="331"/>
      <c r="WBS58" s="331"/>
      <c r="WBT58" s="331"/>
      <c r="WBU58" s="331"/>
      <c r="WBV58" s="331"/>
      <c r="WBW58" s="331"/>
      <c r="WBX58" s="331"/>
      <c r="WBY58" s="331"/>
      <c r="WBZ58" s="331"/>
      <c r="WCA58" s="331"/>
      <c r="WCB58" s="331"/>
      <c r="WCC58" s="331"/>
      <c r="WCD58" s="331"/>
      <c r="WCE58" s="331"/>
      <c r="WCF58" s="331"/>
      <c r="WCG58" s="331"/>
      <c r="WCH58" s="331"/>
      <c r="WCI58" s="331"/>
      <c r="WCJ58" s="331"/>
      <c r="WCK58" s="331"/>
      <c r="WCL58" s="331"/>
      <c r="WCM58" s="331"/>
      <c r="WCN58" s="331"/>
      <c r="WCO58" s="331"/>
      <c r="WCP58" s="331"/>
      <c r="WCQ58" s="331"/>
      <c r="WCR58" s="331"/>
      <c r="WCS58" s="331"/>
      <c r="WCT58" s="331"/>
      <c r="WCU58" s="331"/>
      <c r="WCV58" s="331"/>
      <c r="WCW58" s="331"/>
      <c r="WCX58" s="331"/>
      <c r="WCY58" s="331"/>
      <c r="WCZ58" s="331"/>
      <c r="WDA58" s="331"/>
      <c r="WDB58" s="331"/>
      <c r="WDC58" s="331"/>
      <c r="WDD58" s="331"/>
      <c r="WDE58" s="331"/>
      <c r="WDF58" s="331"/>
      <c r="WDG58" s="331"/>
      <c r="WDH58" s="331"/>
      <c r="WDI58" s="331"/>
      <c r="WDJ58" s="331"/>
      <c r="WDK58" s="331"/>
      <c r="WDL58" s="331"/>
      <c r="WDM58" s="331"/>
      <c r="WDN58" s="331"/>
      <c r="WDO58" s="331"/>
      <c r="WDP58" s="331"/>
      <c r="WDQ58" s="331"/>
      <c r="WDR58" s="331"/>
      <c r="WDS58" s="331"/>
      <c r="WDT58" s="331"/>
      <c r="WDU58" s="331"/>
      <c r="WDV58" s="331"/>
      <c r="WDW58" s="331"/>
      <c r="WDX58" s="331"/>
      <c r="WDY58" s="331"/>
      <c r="WDZ58" s="331"/>
      <c r="WEA58" s="331"/>
      <c r="WEB58" s="331"/>
      <c r="WEC58" s="331"/>
      <c r="WED58" s="331"/>
      <c r="WEE58" s="331"/>
      <c r="WEF58" s="331"/>
      <c r="WEG58" s="331"/>
      <c r="WEH58" s="331"/>
      <c r="WEI58" s="331"/>
      <c r="WEJ58" s="331"/>
      <c r="WEK58" s="331"/>
      <c r="WEL58" s="331"/>
      <c r="WEM58" s="331"/>
      <c r="WEN58" s="331"/>
      <c r="WEO58" s="331"/>
      <c r="WEP58" s="331"/>
      <c r="WEQ58" s="331"/>
      <c r="WER58" s="331"/>
      <c r="WES58" s="331"/>
      <c r="WET58" s="331"/>
      <c r="WEU58" s="331"/>
      <c r="WEV58" s="331"/>
      <c r="WEW58" s="331"/>
      <c r="WEX58" s="331"/>
      <c r="WEY58" s="331"/>
      <c r="WEZ58" s="331"/>
      <c r="WFA58" s="331"/>
      <c r="WFB58" s="331"/>
      <c r="WFC58" s="331"/>
      <c r="WFD58" s="331"/>
      <c r="WFE58" s="331"/>
      <c r="WFF58" s="331"/>
      <c r="WFG58" s="331"/>
      <c r="WFH58" s="331"/>
      <c r="WFI58" s="331"/>
      <c r="WFJ58" s="331"/>
      <c r="WFK58" s="331"/>
      <c r="WFL58" s="331"/>
      <c r="WFM58" s="331"/>
      <c r="WFN58" s="331"/>
      <c r="WFO58" s="331"/>
      <c r="WFP58" s="331"/>
      <c r="WFQ58" s="331"/>
      <c r="WFR58" s="331"/>
      <c r="WFS58" s="331"/>
      <c r="WFT58" s="331"/>
      <c r="WFU58" s="331"/>
      <c r="WFV58" s="331"/>
      <c r="WFW58" s="331"/>
      <c r="WFX58" s="331"/>
      <c r="WFY58" s="331"/>
      <c r="WFZ58" s="331"/>
      <c r="WGA58" s="331"/>
      <c r="WGB58" s="331"/>
      <c r="WGC58" s="331"/>
      <c r="WGD58" s="331"/>
      <c r="WGE58" s="331"/>
      <c r="WGF58" s="331"/>
      <c r="WGG58" s="331"/>
      <c r="WGH58" s="331"/>
      <c r="WGI58" s="331"/>
      <c r="WGJ58" s="331"/>
      <c r="WGK58" s="331"/>
      <c r="WGL58" s="331"/>
      <c r="WGM58" s="331"/>
      <c r="WGN58" s="331"/>
      <c r="WGO58" s="331"/>
      <c r="WGP58" s="331"/>
      <c r="WGQ58" s="331"/>
      <c r="WGR58" s="331"/>
      <c r="WGS58" s="331"/>
      <c r="WGT58" s="331"/>
      <c r="WGU58" s="331"/>
      <c r="WGV58" s="331"/>
      <c r="WGW58" s="331"/>
      <c r="WGX58" s="331"/>
      <c r="WGY58" s="331"/>
      <c r="WGZ58" s="331"/>
      <c r="WHA58" s="331"/>
      <c r="WHB58" s="331"/>
      <c r="WHC58" s="331"/>
      <c r="WHD58" s="331"/>
      <c r="WHE58" s="331"/>
      <c r="WHF58" s="331"/>
      <c r="WHG58" s="331"/>
      <c r="WHH58" s="331"/>
      <c r="WHI58" s="331"/>
      <c r="WHJ58" s="331"/>
      <c r="WHK58" s="331"/>
      <c r="WHL58" s="331"/>
      <c r="WHM58" s="331"/>
      <c r="WHN58" s="331"/>
      <c r="WHO58" s="331"/>
      <c r="WHP58" s="331"/>
      <c r="WHQ58" s="331"/>
      <c r="WHR58" s="331"/>
      <c r="WHS58" s="331"/>
      <c r="WHT58" s="331"/>
      <c r="WHU58" s="331"/>
      <c r="WHV58" s="331"/>
      <c r="WHW58" s="331"/>
      <c r="WHX58" s="331"/>
      <c r="WHY58" s="331"/>
      <c r="WHZ58" s="331"/>
      <c r="WIA58" s="331"/>
      <c r="WIB58" s="331"/>
      <c r="WIC58" s="331"/>
      <c r="WID58" s="331"/>
      <c r="WIE58" s="331"/>
      <c r="WIF58" s="331"/>
      <c r="WIG58" s="331"/>
      <c r="WIH58" s="331"/>
      <c r="WII58" s="331"/>
      <c r="WIJ58" s="331"/>
      <c r="WIK58" s="331"/>
      <c r="WIL58" s="331"/>
      <c r="WIM58" s="331"/>
      <c r="WIN58" s="331"/>
      <c r="WIO58" s="331"/>
      <c r="WIP58" s="331"/>
      <c r="WIQ58" s="331"/>
      <c r="WIR58" s="331"/>
      <c r="WIS58" s="331"/>
      <c r="WIT58" s="331"/>
      <c r="WIU58" s="331"/>
      <c r="WIV58" s="331"/>
      <c r="WIW58" s="331"/>
      <c r="WIX58" s="331"/>
      <c r="WIY58" s="331"/>
      <c r="WIZ58" s="331"/>
      <c r="WJA58" s="331"/>
      <c r="WJB58" s="331"/>
      <c r="WJC58" s="331"/>
      <c r="WJD58" s="331"/>
      <c r="WJE58" s="331"/>
      <c r="WJF58" s="331"/>
      <c r="WJG58" s="331"/>
      <c r="WJH58" s="331"/>
      <c r="WJI58" s="331"/>
      <c r="WJJ58" s="331"/>
      <c r="WJK58" s="331"/>
      <c r="WJL58" s="331"/>
      <c r="WJM58" s="331"/>
      <c r="WJN58" s="331"/>
      <c r="WJO58" s="331"/>
      <c r="WJP58" s="331"/>
      <c r="WJQ58" s="331"/>
      <c r="WJR58" s="331"/>
      <c r="WJS58" s="331"/>
      <c r="WJT58" s="331"/>
      <c r="WJU58" s="331"/>
      <c r="WJV58" s="331"/>
      <c r="WJW58" s="331"/>
      <c r="WJX58" s="331"/>
      <c r="WJY58" s="331"/>
      <c r="WJZ58" s="331"/>
      <c r="WKA58" s="331"/>
      <c r="WKB58" s="331"/>
      <c r="WKC58" s="331"/>
      <c r="WKD58" s="331"/>
      <c r="WKE58" s="331"/>
      <c r="WKF58" s="331"/>
      <c r="WKG58" s="331"/>
      <c r="WKH58" s="331"/>
      <c r="WKI58" s="331"/>
      <c r="WKJ58" s="331"/>
      <c r="WKK58" s="331"/>
      <c r="WKL58" s="331"/>
      <c r="WKM58" s="331"/>
      <c r="WKN58" s="331"/>
      <c r="WKO58" s="331"/>
      <c r="WKP58" s="331"/>
      <c r="WKQ58" s="331"/>
      <c r="WKR58" s="331"/>
      <c r="WKS58" s="331"/>
      <c r="WKT58" s="331"/>
      <c r="WKU58" s="331"/>
      <c r="WKV58" s="331"/>
      <c r="WKW58" s="331"/>
      <c r="WKX58" s="331"/>
      <c r="WKY58" s="331"/>
      <c r="WKZ58" s="331"/>
      <c r="WLA58" s="331"/>
      <c r="WLB58" s="331"/>
      <c r="WLC58" s="331"/>
      <c r="WLD58" s="331"/>
      <c r="WLE58" s="331"/>
      <c r="WLF58" s="331"/>
      <c r="WLG58" s="331"/>
      <c r="WLH58" s="331"/>
      <c r="WLI58" s="331"/>
      <c r="WLJ58" s="331"/>
      <c r="WLK58" s="331"/>
      <c r="WLL58" s="331"/>
      <c r="WLM58" s="331"/>
      <c r="WLN58" s="331"/>
      <c r="WLO58" s="331"/>
      <c r="WLP58" s="331"/>
      <c r="WLQ58" s="331"/>
      <c r="WLR58" s="331"/>
      <c r="WLS58" s="331"/>
      <c r="WLT58" s="331"/>
      <c r="WLU58" s="331"/>
      <c r="WLV58" s="331"/>
      <c r="WLW58" s="331"/>
      <c r="WLX58" s="331"/>
      <c r="WLY58" s="331"/>
      <c r="WLZ58" s="331"/>
      <c r="WMA58" s="331"/>
      <c r="WMB58" s="331"/>
      <c r="WMC58" s="331"/>
      <c r="WMD58" s="331"/>
      <c r="WME58" s="331"/>
      <c r="WMF58" s="331"/>
      <c r="WMG58" s="331"/>
      <c r="WMH58" s="331"/>
      <c r="WMI58" s="331"/>
      <c r="WMJ58" s="331"/>
      <c r="WMK58" s="331"/>
      <c r="WML58" s="331"/>
      <c r="WMM58" s="331"/>
      <c r="WMN58" s="331"/>
      <c r="WMO58" s="331"/>
      <c r="WMP58" s="331"/>
      <c r="WMQ58" s="331"/>
      <c r="WMR58" s="331"/>
      <c r="WMS58" s="331"/>
      <c r="WMT58" s="331"/>
      <c r="WMU58" s="331"/>
      <c r="WMV58" s="331"/>
      <c r="WMW58" s="331"/>
      <c r="WMX58" s="331"/>
      <c r="WMY58" s="331"/>
      <c r="WMZ58" s="331"/>
      <c r="WNA58" s="331"/>
      <c r="WNB58" s="331"/>
      <c r="WNC58" s="331"/>
      <c r="WND58" s="331"/>
      <c r="WNE58" s="331"/>
      <c r="WNF58" s="331"/>
      <c r="WNG58" s="331"/>
      <c r="WNH58" s="331"/>
      <c r="WNI58" s="331"/>
      <c r="WNJ58" s="331"/>
      <c r="WNK58" s="331"/>
      <c r="WNL58" s="331"/>
      <c r="WNM58" s="331"/>
      <c r="WNN58" s="331"/>
      <c r="WNO58" s="331"/>
      <c r="WNP58" s="331"/>
      <c r="WNQ58" s="331"/>
      <c r="WNR58" s="331"/>
      <c r="WNS58" s="331"/>
      <c r="WNT58" s="331"/>
      <c r="WNU58" s="331"/>
      <c r="WNV58" s="331"/>
      <c r="WNW58" s="331"/>
      <c r="WNX58" s="331"/>
      <c r="WNY58" s="331"/>
      <c r="WNZ58" s="331"/>
      <c r="WOA58" s="331"/>
      <c r="WOB58" s="331"/>
      <c r="WOC58" s="331"/>
      <c r="WOD58" s="331"/>
      <c r="WOE58" s="331"/>
      <c r="WOF58" s="331"/>
      <c r="WOG58" s="331"/>
      <c r="WOH58" s="331"/>
      <c r="WOI58" s="331"/>
      <c r="WOJ58" s="331"/>
      <c r="WOK58" s="331"/>
      <c r="WOL58" s="331"/>
      <c r="WOM58" s="331"/>
      <c r="WON58" s="331"/>
      <c r="WOO58" s="331"/>
      <c r="WOP58" s="331"/>
      <c r="WOQ58" s="331"/>
      <c r="WOR58" s="331"/>
      <c r="WOS58" s="331"/>
      <c r="WOT58" s="331"/>
      <c r="WOU58" s="331"/>
      <c r="WOV58" s="331"/>
      <c r="WOW58" s="331"/>
      <c r="WOX58" s="331"/>
      <c r="WOY58" s="331"/>
      <c r="WOZ58" s="331"/>
      <c r="WPA58" s="331"/>
      <c r="WPB58" s="331"/>
      <c r="WPC58" s="331"/>
      <c r="WPD58" s="331"/>
      <c r="WPE58" s="331"/>
      <c r="WPF58" s="331"/>
      <c r="WPG58" s="331"/>
      <c r="WPH58" s="331"/>
      <c r="WPI58" s="331"/>
      <c r="WPJ58" s="331"/>
      <c r="WPK58" s="331"/>
      <c r="WPL58" s="331"/>
      <c r="WPM58" s="331"/>
      <c r="WPN58" s="331"/>
      <c r="WPO58" s="331"/>
      <c r="WPP58" s="331"/>
      <c r="WPQ58" s="331"/>
      <c r="WPR58" s="331"/>
      <c r="WPS58" s="331"/>
      <c r="WPT58" s="331"/>
      <c r="WPU58" s="331"/>
      <c r="WPV58" s="331"/>
      <c r="WPW58" s="331"/>
      <c r="WPX58" s="331"/>
      <c r="WPY58" s="331"/>
      <c r="WPZ58" s="331"/>
      <c r="WQA58" s="331"/>
      <c r="WQB58" s="331"/>
      <c r="WQC58" s="331"/>
      <c r="WQD58" s="331"/>
      <c r="WQE58" s="331"/>
      <c r="WQF58" s="331"/>
      <c r="WQG58" s="331"/>
      <c r="WQH58" s="331"/>
      <c r="WQI58" s="331"/>
      <c r="WQJ58" s="331"/>
      <c r="WQK58" s="331"/>
      <c r="WQL58" s="331"/>
      <c r="WQM58" s="331"/>
      <c r="WQN58" s="331"/>
      <c r="WQO58" s="331"/>
      <c r="WQP58" s="331"/>
      <c r="WQQ58" s="331"/>
      <c r="WQR58" s="331"/>
      <c r="WQS58" s="331"/>
      <c r="WQT58" s="331"/>
      <c r="WQU58" s="331"/>
      <c r="WQV58" s="331"/>
      <c r="WQW58" s="331"/>
      <c r="WQX58" s="331"/>
      <c r="WQY58" s="331"/>
      <c r="WQZ58" s="331"/>
      <c r="WRA58" s="331"/>
      <c r="WRB58" s="331"/>
      <c r="WRC58" s="331"/>
      <c r="WRD58" s="331"/>
      <c r="WRE58" s="331"/>
      <c r="WRF58" s="331"/>
      <c r="WRG58" s="331"/>
      <c r="WRH58" s="331"/>
      <c r="WRI58" s="331"/>
      <c r="WRJ58" s="331"/>
      <c r="WRK58" s="331"/>
      <c r="WRL58" s="331"/>
      <c r="WRM58" s="331"/>
      <c r="WRN58" s="331"/>
      <c r="WRO58" s="331"/>
      <c r="WRP58" s="331"/>
      <c r="WRQ58" s="331"/>
      <c r="WRR58" s="331"/>
      <c r="WRS58" s="331"/>
      <c r="WRT58" s="331"/>
      <c r="WRU58" s="331"/>
      <c r="WRV58" s="331"/>
      <c r="WRW58" s="331"/>
      <c r="WRX58" s="331"/>
      <c r="WRY58" s="331"/>
      <c r="WRZ58" s="331"/>
      <c r="WSA58" s="331"/>
      <c r="WSB58" s="331"/>
      <c r="WSC58" s="331"/>
      <c r="WSD58" s="331"/>
      <c r="WSE58" s="331"/>
      <c r="WSF58" s="331"/>
      <c r="WSG58" s="331"/>
      <c r="WSH58" s="331"/>
      <c r="WSI58" s="331"/>
      <c r="WSJ58" s="331"/>
      <c r="WSK58" s="331"/>
      <c r="WSL58" s="331"/>
      <c r="WSM58" s="331"/>
      <c r="WSN58" s="331"/>
      <c r="WSO58" s="331"/>
      <c r="WSP58" s="331"/>
      <c r="WSQ58" s="331"/>
      <c r="WSR58" s="331"/>
      <c r="WSS58" s="331"/>
      <c r="WST58" s="331"/>
      <c r="WSU58" s="331"/>
      <c r="WSV58" s="331"/>
      <c r="WSW58" s="331"/>
      <c r="WSX58" s="331"/>
      <c r="WSY58" s="331"/>
      <c r="WSZ58" s="331"/>
      <c r="WTA58" s="331"/>
      <c r="WTB58" s="331"/>
      <c r="WTC58" s="331"/>
      <c r="WTD58" s="331"/>
      <c r="WTE58" s="331"/>
      <c r="WTF58" s="331"/>
      <c r="WTG58" s="331"/>
      <c r="WTH58" s="331"/>
      <c r="WTI58" s="331"/>
      <c r="WTJ58" s="331"/>
      <c r="WTK58" s="331"/>
      <c r="WTL58" s="331"/>
      <c r="WTM58" s="331"/>
      <c r="WTN58" s="331"/>
      <c r="WTO58" s="331"/>
      <c r="WTP58" s="331"/>
      <c r="WTQ58" s="331"/>
      <c r="WTR58" s="331"/>
      <c r="WTS58" s="331"/>
      <c r="WTT58" s="331"/>
      <c r="WTU58" s="331"/>
      <c r="WTV58" s="331"/>
      <c r="WTW58" s="331"/>
      <c r="WTX58" s="331"/>
      <c r="WTY58" s="331"/>
      <c r="WTZ58" s="331"/>
      <c r="WUA58" s="331"/>
      <c r="WUB58" s="331"/>
      <c r="WUC58" s="331"/>
      <c r="WUD58" s="331"/>
      <c r="WUE58" s="331"/>
      <c r="WUF58" s="331"/>
      <c r="WUG58" s="331"/>
      <c r="WUH58" s="331"/>
      <c r="WUI58" s="331"/>
      <c r="WUJ58" s="331"/>
      <c r="WUK58" s="331"/>
      <c r="WUL58" s="331"/>
      <c r="WUM58" s="331"/>
      <c r="WUN58" s="331"/>
      <c r="WUO58" s="331"/>
      <c r="WUP58" s="331"/>
      <c r="WUQ58" s="331"/>
      <c r="WUR58" s="331"/>
      <c r="WUS58" s="331"/>
      <c r="WUT58" s="331"/>
      <c r="WUU58" s="331"/>
      <c r="WUV58" s="331"/>
      <c r="WUW58" s="331"/>
      <c r="WUX58" s="331"/>
      <c r="WUY58" s="331"/>
      <c r="WUZ58" s="331"/>
      <c r="WVA58" s="331"/>
      <c r="WVB58" s="331"/>
      <c r="WVC58" s="331"/>
      <c r="WVD58" s="331"/>
      <c r="WVE58" s="331"/>
      <c r="WVF58" s="331"/>
      <c r="WVG58" s="331"/>
      <c r="WVH58" s="331"/>
      <c r="WVI58" s="331"/>
      <c r="WVJ58" s="331"/>
      <c r="WVK58" s="331"/>
      <c r="WVL58" s="331"/>
      <c r="WVM58" s="331"/>
      <c r="WVN58" s="331"/>
      <c r="WVO58" s="331"/>
      <c r="WVP58" s="331"/>
      <c r="WVQ58" s="331"/>
      <c r="WVR58" s="331"/>
      <c r="WVS58" s="331"/>
      <c r="WVT58" s="331"/>
      <c r="WVU58" s="331"/>
      <c r="WVV58" s="331"/>
      <c r="WVW58" s="331"/>
      <c r="WVX58" s="331"/>
      <c r="WVY58" s="331"/>
      <c r="WVZ58" s="331"/>
      <c r="WWA58" s="331"/>
      <c r="WWB58" s="331"/>
      <c r="WWC58" s="331"/>
      <c r="WWD58" s="331"/>
      <c r="WWE58" s="331"/>
      <c r="WWF58" s="331"/>
      <c r="WWG58" s="331"/>
      <c r="WWH58" s="331"/>
      <c r="WWI58" s="331"/>
      <c r="WWJ58" s="331"/>
      <c r="WWK58" s="331"/>
      <c r="WWL58" s="331"/>
      <c r="WWM58" s="331"/>
      <c r="WWN58" s="331"/>
      <c r="WWO58" s="331"/>
      <c r="WWP58" s="331"/>
      <c r="WWQ58" s="331"/>
      <c r="WWR58" s="331"/>
      <c r="WWS58" s="331"/>
      <c r="WWT58" s="331"/>
      <c r="WWU58" s="331"/>
      <c r="WWV58" s="331"/>
      <c r="WWW58" s="331"/>
      <c r="WWX58" s="331"/>
      <c r="WWY58" s="331"/>
      <c r="WWZ58" s="331"/>
      <c r="WXA58" s="331"/>
      <c r="WXB58" s="331"/>
      <c r="WXC58" s="331"/>
      <c r="WXD58" s="331"/>
      <c r="WXE58" s="331"/>
      <c r="WXF58" s="331"/>
      <c r="WXG58" s="331"/>
      <c r="WXH58" s="331"/>
      <c r="WXI58" s="331"/>
      <c r="WXJ58" s="331"/>
      <c r="WXK58" s="331"/>
      <c r="WXL58" s="331"/>
      <c r="WXM58" s="331"/>
      <c r="WXN58" s="331"/>
      <c r="WXO58" s="331"/>
      <c r="WXP58" s="331"/>
      <c r="WXQ58" s="331"/>
      <c r="WXR58" s="331"/>
      <c r="WXS58" s="331"/>
      <c r="WXT58" s="331"/>
      <c r="WXU58" s="331"/>
      <c r="WXV58" s="331"/>
      <c r="WXW58" s="331"/>
      <c r="WXX58" s="331"/>
      <c r="WXY58" s="331"/>
      <c r="WXZ58" s="331"/>
      <c r="WYA58" s="331"/>
      <c r="WYB58" s="331"/>
      <c r="WYC58" s="331"/>
      <c r="WYD58" s="331"/>
      <c r="WYE58" s="331"/>
      <c r="WYF58" s="331"/>
      <c r="WYG58" s="331"/>
      <c r="WYH58" s="331"/>
      <c r="WYI58" s="331"/>
      <c r="WYJ58" s="331"/>
      <c r="WYK58" s="331"/>
      <c r="WYL58" s="331"/>
      <c r="WYM58" s="331"/>
      <c r="WYN58" s="331"/>
      <c r="WYO58" s="331"/>
      <c r="WYP58" s="331"/>
      <c r="WYQ58" s="331"/>
      <c r="WYR58" s="331"/>
      <c r="WYS58" s="331"/>
      <c r="WYT58" s="331"/>
      <c r="WYU58" s="331"/>
      <c r="WYV58" s="331"/>
      <c r="WYW58" s="331"/>
      <c r="WYX58" s="331"/>
      <c r="WYY58" s="331"/>
      <c r="WYZ58" s="331"/>
      <c r="WZA58" s="331"/>
      <c r="WZB58" s="331"/>
      <c r="WZC58" s="331"/>
      <c r="WZD58" s="331"/>
      <c r="WZE58" s="331"/>
      <c r="WZF58" s="331"/>
      <c r="WZG58" s="331"/>
      <c r="WZH58" s="331"/>
      <c r="WZI58" s="331"/>
      <c r="WZJ58" s="331"/>
      <c r="WZK58" s="331"/>
      <c r="WZL58" s="331"/>
      <c r="WZM58" s="331"/>
      <c r="WZN58" s="331"/>
      <c r="WZO58" s="331"/>
      <c r="WZP58" s="331"/>
      <c r="WZQ58" s="331"/>
      <c r="WZR58" s="331"/>
      <c r="WZS58" s="331"/>
      <c r="WZT58" s="331"/>
      <c r="WZU58" s="331"/>
      <c r="WZV58" s="331"/>
      <c r="WZW58" s="331"/>
      <c r="WZX58" s="331"/>
      <c r="WZY58" s="331"/>
      <c r="WZZ58" s="331"/>
      <c r="XAA58" s="331"/>
      <c r="XAB58" s="331"/>
      <c r="XAC58" s="331"/>
      <c r="XAD58" s="331"/>
      <c r="XAE58" s="331"/>
      <c r="XAF58" s="331"/>
      <c r="XAG58" s="331"/>
      <c r="XAH58" s="331"/>
      <c r="XAI58" s="331"/>
      <c r="XAJ58" s="331"/>
      <c r="XAK58" s="331"/>
      <c r="XAL58" s="331"/>
      <c r="XAM58" s="331"/>
      <c r="XAN58" s="331"/>
      <c r="XAO58" s="331"/>
      <c r="XAP58" s="331"/>
      <c r="XAQ58" s="331"/>
      <c r="XAR58" s="331"/>
      <c r="XAS58" s="331"/>
      <c r="XAT58" s="331"/>
      <c r="XAU58" s="331"/>
      <c r="XAV58" s="331"/>
      <c r="XAW58" s="331"/>
      <c r="XAX58" s="331"/>
      <c r="XAY58" s="331"/>
      <c r="XAZ58" s="331"/>
      <c r="XBA58" s="331"/>
      <c r="XBB58" s="331"/>
      <c r="XBC58" s="331"/>
      <c r="XBD58" s="331"/>
      <c r="XBE58" s="331"/>
      <c r="XBF58" s="331"/>
      <c r="XBG58" s="331"/>
      <c r="XBH58" s="331"/>
      <c r="XBI58" s="331"/>
      <c r="XBJ58" s="331"/>
      <c r="XBK58" s="331"/>
      <c r="XBL58" s="331"/>
      <c r="XBM58" s="331"/>
      <c r="XBN58" s="331"/>
      <c r="XBO58" s="331"/>
      <c r="XBP58" s="331"/>
      <c r="XBQ58" s="331"/>
      <c r="XBR58" s="331"/>
      <c r="XBS58" s="331"/>
      <c r="XBT58" s="331"/>
      <c r="XBU58" s="331"/>
      <c r="XBV58" s="331"/>
      <c r="XBW58" s="331"/>
      <c r="XBX58" s="331"/>
      <c r="XBY58" s="331"/>
      <c r="XBZ58" s="331"/>
      <c r="XCA58" s="331"/>
      <c r="XCB58" s="331"/>
      <c r="XCC58" s="331"/>
      <c r="XCD58" s="331"/>
      <c r="XCE58" s="331"/>
      <c r="XCF58" s="331"/>
      <c r="XCG58" s="331"/>
      <c r="XCH58" s="331"/>
      <c r="XCI58" s="331"/>
      <c r="XCJ58" s="331"/>
      <c r="XCK58" s="331"/>
      <c r="XCL58" s="331"/>
      <c r="XCM58" s="331"/>
      <c r="XCN58" s="331"/>
      <c r="XCO58" s="331"/>
      <c r="XCP58" s="331"/>
      <c r="XCQ58" s="331"/>
      <c r="XCR58" s="331"/>
      <c r="XCS58" s="331"/>
      <c r="XCT58" s="331"/>
      <c r="XCU58" s="331"/>
      <c r="XCV58" s="331"/>
      <c r="XCW58" s="331"/>
      <c r="XCX58" s="331"/>
      <c r="XCY58" s="331"/>
      <c r="XCZ58" s="331"/>
      <c r="XDA58" s="331"/>
      <c r="XDB58" s="331"/>
      <c r="XDC58" s="331"/>
      <c r="XDD58" s="331"/>
      <c r="XDE58" s="331"/>
      <c r="XDF58" s="331"/>
      <c r="XDG58" s="331"/>
      <c r="XDH58" s="331"/>
      <c r="XDI58" s="331"/>
      <c r="XDJ58" s="331"/>
      <c r="XDK58" s="331"/>
      <c r="XDL58" s="331"/>
      <c r="XDM58" s="331"/>
      <c r="XDN58" s="331"/>
      <c r="XDO58" s="331"/>
      <c r="XDP58" s="331"/>
      <c r="XDQ58" s="331"/>
      <c r="XDR58" s="331"/>
      <c r="XDS58" s="331"/>
      <c r="XDT58" s="331"/>
      <c r="XDU58" s="331"/>
      <c r="XDV58" s="331"/>
      <c r="XDW58" s="331"/>
      <c r="XDX58" s="331"/>
      <c r="XDY58" s="331"/>
      <c r="XDZ58" s="331"/>
      <c r="XEA58" s="331"/>
      <c r="XEB58" s="331"/>
      <c r="XEC58" s="331"/>
      <c r="XED58" s="331"/>
      <c r="XEE58" s="331"/>
      <c r="XEF58" s="331"/>
      <c r="XEG58" s="331"/>
      <c r="XEH58" s="331"/>
      <c r="XEI58" s="331"/>
      <c r="XEJ58" s="331"/>
      <c r="XEK58" s="331"/>
      <c r="XEL58" s="331"/>
      <c r="XEM58" s="331"/>
      <c r="XEN58" s="331"/>
      <c r="XEO58" s="331"/>
      <c r="XEP58" s="331"/>
      <c r="XEQ58" s="331"/>
      <c r="XER58" s="331"/>
      <c r="XES58" s="331"/>
      <c r="XET58" s="331"/>
      <c r="XEU58" s="331"/>
      <c r="XEV58" s="331"/>
      <c r="XEW58" s="331"/>
      <c r="XEX58" s="331"/>
      <c r="XEY58" s="331"/>
      <c r="XEZ58" s="331"/>
      <c r="XFA58" s="331"/>
      <c r="XFB58" s="331"/>
      <c r="XFC58" s="331"/>
      <c r="XFD58" s="331"/>
    </row>
    <row r="59" spans="1:16384" s="65" customFormat="1" ht="12">
      <c r="A59" s="189" t="s">
        <v>1630</v>
      </c>
      <c r="B59" s="190">
        <v>0.7</v>
      </c>
      <c r="C59" s="191"/>
      <c r="D59" s="190">
        <v>1</v>
      </c>
      <c r="E59" s="59">
        <f t="shared" si="1"/>
        <v>0</v>
      </c>
      <c r="F59" s="59">
        <f t="shared" si="2"/>
        <v>-1</v>
      </c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E59" s="192"/>
      <c r="AF59" s="192"/>
      <c r="AG59" s="192"/>
      <c r="AH59" s="192"/>
      <c r="AI59" s="192"/>
      <c r="AJ59" s="192"/>
      <c r="AK59" s="192"/>
      <c r="AL59" s="192"/>
      <c r="AM59" s="192"/>
      <c r="AN59" s="192"/>
      <c r="AO59" s="192"/>
      <c r="AP59" s="192"/>
      <c r="AQ59" s="192"/>
      <c r="AR59" s="192"/>
      <c r="AS59" s="192"/>
      <c r="AT59" s="192"/>
      <c r="AU59" s="192"/>
      <c r="AV59" s="192"/>
      <c r="AW59" s="192"/>
      <c r="AX59" s="192"/>
      <c r="AY59" s="192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  <c r="EG59" s="192"/>
      <c r="EH59" s="192"/>
      <c r="EI59" s="192"/>
      <c r="EJ59" s="192"/>
      <c r="EK59" s="192"/>
      <c r="EL59" s="192"/>
      <c r="EM59" s="192"/>
      <c r="EN59" s="192"/>
      <c r="EO59" s="192"/>
      <c r="EP59" s="192"/>
      <c r="EQ59" s="192"/>
      <c r="ER59" s="192"/>
      <c r="ES59" s="192"/>
      <c r="ET59" s="192"/>
      <c r="EU59" s="192"/>
      <c r="EV59" s="192"/>
      <c r="EW59" s="192"/>
      <c r="EX59" s="192"/>
      <c r="EY59" s="192"/>
      <c r="EZ59" s="192"/>
      <c r="FA59" s="192"/>
      <c r="FB59" s="192"/>
      <c r="FC59" s="192"/>
      <c r="FD59" s="192"/>
      <c r="FE59" s="192"/>
      <c r="FF59" s="192"/>
      <c r="FG59" s="192"/>
      <c r="FH59" s="192"/>
      <c r="FI59" s="192"/>
      <c r="FJ59" s="192"/>
      <c r="FK59" s="192"/>
      <c r="FL59" s="192"/>
      <c r="FM59" s="192"/>
      <c r="FN59" s="192"/>
      <c r="FO59" s="192"/>
      <c r="FP59" s="192"/>
      <c r="FQ59" s="192"/>
      <c r="FR59" s="192"/>
      <c r="FS59" s="192"/>
      <c r="FT59" s="192"/>
      <c r="FU59" s="192"/>
      <c r="FV59" s="192"/>
      <c r="FW59" s="192"/>
      <c r="FX59" s="192"/>
      <c r="FY59" s="192"/>
      <c r="FZ59" s="192"/>
      <c r="GA59" s="192"/>
      <c r="GB59" s="192"/>
      <c r="GC59" s="192"/>
      <c r="GD59" s="192"/>
      <c r="GE59" s="192"/>
      <c r="GF59" s="192"/>
      <c r="GG59" s="192"/>
      <c r="GH59" s="192"/>
      <c r="GI59" s="192"/>
      <c r="GJ59" s="192"/>
      <c r="GK59" s="192"/>
      <c r="GL59" s="192"/>
      <c r="GM59" s="192"/>
      <c r="GN59" s="192"/>
      <c r="GO59" s="192"/>
      <c r="GP59" s="192"/>
      <c r="GQ59" s="192"/>
      <c r="GR59" s="192"/>
      <c r="GS59" s="192"/>
      <c r="GT59" s="192"/>
      <c r="GU59" s="192"/>
      <c r="GV59" s="192"/>
      <c r="GW59" s="192"/>
      <c r="GX59" s="192"/>
      <c r="GY59" s="192"/>
      <c r="GZ59" s="192"/>
      <c r="HA59" s="192"/>
      <c r="HB59" s="192"/>
      <c r="HC59" s="192"/>
      <c r="HD59" s="192"/>
      <c r="HE59" s="192"/>
      <c r="HF59" s="192"/>
      <c r="HG59" s="192"/>
      <c r="HH59" s="192"/>
      <c r="HI59" s="192"/>
      <c r="HJ59" s="192"/>
      <c r="HK59" s="192"/>
      <c r="HL59" s="192"/>
      <c r="HM59" s="192"/>
      <c r="HN59" s="192"/>
      <c r="HO59" s="192"/>
      <c r="HP59" s="192"/>
      <c r="HQ59" s="192"/>
      <c r="HR59" s="192"/>
      <c r="HS59" s="192"/>
      <c r="HT59" s="192"/>
      <c r="HU59" s="192"/>
      <c r="HV59" s="192"/>
      <c r="HW59" s="192"/>
      <c r="HX59" s="192"/>
      <c r="HY59" s="192"/>
      <c r="HZ59" s="192"/>
      <c r="IA59" s="192"/>
      <c r="IB59" s="192"/>
      <c r="IC59" s="192"/>
      <c r="ID59" s="192"/>
      <c r="IE59" s="192"/>
      <c r="IF59" s="192"/>
      <c r="IG59" s="192"/>
      <c r="IH59" s="192"/>
      <c r="II59" s="192"/>
      <c r="IJ59" s="192"/>
      <c r="IK59" s="192"/>
      <c r="IL59" s="192"/>
      <c r="IM59" s="192"/>
      <c r="IN59" s="192"/>
      <c r="IO59" s="192"/>
      <c r="IP59" s="192"/>
      <c r="IQ59" s="192"/>
      <c r="IR59" s="192"/>
      <c r="IS59" s="192"/>
      <c r="IT59" s="192"/>
      <c r="IU59" s="192"/>
      <c r="IV59" s="192"/>
      <c r="IW59" s="192"/>
      <c r="IX59" s="192"/>
      <c r="IY59" s="192"/>
      <c r="IZ59" s="192"/>
      <c r="JA59" s="192"/>
      <c r="JB59" s="192"/>
      <c r="JC59" s="192"/>
      <c r="JD59" s="192"/>
      <c r="JE59" s="192"/>
      <c r="JF59" s="192"/>
      <c r="JG59" s="192"/>
      <c r="JH59" s="192"/>
      <c r="JI59" s="192"/>
      <c r="JJ59" s="192"/>
      <c r="JK59" s="192"/>
      <c r="JL59" s="192"/>
      <c r="JM59" s="192"/>
      <c r="JN59" s="192"/>
      <c r="JO59" s="192"/>
      <c r="JP59" s="192"/>
      <c r="JQ59" s="192"/>
      <c r="JR59" s="192"/>
      <c r="JS59" s="192"/>
      <c r="JT59" s="192"/>
      <c r="JU59" s="192"/>
      <c r="JV59" s="192"/>
      <c r="JW59" s="192"/>
      <c r="JX59" s="192"/>
      <c r="JY59" s="192"/>
      <c r="JZ59" s="192"/>
      <c r="KA59" s="192"/>
      <c r="KB59" s="192"/>
      <c r="KC59" s="192"/>
      <c r="KD59" s="192"/>
      <c r="KE59" s="192"/>
      <c r="KF59" s="192"/>
      <c r="KG59" s="192"/>
      <c r="KH59" s="192"/>
      <c r="KI59" s="192"/>
      <c r="KJ59" s="192"/>
      <c r="KK59" s="192"/>
      <c r="KL59" s="192"/>
      <c r="KM59" s="192"/>
      <c r="KN59" s="192"/>
      <c r="KO59" s="192"/>
      <c r="KP59" s="192"/>
      <c r="KQ59" s="192"/>
      <c r="KR59" s="192"/>
      <c r="KS59" s="192"/>
      <c r="KT59" s="192"/>
      <c r="KU59" s="192"/>
      <c r="KV59" s="192"/>
      <c r="KW59" s="192"/>
      <c r="KX59" s="192"/>
      <c r="KY59" s="192"/>
      <c r="KZ59" s="192"/>
      <c r="LA59" s="192"/>
      <c r="LB59" s="192"/>
      <c r="LC59" s="192"/>
      <c r="LD59" s="192"/>
      <c r="LE59" s="192"/>
      <c r="LF59" s="192"/>
      <c r="LG59" s="192"/>
      <c r="LH59" s="192"/>
      <c r="LI59" s="192"/>
      <c r="LJ59" s="192"/>
      <c r="LK59" s="192"/>
      <c r="LL59" s="192"/>
      <c r="LM59" s="192"/>
      <c r="LN59" s="192"/>
      <c r="LO59" s="192"/>
      <c r="LP59" s="192"/>
      <c r="LQ59" s="192"/>
      <c r="LR59" s="192"/>
      <c r="LS59" s="192"/>
      <c r="LT59" s="192"/>
      <c r="LU59" s="192"/>
      <c r="LV59" s="192"/>
      <c r="LW59" s="192"/>
      <c r="LX59" s="192"/>
      <c r="LY59" s="192"/>
      <c r="LZ59" s="192"/>
      <c r="MA59" s="192"/>
      <c r="MB59" s="192"/>
      <c r="MC59" s="192"/>
      <c r="MD59" s="192"/>
      <c r="ME59" s="192"/>
      <c r="MF59" s="192"/>
      <c r="MG59" s="192"/>
      <c r="MH59" s="192"/>
      <c r="MI59" s="192"/>
      <c r="MJ59" s="192"/>
      <c r="MK59" s="192"/>
      <c r="ML59" s="192"/>
      <c r="MM59" s="192"/>
      <c r="MN59" s="192"/>
      <c r="MO59" s="192"/>
      <c r="MP59" s="192"/>
      <c r="MQ59" s="192"/>
      <c r="MR59" s="192"/>
      <c r="MS59" s="192"/>
      <c r="MT59" s="192"/>
      <c r="MU59" s="192"/>
      <c r="MV59" s="192"/>
      <c r="MW59" s="192"/>
      <c r="MX59" s="192"/>
      <c r="MY59" s="192"/>
      <c r="MZ59" s="192"/>
      <c r="NA59" s="192"/>
      <c r="NB59" s="192"/>
      <c r="NC59" s="192"/>
      <c r="ND59" s="192"/>
      <c r="NE59" s="192"/>
      <c r="NF59" s="192"/>
      <c r="NG59" s="192"/>
      <c r="NH59" s="192"/>
      <c r="NI59" s="192"/>
      <c r="NJ59" s="192"/>
      <c r="NK59" s="192"/>
      <c r="NL59" s="192"/>
      <c r="NM59" s="192"/>
      <c r="NN59" s="192"/>
      <c r="NO59" s="192"/>
      <c r="NP59" s="192"/>
      <c r="NQ59" s="192"/>
      <c r="NR59" s="192"/>
      <c r="NS59" s="192"/>
      <c r="NT59" s="192"/>
      <c r="NU59" s="192"/>
      <c r="NV59" s="192"/>
      <c r="NW59" s="192"/>
      <c r="NX59" s="192"/>
      <c r="NY59" s="192"/>
      <c r="NZ59" s="192"/>
      <c r="OA59" s="192"/>
      <c r="OB59" s="192"/>
      <c r="OC59" s="192"/>
      <c r="OD59" s="192"/>
      <c r="OE59" s="192"/>
      <c r="OF59" s="192"/>
      <c r="OG59" s="192"/>
      <c r="OH59" s="192"/>
      <c r="OI59" s="192"/>
      <c r="OJ59" s="192"/>
      <c r="OK59" s="192"/>
      <c r="OL59" s="192"/>
      <c r="OM59" s="192"/>
      <c r="ON59" s="192"/>
      <c r="OO59" s="192"/>
      <c r="OP59" s="192"/>
      <c r="OQ59" s="192"/>
      <c r="OR59" s="192"/>
      <c r="OS59" s="192"/>
      <c r="OT59" s="192"/>
      <c r="OU59" s="192"/>
      <c r="OV59" s="192"/>
      <c r="OW59" s="192"/>
      <c r="OX59" s="192"/>
      <c r="OY59" s="192"/>
      <c r="OZ59" s="192"/>
      <c r="PA59" s="192"/>
      <c r="PB59" s="192"/>
      <c r="PC59" s="192"/>
      <c r="PD59" s="192"/>
      <c r="PE59" s="192"/>
      <c r="PF59" s="192"/>
      <c r="PG59" s="192"/>
      <c r="PH59" s="192"/>
      <c r="PI59" s="192"/>
      <c r="PJ59" s="192"/>
      <c r="PK59" s="192"/>
      <c r="PL59" s="192"/>
      <c r="PM59" s="192"/>
      <c r="PN59" s="192"/>
      <c r="PO59" s="192"/>
      <c r="PP59" s="192"/>
      <c r="PQ59" s="192"/>
      <c r="PR59" s="192"/>
      <c r="PS59" s="192"/>
      <c r="PT59" s="192"/>
      <c r="PU59" s="192"/>
      <c r="PV59" s="192"/>
      <c r="PW59" s="192"/>
      <c r="PX59" s="192"/>
      <c r="PY59" s="192"/>
      <c r="PZ59" s="192"/>
      <c r="QA59" s="192"/>
      <c r="QB59" s="192"/>
      <c r="QC59" s="192"/>
      <c r="QD59" s="192"/>
      <c r="QE59" s="192"/>
      <c r="QF59" s="192"/>
      <c r="QG59" s="192"/>
      <c r="QH59" s="192"/>
      <c r="QI59" s="192"/>
      <c r="QJ59" s="192"/>
      <c r="QK59" s="192"/>
      <c r="QL59" s="192"/>
      <c r="QM59" s="192"/>
      <c r="QN59" s="192"/>
      <c r="QO59" s="192"/>
      <c r="QP59" s="192"/>
      <c r="QQ59" s="192"/>
      <c r="QR59" s="192"/>
      <c r="QS59" s="192"/>
      <c r="QT59" s="192"/>
      <c r="QU59" s="192"/>
      <c r="QV59" s="192"/>
      <c r="QW59" s="192"/>
      <c r="QX59" s="192"/>
      <c r="QY59" s="192"/>
      <c r="QZ59" s="192"/>
      <c r="RA59" s="192"/>
      <c r="RB59" s="192"/>
      <c r="RC59" s="192"/>
      <c r="RD59" s="192"/>
      <c r="RE59" s="192"/>
      <c r="RF59" s="192"/>
      <c r="RG59" s="192"/>
      <c r="RH59" s="192"/>
      <c r="RI59" s="192"/>
      <c r="RJ59" s="192"/>
      <c r="RK59" s="192"/>
      <c r="RL59" s="192"/>
      <c r="RM59" s="192"/>
      <c r="RN59" s="192"/>
      <c r="RO59" s="192"/>
      <c r="RP59" s="192"/>
      <c r="RQ59" s="192"/>
      <c r="RR59" s="192"/>
      <c r="RS59" s="192"/>
      <c r="RT59" s="192"/>
      <c r="RU59" s="192"/>
      <c r="RV59" s="192"/>
      <c r="RW59" s="192"/>
      <c r="RX59" s="192"/>
      <c r="RY59" s="192"/>
      <c r="RZ59" s="192"/>
      <c r="SA59" s="192"/>
      <c r="SB59" s="192"/>
      <c r="SC59" s="192"/>
      <c r="SD59" s="192"/>
      <c r="SE59" s="192"/>
      <c r="SF59" s="192"/>
      <c r="SG59" s="192"/>
      <c r="SH59" s="192"/>
      <c r="SI59" s="192"/>
      <c r="SJ59" s="192"/>
      <c r="SK59" s="192"/>
      <c r="SL59" s="192"/>
      <c r="SM59" s="192"/>
      <c r="SN59" s="192"/>
      <c r="SO59" s="192"/>
      <c r="SP59" s="192"/>
      <c r="SQ59" s="192"/>
      <c r="SR59" s="192"/>
      <c r="SS59" s="192"/>
      <c r="ST59" s="192"/>
      <c r="SU59" s="192"/>
      <c r="SV59" s="192"/>
      <c r="SW59" s="192"/>
      <c r="SX59" s="192"/>
      <c r="SY59" s="192"/>
      <c r="SZ59" s="192"/>
      <c r="TA59" s="192"/>
      <c r="TB59" s="192"/>
      <c r="TC59" s="192"/>
      <c r="TD59" s="192"/>
      <c r="TE59" s="192"/>
      <c r="TF59" s="192"/>
      <c r="TG59" s="192"/>
      <c r="TH59" s="192"/>
      <c r="TI59" s="192"/>
      <c r="TJ59" s="192"/>
      <c r="TK59" s="192"/>
      <c r="TL59" s="192"/>
      <c r="TM59" s="192"/>
      <c r="TN59" s="192"/>
      <c r="TO59" s="192"/>
      <c r="TP59" s="192"/>
      <c r="TQ59" s="192"/>
      <c r="TR59" s="192"/>
      <c r="TS59" s="192"/>
      <c r="TT59" s="192"/>
      <c r="TU59" s="192"/>
      <c r="TV59" s="192"/>
      <c r="TW59" s="192"/>
      <c r="TX59" s="192"/>
      <c r="TY59" s="192"/>
      <c r="TZ59" s="192"/>
      <c r="UA59" s="192"/>
      <c r="UB59" s="192"/>
      <c r="UC59" s="192"/>
      <c r="UD59" s="192"/>
      <c r="UE59" s="192"/>
      <c r="UF59" s="192"/>
      <c r="UG59" s="192"/>
      <c r="UH59" s="192"/>
      <c r="UI59" s="192"/>
      <c r="UJ59" s="192"/>
      <c r="UK59" s="192"/>
      <c r="UL59" s="192"/>
      <c r="UM59" s="192"/>
      <c r="UN59" s="192"/>
      <c r="UO59" s="192"/>
      <c r="UP59" s="192"/>
      <c r="UQ59" s="192"/>
      <c r="UR59" s="192"/>
      <c r="US59" s="192"/>
      <c r="UT59" s="192"/>
      <c r="UU59" s="192"/>
      <c r="UV59" s="192"/>
      <c r="UW59" s="192"/>
      <c r="UX59" s="192"/>
      <c r="UY59" s="192"/>
      <c r="UZ59" s="192"/>
      <c r="VA59" s="192"/>
      <c r="VB59" s="192"/>
      <c r="VC59" s="192"/>
      <c r="VD59" s="192"/>
      <c r="VE59" s="192"/>
      <c r="VF59" s="192"/>
      <c r="VG59" s="192"/>
      <c r="VH59" s="192"/>
      <c r="VI59" s="192"/>
      <c r="VJ59" s="192"/>
      <c r="VK59" s="192"/>
      <c r="VL59" s="192"/>
      <c r="VM59" s="192"/>
      <c r="VN59" s="192"/>
      <c r="VO59" s="192"/>
      <c r="VP59" s="192"/>
      <c r="VQ59" s="192"/>
      <c r="VR59" s="192"/>
      <c r="VS59" s="192"/>
      <c r="VT59" s="192"/>
      <c r="VU59" s="192"/>
      <c r="VV59" s="192"/>
      <c r="VW59" s="192"/>
      <c r="VX59" s="192"/>
      <c r="VY59" s="192"/>
      <c r="VZ59" s="192"/>
      <c r="WA59" s="192"/>
      <c r="WB59" s="192"/>
      <c r="WC59" s="192"/>
      <c r="WD59" s="192"/>
      <c r="WE59" s="192"/>
      <c r="WF59" s="192"/>
      <c r="WG59" s="192"/>
      <c r="WH59" s="192"/>
      <c r="WI59" s="192"/>
      <c r="WJ59" s="192"/>
      <c r="WK59" s="192"/>
      <c r="WL59" s="192"/>
      <c r="WM59" s="192"/>
      <c r="WN59" s="192"/>
      <c r="WO59" s="192"/>
      <c r="WP59" s="192"/>
      <c r="WQ59" s="192"/>
      <c r="WR59" s="192"/>
      <c r="WS59" s="192"/>
      <c r="WT59" s="192"/>
      <c r="WU59" s="192"/>
      <c r="WV59" s="192"/>
      <c r="WW59" s="192"/>
      <c r="WX59" s="192"/>
      <c r="WY59" s="192"/>
      <c r="WZ59" s="192"/>
      <c r="XA59" s="192"/>
      <c r="XB59" s="192"/>
      <c r="XC59" s="192"/>
      <c r="XD59" s="192"/>
      <c r="XE59" s="192"/>
      <c r="XF59" s="192"/>
      <c r="XG59" s="192"/>
      <c r="XH59" s="192"/>
      <c r="XI59" s="192"/>
      <c r="XJ59" s="192"/>
      <c r="XK59" s="192"/>
      <c r="XL59" s="192"/>
      <c r="XM59" s="192"/>
      <c r="XN59" s="192"/>
      <c r="XO59" s="192"/>
      <c r="XP59" s="192"/>
      <c r="XQ59" s="192"/>
      <c r="XR59" s="192"/>
      <c r="XS59" s="192"/>
      <c r="XT59" s="192"/>
      <c r="XU59" s="192"/>
      <c r="XV59" s="192"/>
      <c r="XW59" s="192"/>
      <c r="XX59" s="192"/>
      <c r="XY59" s="192"/>
      <c r="XZ59" s="192"/>
      <c r="YA59" s="192"/>
      <c r="YB59" s="192"/>
      <c r="YC59" s="192"/>
      <c r="YD59" s="192"/>
      <c r="YE59" s="192"/>
      <c r="YF59" s="192"/>
      <c r="YG59" s="192"/>
      <c r="YH59" s="192"/>
      <c r="YI59" s="192"/>
      <c r="YJ59" s="192"/>
      <c r="YK59" s="192"/>
      <c r="YL59" s="192"/>
      <c r="YM59" s="192"/>
      <c r="YN59" s="192"/>
      <c r="YO59" s="192"/>
      <c r="YP59" s="192"/>
      <c r="YQ59" s="192"/>
      <c r="YR59" s="192"/>
      <c r="YS59" s="192"/>
      <c r="YT59" s="192"/>
      <c r="YU59" s="192"/>
      <c r="YV59" s="192"/>
      <c r="YW59" s="192"/>
      <c r="YX59" s="192"/>
      <c r="YY59" s="192"/>
      <c r="YZ59" s="192"/>
      <c r="ZA59" s="192"/>
      <c r="ZB59" s="192"/>
      <c r="ZC59" s="192"/>
      <c r="ZD59" s="192"/>
      <c r="ZE59" s="192"/>
      <c r="ZF59" s="192"/>
      <c r="ZG59" s="192"/>
      <c r="ZH59" s="192"/>
      <c r="ZI59" s="192"/>
      <c r="ZJ59" s="192"/>
      <c r="ZK59" s="192"/>
      <c r="ZL59" s="192"/>
      <c r="ZM59" s="192"/>
      <c r="ZN59" s="192"/>
      <c r="ZO59" s="192"/>
      <c r="ZP59" s="192"/>
      <c r="ZQ59" s="192"/>
      <c r="ZR59" s="192"/>
      <c r="ZS59" s="192"/>
      <c r="ZT59" s="192"/>
      <c r="ZU59" s="192"/>
      <c r="ZV59" s="192"/>
      <c r="ZW59" s="192"/>
      <c r="ZX59" s="192"/>
      <c r="ZY59" s="192"/>
      <c r="ZZ59" s="192"/>
      <c r="AAA59" s="192"/>
      <c r="AAB59" s="192"/>
      <c r="AAC59" s="192"/>
      <c r="AAD59" s="192"/>
      <c r="AAE59" s="192"/>
      <c r="AAF59" s="192"/>
      <c r="AAG59" s="192"/>
      <c r="AAH59" s="192"/>
      <c r="AAI59" s="192"/>
      <c r="AAJ59" s="192"/>
      <c r="AAK59" s="192"/>
      <c r="AAL59" s="192"/>
      <c r="AAM59" s="192"/>
      <c r="AAN59" s="192"/>
      <c r="AAO59" s="192"/>
      <c r="AAP59" s="192"/>
      <c r="AAQ59" s="192"/>
      <c r="AAR59" s="192"/>
      <c r="AAS59" s="192"/>
      <c r="AAT59" s="192"/>
      <c r="AAU59" s="192"/>
      <c r="AAV59" s="192"/>
      <c r="AAW59" s="192"/>
      <c r="AAX59" s="192"/>
      <c r="AAY59" s="192"/>
      <c r="AAZ59" s="192"/>
      <c r="ABA59" s="192"/>
      <c r="ABB59" s="192"/>
      <c r="ABC59" s="192"/>
      <c r="ABD59" s="192"/>
      <c r="ABE59" s="192"/>
      <c r="ABF59" s="192"/>
      <c r="ABG59" s="192"/>
      <c r="ABH59" s="192"/>
      <c r="ABI59" s="192"/>
      <c r="ABJ59" s="192"/>
      <c r="ABK59" s="192"/>
      <c r="ABL59" s="192"/>
      <c r="ABM59" s="192"/>
      <c r="ABN59" s="192"/>
      <c r="ABO59" s="192"/>
      <c r="ABP59" s="192"/>
      <c r="ABQ59" s="192"/>
      <c r="ABR59" s="192"/>
      <c r="ABS59" s="192"/>
      <c r="ABT59" s="192"/>
      <c r="ABU59" s="192"/>
      <c r="ABV59" s="192"/>
      <c r="ABW59" s="192"/>
      <c r="ABX59" s="192"/>
      <c r="ABY59" s="192"/>
      <c r="ABZ59" s="192"/>
      <c r="ACA59" s="192"/>
      <c r="ACB59" s="192"/>
      <c r="ACC59" s="192"/>
      <c r="ACD59" s="192"/>
      <c r="ACE59" s="192"/>
      <c r="ACF59" s="192"/>
      <c r="ACG59" s="192"/>
      <c r="ACH59" s="192"/>
      <c r="ACI59" s="192"/>
      <c r="ACJ59" s="192"/>
      <c r="ACK59" s="192"/>
      <c r="ACL59" s="192"/>
      <c r="ACM59" s="192"/>
      <c r="ACN59" s="192"/>
      <c r="ACO59" s="192"/>
      <c r="ACP59" s="192"/>
      <c r="ACQ59" s="192"/>
      <c r="ACR59" s="192"/>
      <c r="ACS59" s="192"/>
      <c r="ACT59" s="192"/>
      <c r="ACU59" s="192"/>
      <c r="ACV59" s="192"/>
      <c r="ACW59" s="192"/>
      <c r="ACX59" s="192"/>
      <c r="ACY59" s="192"/>
      <c r="ACZ59" s="192"/>
      <c r="ADA59" s="192"/>
      <c r="ADB59" s="192"/>
      <c r="ADC59" s="192"/>
      <c r="ADD59" s="192"/>
      <c r="ADE59" s="192"/>
      <c r="ADF59" s="192"/>
      <c r="ADG59" s="192"/>
      <c r="ADH59" s="192"/>
      <c r="ADI59" s="192"/>
      <c r="ADJ59" s="192"/>
      <c r="ADK59" s="192"/>
      <c r="ADL59" s="192"/>
      <c r="ADM59" s="192"/>
      <c r="ADN59" s="192"/>
      <c r="ADO59" s="192"/>
      <c r="ADP59" s="192"/>
      <c r="ADQ59" s="192"/>
      <c r="ADR59" s="192"/>
      <c r="ADS59" s="192"/>
      <c r="ADT59" s="192"/>
      <c r="ADU59" s="192"/>
      <c r="ADV59" s="192"/>
      <c r="ADW59" s="192"/>
      <c r="ADX59" s="192"/>
      <c r="ADY59" s="192"/>
      <c r="ADZ59" s="192"/>
      <c r="AEA59" s="192"/>
      <c r="AEB59" s="192"/>
      <c r="AEC59" s="192"/>
      <c r="AED59" s="192"/>
      <c r="AEE59" s="192"/>
      <c r="AEF59" s="192"/>
      <c r="AEG59" s="192"/>
      <c r="AEH59" s="192"/>
      <c r="AEI59" s="192"/>
      <c r="AEJ59" s="192"/>
      <c r="AEK59" s="192"/>
      <c r="AEL59" s="192"/>
      <c r="AEM59" s="192"/>
      <c r="AEN59" s="192"/>
      <c r="AEO59" s="192"/>
      <c r="AEP59" s="192"/>
      <c r="AEQ59" s="192"/>
      <c r="AER59" s="192"/>
      <c r="AES59" s="192"/>
      <c r="AET59" s="192"/>
      <c r="AEU59" s="192"/>
      <c r="AEV59" s="192"/>
      <c r="AEW59" s="192"/>
      <c r="AEX59" s="192"/>
      <c r="AEY59" s="192"/>
      <c r="AEZ59" s="192"/>
      <c r="AFA59" s="192"/>
      <c r="AFB59" s="192"/>
      <c r="AFC59" s="192"/>
      <c r="AFD59" s="192"/>
      <c r="AFE59" s="192"/>
      <c r="AFF59" s="192"/>
      <c r="AFG59" s="192"/>
      <c r="AFH59" s="192"/>
      <c r="AFI59" s="192"/>
      <c r="AFJ59" s="192"/>
      <c r="AFK59" s="192"/>
      <c r="AFL59" s="192"/>
      <c r="AFM59" s="192"/>
      <c r="AFN59" s="192"/>
      <c r="AFO59" s="192"/>
      <c r="AFP59" s="192"/>
      <c r="AFQ59" s="192"/>
      <c r="AFR59" s="192"/>
      <c r="AFS59" s="192"/>
      <c r="AFT59" s="192"/>
      <c r="AFU59" s="192"/>
      <c r="AFV59" s="192"/>
      <c r="AFW59" s="192"/>
      <c r="AFX59" s="192"/>
      <c r="AFY59" s="192"/>
      <c r="AFZ59" s="192"/>
      <c r="AGA59" s="192"/>
      <c r="AGB59" s="192"/>
      <c r="AGC59" s="192"/>
      <c r="AGD59" s="192"/>
      <c r="AGE59" s="192"/>
      <c r="AGF59" s="192"/>
      <c r="AGG59" s="192"/>
      <c r="AGH59" s="192"/>
      <c r="AGI59" s="192"/>
      <c r="AGJ59" s="192"/>
      <c r="AGK59" s="192"/>
      <c r="AGL59" s="192"/>
      <c r="AGM59" s="192"/>
      <c r="AGN59" s="192"/>
      <c r="AGO59" s="192"/>
      <c r="AGP59" s="192"/>
      <c r="AGQ59" s="192"/>
      <c r="AGR59" s="192"/>
      <c r="AGS59" s="192"/>
      <c r="AGT59" s="192"/>
      <c r="AGU59" s="192"/>
      <c r="AGV59" s="192"/>
      <c r="AGW59" s="192"/>
      <c r="AGX59" s="192"/>
      <c r="AGY59" s="192"/>
      <c r="AGZ59" s="192"/>
      <c r="AHA59" s="192"/>
      <c r="AHB59" s="192"/>
      <c r="AHC59" s="192"/>
      <c r="AHD59" s="192"/>
      <c r="AHE59" s="192"/>
      <c r="AHF59" s="192"/>
      <c r="AHG59" s="192"/>
      <c r="AHH59" s="192"/>
      <c r="AHI59" s="192"/>
      <c r="AHJ59" s="192"/>
      <c r="AHK59" s="192"/>
      <c r="AHL59" s="192"/>
      <c r="AHM59" s="192"/>
      <c r="AHN59" s="192"/>
      <c r="AHO59" s="192"/>
      <c r="AHP59" s="192"/>
      <c r="AHQ59" s="192"/>
      <c r="AHR59" s="192"/>
      <c r="AHS59" s="192"/>
      <c r="AHT59" s="192"/>
      <c r="AHU59" s="192"/>
      <c r="AHV59" s="192"/>
      <c r="AHW59" s="192"/>
      <c r="AHX59" s="192"/>
      <c r="AHY59" s="192"/>
      <c r="AHZ59" s="192"/>
      <c r="AIA59" s="192"/>
      <c r="AIB59" s="192"/>
      <c r="AIC59" s="192"/>
      <c r="AID59" s="192"/>
      <c r="AIE59" s="192"/>
      <c r="AIF59" s="192"/>
      <c r="AIG59" s="192"/>
      <c r="AIH59" s="192"/>
      <c r="AII59" s="192"/>
      <c r="AIJ59" s="192"/>
      <c r="AIK59" s="192"/>
      <c r="AIL59" s="192"/>
      <c r="AIM59" s="192"/>
      <c r="AIN59" s="192"/>
      <c r="AIO59" s="192"/>
      <c r="AIP59" s="192"/>
      <c r="AIQ59" s="192"/>
      <c r="AIR59" s="192"/>
      <c r="AIS59" s="192"/>
      <c r="AIT59" s="192"/>
      <c r="AIU59" s="192"/>
      <c r="AIV59" s="192"/>
      <c r="AIW59" s="192"/>
      <c r="AIX59" s="192"/>
      <c r="AIY59" s="192"/>
      <c r="AIZ59" s="192"/>
      <c r="AJA59" s="192"/>
      <c r="AJB59" s="192"/>
      <c r="AJC59" s="192"/>
      <c r="AJD59" s="192"/>
      <c r="AJE59" s="192"/>
      <c r="AJF59" s="192"/>
      <c r="AJG59" s="192"/>
      <c r="AJH59" s="192"/>
      <c r="AJI59" s="192"/>
      <c r="AJJ59" s="192"/>
      <c r="AJK59" s="192"/>
      <c r="AJL59" s="192"/>
      <c r="AJM59" s="192"/>
      <c r="AJN59" s="192"/>
      <c r="AJO59" s="192"/>
      <c r="AJP59" s="192"/>
      <c r="AJQ59" s="192"/>
      <c r="AJR59" s="192"/>
      <c r="AJS59" s="192"/>
      <c r="AJT59" s="192"/>
      <c r="AJU59" s="192"/>
      <c r="AJV59" s="192"/>
      <c r="AJW59" s="192"/>
      <c r="AJX59" s="192"/>
      <c r="AJY59" s="192"/>
      <c r="AJZ59" s="192"/>
      <c r="AKA59" s="192"/>
      <c r="AKB59" s="192"/>
      <c r="AKC59" s="192"/>
      <c r="AKD59" s="192"/>
      <c r="AKE59" s="192"/>
      <c r="AKF59" s="192"/>
      <c r="AKG59" s="192"/>
      <c r="AKH59" s="192"/>
      <c r="AKI59" s="192"/>
      <c r="AKJ59" s="192"/>
      <c r="AKK59" s="192"/>
      <c r="AKL59" s="192"/>
      <c r="AKM59" s="192"/>
      <c r="AKN59" s="192"/>
      <c r="AKO59" s="192"/>
      <c r="AKP59" s="192"/>
      <c r="AKQ59" s="192"/>
      <c r="AKR59" s="192"/>
      <c r="AKS59" s="192"/>
      <c r="AKT59" s="192"/>
      <c r="AKU59" s="192"/>
      <c r="AKV59" s="192"/>
      <c r="AKW59" s="192"/>
      <c r="AKX59" s="192"/>
      <c r="AKY59" s="192"/>
      <c r="AKZ59" s="192"/>
      <c r="ALA59" s="192"/>
      <c r="ALB59" s="192"/>
      <c r="ALC59" s="192"/>
      <c r="ALD59" s="192"/>
      <c r="ALE59" s="192"/>
      <c r="ALF59" s="192"/>
      <c r="ALG59" s="192"/>
      <c r="ALH59" s="192"/>
      <c r="ALI59" s="192"/>
      <c r="ALJ59" s="192"/>
      <c r="ALK59" s="192"/>
      <c r="ALL59" s="192"/>
      <c r="ALM59" s="192"/>
      <c r="ALN59" s="192"/>
      <c r="ALO59" s="192"/>
      <c r="ALP59" s="192"/>
      <c r="ALQ59" s="192"/>
      <c r="ALR59" s="192"/>
      <c r="ALS59" s="192"/>
      <c r="ALT59" s="192"/>
      <c r="ALU59" s="192"/>
      <c r="ALV59" s="192"/>
      <c r="ALW59" s="192"/>
      <c r="ALX59" s="192"/>
      <c r="ALY59" s="192"/>
      <c r="ALZ59" s="192"/>
      <c r="AMA59" s="192"/>
      <c r="AMB59" s="192"/>
      <c r="AMC59" s="192"/>
      <c r="AMD59" s="192"/>
      <c r="AME59" s="192"/>
      <c r="AMF59" s="192"/>
      <c r="AMG59" s="192"/>
      <c r="AMH59" s="192"/>
      <c r="AMI59" s="192"/>
      <c r="AMJ59" s="192"/>
      <c r="AMK59" s="192"/>
      <c r="AML59" s="192"/>
      <c r="AMM59" s="192"/>
      <c r="AMN59" s="192"/>
      <c r="AMO59" s="192"/>
      <c r="AMP59" s="192"/>
      <c r="AMQ59" s="192"/>
      <c r="AMR59" s="192"/>
      <c r="AMS59" s="192"/>
      <c r="AMT59" s="192"/>
      <c r="AMU59" s="192"/>
      <c r="AMV59" s="192"/>
      <c r="AMW59" s="192"/>
      <c r="AMX59" s="192"/>
      <c r="AMY59" s="192"/>
      <c r="AMZ59" s="192"/>
      <c r="ANA59" s="192"/>
      <c r="ANB59" s="192"/>
      <c r="ANC59" s="192"/>
      <c r="AND59" s="192"/>
      <c r="ANE59" s="192"/>
      <c r="ANF59" s="192"/>
      <c r="ANG59" s="192"/>
      <c r="ANH59" s="192"/>
      <c r="ANI59" s="192"/>
      <c r="ANJ59" s="192"/>
      <c r="ANK59" s="192"/>
      <c r="ANL59" s="192"/>
      <c r="ANM59" s="192"/>
      <c r="ANN59" s="192"/>
      <c r="ANO59" s="192"/>
      <c r="ANP59" s="192"/>
      <c r="ANQ59" s="192"/>
      <c r="ANR59" s="192"/>
      <c r="ANS59" s="192"/>
      <c r="ANT59" s="192"/>
      <c r="ANU59" s="192"/>
      <c r="ANV59" s="192"/>
      <c r="ANW59" s="192"/>
      <c r="ANX59" s="192"/>
      <c r="ANY59" s="192"/>
      <c r="ANZ59" s="192"/>
      <c r="AOA59" s="192"/>
      <c r="AOB59" s="192"/>
      <c r="AOC59" s="192"/>
      <c r="AOD59" s="192"/>
      <c r="AOE59" s="192"/>
      <c r="AOF59" s="192"/>
      <c r="AOG59" s="192"/>
      <c r="AOH59" s="192"/>
      <c r="AOI59" s="192"/>
      <c r="AOJ59" s="192"/>
      <c r="AOK59" s="192"/>
      <c r="AOL59" s="192"/>
      <c r="AOM59" s="192"/>
      <c r="AON59" s="192"/>
      <c r="AOO59" s="192"/>
      <c r="AOP59" s="192"/>
      <c r="AOQ59" s="192"/>
      <c r="AOR59" s="192"/>
      <c r="AOS59" s="192"/>
      <c r="AOT59" s="192"/>
      <c r="AOU59" s="192"/>
      <c r="AOV59" s="192"/>
      <c r="AOW59" s="192"/>
      <c r="AOX59" s="192"/>
      <c r="AOY59" s="192"/>
      <c r="AOZ59" s="192"/>
      <c r="APA59" s="192"/>
      <c r="APB59" s="192"/>
      <c r="APC59" s="192"/>
      <c r="APD59" s="192"/>
      <c r="APE59" s="192"/>
      <c r="APF59" s="192"/>
      <c r="APG59" s="192"/>
      <c r="APH59" s="192"/>
      <c r="API59" s="192"/>
      <c r="APJ59" s="192"/>
      <c r="APK59" s="192"/>
      <c r="APL59" s="192"/>
      <c r="APM59" s="192"/>
      <c r="APN59" s="192"/>
      <c r="APO59" s="192"/>
      <c r="APP59" s="192"/>
      <c r="APQ59" s="192"/>
      <c r="APR59" s="192"/>
      <c r="APS59" s="192"/>
      <c r="APT59" s="192"/>
      <c r="APU59" s="192"/>
      <c r="APV59" s="192"/>
      <c r="APW59" s="192"/>
      <c r="APX59" s="192"/>
      <c r="APY59" s="192"/>
      <c r="APZ59" s="192"/>
      <c r="AQA59" s="192"/>
      <c r="AQB59" s="192"/>
      <c r="AQC59" s="192"/>
      <c r="AQD59" s="192"/>
      <c r="AQE59" s="192"/>
      <c r="AQF59" s="192"/>
      <c r="AQG59" s="192"/>
      <c r="AQH59" s="192"/>
      <c r="AQI59" s="192"/>
      <c r="AQJ59" s="192"/>
      <c r="AQK59" s="192"/>
      <c r="AQL59" s="192"/>
      <c r="AQM59" s="192"/>
      <c r="AQN59" s="192"/>
      <c r="AQO59" s="192"/>
      <c r="AQP59" s="192"/>
      <c r="AQQ59" s="192"/>
      <c r="AQR59" s="192"/>
      <c r="AQS59" s="192"/>
      <c r="AQT59" s="192"/>
      <c r="AQU59" s="192"/>
      <c r="AQV59" s="192"/>
      <c r="AQW59" s="192"/>
      <c r="AQX59" s="192"/>
      <c r="AQY59" s="192"/>
      <c r="AQZ59" s="192"/>
      <c r="ARA59" s="192"/>
      <c r="ARB59" s="192"/>
      <c r="ARC59" s="192"/>
      <c r="ARD59" s="192"/>
      <c r="ARE59" s="192"/>
      <c r="ARF59" s="192"/>
      <c r="ARG59" s="192"/>
      <c r="ARH59" s="192"/>
      <c r="ARI59" s="192"/>
      <c r="ARJ59" s="192"/>
      <c r="ARK59" s="192"/>
      <c r="ARL59" s="192"/>
      <c r="ARM59" s="192"/>
      <c r="ARN59" s="192"/>
      <c r="ARO59" s="192"/>
      <c r="ARP59" s="192"/>
      <c r="ARQ59" s="192"/>
      <c r="ARR59" s="192"/>
      <c r="ARS59" s="192"/>
      <c r="ART59" s="192"/>
      <c r="ARU59" s="192"/>
      <c r="ARV59" s="192"/>
      <c r="ARW59" s="192"/>
      <c r="ARX59" s="192"/>
      <c r="ARY59" s="192"/>
      <c r="ARZ59" s="192"/>
      <c r="ASA59" s="192"/>
      <c r="ASB59" s="192"/>
      <c r="ASC59" s="192"/>
      <c r="ASD59" s="192"/>
      <c r="ASE59" s="192"/>
      <c r="ASF59" s="192"/>
      <c r="ASG59" s="192"/>
      <c r="ASH59" s="192"/>
      <c r="ASI59" s="192"/>
      <c r="ASJ59" s="192"/>
      <c r="ASK59" s="192"/>
      <c r="ASL59" s="192"/>
      <c r="ASM59" s="192"/>
      <c r="ASN59" s="192"/>
      <c r="ASO59" s="192"/>
      <c r="ASP59" s="192"/>
      <c r="ASQ59" s="192"/>
      <c r="ASR59" s="192"/>
      <c r="ASS59" s="192"/>
      <c r="AST59" s="192"/>
      <c r="ASU59" s="192"/>
      <c r="ASV59" s="192"/>
      <c r="ASW59" s="192"/>
      <c r="ASX59" s="192"/>
      <c r="ASY59" s="192"/>
      <c r="ASZ59" s="192"/>
      <c r="ATA59" s="192"/>
      <c r="ATB59" s="192"/>
      <c r="ATC59" s="192"/>
      <c r="ATD59" s="192"/>
      <c r="ATE59" s="192"/>
      <c r="ATF59" s="192"/>
      <c r="ATG59" s="192"/>
      <c r="ATH59" s="192"/>
      <c r="ATI59" s="192"/>
      <c r="ATJ59" s="192"/>
      <c r="ATK59" s="192"/>
      <c r="ATL59" s="192"/>
      <c r="ATM59" s="192"/>
      <c r="ATN59" s="192"/>
      <c r="ATO59" s="192"/>
      <c r="ATP59" s="192"/>
      <c r="ATQ59" s="192"/>
      <c r="ATR59" s="192"/>
      <c r="ATS59" s="192"/>
      <c r="ATT59" s="192"/>
      <c r="ATU59" s="192"/>
      <c r="ATV59" s="192"/>
      <c r="ATW59" s="192"/>
      <c r="ATX59" s="192"/>
      <c r="ATY59" s="192"/>
      <c r="ATZ59" s="192"/>
      <c r="AUA59" s="192"/>
      <c r="AUB59" s="192"/>
      <c r="AUC59" s="192"/>
      <c r="AUD59" s="192"/>
      <c r="AUE59" s="192"/>
      <c r="AUF59" s="192"/>
      <c r="AUG59" s="192"/>
      <c r="AUH59" s="192"/>
      <c r="AUI59" s="192"/>
      <c r="AUJ59" s="192"/>
      <c r="AUK59" s="192"/>
      <c r="AUL59" s="192"/>
      <c r="AUM59" s="192"/>
      <c r="AUN59" s="192"/>
      <c r="AUO59" s="192"/>
      <c r="AUP59" s="192"/>
      <c r="AUQ59" s="192"/>
      <c r="AUR59" s="192"/>
      <c r="AUS59" s="192"/>
      <c r="AUT59" s="192"/>
      <c r="AUU59" s="192"/>
      <c r="AUV59" s="192"/>
      <c r="AUW59" s="192"/>
      <c r="AUX59" s="192"/>
      <c r="AUY59" s="192"/>
      <c r="AUZ59" s="192"/>
      <c r="AVA59" s="192"/>
      <c r="AVB59" s="192"/>
      <c r="AVC59" s="192"/>
      <c r="AVD59" s="192"/>
      <c r="AVE59" s="192"/>
      <c r="AVF59" s="192"/>
      <c r="AVG59" s="192"/>
      <c r="AVH59" s="192"/>
      <c r="AVI59" s="192"/>
      <c r="AVJ59" s="192"/>
      <c r="AVK59" s="192"/>
      <c r="AVL59" s="192"/>
      <c r="AVM59" s="192"/>
      <c r="AVN59" s="192"/>
      <c r="AVO59" s="192"/>
      <c r="AVP59" s="192"/>
      <c r="AVQ59" s="192"/>
      <c r="AVR59" s="192"/>
      <c r="AVS59" s="192"/>
      <c r="AVT59" s="192"/>
      <c r="AVU59" s="192"/>
      <c r="AVV59" s="192"/>
      <c r="AVW59" s="192"/>
      <c r="AVX59" s="192"/>
      <c r="AVY59" s="192"/>
      <c r="AVZ59" s="192"/>
      <c r="AWA59" s="192"/>
      <c r="AWB59" s="192"/>
      <c r="AWC59" s="192"/>
      <c r="AWD59" s="192"/>
      <c r="AWE59" s="192"/>
      <c r="AWF59" s="192"/>
      <c r="AWG59" s="192"/>
      <c r="AWH59" s="192"/>
      <c r="AWI59" s="192"/>
      <c r="AWJ59" s="192"/>
      <c r="AWK59" s="192"/>
      <c r="AWL59" s="192"/>
      <c r="AWM59" s="192"/>
      <c r="AWN59" s="192"/>
      <c r="AWO59" s="192"/>
      <c r="AWP59" s="192"/>
      <c r="AWQ59" s="192"/>
      <c r="AWR59" s="192"/>
      <c r="AWS59" s="192"/>
      <c r="AWT59" s="192"/>
      <c r="AWU59" s="192"/>
      <c r="AWV59" s="192"/>
      <c r="AWW59" s="192"/>
      <c r="AWX59" s="192"/>
      <c r="AWY59" s="192"/>
      <c r="AWZ59" s="192"/>
      <c r="AXA59" s="192"/>
      <c r="AXB59" s="192"/>
      <c r="AXC59" s="192"/>
      <c r="AXD59" s="192"/>
      <c r="AXE59" s="192"/>
      <c r="AXF59" s="192"/>
      <c r="AXG59" s="192"/>
      <c r="AXH59" s="192"/>
      <c r="AXI59" s="192"/>
      <c r="AXJ59" s="192"/>
      <c r="AXK59" s="192"/>
      <c r="AXL59" s="192"/>
      <c r="AXM59" s="192"/>
      <c r="AXN59" s="192"/>
      <c r="AXO59" s="192"/>
      <c r="AXP59" s="192"/>
      <c r="AXQ59" s="192"/>
      <c r="AXR59" s="192"/>
      <c r="AXS59" s="192"/>
      <c r="AXT59" s="192"/>
      <c r="AXU59" s="192"/>
      <c r="AXV59" s="192"/>
      <c r="AXW59" s="192"/>
      <c r="AXX59" s="192"/>
      <c r="AXY59" s="192"/>
      <c r="AXZ59" s="192"/>
      <c r="AYA59" s="192"/>
      <c r="AYB59" s="192"/>
      <c r="AYC59" s="192"/>
      <c r="AYD59" s="192"/>
      <c r="AYE59" s="192"/>
      <c r="AYF59" s="192"/>
      <c r="AYG59" s="192"/>
      <c r="AYH59" s="192"/>
      <c r="AYI59" s="192"/>
      <c r="AYJ59" s="192"/>
      <c r="AYK59" s="192"/>
      <c r="AYL59" s="192"/>
      <c r="AYM59" s="192"/>
      <c r="AYN59" s="192"/>
      <c r="AYO59" s="192"/>
      <c r="AYP59" s="192"/>
      <c r="AYQ59" s="192"/>
      <c r="AYR59" s="192"/>
      <c r="AYS59" s="192"/>
      <c r="AYT59" s="192"/>
      <c r="AYU59" s="192"/>
      <c r="AYV59" s="192"/>
      <c r="AYW59" s="192"/>
      <c r="AYX59" s="192"/>
      <c r="AYY59" s="192"/>
      <c r="AYZ59" s="192"/>
      <c r="AZA59" s="192"/>
      <c r="AZB59" s="192"/>
      <c r="AZC59" s="192"/>
      <c r="AZD59" s="192"/>
      <c r="AZE59" s="192"/>
      <c r="AZF59" s="192"/>
      <c r="AZG59" s="192"/>
      <c r="AZH59" s="192"/>
      <c r="AZI59" s="192"/>
      <c r="AZJ59" s="192"/>
      <c r="AZK59" s="192"/>
      <c r="AZL59" s="192"/>
      <c r="AZM59" s="192"/>
      <c r="AZN59" s="192"/>
      <c r="AZO59" s="192"/>
      <c r="AZP59" s="192"/>
      <c r="AZQ59" s="192"/>
      <c r="AZR59" s="192"/>
      <c r="AZS59" s="192"/>
      <c r="AZT59" s="192"/>
      <c r="AZU59" s="192"/>
      <c r="AZV59" s="192"/>
      <c r="AZW59" s="192"/>
      <c r="AZX59" s="192"/>
      <c r="AZY59" s="192"/>
      <c r="AZZ59" s="192"/>
      <c r="BAA59" s="192"/>
      <c r="BAB59" s="192"/>
      <c r="BAC59" s="192"/>
      <c r="BAD59" s="192"/>
      <c r="BAE59" s="192"/>
      <c r="BAF59" s="192"/>
      <c r="BAG59" s="192"/>
      <c r="BAH59" s="192"/>
      <c r="BAI59" s="192"/>
      <c r="BAJ59" s="192"/>
      <c r="BAK59" s="192"/>
      <c r="BAL59" s="192"/>
      <c r="BAM59" s="192"/>
      <c r="BAN59" s="192"/>
      <c r="BAO59" s="192"/>
      <c r="BAP59" s="192"/>
      <c r="BAQ59" s="192"/>
      <c r="BAR59" s="192"/>
      <c r="BAS59" s="192"/>
      <c r="BAT59" s="192"/>
      <c r="BAU59" s="192"/>
      <c r="BAV59" s="192"/>
      <c r="BAW59" s="192"/>
      <c r="BAX59" s="192"/>
      <c r="BAY59" s="192"/>
      <c r="BAZ59" s="192"/>
      <c r="BBA59" s="192"/>
      <c r="BBB59" s="192"/>
      <c r="BBC59" s="192"/>
      <c r="BBD59" s="192"/>
      <c r="BBE59" s="192"/>
      <c r="BBF59" s="192"/>
      <c r="BBG59" s="192"/>
      <c r="BBH59" s="192"/>
      <c r="BBI59" s="192"/>
      <c r="BBJ59" s="192"/>
      <c r="BBK59" s="192"/>
      <c r="BBL59" s="192"/>
      <c r="BBM59" s="192"/>
      <c r="BBN59" s="192"/>
      <c r="BBO59" s="192"/>
      <c r="BBP59" s="192"/>
      <c r="BBQ59" s="192"/>
      <c r="BBR59" s="192"/>
      <c r="BBS59" s="192"/>
      <c r="BBT59" s="192"/>
      <c r="BBU59" s="192"/>
      <c r="BBV59" s="192"/>
      <c r="BBW59" s="192"/>
      <c r="BBX59" s="192"/>
      <c r="BBY59" s="192"/>
      <c r="BBZ59" s="192"/>
      <c r="BCA59" s="192"/>
      <c r="BCB59" s="192"/>
      <c r="BCC59" s="192"/>
      <c r="BCD59" s="192"/>
      <c r="BCE59" s="192"/>
      <c r="BCF59" s="192"/>
      <c r="BCG59" s="192"/>
      <c r="BCH59" s="192"/>
      <c r="BCI59" s="192"/>
      <c r="BCJ59" s="192"/>
      <c r="BCK59" s="192"/>
      <c r="BCL59" s="192"/>
      <c r="BCM59" s="192"/>
      <c r="BCN59" s="192"/>
      <c r="BCO59" s="192"/>
      <c r="BCP59" s="192"/>
      <c r="BCQ59" s="192"/>
      <c r="BCR59" s="192"/>
      <c r="BCS59" s="192"/>
      <c r="BCT59" s="192"/>
      <c r="BCU59" s="192"/>
      <c r="BCV59" s="192"/>
      <c r="BCW59" s="192"/>
      <c r="BCX59" s="192"/>
      <c r="BCY59" s="192"/>
      <c r="BCZ59" s="192"/>
      <c r="BDA59" s="192"/>
      <c r="BDB59" s="192"/>
      <c r="BDC59" s="192"/>
      <c r="BDD59" s="192"/>
      <c r="BDE59" s="192"/>
      <c r="BDF59" s="192"/>
      <c r="BDG59" s="192"/>
      <c r="BDH59" s="192"/>
      <c r="BDI59" s="192"/>
      <c r="BDJ59" s="192"/>
      <c r="BDK59" s="192"/>
      <c r="BDL59" s="192"/>
      <c r="BDM59" s="192"/>
      <c r="BDN59" s="192"/>
      <c r="BDO59" s="192"/>
      <c r="BDP59" s="192"/>
      <c r="BDQ59" s="192"/>
      <c r="BDR59" s="192"/>
      <c r="BDS59" s="192"/>
      <c r="BDT59" s="192"/>
      <c r="BDU59" s="192"/>
      <c r="BDV59" s="192"/>
      <c r="BDW59" s="192"/>
      <c r="BDX59" s="192"/>
      <c r="BDY59" s="192"/>
      <c r="BDZ59" s="192"/>
      <c r="BEA59" s="192"/>
      <c r="BEB59" s="192"/>
      <c r="BEC59" s="192"/>
      <c r="BED59" s="192"/>
      <c r="BEE59" s="192"/>
      <c r="BEF59" s="192"/>
      <c r="BEG59" s="192"/>
      <c r="BEH59" s="192"/>
      <c r="BEI59" s="192"/>
      <c r="BEJ59" s="192"/>
      <c r="BEK59" s="192"/>
      <c r="BEL59" s="192"/>
      <c r="BEM59" s="192"/>
      <c r="BEN59" s="192"/>
      <c r="BEO59" s="192"/>
      <c r="BEP59" s="192"/>
      <c r="BEQ59" s="192"/>
      <c r="BER59" s="192"/>
      <c r="BES59" s="192"/>
      <c r="BET59" s="192"/>
      <c r="BEU59" s="192"/>
      <c r="BEV59" s="192"/>
      <c r="BEW59" s="192"/>
      <c r="BEX59" s="192"/>
      <c r="BEY59" s="192"/>
      <c r="BEZ59" s="192"/>
      <c r="BFA59" s="192"/>
      <c r="BFB59" s="192"/>
      <c r="BFC59" s="192"/>
      <c r="BFD59" s="192"/>
      <c r="BFE59" s="192"/>
      <c r="BFF59" s="192"/>
      <c r="BFG59" s="192"/>
      <c r="BFH59" s="192"/>
      <c r="BFI59" s="192"/>
      <c r="BFJ59" s="192"/>
      <c r="BFK59" s="192"/>
      <c r="BFL59" s="192"/>
      <c r="BFM59" s="192"/>
      <c r="BFN59" s="192"/>
      <c r="BFO59" s="192"/>
      <c r="BFP59" s="192"/>
      <c r="BFQ59" s="192"/>
      <c r="BFR59" s="192"/>
      <c r="BFS59" s="192"/>
      <c r="BFT59" s="192"/>
      <c r="BFU59" s="192"/>
      <c r="BFV59" s="192"/>
      <c r="BFW59" s="192"/>
      <c r="BFX59" s="192"/>
      <c r="BFY59" s="192"/>
      <c r="BFZ59" s="192"/>
      <c r="BGA59" s="192"/>
      <c r="BGB59" s="192"/>
      <c r="BGC59" s="192"/>
      <c r="BGD59" s="192"/>
      <c r="BGE59" s="192"/>
      <c r="BGF59" s="192"/>
      <c r="BGG59" s="192"/>
      <c r="BGH59" s="192"/>
      <c r="BGI59" s="192"/>
      <c r="BGJ59" s="192"/>
      <c r="BGK59" s="192"/>
      <c r="BGL59" s="192"/>
      <c r="BGM59" s="192"/>
      <c r="BGN59" s="192"/>
      <c r="BGO59" s="192"/>
      <c r="BGP59" s="192"/>
      <c r="BGQ59" s="192"/>
      <c r="BGR59" s="192"/>
      <c r="BGS59" s="192"/>
      <c r="BGT59" s="192"/>
      <c r="BGU59" s="192"/>
      <c r="BGV59" s="192"/>
      <c r="BGW59" s="192"/>
      <c r="BGX59" s="192"/>
      <c r="BGY59" s="192"/>
      <c r="BGZ59" s="192"/>
      <c r="BHA59" s="192"/>
      <c r="BHB59" s="192"/>
      <c r="BHC59" s="192"/>
      <c r="BHD59" s="192"/>
      <c r="BHE59" s="192"/>
      <c r="BHF59" s="192"/>
      <c r="BHG59" s="192"/>
      <c r="BHH59" s="192"/>
      <c r="BHI59" s="192"/>
      <c r="BHJ59" s="192"/>
      <c r="BHK59" s="192"/>
      <c r="BHL59" s="192"/>
      <c r="BHM59" s="192"/>
      <c r="BHN59" s="192"/>
      <c r="BHO59" s="192"/>
      <c r="BHP59" s="192"/>
      <c r="BHQ59" s="192"/>
      <c r="BHR59" s="192"/>
      <c r="BHS59" s="192"/>
      <c r="BHT59" s="192"/>
      <c r="BHU59" s="192"/>
      <c r="BHV59" s="192"/>
      <c r="BHW59" s="192"/>
      <c r="BHX59" s="192"/>
      <c r="BHY59" s="192"/>
      <c r="BHZ59" s="192"/>
      <c r="BIA59" s="192"/>
      <c r="BIB59" s="192"/>
      <c r="BIC59" s="192"/>
      <c r="BID59" s="192"/>
      <c r="BIE59" s="192"/>
      <c r="BIF59" s="192"/>
      <c r="BIG59" s="192"/>
      <c r="BIH59" s="192"/>
      <c r="BII59" s="192"/>
      <c r="BIJ59" s="192"/>
      <c r="BIK59" s="192"/>
      <c r="BIL59" s="192"/>
      <c r="BIM59" s="192"/>
      <c r="BIN59" s="192"/>
      <c r="BIO59" s="192"/>
      <c r="BIP59" s="192"/>
      <c r="BIQ59" s="192"/>
      <c r="BIR59" s="192"/>
      <c r="BIS59" s="192"/>
      <c r="BIT59" s="192"/>
      <c r="BIU59" s="192"/>
      <c r="BIV59" s="192"/>
      <c r="BIW59" s="192"/>
      <c r="BIX59" s="192"/>
      <c r="BIY59" s="192"/>
      <c r="BIZ59" s="192"/>
      <c r="BJA59" s="192"/>
      <c r="BJB59" s="192"/>
      <c r="BJC59" s="192"/>
      <c r="BJD59" s="192"/>
      <c r="BJE59" s="192"/>
      <c r="BJF59" s="192"/>
      <c r="BJG59" s="192"/>
      <c r="BJH59" s="192"/>
      <c r="BJI59" s="192"/>
      <c r="BJJ59" s="192"/>
      <c r="BJK59" s="192"/>
      <c r="BJL59" s="192"/>
      <c r="BJM59" s="192"/>
      <c r="BJN59" s="192"/>
      <c r="BJO59" s="192"/>
      <c r="BJP59" s="192"/>
      <c r="BJQ59" s="192"/>
      <c r="BJR59" s="192"/>
      <c r="BJS59" s="192"/>
      <c r="BJT59" s="192"/>
      <c r="BJU59" s="192"/>
      <c r="BJV59" s="192"/>
      <c r="BJW59" s="192"/>
      <c r="BJX59" s="192"/>
      <c r="BJY59" s="192"/>
      <c r="BJZ59" s="192"/>
      <c r="BKA59" s="192"/>
      <c r="BKB59" s="192"/>
      <c r="BKC59" s="192"/>
      <c r="BKD59" s="192"/>
      <c r="BKE59" s="192"/>
      <c r="BKF59" s="192"/>
      <c r="BKG59" s="192"/>
      <c r="BKH59" s="192"/>
      <c r="BKI59" s="192"/>
      <c r="BKJ59" s="192"/>
      <c r="BKK59" s="192"/>
      <c r="BKL59" s="192"/>
      <c r="BKM59" s="192"/>
      <c r="BKN59" s="192"/>
      <c r="BKO59" s="192"/>
      <c r="BKP59" s="192"/>
      <c r="BKQ59" s="192"/>
      <c r="BKR59" s="192"/>
      <c r="BKS59" s="192"/>
      <c r="BKT59" s="192"/>
      <c r="BKU59" s="192"/>
      <c r="BKV59" s="192"/>
      <c r="BKW59" s="192"/>
      <c r="BKX59" s="192"/>
      <c r="BKY59" s="192"/>
      <c r="BKZ59" s="192"/>
      <c r="BLA59" s="192"/>
      <c r="BLB59" s="192"/>
      <c r="BLC59" s="192"/>
      <c r="BLD59" s="192"/>
      <c r="BLE59" s="192"/>
      <c r="BLF59" s="192"/>
      <c r="BLG59" s="192"/>
      <c r="BLH59" s="192"/>
      <c r="BLI59" s="192"/>
      <c r="BLJ59" s="192"/>
      <c r="BLK59" s="192"/>
      <c r="BLL59" s="192"/>
      <c r="BLM59" s="192"/>
      <c r="BLN59" s="192"/>
      <c r="BLO59" s="192"/>
      <c r="BLP59" s="192"/>
      <c r="BLQ59" s="192"/>
      <c r="BLR59" s="192"/>
      <c r="BLS59" s="192"/>
      <c r="BLT59" s="192"/>
      <c r="BLU59" s="192"/>
      <c r="BLV59" s="192"/>
      <c r="BLW59" s="192"/>
      <c r="BLX59" s="192"/>
      <c r="BLY59" s="192"/>
      <c r="BLZ59" s="192"/>
      <c r="BMA59" s="192"/>
      <c r="BMB59" s="192"/>
      <c r="BMC59" s="192"/>
      <c r="BMD59" s="192"/>
      <c r="BME59" s="192"/>
      <c r="BMF59" s="192"/>
      <c r="BMG59" s="192"/>
      <c r="BMH59" s="192"/>
      <c r="BMI59" s="192"/>
      <c r="BMJ59" s="192"/>
      <c r="BMK59" s="192"/>
      <c r="BML59" s="192"/>
      <c r="BMM59" s="192"/>
      <c r="BMN59" s="192"/>
      <c r="BMO59" s="192"/>
      <c r="BMP59" s="192"/>
      <c r="BMQ59" s="192"/>
      <c r="BMR59" s="192"/>
      <c r="BMS59" s="192"/>
      <c r="BMT59" s="192"/>
      <c r="BMU59" s="192"/>
      <c r="BMV59" s="192"/>
      <c r="BMW59" s="192"/>
      <c r="BMX59" s="192"/>
      <c r="BMY59" s="192"/>
      <c r="BMZ59" s="192"/>
      <c r="BNA59" s="192"/>
      <c r="BNB59" s="192"/>
      <c r="BNC59" s="192"/>
      <c r="BND59" s="192"/>
      <c r="BNE59" s="192"/>
      <c r="BNF59" s="192"/>
      <c r="BNG59" s="192"/>
      <c r="BNH59" s="192"/>
      <c r="BNI59" s="192"/>
      <c r="BNJ59" s="192"/>
      <c r="BNK59" s="192"/>
      <c r="BNL59" s="192"/>
      <c r="BNM59" s="192"/>
      <c r="BNN59" s="192"/>
      <c r="BNO59" s="192"/>
      <c r="BNP59" s="192"/>
      <c r="BNQ59" s="192"/>
      <c r="BNR59" s="192"/>
      <c r="BNS59" s="192"/>
      <c r="BNT59" s="192"/>
      <c r="BNU59" s="192"/>
      <c r="BNV59" s="192"/>
      <c r="BNW59" s="192"/>
      <c r="BNX59" s="192"/>
      <c r="BNY59" s="192"/>
      <c r="BNZ59" s="192"/>
      <c r="BOA59" s="192"/>
      <c r="BOB59" s="192"/>
      <c r="BOC59" s="192"/>
      <c r="BOD59" s="192"/>
      <c r="BOE59" s="192"/>
      <c r="BOF59" s="192"/>
      <c r="BOG59" s="192"/>
      <c r="BOH59" s="192"/>
      <c r="BOI59" s="192"/>
      <c r="BOJ59" s="192"/>
      <c r="BOK59" s="192"/>
      <c r="BOL59" s="192"/>
      <c r="BOM59" s="192"/>
      <c r="BON59" s="192"/>
      <c r="BOO59" s="192"/>
      <c r="BOP59" s="192"/>
      <c r="BOQ59" s="192"/>
      <c r="BOR59" s="192"/>
      <c r="BOS59" s="192"/>
      <c r="BOT59" s="192"/>
      <c r="BOU59" s="192"/>
      <c r="BOV59" s="192"/>
      <c r="BOW59" s="192"/>
      <c r="BOX59" s="192"/>
      <c r="BOY59" s="192"/>
      <c r="BOZ59" s="192"/>
      <c r="BPA59" s="192"/>
      <c r="BPB59" s="192"/>
      <c r="BPC59" s="192"/>
      <c r="BPD59" s="192"/>
      <c r="BPE59" s="192"/>
      <c r="BPF59" s="192"/>
      <c r="BPG59" s="192"/>
      <c r="BPH59" s="192"/>
      <c r="BPI59" s="192"/>
      <c r="BPJ59" s="192"/>
      <c r="BPK59" s="192"/>
      <c r="BPL59" s="192"/>
      <c r="BPM59" s="192"/>
      <c r="BPN59" s="192"/>
      <c r="BPO59" s="192"/>
      <c r="BPP59" s="192"/>
      <c r="BPQ59" s="192"/>
      <c r="BPR59" s="192"/>
      <c r="BPS59" s="192"/>
      <c r="BPT59" s="192"/>
      <c r="BPU59" s="192"/>
      <c r="BPV59" s="192"/>
      <c r="BPW59" s="192"/>
      <c r="BPX59" s="192"/>
      <c r="BPY59" s="192"/>
      <c r="BPZ59" s="192"/>
      <c r="BQA59" s="192"/>
      <c r="BQB59" s="192"/>
      <c r="BQC59" s="192"/>
      <c r="BQD59" s="192"/>
      <c r="BQE59" s="192"/>
      <c r="BQF59" s="192"/>
      <c r="BQG59" s="192"/>
      <c r="BQH59" s="192"/>
      <c r="BQI59" s="192"/>
      <c r="BQJ59" s="192"/>
      <c r="BQK59" s="192"/>
      <c r="BQL59" s="192"/>
      <c r="BQM59" s="192"/>
      <c r="BQN59" s="192"/>
      <c r="BQO59" s="192"/>
      <c r="BQP59" s="192"/>
      <c r="BQQ59" s="192"/>
      <c r="BQR59" s="192"/>
      <c r="BQS59" s="192"/>
      <c r="BQT59" s="192"/>
      <c r="BQU59" s="192"/>
      <c r="BQV59" s="192"/>
      <c r="BQW59" s="192"/>
      <c r="BQX59" s="192"/>
      <c r="BQY59" s="192"/>
      <c r="BQZ59" s="192"/>
      <c r="BRA59" s="192"/>
      <c r="BRB59" s="192"/>
      <c r="BRC59" s="192"/>
      <c r="BRD59" s="192"/>
      <c r="BRE59" s="192"/>
      <c r="BRF59" s="192"/>
      <c r="BRG59" s="192"/>
      <c r="BRH59" s="192"/>
      <c r="BRI59" s="192"/>
      <c r="BRJ59" s="192"/>
      <c r="BRK59" s="192"/>
      <c r="BRL59" s="192"/>
      <c r="BRM59" s="192"/>
      <c r="BRN59" s="192"/>
      <c r="BRO59" s="192"/>
      <c r="BRP59" s="192"/>
      <c r="BRQ59" s="192"/>
      <c r="BRR59" s="192"/>
      <c r="BRS59" s="192"/>
      <c r="BRT59" s="192"/>
      <c r="BRU59" s="192"/>
      <c r="BRV59" s="192"/>
      <c r="BRW59" s="192"/>
      <c r="BRX59" s="192"/>
      <c r="BRY59" s="192"/>
      <c r="BRZ59" s="192"/>
      <c r="BSA59" s="192"/>
      <c r="BSB59" s="192"/>
      <c r="BSC59" s="192"/>
      <c r="BSD59" s="192"/>
      <c r="BSE59" s="192"/>
      <c r="BSF59" s="192"/>
      <c r="BSG59" s="192"/>
      <c r="BSH59" s="192"/>
      <c r="BSI59" s="192"/>
      <c r="BSJ59" s="192"/>
      <c r="BSK59" s="192"/>
      <c r="BSL59" s="192"/>
      <c r="BSM59" s="192"/>
      <c r="BSN59" s="192"/>
      <c r="BSO59" s="192"/>
      <c r="BSP59" s="192"/>
      <c r="BSQ59" s="192"/>
      <c r="BSR59" s="192"/>
      <c r="BSS59" s="192"/>
      <c r="BST59" s="192"/>
      <c r="BSU59" s="192"/>
      <c r="BSV59" s="192"/>
      <c r="BSW59" s="192"/>
      <c r="BSX59" s="192"/>
      <c r="BSY59" s="192"/>
      <c r="BSZ59" s="192"/>
      <c r="BTA59" s="192"/>
      <c r="BTB59" s="192"/>
      <c r="BTC59" s="192"/>
      <c r="BTD59" s="192"/>
      <c r="BTE59" s="192"/>
      <c r="BTF59" s="192"/>
      <c r="BTG59" s="192"/>
      <c r="BTH59" s="192"/>
      <c r="BTI59" s="192"/>
      <c r="BTJ59" s="192"/>
      <c r="BTK59" s="192"/>
      <c r="BTL59" s="192"/>
      <c r="BTM59" s="192"/>
      <c r="BTN59" s="192"/>
      <c r="BTO59" s="192"/>
      <c r="BTP59" s="192"/>
      <c r="BTQ59" s="192"/>
      <c r="BTR59" s="192"/>
      <c r="BTS59" s="192"/>
      <c r="BTT59" s="192"/>
      <c r="BTU59" s="192"/>
      <c r="BTV59" s="192"/>
      <c r="BTW59" s="192"/>
      <c r="BTX59" s="192"/>
      <c r="BTY59" s="192"/>
      <c r="BTZ59" s="192"/>
      <c r="BUA59" s="192"/>
      <c r="BUB59" s="192"/>
      <c r="BUC59" s="192"/>
      <c r="BUD59" s="192"/>
      <c r="BUE59" s="192"/>
      <c r="BUF59" s="192"/>
      <c r="BUG59" s="192"/>
      <c r="BUH59" s="192"/>
      <c r="BUI59" s="192"/>
      <c r="BUJ59" s="192"/>
      <c r="BUK59" s="192"/>
      <c r="BUL59" s="192"/>
      <c r="BUM59" s="192"/>
      <c r="BUN59" s="192"/>
      <c r="BUO59" s="192"/>
      <c r="BUP59" s="192"/>
      <c r="BUQ59" s="192"/>
      <c r="BUR59" s="192"/>
      <c r="BUS59" s="192"/>
      <c r="BUT59" s="192"/>
      <c r="BUU59" s="192"/>
      <c r="BUV59" s="192"/>
      <c r="BUW59" s="192"/>
      <c r="BUX59" s="192"/>
      <c r="BUY59" s="192"/>
      <c r="BUZ59" s="192"/>
      <c r="BVA59" s="192"/>
      <c r="BVB59" s="192"/>
      <c r="BVC59" s="192"/>
      <c r="BVD59" s="192"/>
      <c r="BVE59" s="192"/>
      <c r="BVF59" s="192"/>
      <c r="BVG59" s="192"/>
      <c r="BVH59" s="192"/>
      <c r="BVI59" s="192"/>
      <c r="BVJ59" s="192"/>
      <c r="BVK59" s="192"/>
      <c r="BVL59" s="192"/>
      <c r="BVM59" s="192"/>
      <c r="BVN59" s="192"/>
      <c r="BVO59" s="192"/>
      <c r="BVP59" s="192"/>
      <c r="BVQ59" s="192"/>
      <c r="BVR59" s="192"/>
      <c r="BVS59" s="192"/>
      <c r="BVT59" s="192"/>
      <c r="BVU59" s="192"/>
      <c r="BVV59" s="192"/>
      <c r="BVW59" s="192"/>
      <c r="BVX59" s="192"/>
      <c r="BVY59" s="192"/>
      <c r="BVZ59" s="192"/>
      <c r="BWA59" s="192"/>
      <c r="BWB59" s="192"/>
      <c r="BWC59" s="192"/>
      <c r="BWD59" s="192"/>
      <c r="BWE59" s="192"/>
      <c r="BWF59" s="192"/>
      <c r="BWG59" s="192"/>
      <c r="BWH59" s="192"/>
      <c r="BWI59" s="192"/>
      <c r="BWJ59" s="192"/>
      <c r="BWK59" s="192"/>
      <c r="BWL59" s="192"/>
      <c r="BWM59" s="192"/>
      <c r="BWN59" s="192"/>
      <c r="BWO59" s="192"/>
      <c r="BWP59" s="192"/>
      <c r="BWQ59" s="192"/>
      <c r="BWR59" s="192"/>
      <c r="BWS59" s="192"/>
      <c r="BWT59" s="192"/>
      <c r="BWU59" s="192"/>
      <c r="BWV59" s="192"/>
      <c r="BWW59" s="192"/>
      <c r="BWX59" s="192"/>
      <c r="BWY59" s="192"/>
      <c r="BWZ59" s="192"/>
      <c r="BXA59" s="192"/>
      <c r="BXB59" s="192"/>
      <c r="BXC59" s="192"/>
      <c r="BXD59" s="192"/>
      <c r="BXE59" s="192"/>
      <c r="BXF59" s="192"/>
      <c r="BXG59" s="192"/>
      <c r="BXH59" s="192"/>
      <c r="BXI59" s="192"/>
      <c r="BXJ59" s="192"/>
      <c r="BXK59" s="192"/>
      <c r="BXL59" s="192"/>
      <c r="BXM59" s="192"/>
      <c r="BXN59" s="192"/>
      <c r="BXO59" s="192"/>
      <c r="BXP59" s="192"/>
      <c r="BXQ59" s="192"/>
      <c r="BXR59" s="192"/>
      <c r="BXS59" s="192"/>
      <c r="BXT59" s="192"/>
      <c r="BXU59" s="192"/>
      <c r="BXV59" s="192"/>
      <c r="BXW59" s="192"/>
      <c r="BXX59" s="192"/>
      <c r="BXY59" s="192"/>
      <c r="BXZ59" s="192"/>
      <c r="BYA59" s="192"/>
      <c r="BYB59" s="192"/>
      <c r="BYC59" s="192"/>
      <c r="BYD59" s="192"/>
      <c r="BYE59" s="192"/>
      <c r="BYF59" s="192"/>
      <c r="BYG59" s="192"/>
      <c r="BYH59" s="192"/>
      <c r="BYI59" s="192"/>
      <c r="BYJ59" s="192"/>
      <c r="BYK59" s="192"/>
      <c r="BYL59" s="192"/>
      <c r="BYM59" s="192"/>
      <c r="BYN59" s="192"/>
      <c r="BYO59" s="192"/>
      <c r="BYP59" s="192"/>
      <c r="BYQ59" s="192"/>
      <c r="BYR59" s="192"/>
      <c r="BYS59" s="192"/>
      <c r="BYT59" s="192"/>
      <c r="BYU59" s="192"/>
      <c r="BYV59" s="192"/>
      <c r="BYW59" s="192"/>
      <c r="BYX59" s="192"/>
      <c r="BYY59" s="192"/>
      <c r="BYZ59" s="192"/>
      <c r="BZA59" s="192"/>
      <c r="BZB59" s="192"/>
      <c r="BZC59" s="192"/>
      <c r="BZD59" s="192"/>
      <c r="BZE59" s="192"/>
      <c r="BZF59" s="192"/>
      <c r="BZG59" s="192"/>
      <c r="BZH59" s="192"/>
      <c r="BZI59" s="192"/>
      <c r="BZJ59" s="192"/>
      <c r="BZK59" s="192"/>
      <c r="BZL59" s="192"/>
      <c r="BZM59" s="192"/>
      <c r="BZN59" s="192"/>
      <c r="BZO59" s="192"/>
      <c r="BZP59" s="192"/>
      <c r="BZQ59" s="192"/>
      <c r="BZR59" s="192"/>
      <c r="BZS59" s="192"/>
      <c r="BZT59" s="192"/>
      <c r="BZU59" s="192"/>
      <c r="BZV59" s="192"/>
      <c r="BZW59" s="192"/>
      <c r="BZX59" s="192"/>
      <c r="BZY59" s="192"/>
      <c r="BZZ59" s="192"/>
      <c r="CAA59" s="192"/>
      <c r="CAB59" s="192"/>
      <c r="CAC59" s="192"/>
      <c r="CAD59" s="192"/>
      <c r="CAE59" s="192"/>
      <c r="CAF59" s="192"/>
      <c r="CAG59" s="192"/>
      <c r="CAH59" s="192"/>
      <c r="CAI59" s="192"/>
      <c r="CAJ59" s="192"/>
      <c r="CAK59" s="192"/>
      <c r="CAL59" s="192"/>
      <c r="CAM59" s="192"/>
      <c r="CAN59" s="192"/>
      <c r="CAO59" s="192"/>
      <c r="CAP59" s="192"/>
      <c r="CAQ59" s="192"/>
      <c r="CAR59" s="192"/>
      <c r="CAS59" s="192"/>
      <c r="CAT59" s="192"/>
      <c r="CAU59" s="192"/>
      <c r="CAV59" s="192"/>
      <c r="CAW59" s="192"/>
      <c r="CAX59" s="192"/>
      <c r="CAY59" s="192"/>
      <c r="CAZ59" s="192"/>
      <c r="CBA59" s="192"/>
      <c r="CBB59" s="192"/>
      <c r="CBC59" s="192"/>
      <c r="CBD59" s="192"/>
      <c r="CBE59" s="192"/>
      <c r="CBF59" s="192"/>
      <c r="CBG59" s="192"/>
      <c r="CBH59" s="192"/>
      <c r="CBI59" s="192"/>
      <c r="CBJ59" s="192"/>
      <c r="CBK59" s="192"/>
      <c r="CBL59" s="192"/>
      <c r="CBM59" s="192"/>
      <c r="CBN59" s="192"/>
      <c r="CBO59" s="192"/>
      <c r="CBP59" s="192"/>
      <c r="CBQ59" s="192"/>
      <c r="CBR59" s="192"/>
      <c r="CBS59" s="192"/>
      <c r="CBT59" s="192"/>
      <c r="CBU59" s="192"/>
      <c r="CBV59" s="192"/>
      <c r="CBW59" s="192"/>
      <c r="CBX59" s="192"/>
      <c r="CBY59" s="192"/>
      <c r="CBZ59" s="192"/>
      <c r="CCA59" s="192"/>
      <c r="CCB59" s="192"/>
      <c r="CCC59" s="192"/>
      <c r="CCD59" s="192"/>
      <c r="CCE59" s="192"/>
      <c r="CCF59" s="192"/>
      <c r="CCG59" s="192"/>
      <c r="CCH59" s="192"/>
      <c r="CCI59" s="192"/>
      <c r="CCJ59" s="192"/>
      <c r="CCK59" s="192"/>
      <c r="CCL59" s="192"/>
      <c r="CCM59" s="192"/>
      <c r="CCN59" s="192"/>
      <c r="CCO59" s="192"/>
      <c r="CCP59" s="192"/>
      <c r="CCQ59" s="192"/>
      <c r="CCR59" s="192"/>
      <c r="CCS59" s="192"/>
      <c r="CCT59" s="192"/>
      <c r="CCU59" s="192"/>
      <c r="CCV59" s="192"/>
      <c r="CCW59" s="192"/>
      <c r="CCX59" s="192"/>
      <c r="CCY59" s="192"/>
      <c r="CCZ59" s="192"/>
      <c r="CDA59" s="192"/>
      <c r="CDB59" s="192"/>
      <c r="CDC59" s="192"/>
      <c r="CDD59" s="192"/>
      <c r="CDE59" s="192"/>
      <c r="CDF59" s="192"/>
      <c r="CDG59" s="192"/>
      <c r="CDH59" s="192"/>
      <c r="CDI59" s="192"/>
      <c r="CDJ59" s="192"/>
      <c r="CDK59" s="192"/>
      <c r="CDL59" s="192"/>
      <c r="CDM59" s="192"/>
      <c r="CDN59" s="192"/>
      <c r="CDO59" s="192"/>
      <c r="CDP59" s="192"/>
      <c r="CDQ59" s="192"/>
      <c r="CDR59" s="192"/>
      <c r="CDS59" s="192"/>
      <c r="CDT59" s="192"/>
      <c r="CDU59" s="192"/>
      <c r="CDV59" s="192"/>
      <c r="CDW59" s="192"/>
      <c r="CDX59" s="192"/>
      <c r="CDY59" s="192"/>
      <c r="CDZ59" s="192"/>
      <c r="CEA59" s="192"/>
      <c r="CEB59" s="192"/>
      <c r="CEC59" s="192"/>
      <c r="CED59" s="192"/>
      <c r="CEE59" s="192"/>
      <c r="CEF59" s="192"/>
      <c r="CEG59" s="192"/>
      <c r="CEH59" s="192"/>
      <c r="CEI59" s="192"/>
      <c r="CEJ59" s="192"/>
      <c r="CEK59" s="192"/>
      <c r="CEL59" s="192"/>
      <c r="CEM59" s="192"/>
      <c r="CEN59" s="192"/>
      <c r="CEO59" s="192"/>
      <c r="CEP59" s="192"/>
      <c r="CEQ59" s="192"/>
      <c r="CER59" s="192"/>
      <c r="CES59" s="192"/>
      <c r="CET59" s="192"/>
      <c r="CEU59" s="192"/>
      <c r="CEV59" s="192"/>
      <c r="CEW59" s="192"/>
      <c r="CEX59" s="192"/>
      <c r="CEY59" s="192"/>
      <c r="CEZ59" s="192"/>
      <c r="CFA59" s="192"/>
      <c r="CFB59" s="192"/>
      <c r="CFC59" s="192"/>
      <c r="CFD59" s="192"/>
      <c r="CFE59" s="192"/>
      <c r="CFF59" s="192"/>
      <c r="CFG59" s="192"/>
      <c r="CFH59" s="192"/>
      <c r="CFI59" s="192"/>
      <c r="CFJ59" s="192"/>
      <c r="CFK59" s="192"/>
      <c r="CFL59" s="192"/>
      <c r="CFM59" s="192"/>
      <c r="CFN59" s="192"/>
      <c r="CFO59" s="192"/>
      <c r="CFP59" s="192"/>
      <c r="CFQ59" s="192"/>
      <c r="CFR59" s="192"/>
      <c r="CFS59" s="192"/>
      <c r="CFT59" s="192"/>
      <c r="CFU59" s="192"/>
      <c r="CFV59" s="192"/>
      <c r="CFW59" s="192"/>
      <c r="CFX59" s="192"/>
      <c r="CFY59" s="192"/>
      <c r="CFZ59" s="192"/>
      <c r="CGA59" s="192"/>
      <c r="CGB59" s="192"/>
      <c r="CGC59" s="192"/>
      <c r="CGD59" s="192"/>
      <c r="CGE59" s="192"/>
      <c r="CGF59" s="192"/>
      <c r="CGG59" s="192"/>
      <c r="CGH59" s="192"/>
      <c r="CGI59" s="192"/>
      <c r="CGJ59" s="192"/>
      <c r="CGK59" s="192"/>
      <c r="CGL59" s="192"/>
      <c r="CGM59" s="192"/>
      <c r="CGN59" s="192"/>
      <c r="CGO59" s="192"/>
      <c r="CGP59" s="192"/>
      <c r="CGQ59" s="192"/>
      <c r="CGR59" s="192"/>
      <c r="CGS59" s="192"/>
      <c r="CGT59" s="192"/>
      <c r="CGU59" s="192"/>
      <c r="CGV59" s="192"/>
      <c r="CGW59" s="192"/>
      <c r="CGX59" s="192"/>
      <c r="CGY59" s="192"/>
      <c r="CGZ59" s="192"/>
      <c r="CHA59" s="192"/>
      <c r="CHB59" s="192"/>
      <c r="CHC59" s="192"/>
      <c r="CHD59" s="192"/>
      <c r="CHE59" s="192"/>
      <c r="CHF59" s="192"/>
      <c r="CHG59" s="192"/>
      <c r="CHH59" s="192"/>
      <c r="CHI59" s="192"/>
      <c r="CHJ59" s="192"/>
      <c r="CHK59" s="192"/>
      <c r="CHL59" s="192"/>
      <c r="CHM59" s="192"/>
      <c r="CHN59" s="192"/>
      <c r="CHO59" s="192"/>
      <c r="CHP59" s="192"/>
      <c r="CHQ59" s="192"/>
      <c r="CHR59" s="192"/>
      <c r="CHS59" s="192"/>
      <c r="CHT59" s="192"/>
      <c r="CHU59" s="192"/>
      <c r="CHV59" s="192"/>
      <c r="CHW59" s="192"/>
      <c r="CHX59" s="192"/>
      <c r="CHY59" s="192"/>
      <c r="CHZ59" s="192"/>
      <c r="CIA59" s="192"/>
      <c r="CIB59" s="192"/>
      <c r="CIC59" s="192"/>
      <c r="CID59" s="192"/>
      <c r="CIE59" s="192"/>
      <c r="CIF59" s="192"/>
      <c r="CIG59" s="192"/>
      <c r="CIH59" s="192"/>
      <c r="CII59" s="192"/>
      <c r="CIJ59" s="192"/>
      <c r="CIK59" s="192"/>
      <c r="CIL59" s="192"/>
      <c r="CIM59" s="192"/>
      <c r="CIN59" s="192"/>
      <c r="CIO59" s="192"/>
      <c r="CIP59" s="192"/>
      <c r="CIQ59" s="192"/>
      <c r="CIR59" s="192"/>
      <c r="CIS59" s="192"/>
      <c r="CIT59" s="192"/>
      <c r="CIU59" s="192"/>
      <c r="CIV59" s="192"/>
      <c r="CIW59" s="192"/>
      <c r="CIX59" s="192"/>
      <c r="CIY59" s="192"/>
      <c r="CIZ59" s="192"/>
      <c r="CJA59" s="192"/>
      <c r="CJB59" s="192"/>
      <c r="CJC59" s="192"/>
      <c r="CJD59" s="192"/>
      <c r="CJE59" s="192"/>
      <c r="CJF59" s="192"/>
      <c r="CJG59" s="192"/>
      <c r="CJH59" s="192"/>
      <c r="CJI59" s="192"/>
      <c r="CJJ59" s="192"/>
      <c r="CJK59" s="192"/>
      <c r="CJL59" s="192"/>
      <c r="CJM59" s="192"/>
      <c r="CJN59" s="192"/>
      <c r="CJO59" s="192"/>
      <c r="CJP59" s="192"/>
      <c r="CJQ59" s="192"/>
      <c r="CJR59" s="192"/>
      <c r="CJS59" s="192"/>
      <c r="CJT59" s="192"/>
      <c r="CJU59" s="192"/>
      <c r="CJV59" s="192"/>
      <c r="CJW59" s="192"/>
      <c r="CJX59" s="192"/>
      <c r="CJY59" s="192"/>
      <c r="CJZ59" s="192"/>
      <c r="CKA59" s="192"/>
      <c r="CKB59" s="192"/>
      <c r="CKC59" s="192"/>
      <c r="CKD59" s="192"/>
      <c r="CKE59" s="192"/>
      <c r="CKF59" s="192"/>
      <c r="CKG59" s="192"/>
      <c r="CKH59" s="192"/>
      <c r="CKI59" s="192"/>
      <c r="CKJ59" s="192"/>
      <c r="CKK59" s="192"/>
      <c r="CKL59" s="192"/>
      <c r="CKM59" s="192"/>
      <c r="CKN59" s="192"/>
      <c r="CKO59" s="192"/>
      <c r="CKP59" s="192"/>
      <c r="CKQ59" s="192"/>
      <c r="CKR59" s="192"/>
      <c r="CKS59" s="192"/>
      <c r="CKT59" s="192"/>
      <c r="CKU59" s="192"/>
      <c r="CKV59" s="192"/>
      <c r="CKW59" s="192"/>
      <c r="CKX59" s="192"/>
      <c r="CKY59" s="192"/>
      <c r="CKZ59" s="192"/>
      <c r="CLA59" s="192"/>
      <c r="CLB59" s="192"/>
      <c r="CLC59" s="192"/>
      <c r="CLD59" s="192"/>
      <c r="CLE59" s="192"/>
      <c r="CLF59" s="192"/>
      <c r="CLG59" s="192"/>
      <c r="CLH59" s="192"/>
      <c r="CLI59" s="192"/>
      <c r="CLJ59" s="192"/>
      <c r="CLK59" s="192"/>
      <c r="CLL59" s="192"/>
      <c r="CLM59" s="192"/>
      <c r="CLN59" s="192"/>
      <c r="CLO59" s="192"/>
      <c r="CLP59" s="192"/>
      <c r="CLQ59" s="192"/>
      <c r="CLR59" s="192"/>
      <c r="CLS59" s="192"/>
      <c r="CLT59" s="192"/>
      <c r="CLU59" s="192"/>
      <c r="CLV59" s="192"/>
      <c r="CLW59" s="192"/>
      <c r="CLX59" s="192"/>
      <c r="CLY59" s="192"/>
      <c r="CLZ59" s="192"/>
      <c r="CMA59" s="192"/>
      <c r="CMB59" s="192"/>
      <c r="CMC59" s="192"/>
      <c r="CMD59" s="192"/>
      <c r="CME59" s="192"/>
      <c r="CMF59" s="192"/>
      <c r="CMG59" s="192"/>
      <c r="CMH59" s="192"/>
      <c r="CMI59" s="192"/>
      <c r="CMJ59" s="192"/>
      <c r="CMK59" s="192"/>
      <c r="CML59" s="192"/>
      <c r="CMM59" s="192"/>
      <c r="CMN59" s="192"/>
      <c r="CMO59" s="192"/>
      <c r="CMP59" s="192"/>
      <c r="CMQ59" s="192"/>
      <c r="CMR59" s="192"/>
      <c r="CMS59" s="192"/>
      <c r="CMT59" s="192"/>
      <c r="CMU59" s="192"/>
      <c r="CMV59" s="192"/>
      <c r="CMW59" s="192"/>
      <c r="CMX59" s="192"/>
      <c r="CMY59" s="192"/>
      <c r="CMZ59" s="192"/>
      <c r="CNA59" s="192"/>
      <c r="CNB59" s="192"/>
      <c r="CNC59" s="192"/>
      <c r="CND59" s="192"/>
      <c r="CNE59" s="192"/>
      <c r="CNF59" s="192"/>
      <c r="CNG59" s="192"/>
      <c r="CNH59" s="192"/>
      <c r="CNI59" s="192"/>
      <c r="CNJ59" s="192"/>
      <c r="CNK59" s="192"/>
      <c r="CNL59" s="192"/>
      <c r="CNM59" s="192"/>
      <c r="CNN59" s="192"/>
      <c r="CNO59" s="192"/>
      <c r="CNP59" s="192"/>
      <c r="CNQ59" s="192"/>
      <c r="CNR59" s="192"/>
      <c r="CNS59" s="192"/>
      <c r="CNT59" s="192"/>
      <c r="CNU59" s="192"/>
      <c r="CNV59" s="192"/>
      <c r="CNW59" s="192"/>
      <c r="CNX59" s="192"/>
      <c r="CNY59" s="192"/>
      <c r="CNZ59" s="192"/>
      <c r="COA59" s="192"/>
      <c r="COB59" s="192"/>
      <c r="COC59" s="192"/>
      <c r="COD59" s="192"/>
      <c r="COE59" s="192"/>
      <c r="COF59" s="192"/>
      <c r="COG59" s="192"/>
      <c r="COH59" s="192"/>
      <c r="COI59" s="192"/>
      <c r="COJ59" s="192"/>
      <c r="COK59" s="192"/>
      <c r="COL59" s="192"/>
      <c r="COM59" s="192"/>
      <c r="CON59" s="192"/>
      <c r="COO59" s="192"/>
      <c r="COP59" s="192"/>
      <c r="COQ59" s="192"/>
      <c r="COR59" s="192"/>
      <c r="COS59" s="192"/>
      <c r="COT59" s="192"/>
      <c r="COU59" s="192"/>
      <c r="COV59" s="192"/>
      <c r="COW59" s="192"/>
      <c r="COX59" s="192"/>
      <c r="COY59" s="192"/>
      <c r="COZ59" s="192"/>
      <c r="CPA59" s="192"/>
      <c r="CPB59" s="192"/>
      <c r="CPC59" s="192"/>
      <c r="CPD59" s="192"/>
      <c r="CPE59" s="192"/>
      <c r="CPF59" s="192"/>
      <c r="CPG59" s="192"/>
      <c r="CPH59" s="192"/>
      <c r="CPI59" s="192"/>
      <c r="CPJ59" s="192"/>
      <c r="CPK59" s="192"/>
      <c r="CPL59" s="192"/>
      <c r="CPM59" s="192"/>
      <c r="CPN59" s="192"/>
      <c r="CPO59" s="192"/>
      <c r="CPP59" s="192"/>
      <c r="CPQ59" s="192"/>
      <c r="CPR59" s="192"/>
      <c r="CPS59" s="192"/>
      <c r="CPT59" s="192"/>
      <c r="CPU59" s="192"/>
      <c r="CPV59" s="192"/>
      <c r="CPW59" s="192"/>
      <c r="CPX59" s="192"/>
      <c r="CPY59" s="192"/>
      <c r="CPZ59" s="192"/>
      <c r="CQA59" s="192"/>
      <c r="CQB59" s="192"/>
      <c r="CQC59" s="192"/>
      <c r="CQD59" s="192"/>
      <c r="CQE59" s="192"/>
      <c r="CQF59" s="192"/>
      <c r="CQG59" s="192"/>
      <c r="CQH59" s="192"/>
      <c r="CQI59" s="192"/>
      <c r="CQJ59" s="192"/>
      <c r="CQK59" s="192"/>
      <c r="CQL59" s="192"/>
      <c r="CQM59" s="192"/>
      <c r="CQN59" s="192"/>
      <c r="CQO59" s="192"/>
      <c r="CQP59" s="192"/>
      <c r="CQQ59" s="192"/>
      <c r="CQR59" s="192"/>
      <c r="CQS59" s="192"/>
      <c r="CQT59" s="192"/>
      <c r="CQU59" s="192"/>
      <c r="CQV59" s="192"/>
      <c r="CQW59" s="192"/>
      <c r="CQX59" s="192"/>
      <c r="CQY59" s="192"/>
      <c r="CQZ59" s="192"/>
      <c r="CRA59" s="192"/>
      <c r="CRB59" s="192"/>
      <c r="CRC59" s="192"/>
      <c r="CRD59" s="192"/>
      <c r="CRE59" s="192"/>
      <c r="CRF59" s="192"/>
      <c r="CRG59" s="192"/>
      <c r="CRH59" s="192"/>
      <c r="CRI59" s="192"/>
      <c r="CRJ59" s="192"/>
      <c r="CRK59" s="192"/>
      <c r="CRL59" s="192"/>
      <c r="CRM59" s="192"/>
      <c r="CRN59" s="192"/>
      <c r="CRO59" s="192"/>
      <c r="CRP59" s="192"/>
      <c r="CRQ59" s="192"/>
      <c r="CRR59" s="192"/>
      <c r="CRS59" s="192"/>
      <c r="CRT59" s="192"/>
      <c r="CRU59" s="192"/>
      <c r="CRV59" s="192"/>
      <c r="CRW59" s="192"/>
      <c r="CRX59" s="192"/>
      <c r="CRY59" s="192"/>
      <c r="CRZ59" s="192"/>
      <c r="CSA59" s="192"/>
      <c r="CSB59" s="192"/>
      <c r="CSC59" s="192"/>
      <c r="CSD59" s="192"/>
      <c r="CSE59" s="192"/>
      <c r="CSF59" s="192"/>
      <c r="CSG59" s="192"/>
      <c r="CSH59" s="192"/>
      <c r="CSI59" s="192"/>
      <c r="CSJ59" s="192"/>
      <c r="CSK59" s="192"/>
      <c r="CSL59" s="192"/>
      <c r="CSM59" s="192"/>
      <c r="CSN59" s="192"/>
      <c r="CSO59" s="192"/>
      <c r="CSP59" s="192"/>
      <c r="CSQ59" s="192"/>
      <c r="CSR59" s="192"/>
      <c r="CSS59" s="192"/>
      <c r="CST59" s="192"/>
      <c r="CSU59" s="192"/>
      <c r="CSV59" s="192"/>
      <c r="CSW59" s="192"/>
      <c r="CSX59" s="192"/>
      <c r="CSY59" s="192"/>
      <c r="CSZ59" s="192"/>
      <c r="CTA59" s="192"/>
      <c r="CTB59" s="192"/>
      <c r="CTC59" s="192"/>
      <c r="CTD59" s="192"/>
      <c r="CTE59" s="192"/>
      <c r="CTF59" s="192"/>
      <c r="CTG59" s="192"/>
      <c r="CTH59" s="192"/>
      <c r="CTI59" s="192"/>
      <c r="CTJ59" s="192"/>
      <c r="CTK59" s="192"/>
      <c r="CTL59" s="192"/>
      <c r="CTM59" s="192"/>
      <c r="CTN59" s="192"/>
      <c r="CTO59" s="192"/>
      <c r="CTP59" s="192"/>
      <c r="CTQ59" s="192"/>
      <c r="CTR59" s="192"/>
      <c r="CTS59" s="192"/>
      <c r="CTT59" s="192"/>
      <c r="CTU59" s="192"/>
      <c r="CTV59" s="192"/>
      <c r="CTW59" s="192"/>
      <c r="CTX59" s="192"/>
      <c r="CTY59" s="192"/>
      <c r="CTZ59" s="192"/>
      <c r="CUA59" s="192"/>
      <c r="CUB59" s="192"/>
      <c r="CUC59" s="192"/>
      <c r="CUD59" s="192"/>
      <c r="CUE59" s="192"/>
      <c r="CUF59" s="192"/>
      <c r="CUG59" s="192"/>
      <c r="CUH59" s="192"/>
      <c r="CUI59" s="192"/>
      <c r="CUJ59" s="192"/>
      <c r="CUK59" s="192"/>
      <c r="CUL59" s="192"/>
      <c r="CUM59" s="192"/>
      <c r="CUN59" s="192"/>
      <c r="CUO59" s="192"/>
      <c r="CUP59" s="192"/>
      <c r="CUQ59" s="192"/>
      <c r="CUR59" s="192"/>
      <c r="CUS59" s="192"/>
      <c r="CUT59" s="192"/>
      <c r="CUU59" s="192"/>
      <c r="CUV59" s="192"/>
      <c r="CUW59" s="192"/>
      <c r="CUX59" s="192"/>
      <c r="CUY59" s="192"/>
      <c r="CUZ59" s="192"/>
      <c r="CVA59" s="192"/>
      <c r="CVB59" s="192"/>
      <c r="CVC59" s="192"/>
      <c r="CVD59" s="192"/>
      <c r="CVE59" s="192"/>
      <c r="CVF59" s="192"/>
      <c r="CVG59" s="192"/>
      <c r="CVH59" s="192"/>
      <c r="CVI59" s="192"/>
      <c r="CVJ59" s="192"/>
      <c r="CVK59" s="192"/>
      <c r="CVL59" s="192"/>
      <c r="CVM59" s="192"/>
      <c r="CVN59" s="192"/>
      <c r="CVO59" s="192"/>
      <c r="CVP59" s="192"/>
      <c r="CVQ59" s="192"/>
      <c r="CVR59" s="192"/>
      <c r="CVS59" s="192"/>
      <c r="CVT59" s="192"/>
      <c r="CVU59" s="192"/>
      <c r="CVV59" s="192"/>
      <c r="CVW59" s="192"/>
      <c r="CVX59" s="192"/>
      <c r="CVY59" s="192"/>
      <c r="CVZ59" s="192"/>
      <c r="CWA59" s="192"/>
      <c r="CWB59" s="192"/>
      <c r="CWC59" s="192"/>
      <c r="CWD59" s="192"/>
      <c r="CWE59" s="192"/>
      <c r="CWF59" s="192"/>
      <c r="CWG59" s="192"/>
      <c r="CWH59" s="192"/>
      <c r="CWI59" s="192"/>
      <c r="CWJ59" s="192"/>
      <c r="CWK59" s="192"/>
      <c r="CWL59" s="192"/>
      <c r="CWM59" s="192"/>
      <c r="CWN59" s="192"/>
      <c r="CWO59" s="192"/>
      <c r="CWP59" s="192"/>
      <c r="CWQ59" s="192"/>
      <c r="CWR59" s="192"/>
      <c r="CWS59" s="192"/>
      <c r="CWT59" s="192"/>
      <c r="CWU59" s="192"/>
      <c r="CWV59" s="192"/>
      <c r="CWW59" s="192"/>
      <c r="CWX59" s="192"/>
      <c r="CWY59" s="192"/>
      <c r="CWZ59" s="192"/>
      <c r="CXA59" s="192"/>
      <c r="CXB59" s="192"/>
      <c r="CXC59" s="192"/>
      <c r="CXD59" s="192"/>
      <c r="CXE59" s="192"/>
      <c r="CXF59" s="192"/>
      <c r="CXG59" s="192"/>
      <c r="CXH59" s="192"/>
      <c r="CXI59" s="192"/>
      <c r="CXJ59" s="192"/>
      <c r="CXK59" s="192"/>
      <c r="CXL59" s="192"/>
      <c r="CXM59" s="192"/>
      <c r="CXN59" s="192"/>
      <c r="CXO59" s="192"/>
      <c r="CXP59" s="192"/>
      <c r="CXQ59" s="192"/>
      <c r="CXR59" s="192"/>
      <c r="CXS59" s="192"/>
      <c r="CXT59" s="192"/>
      <c r="CXU59" s="192"/>
      <c r="CXV59" s="192"/>
      <c r="CXW59" s="192"/>
      <c r="CXX59" s="192"/>
      <c r="CXY59" s="192"/>
      <c r="CXZ59" s="192"/>
      <c r="CYA59" s="192"/>
      <c r="CYB59" s="192"/>
      <c r="CYC59" s="192"/>
      <c r="CYD59" s="192"/>
      <c r="CYE59" s="192"/>
      <c r="CYF59" s="192"/>
      <c r="CYG59" s="192"/>
      <c r="CYH59" s="192"/>
      <c r="CYI59" s="192"/>
      <c r="CYJ59" s="192"/>
      <c r="CYK59" s="192"/>
      <c r="CYL59" s="192"/>
      <c r="CYM59" s="192"/>
      <c r="CYN59" s="192"/>
      <c r="CYO59" s="192"/>
      <c r="CYP59" s="192"/>
      <c r="CYQ59" s="192"/>
      <c r="CYR59" s="192"/>
      <c r="CYS59" s="192"/>
      <c r="CYT59" s="192"/>
      <c r="CYU59" s="192"/>
      <c r="CYV59" s="192"/>
      <c r="CYW59" s="192"/>
      <c r="CYX59" s="192"/>
      <c r="CYY59" s="192"/>
      <c r="CYZ59" s="192"/>
      <c r="CZA59" s="192"/>
      <c r="CZB59" s="192"/>
      <c r="CZC59" s="192"/>
      <c r="CZD59" s="192"/>
      <c r="CZE59" s="192"/>
      <c r="CZF59" s="192"/>
      <c r="CZG59" s="192"/>
      <c r="CZH59" s="192"/>
      <c r="CZI59" s="192"/>
      <c r="CZJ59" s="192"/>
      <c r="CZK59" s="192"/>
      <c r="CZL59" s="192"/>
      <c r="CZM59" s="192"/>
      <c r="CZN59" s="192"/>
      <c r="CZO59" s="192"/>
      <c r="CZP59" s="192"/>
      <c r="CZQ59" s="192"/>
      <c r="CZR59" s="192"/>
      <c r="CZS59" s="192"/>
      <c r="CZT59" s="192"/>
      <c r="CZU59" s="192"/>
      <c r="CZV59" s="192"/>
      <c r="CZW59" s="192"/>
      <c r="CZX59" s="192"/>
      <c r="CZY59" s="192"/>
      <c r="CZZ59" s="192"/>
      <c r="DAA59" s="192"/>
      <c r="DAB59" s="192"/>
      <c r="DAC59" s="192"/>
      <c r="DAD59" s="192"/>
      <c r="DAE59" s="192"/>
      <c r="DAF59" s="192"/>
      <c r="DAG59" s="192"/>
      <c r="DAH59" s="192"/>
      <c r="DAI59" s="192"/>
      <c r="DAJ59" s="192"/>
      <c r="DAK59" s="192"/>
      <c r="DAL59" s="192"/>
      <c r="DAM59" s="192"/>
      <c r="DAN59" s="192"/>
      <c r="DAO59" s="192"/>
      <c r="DAP59" s="192"/>
      <c r="DAQ59" s="192"/>
      <c r="DAR59" s="192"/>
      <c r="DAS59" s="192"/>
      <c r="DAT59" s="192"/>
      <c r="DAU59" s="192"/>
      <c r="DAV59" s="192"/>
      <c r="DAW59" s="192"/>
      <c r="DAX59" s="192"/>
      <c r="DAY59" s="192"/>
      <c r="DAZ59" s="192"/>
      <c r="DBA59" s="192"/>
      <c r="DBB59" s="192"/>
      <c r="DBC59" s="192"/>
      <c r="DBD59" s="192"/>
      <c r="DBE59" s="192"/>
      <c r="DBF59" s="192"/>
      <c r="DBG59" s="192"/>
      <c r="DBH59" s="192"/>
      <c r="DBI59" s="192"/>
      <c r="DBJ59" s="192"/>
      <c r="DBK59" s="192"/>
      <c r="DBL59" s="192"/>
      <c r="DBM59" s="192"/>
      <c r="DBN59" s="192"/>
      <c r="DBO59" s="192"/>
      <c r="DBP59" s="192"/>
      <c r="DBQ59" s="192"/>
      <c r="DBR59" s="192"/>
      <c r="DBS59" s="192"/>
      <c r="DBT59" s="192"/>
      <c r="DBU59" s="192"/>
      <c r="DBV59" s="192"/>
      <c r="DBW59" s="192"/>
      <c r="DBX59" s="192"/>
      <c r="DBY59" s="192"/>
      <c r="DBZ59" s="192"/>
      <c r="DCA59" s="192"/>
      <c r="DCB59" s="192"/>
      <c r="DCC59" s="192"/>
      <c r="DCD59" s="192"/>
      <c r="DCE59" s="192"/>
      <c r="DCF59" s="192"/>
      <c r="DCG59" s="192"/>
      <c r="DCH59" s="192"/>
      <c r="DCI59" s="192"/>
      <c r="DCJ59" s="192"/>
      <c r="DCK59" s="192"/>
      <c r="DCL59" s="192"/>
      <c r="DCM59" s="192"/>
      <c r="DCN59" s="192"/>
      <c r="DCO59" s="192"/>
      <c r="DCP59" s="192"/>
      <c r="DCQ59" s="192"/>
      <c r="DCR59" s="192"/>
      <c r="DCS59" s="192"/>
      <c r="DCT59" s="192"/>
      <c r="DCU59" s="192"/>
      <c r="DCV59" s="192"/>
      <c r="DCW59" s="192"/>
      <c r="DCX59" s="192"/>
      <c r="DCY59" s="192"/>
      <c r="DCZ59" s="192"/>
      <c r="DDA59" s="192"/>
      <c r="DDB59" s="192"/>
      <c r="DDC59" s="192"/>
      <c r="DDD59" s="192"/>
      <c r="DDE59" s="192"/>
      <c r="DDF59" s="192"/>
      <c r="DDG59" s="192"/>
      <c r="DDH59" s="192"/>
      <c r="DDI59" s="192"/>
      <c r="DDJ59" s="192"/>
      <c r="DDK59" s="192"/>
      <c r="DDL59" s="192"/>
      <c r="DDM59" s="192"/>
      <c r="DDN59" s="192"/>
      <c r="DDO59" s="192"/>
      <c r="DDP59" s="192"/>
      <c r="DDQ59" s="192"/>
      <c r="DDR59" s="192"/>
      <c r="DDS59" s="192"/>
      <c r="DDT59" s="192"/>
      <c r="DDU59" s="192"/>
      <c r="DDV59" s="192"/>
      <c r="DDW59" s="192"/>
      <c r="DDX59" s="192"/>
      <c r="DDY59" s="192"/>
      <c r="DDZ59" s="192"/>
      <c r="DEA59" s="192"/>
      <c r="DEB59" s="192"/>
      <c r="DEC59" s="192"/>
      <c r="DED59" s="192"/>
      <c r="DEE59" s="192"/>
      <c r="DEF59" s="192"/>
      <c r="DEG59" s="192"/>
      <c r="DEH59" s="192"/>
      <c r="DEI59" s="192"/>
      <c r="DEJ59" s="192"/>
      <c r="DEK59" s="192"/>
      <c r="DEL59" s="192"/>
      <c r="DEM59" s="192"/>
      <c r="DEN59" s="192"/>
      <c r="DEO59" s="192"/>
      <c r="DEP59" s="192"/>
      <c r="DEQ59" s="192"/>
      <c r="DER59" s="192"/>
      <c r="DES59" s="192"/>
      <c r="DET59" s="192"/>
      <c r="DEU59" s="192"/>
      <c r="DEV59" s="192"/>
      <c r="DEW59" s="192"/>
      <c r="DEX59" s="192"/>
      <c r="DEY59" s="192"/>
      <c r="DEZ59" s="192"/>
      <c r="DFA59" s="192"/>
      <c r="DFB59" s="192"/>
      <c r="DFC59" s="192"/>
      <c r="DFD59" s="192"/>
      <c r="DFE59" s="192"/>
      <c r="DFF59" s="192"/>
      <c r="DFG59" s="192"/>
      <c r="DFH59" s="192"/>
      <c r="DFI59" s="192"/>
      <c r="DFJ59" s="192"/>
      <c r="DFK59" s="192"/>
      <c r="DFL59" s="192"/>
      <c r="DFM59" s="192"/>
      <c r="DFN59" s="192"/>
      <c r="DFO59" s="192"/>
      <c r="DFP59" s="192"/>
      <c r="DFQ59" s="192"/>
      <c r="DFR59" s="192"/>
      <c r="DFS59" s="192"/>
      <c r="DFT59" s="192"/>
      <c r="DFU59" s="192"/>
      <c r="DFV59" s="192"/>
      <c r="DFW59" s="192"/>
      <c r="DFX59" s="192"/>
      <c r="DFY59" s="192"/>
      <c r="DFZ59" s="192"/>
      <c r="DGA59" s="192"/>
      <c r="DGB59" s="192"/>
      <c r="DGC59" s="192"/>
      <c r="DGD59" s="192"/>
      <c r="DGE59" s="192"/>
      <c r="DGF59" s="192"/>
      <c r="DGG59" s="192"/>
      <c r="DGH59" s="192"/>
      <c r="DGI59" s="192"/>
      <c r="DGJ59" s="192"/>
      <c r="DGK59" s="192"/>
      <c r="DGL59" s="192"/>
      <c r="DGM59" s="192"/>
      <c r="DGN59" s="192"/>
      <c r="DGO59" s="192"/>
      <c r="DGP59" s="192"/>
      <c r="DGQ59" s="192"/>
      <c r="DGR59" s="192"/>
      <c r="DGS59" s="192"/>
      <c r="DGT59" s="192"/>
      <c r="DGU59" s="192"/>
      <c r="DGV59" s="192"/>
      <c r="DGW59" s="192"/>
      <c r="DGX59" s="192"/>
      <c r="DGY59" s="192"/>
      <c r="DGZ59" s="192"/>
      <c r="DHA59" s="192"/>
      <c r="DHB59" s="192"/>
      <c r="DHC59" s="192"/>
      <c r="DHD59" s="192"/>
      <c r="DHE59" s="192"/>
      <c r="DHF59" s="192"/>
      <c r="DHG59" s="192"/>
      <c r="DHH59" s="192"/>
      <c r="DHI59" s="192"/>
      <c r="DHJ59" s="192"/>
      <c r="DHK59" s="192"/>
      <c r="DHL59" s="192"/>
      <c r="DHM59" s="192"/>
      <c r="DHN59" s="192"/>
      <c r="DHO59" s="192"/>
      <c r="DHP59" s="192"/>
      <c r="DHQ59" s="192"/>
      <c r="DHR59" s="192"/>
      <c r="DHS59" s="192"/>
      <c r="DHT59" s="192"/>
      <c r="DHU59" s="192"/>
      <c r="DHV59" s="192"/>
      <c r="DHW59" s="192"/>
      <c r="DHX59" s="192"/>
      <c r="DHY59" s="192"/>
      <c r="DHZ59" s="192"/>
      <c r="DIA59" s="192"/>
      <c r="DIB59" s="192"/>
      <c r="DIC59" s="192"/>
      <c r="DID59" s="192"/>
      <c r="DIE59" s="192"/>
      <c r="DIF59" s="192"/>
      <c r="DIG59" s="192"/>
      <c r="DIH59" s="192"/>
      <c r="DII59" s="192"/>
      <c r="DIJ59" s="192"/>
      <c r="DIK59" s="192"/>
      <c r="DIL59" s="192"/>
      <c r="DIM59" s="192"/>
      <c r="DIN59" s="192"/>
      <c r="DIO59" s="192"/>
      <c r="DIP59" s="192"/>
      <c r="DIQ59" s="192"/>
      <c r="DIR59" s="192"/>
      <c r="DIS59" s="192"/>
      <c r="DIT59" s="192"/>
      <c r="DIU59" s="192"/>
      <c r="DIV59" s="192"/>
      <c r="DIW59" s="192"/>
      <c r="DIX59" s="192"/>
      <c r="DIY59" s="192"/>
      <c r="DIZ59" s="192"/>
      <c r="DJA59" s="192"/>
      <c r="DJB59" s="192"/>
      <c r="DJC59" s="192"/>
      <c r="DJD59" s="192"/>
      <c r="DJE59" s="192"/>
      <c r="DJF59" s="192"/>
      <c r="DJG59" s="192"/>
      <c r="DJH59" s="192"/>
      <c r="DJI59" s="192"/>
      <c r="DJJ59" s="192"/>
      <c r="DJK59" s="192"/>
      <c r="DJL59" s="192"/>
      <c r="DJM59" s="192"/>
      <c r="DJN59" s="192"/>
      <c r="DJO59" s="192"/>
      <c r="DJP59" s="192"/>
      <c r="DJQ59" s="192"/>
      <c r="DJR59" s="192"/>
      <c r="DJS59" s="192"/>
      <c r="DJT59" s="192"/>
      <c r="DJU59" s="192"/>
      <c r="DJV59" s="192"/>
      <c r="DJW59" s="192"/>
      <c r="DJX59" s="192"/>
      <c r="DJY59" s="192"/>
      <c r="DJZ59" s="192"/>
      <c r="DKA59" s="192"/>
      <c r="DKB59" s="192"/>
      <c r="DKC59" s="192"/>
      <c r="DKD59" s="192"/>
      <c r="DKE59" s="192"/>
      <c r="DKF59" s="192"/>
      <c r="DKG59" s="192"/>
      <c r="DKH59" s="192"/>
      <c r="DKI59" s="192"/>
      <c r="DKJ59" s="192"/>
      <c r="DKK59" s="192"/>
      <c r="DKL59" s="192"/>
      <c r="DKM59" s="192"/>
      <c r="DKN59" s="192"/>
      <c r="DKO59" s="192"/>
      <c r="DKP59" s="192"/>
      <c r="DKQ59" s="192"/>
      <c r="DKR59" s="192"/>
      <c r="DKS59" s="192"/>
      <c r="DKT59" s="192"/>
      <c r="DKU59" s="192"/>
      <c r="DKV59" s="192"/>
      <c r="DKW59" s="192"/>
      <c r="DKX59" s="192"/>
      <c r="DKY59" s="192"/>
      <c r="DKZ59" s="192"/>
      <c r="DLA59" s="192"/>
      <c r="DLB59" s="192"/>
      <c r="DLC59" s="192"/>
      <c r="DLD59" s="192"/>
      <c r="DLE59" s="192"/>
      <c r="DLF59" s="192"/>
      <c r="DLG59" s="192"/>
      <c r="DLH59" s="192"/>
      <c r="DLI59" s="192"/>
      <c r="DLJ59" s="192"/>
      <c r="DLK59" s="192"/>
      <c r="DLL59" s="192"/>
      <c r="DLM59" s="192"/>
      <c r="DLN59" s="192"/>
      <c r="DLO59" s="192"/>
      <c r="DLP59" s="192"/>
      <c r="DLQ59" s="192"/>
      <c r="DLR59" s="192"/>
      <c r="DLS59" s="192"/>
      <c r="DLT59" s="192"/>
      <c r="DLU59" s="192"/>
      <c r="DLV59" s="192"/>
      <c r="DLW59" s="192"/>
      <c r="DLX59" s="192"/>
      <c r="DLY59" s="192"/>
      <c r="DLZ59" s="192"/>
      <c r="DMA59" s="192"/>
      <c r="DMB59" s="192"/>
      <c r="DMC59" s="192"/>
      <c r="DMD59" s="192"/>
      <c r="DME59" s="192"/>
      <c r="DMF59" s="192"/>
      <c r="DMG59" s="192"/>
      <c r="DMH59" s="192"/>
      <c r="DMI59" s="192"/>
      <c r="DMJ59" s="192"/>
      <c r="DMK59" s="192"/>
      <c r="DML59" s="192"/>
      <c r="DMM59" s="192"/>
      <c r="DMN59" s="192"/>
      <c r="DMO59" s="192"/>
      <c r="DMP59" s="192"/>
      <c r="DMQ59" s="192"/>
      <c r="DMR59" s="192"/>
      <c r="DMS59" s="192"/>
      <c r="DMT59" s="192"/>
      <c r="DMU59" s="192"/>
      <c r="DMV59" s="192"/>
      <c r="DMW59" s="192"/>
      <c r="DMX59" s="192"/>
      <c r="DMY59" s="192"/>
      <c r="DMZ59" s="192"/>
      <c r="DNA59" s="192"/>
      <c r="DNB59" s="192"/>
      <c r="DNC59" s="192"/>
      <c r="DND59" s="192"/>
      <c r="DNE59" s="192"/>
      <c r="DNF59" s="192"/>
      <c r="DNG59" s="192"/>
      <c r="DNH59" s="192"/>
      <c r="DNI59" s="192"/>
      <c r="DNJ59" s="192"/>
      <c r="DNK59" s="192"/>
      <c r="DNL59" s="192"/>
      <c r="DNM59" s="192"/>
      <c r="DNN59" s="192"/>
      <c r="DNO59" s="192"/>
      <c r="DNP59" s="192"/>
      <c r="DNQ59" s="192"/>
      <c r="DNR59" s="192"/>
      <c r="DNS59" s="192"/>
      <c r="DNT59" s="192"/>
      <c r="DNU59" s="192"/>
      <c r="DNV59" s="192"/>
      <c r="DNW59" s="192"/>
      <c r="DNX59" s="192"/>
      <c r="DNY59" s="192"/>
      <c r="DNZ59" s="192"/>
      <c r="DOA59" s="192"/>
      <c r="DOB59" s="192"/>
      <c r="DOC59" s="192"/>
      <c r="DOD59" s="192"/>
      <c r="DOE59" s="192"/>
      <c r="DOF59" s="192"/>
      <c r="DOG59" s="192"/>
      <c r="DOH59" s="192"/>
      <c r="DOI59" s="192"/>
      <c r="DOJ59" s="192"/>
      <c r="DOK59" s="192"/>
      <c r="DOL59" s="192"/>
      <c r="DOM59" s="192"/>
      <c r="DON59" s="192"/>
      <c r="DOO59" s="192"/>
      <c r="DOP59" s="192"/>
      <c r="DOQ59" s="192"/>
      <c r="DOR59" s="192"/>
      <c r="DOS59" s="192"/>
      <c r="DOT59" s="192"/>
      <c r="DOU59" s="192"/>
      <c r="DOV59" s="192"/>
      <c r="DOW59" s="192"/>
      <c r="DOX59" s="192"/>
      <c r="DOY59" s="192"/>
      <c r="DOZ59" s="192"/>
      <c r="DPA59" s="192"/>
      <c r="DPB59" s="192"/>
      <c r="DPC59" s="192"/>
      <c r="DPD59" s="192"/>
      <c r="DPE59" s="192"/>
      <c r="DPF59" s="192"/>
      <c r="DPG59" s="192"/>
      <c r="DPH59" s="192"/>
      <c r="DPI59" s="192"/>
      <c r="DPJ59" s="192"/>
      <c r="DPK59" s="192"/>
      <c r="DPL59" s="192"/>
      <c r="DPM59" s="192"/>
      <c r="DPN59" s="192"/>
      <c r="DPO59" s="192"/>
      <c r="DPP59" s="192"/>
      <c r="DPQ59" s="192"/>
      <c r="DPR59" s="192"/>
      <c r="DPS59" s="192"/>
      <c r="DPT59" s="192"/>
      <c r="DPU59" s="192"/>
      <c r="DPV59" s="192"/>
      <c r="DPW59" s="192"/>
      <c r="DPX59" s="192"/>
      <c r="DPY59" s="192"/>
      <c r="DPZ59" s="192"/>
      <c r="DQA59" s="192"/>
      <c r="DQB59" s="192"/>
      <c r="DQC59" s="192"/>
      <c r="DQD59" s="192"/>
      <c r="DQE59" s="192"/>
      <c r="DQF59" s="192"/>
      <c r="DQG59" s="192"/>
      <c r="DQH59" s="192"/>
      <c r="DQI59" s="192"/>
      <c r="DQJ59" s="192"/>
      <c r="DQK59" s="192"/>
      <c r="DQL59" s="192"/>
      <c r="DQM59" s="192"/>
      <c r="DQN59" s="192"/>
      <c r="DQO59" s="192"/>
      <c r="DQP59" s="192"/>
      <c r="DQQ59" s="192"/>
      <c r="DQR59" s="192"/>
      <c r="DQS59" s="192"/>
      <c r="DQT59" s="192"/>
      <c r="DQU59" s="192"/>
      <c r="DQV59" s="192"/>
      <c r="DQW59" s="192"/>
      <c r="DQX59" s="192"/>
      <c r="DQY59" s="192"/>
      <c r="DQZ59" s="192"/>
      <c r="DRA59" s="192"/>
      <c r="DRB59" s="192"/>
      <c r="DRC59" s="192"/>
      <c r="DRD59" s="192"/>
      <c r="DRE59" s="192"/>
      <c r="DRF59" s="192"/>
      <c r="DRG59" s="192"/>
      <c r="DRH59" s="192"/>
      <c r="DRI59" s="192"/>
      <c r="DRJ59" s="192"/>
      <c r="DRK59" s="192"/>
      <c r="DRL59" s="192"/>
      <c r="DRM59" s="192"/>
      <c r="DRN59" s="192"/>
      <c r="DRO59" s="192"/>
      <c r="DRP59" s="192"/>
      <c r="DRQ59" s="192"/>
      <c r="DRR59" s="192"/>
      <c r="DRS59" s="192"/>
      <c r="DRT59" s="192"/>
      <c r="DRU59" s="192"/>
      <c r="DRV59" s="192"/>
      <c r="DRW59" s="192"/>
      <c r="DRX59" s="192"/>
      <c r="DRY59" s="192"/>
      <c r="DRZ59" s="192"/>
      <c r="DSA59" s="192"/>
      <c r="DSB59" s="192"/>
      <c r="DSC59" s="192"/>
      <c r="DSD59" s="192"/>
      <c r="DSE59" s="192"/>
      <c r="DSF59" s="192"/>
      <c r="DSG59" s="192"/>
      <c r="DSH59" s="192"/>
      <c r="DSI59" s="192"/>
      <c r="DSJ59" s="192"/>
      <c r="DSK59" s="192"/>
      <c r="DSL59" s="192"/>
      <c r="DSM59" s="192"/>
      <c r="DSN59" s="192"/>
      <c r="DSO59" s="192"/>
      <c r="DSP59" s="192"/>
      <c r="DSQ59" s="192"/>
      <c r="DSR59" s="192"/>
      <c r="DSS59" s="192"/>
      <c r="DST59" s="192"/>
      <c r="DSU59" s="192"/>
      <c r="DSV59" s="192"/>
      <c r="DSW59" s="192"/>
      <c r="DSX59" s="192"/>
      <c r="DSY59" s="192"/>
      <c r="DSZ59" s="192"/>
      <c r="DTA59" s="192"/>
      <c r="DTB59" s="192"/>
      <c r="DTC59" s="192"/>
      <c r="DTD59" s="192"/>
      <c r="DTE59" s="192"/>
      <c r="DTF59" s="192"/>
      <c r="DTG59" s="192"/>
      <c r="DTH59" s="192"/>
      <c r="DTI59" s="192"/>
      <c r="DTJ59" s="192"/>
      <c r="DTK59" s="192"/>
      <c r="DTL59" s="192"/>
      <c r="DTM59" s="192"/>
      <c r="DTN59" s="192"/>
      <c r="DTO59" s="192"/>
      <c r="DTP59" s="192"/>
      <c r="DTQ59" s="192"/>
      <c r="DTR59" s="192"/>
      <c r="DTS59" s="192"/>
      <c r="DTT59" s="192"/>
      <c r="DTU59" s="192"/>
      <c r="DTV59" s="192"/>
      <c r="DTW59" s="192"/>
      <c r="DTX59" s="192"/>
      <c r="DTY59" s="192"/>
      <c r="DTZ59" s="192"/>
      <c r="DUA59" s="192"/>
      <c r="DUB59" s="192"/>
      <c r="DUC59" s="192"/>
      <c r="DUD59" s="192"/>
      <c r="DUE59" s="192"/>
      <c r="DUF59" s="192"/>
      <c r="DUG59" s="192"/>
      <c r="DUH59" s="192"/>
      <c r="DUI59" s="192"/>
      <c r="DUJ59" s="192"/>
      <c r="DUK59" s="192"/>
      <c r="DUL59" s="192"/>
      <c r="DUM59" s="192"/>
      <c r="DUN59" s="192"/>
      <c r="DUO59" s="192"/>
      <c r="DUP59" s="192"/>
      <c r="DUQ59" s="192"/>
      <c r="DUR59" s="192"/>
      <c r="DUS59" s="192"/>
      <c r="DUT59" s="192"/>
      <c r="DUU59" s="192"/>
      <c r="DUV59" s="192"/>
      <c r="DUW59" s="192"/>
      <c r="DUX59" s="192"/>
      <c r="DUY59" s="192"/>
      <c r="DUZ59" s="192"/>
      <c r="DVA59" s="192"/>
      <c r="DVB59" s="192"/>
      <c r="DVC59" s="192"/>
      <c r="DVD59" s="192"/>
      <c r="DVE59" s="192"/>
      <c r="DVF59" s="192"/>
      <c r="DVG59" s="192"/>
      <c r="DVH59" s="192"/>
      <c r="DVI59" s="192"/>
      <c r="DVJ59" s="192"/>
      <c r="DVK59" s="192"/>
      <c r="DVL59" s="192"/>
      <c r="DVM59" s="192"/>
      <c r="DVN59" s="192"/>
      <c r="DVO59" s="192"/>
      <c r="DVP59" s="192"/>
      <c r="DVQ59" s="192"/>
      <c r="DVR59" s="192"/>
      <c r="DVS59" s="192"/>
      <c r="DVT59" s="192"/>
      <c r="DVU59" s="192"/>
      <c r="DVV59" s="192"/>
      <c r="DVW59" s="192"/>
      <c r="DVX59" s="192"/>
      <c r="DVY59" s="192"/>
      <c r="DVZ59" s="192"/>
      <c r="DWA59" s="192"/>
      <c r="DWB59" s="192"/>
      <c r="DWC59" s="192"/>
      <c r="DWD59" s="192"/>
      <c r="DWE59" s="192"/>
      <c r="DWF59" s="192"/>
      <c r="DWG59" s="192"/>
      <c r="DWH59" s="192"/>
      <c r="DWI59" s="192"/>
      <c r="DWJ59" s="192"/>
      <c r="DWK59" s="192"/>
      <c r="DWL59" s="192"/>
      <c r="DWM59" s="192"/>
      <c r="DWN59" s="192"/>
      <c r="DWO59" s="192"/>
      <c r="DWP59" s="192"/>
      <c r="DWQ59" s="192"/>
      <c r="DWR59" s="192"/>
      <c r="DWS59" s="192"/>
      <c r="DWT59" s="192"/>
      <c r="DWU59" s="192"/>
      <c r="DWV59" s="192"/>
      <c r="DWW59" s="192"/>
      <c r="DWX59" s="192"/>
      <c r="DWY59" s="192"/>
      <c r="DWZ59" s="192"/>
      <c r="DXA59" s="192"/>
      <c r="DXB59" s="192"/>
      <c r="DXC59" s="192"/>
      <c r="DXD59" s="192"/>
      <c r="DXE59" s="192"/>
      <c r="DXF59" s="192"/>
      <c r="DXG59" s="192"/>
      <c r="DXH59" s="192"/>
      <c r="DXI59" s="192"/>
      <c r="DXJ59" s="192"/>
      <c r="DXK59" s="192"/>
      <c r="DXL59" s="192"/>
      <c r="DXM59" s="192"/>
      <c r="DXN59" s="192"/>
      <c r="DXO59" s="192"/>
      <c r="DXP59" s="192"/>
      <c r="DXQ59" s="192"/>
      <c r="DXR59" s="192"/>
      <c r="DXS59" s="192"/>
      <c r="DXT59" s="192"/>
      <c r="DXU59" s="192"/>
      <c r="DXV59" s="192"/>
      <c r="DXW59" s="192"/>
      <c r="DXX59" s="192"/>
      <c r="DXY59" s="192"/>
      <c r="DXZ59" s="192"/>
      <c r="DYA59" s="192"/>
      <c r="DYB59" s="192"/>
      <c r="DYC59" s="192"/>
      <c r="DYD59" s="192"/>
      <c r="DYE59" s="192"/>
      <c r="DYF59" s="192"/>
      <c r="DYG59" s="192"/>
      <c r="DYH59" s="192"/>
      <c r="DYI59" s="192"/>
      <c r="DYJ59" s="192"/>
      <c r="DYK59" s="192"/>
      <c r="DYL59" s="192"/>
      <c r="DYM59" s="192"/>
      <c r="DYN59" s="192"/>
      <c r="DYO59" s="192"/>
      <c r="DYP59" s="192"/>
      <c r="DYQ59" s="192"/>
      <c r="DYR59" s="192"/>
      <c r="DYS59" s="192"/>
      <c r="DYT59" s="192"/>
      <c r="DYU59" s="192"/>
      <c r="DYV59" s="192"/>
      <c r="DYW59" s="192"/>
      <c r="DYX59" s="192"/>
      <c r="DYY59" s="192"/>
      <c r="DYZ59" s="192"/>
      <c r="DZA59" s="192"/>
      <c r="DZB59" s="192"/>
      <c r="DZC59" s="192"/>
      <c r="DZD59" s="192"/>
      <c r="DZE59" s="192"/>
      <c r="DZF59" s="192"/>
      <c r="DZG59" s="192"/>
      <c r="DZH59" s="192"/>
      <c r="DZI59" s="192"/>
      <c r="DZJ59" s="192"/>
      <c r="DZK59" s="192"/>
      <c r="DZL59" s="192"/>
      <c r="DZM59" s="192"/>
      <c r="DZN59" s="192"/>
      <c r="DZO59" s="192"/>
      <c r="DZP59" s="192"/>
      <c r="DZQ59" s="192"/>
      <c r="DZR59" s="192"/>
      <c r="DZS59" s="192"/>
      <c r="DZT59" s="192"/>
      <c r="DZU59" s="192"/>
      <c r="DZV59" s="192"/>
      <c r="DZW59" s="192"/>
      <c r="DZX59" s="192"/>
      <c r="DZY59" s="192"/>
      <c r="DZZ59" s="192"/>
      <c r="EAA59" s="192"/>
      <c r="EAB59" s="192"/>
      <c r="EAC59" s="192"/>
      <c r="EAD59" s="192"/>
      <c r="EAE59" s="192"/>
      <c r="EAF59" s="192"/>
      <c r="EAG59" s="192"/>
      <c r="EAH59" s="192"/>
      <c r="EAI59" s="192"/>
      <c r="EAJ59" s="192"/>
      <c r="EAK59" s="192"/>
      <c r="EAL59" s="192"/>
      <c r="EAM59" s="192"/>
      <c r="EAN59" s="192"/>
      <c r="EAO59" s="192"/>
      <c r="EAP59" s="192"/>
      <c r="EAQ59" s="192"/>
      <c r="EAR59" s="192"/>
      <c r="EAS59" s="192"/>
      <c r="EAT59" s="192"/>
      <c r="EAU59" s="192"/>
      <c r="EAV59" s="192"/>
      <c r="EAW59" s="192"/>
      <c r="EAX59" s="192"/>
      <c r="EAY59" s="192"/>
      <c r="EAZ59" s="192"/>
      <c r="EBA59" s="192"/>
      <c r="EBB59" s="192"/>
      <c r="EBC59" s="192"/>
      <c r="EBD59" s="192"/>
      <c r="EBE59" s="192"/>
      <c r="EBF59" s="192"/>
      <c r="EBG59" s="192"/>
      <c r="EBH59" s="192"/>
      <c r="EBI59" s="192"/>
      <c r="EBJ59" s="192"/>
      <c r="EBK59" s="192"/>
      <c r="EBL59" s="192"/>
      <c r="EBM59" s="192"/>
      <c r="EBN59" s="192"/>
      <c r="EBO59" s="192"/>
      <c r="EBP59" s="192"/>
      <c r="EBQ59" s="192"/>
      <c r="EBR59" s="192"/>
      <c r="EBS59" s="192"/>
      <c r="EBT59" s="192"/>
      <c r="EBU59" s="192"/>
      <c r="EBV59" s="192"/>
      <c r="EBW59" s="192"/>
      <c r="EBX59" s="192"/>
      <c r="EBY59" s="192"/>
      <c r="EBZ59" s="192"/>
      <c r="ECA59" s="192"/>
      <c r="ECB59" s="192"/>
      <c r="ECC59" s="192"/>
      <c r="ECD59" s="192"/>
      <c r="ECE59" s="192"/>
      <c r="ECF59" s="192"/>
      <c r="ECG59" s="192"/>
      <c r="ECH59" s="192"/>
      <c r="ECI59" s="192"/>
      <c r="ECJ59" s="192"/>
      <c r="ECK59" s="192"/>
      <c r="ECL59" s="192"/>
      <c r="ECM59" s="192"/>
      <c r="ECN59" s="192"/>
      <c r="ECO59" s="192"/>
      <c r="ECP59" s="192"/>
      <c r="ECQ59" s="192"/>
      <c r="ECR59" s="192"/>
      <c r="ECS59" s="192"/>
      <c r="ECT59" s="192"/>
      <c r="ECU59" s="192"/>
      <c r="ECV59" s="192"/>
      <c r="ECW59" s="192"/>
      <c r="ECX59" s="192"/>
      <c r="ECY59" s="192"/>
      <c r="ECZ59" s="192"/>
      <c r="EDA59" s="192"/>
      <c r="EDB59" s="192"/>
      <c r="EDC59" s="192"/>
      <c r="EDD59" s="192"/>
      <c r="EDE59" s="192"/>
      <c r="EDF59" s="192"/>
      <c r="EDG59" s="192"/>
      <c r="EDH59" s="192"/>
      <c r="EDI59" s="192"/>
      <c r="EDJ59" s="192"/>
      <c r="EDK59" s="192"/>
      <c r="EDL59" s="192"/>
      <c r="EDM59" s="192"/>
      <c r="EDN59" s="192"/>
      <c r="EDO59" s="192"/>
      <c r="EDP59" s="192"/>
      <c r="EDQ59" s="192"/>
      <c r="EDR59" s="192"/>
      <c r="EDS59" s="192"/>
      <c r="EDT59" s="192"/>
      <c r="EDU59" s="192"/>
      <c r="EDV59" s="192"/>
      <c r="EDW59" s="192"/>
      <c r="EDX59" s="192"/>
      <c r="EDY59" s="192"/>
      <c r="EDZ59" s="192"/>
      <c r="EEA59" s="192"/>
      <c r="EEB59" s="192"/>
      <c r="EEC59" s="192"/>
      <c r="EED59" s="192"/>
      <c r="EEE59" s="192"/>
      <c r="EEF59" s="192"/>
      <c r="EEG59" s="192"/>
      <c r="EEH59" s="192"/>
      <c r="EEI59" s="192"/>
      <c r="EEJ59" s="192"/>
      <c r="EEK59" s="192"/>
      <c r="EEL59" s="192"/>
      <c r="EEM59" s="192"/>
      <c r="EEN59" s="192"/>
      <c r="EEO59" s="192"/>
      <c r="EEP59" s="192"/>
      <c r="EEQ59" s="192"/>
      <c r="EER59" s="192"/>
      <c r="EES59" s="192"/>
      <c r="EET59" s="192"/>
      <c r="EEU59" s="192"/>
      <c r="EEV59" s="192"/>
      <c r="EEW59" s="192"/>
      <c r="EEX59" s="192"/>
      <c r="EEY59" s="192"/>
      <c r="EEZ59" s="192"/>
      <c r="EFA59" s="192"/>
      <c r="EFB59" s="192"/>
      <c r="EFC59" s="192"/>
      <c r="EFD59" s="192"/>
      <c r="EFE59" s="192"/>
      <c r="EFF59" s="192"/>
      <c r="EFG59" s="192"/>
      <c r="EFH59" s="192"/>
      <c r="EFI59" s="192"/>
      <c r="EFJ59" s="192"/>
      <c r="EFK59" s="192"/>
      <c r="EFL59" s="192"/>
      <c r="EFM59" s="192"/>
      <c r="EFN59" s="192"/>
      <c r="EFO59" s="192"/>
      <c r="EFP59" s="192"/>
      <c r="EFQ59" s="192"/>
      <c r="EFR59" s="192"/>
      <c r="EFS59" s="192"/>
      <c r="EFT59" s="192"/>
      <c r="EFU59" s="192"/>
      <c r="EFV59" s="192"/>
      <c r="EFW59" s="192"/>
      <c r="EFX59" s="192"/>
      <c r="EFY59" s="192"/>
      <c r="EFZ59" s="192"/>
      <c r="EGA59" s="192"/>
      <c r="EGB59" s="192"/>
      <c r="EGC59" s="192"/>
      <c r="EGD59" s="192"/>
      <c r="EGE59" s="192"/>
      <c r="EGF59" s="192"/>
      <c r="EGG59" s="192"/>
      <c r="EGH59" s="192"/>
      <c r="EGI59" s="192"/>
      <c r="EGJ59" s="192"/>
      <c r="EGK59" s="192"/>
      <c r="EGL59" s="192"/>
      <c r="EGM59" s="192"/>
      <c r="EGN59" s="192"/>
      <c r="EGO59" s="192"/>
      <c r="EGP59" s="192"/>
      <c r="EGQ59" s="192"/>
      <c r="EGR59" s="192"/>
      <c r="EGS59" s="192"/>
      <c r="EGT59" s="192"/>
      <c r="EGU59" s="192"/>
      <c r="EGV59" s="192"/>
      <c r="EGW59" s="192"/>
      <c r="EGX59" s="192"/>
      <c r="EGY59" s="192"/>
      <c r="EGZ59" s="192"/>
      <c r="EHA59" s="192"/>
      <c r="EHB59" s="192"/>
      <c r="EHC59" s="192"/>
      <c r="EHD59" s="192"/>
      <c r="EHE59" s="192"/>
      <c r="EHF59" s="192"/>
      <c r="EHG59" s="192"/>
      <c r="EHH59" s="192"/>
      <c r="EHI59" s="192"/>
      <c r="EHJ59" s="192"/>
      <c r="EHK59" s="192"/>
      <c r="EHL59" s="192"/>
      <c r="EHM59" s="192"/>
      <c r="EHN59" s="192"/>
      <c r="EHO59" s="192"/>
      <c r="EHP59" s="192"/>
      <c r="EHQ59" s="192"/>
      <c r="EHR59" s="192"/>
      <c r="EHS59" s="192"/>
      <c r="EHT59" s="192"/>
      <c r="EHU59" s="192"/>
      <c r="EHV59" s="192"/>
      <c r="EHW59" s="192"/>
      <c r="EHX59" s="192"/>
      <c r="EHY59" s="192"/>
      <c r="EHZ59" s="192"/>
      <c r="EIA59" s="192"/>
      <c r="EIB59" s="192"/>
      <c r="EIC59" s="192"/>
      <c r="EID59" s="192"/>
      <c r="EIE59" s="192"/>
      <c r="EIF59" s="192"/>
      <c r="EIG59" s="192"/>
      <c r="EIH59" s="192"/>
      <c r="EII59" s="192"/>
      <c r="EIJ59" s="192"/>
      <c r="EIK59" s="192"/>
      <c r="EIL59" s="192"/>
      <c r="EIM59" s="192"/>
      <c r="EIN59" s="192"/>
      <c r="EIO59" s="192"/>
      <c r="EIP59" s="192"/>
      <c r="EIQ59" s="192"/>
      <c r="EIR59" s="192"/>
      <c r="EIS59" s="192"/>
      <c r="EIT59" s="192"/>
      <c r="EIU59" s="192"/>
      <c r="EIV59" s="192"/>
      <c r="EIW59" s="192"/>
      <c r="EIX59" s="192"/>
      <c r="EIY59" s="192"/>
      <c r="EIZ59" s="192"/>
      <c r="EJA59" s="192"/>
      <c r="EJB59" s="192"/>
      <c r="EJC59" s="192"/>
      <c r="EJD59" s="192"/>
      <c r="EJE59" s="192"/>
      <c r="EJF59" s="192"/>
      <c r="EJG59" s="192"/>
      <c r="EJH59" s="192"/>
      <c r="EJI59" s="192"/>
      <c r="EJJ59" s="192"/>
      <c r="EJK59" s="192"/>
      <c r="EJL59" s="192"/>
      <c r="EJM59" s="192"/>
      <c r="EJN59" s="192"/>
      <c r="EJO59" s="192"/>
      <c r="EJP59" s="192"/>
      <c r="EJQ59" s="192"/>
      <c r="EJR59" s="192"/>
      <c r="EJS59" s="192"/>
      <c r="EJT59" s="192"/>
      <c r="EJU59" s="192"/>
      <c r="EJV59" s="192"/>
      <c r="EJW59" s="192"/>
      <c r="EJX59" s="192"/>
      <c r="EJY59" s="192"/>
      <c r="EJZ59" s="192"/>
      <c r="EKA59" s="192"/>
      <c r="EKB59" s="192"/>
      <c r="EKC59" s="192"/>
      <c r="EKD59" s="192"/>
      <c r="EKE59" s="192"/>
      <c r="EKF59" s="192"/>
      <c r="EKG59" s="192"/>
      <c r="EKH59" s="192"/>
      <c r="EKI59" s="192"/>
      <c r="EKJ59" s="192"/>
      <c r="EKK59" s="192"/>
      <c r="EKL59" s="192"/>
      <c r="EKM59" s="192"/>
      <c r="EKN59" s="192"/>
      <c r="EKO59" s="192"/>
      <c r="EKP59" s="192"/>
      <c r="EKQ59" s="192"/>
      <c r="EKR59" s="192"/>
      <c r="EKS59" s="192"/>
      <c r="EKT59" s="192"/>
      <c r="EKU59" s="192"/>
      <c r="EKV59" s="192"/>
      <c r="EKW59" s="192"/>
      <c r="EKX59" s="192"/>
      <c r="EKY59" s="192"/>
      <c r="EKZ59" s="192"/>
      <c r="ELA59" s="192"/>
      <c r="ELB59" s="192"/>
      <c r="ELC59" s="192"/>
      <c r="ELD59" s="192"/>
      <c r="ELE59" s="192"/>
      <c r="ELF59" s="192"/>
      <c r="ELG59" s="192"/>
      <c r="ELH59" s="192"/>
      <c r="ELI59" s="192"/>
      <c r="ELJ59" s="192"/>
      <c r="ELK59" s="192"/>
      <c r="ELL59" s="192"/>
      <c r="ELM59" s="192"/>
      <c r="ELN59" s="192"/>
      <c r="ELO59" s="192"/>
      <c r="ELP59" s="192"/>
      <c r="ELQ59" s="192"/>
      <c r="ELR59" s="192"/>
      <c r="ELS59" s="192"/>
      <c r="ELT59" s="192"/>
      <c r="ELU59" s="192"/>
      <c r="ELV59" s="192"/>
      <c r="ELW59" s="192"/>
      <c r="ELX59" s="192"/>
      <c r="ELY59" s="192"/>
      <c r="ELZ59" s="192"/>
      <c r="EMA59" s="192"/>
      <c r="EMB59" s="192"/>
      <c r="EMC59" s="192"/>
      <c r="EMD59" s="192"/>
      <c r="EME59" s="192"/>
      <c r="EMF59" s="192"/>
      <c r="EMG59" s="192"/>
      <c r="EMH59" s="192"/>
      <c r="EMI59" s="192"/>
      <c r="EMJ59" s="192"/>
      <c r="EMK59" s="192"/>
      <c r="EML59" s="192"/>
      <c r="EMM59" s="192"/>
      <c r="EMN59" s="192"/>
      <c r="EMO59" s="192"/>
      <c r="EMP59" s="192"/>
      <c r="EMQ59" s="192"/>
      <c r="EMR59" s="192"/>
      <c r="EMS59" s="192"/>
      <c r="EMT59" s="192"/>
      <c r="EMU59" s="192"/>
      <c r="EMV59" s="192"/>
      <c r="EMW59" s="192"/>
      <c r="EMX59" s="192"/>
      <c r="EMY59" s="192"/>
      <c r="EMZ59" s="192"/>
      <c r="ENA59" s="192"/>
      <c r="ENB59" s="192"/>
      <c r="ENC59" s="192"/>
      <c r="END59" s="192"/>
      <c r="ENE59" s="192"/>
      <c r="ENF59" s="192"/>
      <c r="ENG59" s="192"/>
      <c r="ENH59" s="192"/>
      <c r="ENI59" s="192"/>
      <c r="ENJ59" s="192"/>
      <c r="ENK59" s="192"/>
      <c r="ENL59" s="192"/>
      <c r="ENM59" s="192"/>
      <c r="ENN59" s="192"/>
      <c r="ENO59" s="192"/>
      <c r="ENP59" s="192"/>
      <c r="ENQ59" s="192"/>
      <c r="ENR59" s="192"/>
      <c r="ENS59" s="192"/>
      <c r="ENT59" s="192"/>
      <c r="ENU59" s="192"/>
      <c r="ENV59" s="192"/>
      <c r="ENW59" s="192"/>
      <c r="ENX59" s="192"/>
      <c r="ENY59" s="192"/>
      <c r="ENZ59" s="192"/>
      <c r="EOA59" s="192"/>
      <c r="EOB59" s="192"/>
      <c r="EOC59" s="192"/>
      <c r="EOD59" s="192"/>
      <c r="EOE59" s="192"/>
      <c r="EOF59" s="192"/>
      <c r="EOG59" s="192"/>
      <c r="EOH59" s="192"/>
      <c r="EOI59" s="192"/>
      <c r="EOJ59" s="192"/>
      <c r="EOK59" s="192"/>
      <c r="EOL59" s="192"/>
      <c r="EOM59" s="192"/>
      <c r="EON59" s="192"/>
      <c r="EOO59" s="192"/>
      <c r="EOP59" s="192"/>
      <c r="EOQ59" s="192"/>
      <c r="EOR59" s="192"/>
      <c r="EOS59" s="192"/>
      <c r="EOT59" s="192"/>
      <c r="EOU59" s="192"/>
      <c r="EOV59" s="192"/>
      <c r="EOW59" s="192"/>
      <c r="EOX59" s="192"/>
      <c r="EOY59" s="192"/>
      <c r="EOZ59" s="192"/>
      <c r="EPA59" s="192"/>
      <c r="EPB59" s="192"/>
      <c r="EPC59" s="192"/>
      <c r="EPD59" s="192"/>
      <c r="EPE59" s="192"/>
      <c r="EPF59" s="192"/>
      <c r="EPG59" s="192"/>
      <c r="EPH59" s="192"/>
      <c r="EPI59" s="192"/>
      <c r="EPJ59" s="192"/>
      <c r="EPK59" s="192"/>
      <c r="EPL59" s="192"/>
      <c r="EPM59" s="192"/>
      <c r="EPN59" s="192"/>
      <c r="EPO59" s="192"/>
      <c r="EPP59" s="192"/>
      <c r="EPQ59" s="192"/>
      <c r="EPR59" s="192"/>
      <c r="EPS59" s="192"/>
      <c r="EPT59" s="192"/>
      <c r="EPU59" s="192"/>
      <c r="EPV59" s="192"/>
      <c r="EPW59" s="192"/>
      <c r="EPX59" s="192"/>
      <c r="EPY59" s="192"/>
      <c r="EPZ59" s="192"/>
      <c r="EQA59" s="192"/>
      <c r="EQB59" s="192"/>
      <c r="EQC59" s="192"/>
      <c r="EQD59" s="192"/>
      <c r="EQE59" s="192"/>
      <c r="EQF59" s="192"/>
      <c r="EQG59" s="192"/>
      <c r="EQH59" s="192"/>
      <c r="EQI59" s="192"/>
      <c r="EQJ59" s="192"/>
      <c r="EQK59" s="192"/>
      <c r="EQL59" s="192"/>
      <c r="EQM59" s="192"/>
      <c r="EQN59" s="192"/>
      <c r="EQO59" s="192"/>
      <c r="EQP59" s="192"/>
      <c r="EQQ59" s="192"/>
      <c r="EQR59" s="192"/>
      <c r="EQS59" s="192"/>
      <c r="EQT59" s="192"/>
      <c r="EQU59" s="192"/>
      <c r="EQV59" s="192"/>
      <c r="EQW59" s="192"/>
      <c r="EQX59" s="192"/>
      <c r="EQY59" s="192"/>
      <c r="EQZ59" s="192"/>
      <c r="ERA59" s="192"/>
      <c r="ERB59" s="192"/>
      <c r="ERC59" s="192"/>
      <c r="ERD59" s="192"/>
      <c r="ERE59" s="192"/>
      <c r="ERF59" s="192"/>
      <c r="ERG59" s="192"/>
      <c r="ERH59" s="192"/>
      <c r="ERI59" s="192"/>
      <c r="ERJ59" s="192"/>
      <c r="ERK59" s="192"/>
      <c r="ERL59" s="192"/>
      <c r="ERM59" s="192"/>
      <c r="ERN59" s="192"/>
      <c r="ERO59" s="192"/>
      <c r="ERP59" s="192"/>
      <c r="ERQ59" s="192"/>
      <c r="ERR59" s="192"/>
      <c r="ERS59" s="192"/>
      <c r="ERT59" s="192"/>
      <c r="ERU59" s="192"/>
      <c r="ERV59" s="192"/>
      <c r="ERW59" s="192"/>
      <c r="ERX59" s="192"/>
      <c r="ERY59" s="192"/>
      <c r="ERZ59" s="192"/>
      <c r="ESA59" s="192"/>
      <c r="ESB59" s="192"/>
      <c r="ESC59" s="192"/>
      <c r="ESD59" s="192"/>
      <c r="ESE59" s="192"/>
      <c r="ESF59" s="192"/>
      <c r="ESG59" s="192"/>
      <c r="ESH59" s="192"/>
      <c r="ESI59" s="192"/>
      <c r="ESJ59" s="192"/>
      <c r="ESK59" s="192"/>
      <c r="ESL59" s="192"/>
      <c r="ESM59" s="192"/>
      <c r="ESN59" s="192"/>
      <c r="ESO59" s="192"/>
      <c r="ESP59" s="192"/>
      <c r="ESQ59" s="192"/>
      <c r="ESR59" s="192"/>
      <c r="ESS59" s="192"/>
      <c r="EST59" s="192"/>
      <c r="ESU59" s="192"/>
      <c r="ESV59" s="192"/>
      <c r="ESW59" s="192"/>
      <c r="ESX59" s="192"/>
      <c r="ESY59" s="192"/>
      <c r="ESZ59" s="192"/>
      <c r="ETA59" s="192"/>
      <c r="ETB59" s="192"/>
      <c r="ETC59" s="192"/>
      <c r="ETD59" s="192"/>
      <c r="ETE59" s="192"/>
      <c r="ETF59" s="192"/>
      <c r="ETG59" s="192"/>
      <c r="ETH59" s="192"/>
      <c r="ETI59" s="192"/>
      <c r="ETJ59" s="192"/>
      <c r="ETK59" s="192"/>
      <c r="ETL59" s="192"/>
      <c r="ETM59" s="192"/>
      <c r="ETN59" s="192"/>
      <c r="ETO59" s="192"/>
      <c r="ETP59" s="192"/>
      <c r="ETQ59" s="192"/>
      <c r="ETR59" s="192"/>
      <c r="ETS59" s="192"/>
      <c r="ETT59" s="192"/>
      <c r="ETU59" s="192"/>
      <c r="ETV59" s="192"/>
      <c r="ETW59" s="192"/>
      <c r="ETX59" s="192"/>
      <c r="ETY59" s="192"/>
      <c r="ETZ59" s="192"/>
      <c r="EUA59" s="192"/>
      <c r="EUB59" s="192"/>
      <c r="EUC59" s="192"/>
      <c r="EUD59" s="192"/>
      <c r="EUE59" s="192"/>
      <c r="EUF59" s="192"/>
      <c r="EUG59" s="192"/>
      <c r="EUH59" s="192"/>
      <c r="EUI59" s="192"/>
      <c r="EUJ59" s="192"/>
      <c r="EUK59" s="192"/>
      <c r="EUL59" s="192"/>
      <c r="EUM59" s="192"/>
      <c r="EUN59" s="192"/>
      <c r="EUO59" s="192"/>
      <c r="EUP59" s="192"/>
      <c r="EUQ59" s="192"/>
      <c r="EUR59" s="192"/>
      <c r="EUS59" s="192"/>
      <c r="EUT59" s="192"/>
      <c r="EUU59" s="192"/>
      <c r="EUV59" s="192"/>
      <c r="EUW59" s="192"/>
      <c r="EUX59" s="192"/>
      <c r="EUY59" s="192"/>
      <c r="EUZ59" s="192"/>
      <c r="EVA59" s="192"/>
      <c r="EVB59" s="192"/>
      <c r="EVC59" s="192"/>
      <c r="EVD59" s="192"/>
      <c r="EVE59" s="192"/>
      <c r="EVF59" s="192"/>
      <c r="EVG59" s="192"/>
      <c r="EVH59" s="192"/>
      <c r="EVI59" s="192"/>
      <c r="EVJ59" s="192"/>
      <c r="EVK59" s="192"/>
      <c r="EVL59" s="192"/>
      <c r="EVM59" s="192"/>
      <c r="EVN59" s="192"/>
      <c r="EVO59" s="192"/>
      <c r="EVP59" s="192"/>
      <c r="EVQ59" s="192"/>
      <c r="EVR59" s="192"/>
      <c r="EVS59" s="192"/>
      <c r="EVT59" s="192"/>
      <c r="EVU59" s="192"/>
      <c r="EVV59" s="192"/>
      <c r="EVW59" s="192"/>
      <c r="EVX59" s="192"/>
      <c r="EVY59" s="192"/>
      <c r="EVZ59" s="192"/>
      <c r="EWA59" s="192"/>
      <c r="EWB59" s="192"/>
      <c r="EWC59" s="192"/>
      <c r="EWD59" s="192"/>
      <c r="EWE59" s="192"/>
      <c r="EWF59" s="192"/>
      <c r="EWG59" s="192"/>
      <c r="EWH59" s="192"/>
      <c r="EWI59" s="192"/>
      <c r="EWJ59" s="192"/>
      <c r="EWK59" s="192"/>
      <c r="EWL59" s="192"/>
      <c r="EWM59" s="192"/>
      <c r="EWN59" s="192"/>
      <c r="EWO59" s="192"/>
      <c r="EWP59" s="192"/>
      <c r="EWQ59" s="192"/>
      <c r="EWR59" s="192"/>
      <c r="EWS59" s="192"/>
      <c r="EWT59" s="192"/>
      <c r="EWU59" s="192"/>
      <c r="EWV59" s="192"/>
      <c r="EWW59" s="192"/>
      <c r="EWX59" s="192"/>
      <c r="EWY59" s="192"/>
      <c r="EWZ59" s="192"/>
      <c r="EXA59" s="192"/>
      <c r="EXB59" s="192"/>
      <c r="EXC59" s="192"/>
      <c r="EXD59" s="192"/>
      <c r="EXE59" s="192"/>
      <c r="EXF59" s="192"/>
      <c r="EXG59" s="192"/>
      <c r="EXH59" s="192"/>
      <c r="EXI59" s="192"/>
      <c r="EXJ59" s="192"/>
      <c r="EXK59" s="192"/>
      <c r="EXL59" s="192"/>
      <c r="EXM59" s="192"/>
      <c r="EXN59" s="192"/>
      <c r="EXO59" s="192"/>
      <c r="EXP59" s="192"/>
      <c r="EXQ59" s="192"/>
      <c r="EXR59" s="192"/>
      <c r="EXS59" s="192"/>
      <c r="EXT59" s="192"/>
      <c r="EXU59" s="192"/>
      <c r="EXV59" s="192"/>
      <c r="EXW59" s="192"/>
      <c r="EXX59" s="192"/>
      <c r="EXY59" s="192"/>
      <c r="EXZ59" s="192"/>
      <c r="EYA59" s="192"/>
      <c r="EYB59" s="192"/>
      <c r="EYC59" s="192"/>
      <c r="EYD59" s="192"/>
      <c r="EYE59" s="192"/>
      <c r="EYF59" s="192"/>
      <c r="EYG59" s="192"/>
      <c r="EYH59" s="192"/>
      <c r="EYI59" s="192"/>
      <c r="EYJ59" s="192"/>
      <c r="EYK59" s="192"/>
      <c r="EYL59" s="192"/>
      <c r="EYM59" s="192"/>
      <c r="EYN59" s="192"/>
      <c r="EYO59" s="192"/>
      <c r="EYP59" s="192"/>
      <c r="EYQ59" s="192"/>
      <c r="EYR59" s="192"/>
      <c r="EYS59" s="192"/>
      <c r="EYT59" s="192"/>
      <c r="EYU59" s="192"/>
      <c r="EYV59" s="192"/>
      <c r="EYW59" s="192"/>
      <c r="EYX59" s="192"/>
      <c r="EYY59" s="192"/>
      <c r="EYZ59" s="192"/>
      <c r="EZA59" s="192"/>
      <c r="EZB59" s="192"/>
      <c r="EZC59" s="192"/>
      <c r="EZD59" s="192"/>
      <c r="EZE59" s="192"/>
      <c r="EZF59" s="192"/>
      <c r="EZG59" s="192"/>
      <c r="EZH59" s="192"/>
      <c r="EZI59" s="192"/>
      <c r="EZJ59" s="192"/>
      <c r="EZK59" s="192"/>
      <c r="EZL59" s="192"/>
      <c r="EZM59" s="192"/>
      <c r="EZN59" s="192"/>
      <c r="EZO59" s="192"/>
      <c r="EZP59" s="192"/>
      <c r="EZQ59" s="192"/>
      <c r="EZR59" s="192"/>
      <c r="EZS59" s="192"/>
      <c r="EZT59" s="192"/>
      <c r="EZU59" s="192"/>
      <c r="EZV59" s="192"/>
      <c r="EZW59" s="192"/>
      <c r="EZX59" s="192"/>
      <c r="EZY59" s="192"/>
      <c r="EZZ59" s="192"/>
      <c r="FAA59" s="192"/>
      <c r="FAB59" s="192"/>
      <c r="FAC59" s="192"/>
      <c r="FAD59" s="192"/>
      <c r="FAE59" s="192"/>
      <c r="FAF59" s="192"/>
      <c r="FAG59" s="192"/>
      <c r="FAH59" s="192"/>
      <c r="FAI59" s="192"/>
      <c r="FAJ59" s="192"/>
      <c r="FAK59" s="192"/>
      <c r="FAL59" s="192"/>
      <c r="FAM59" s="192"/>
      <c r="FAN59" s="192"/>
      <c r="FAO59" s="192"/>
      <c r="FAP59" s="192"/>
      <c r="FAQ59" s="192"/>
      <c r="FAR59" s="192"/>
      <c r="FAS59" s="192"/>
      <c r="FAT59" s="192"/>
      <c r="FAU59" s="192"/>
      <c r="FAV59" s="192"/>
      <c r="FAW59" s="192"/>
      <c r="FAX59" s="192"/>
      <c r="FAY59" s="192"/>
      <c r="FAZ59" s="192"/>
      <c r="FBA59" s="192"/>
      <c r="FBB59" s="192"/>
      <c r="FBC59" s="192"/>
      <c r="FBD59" s="192"/>
      <c r="FBE59" s="192"/>
      <c r="FBF59" s="192"/>
      <c r="FBG59" s="192"/>
      <c r="FBH59" s="192"/>
      <c r="FBI59" s="192"/>
      <c r="FBJ59" s="192"/>
      <c r="FBK59" s="192"/>
      <c r="FBL59" s="192"/>
      <c r="FBM59" s="192"/>
      <c r="FBN59" s="192"/>
      <c r="FBO59" s="192"/>
      <c r="FBP59" s="192"/>
      <c r="FBQ59" s="192"/>
      <c r="FBR59" s="192"/>
      <c r="FBS59" s="192"/>
      <c r="FBT59" s="192"/>
      <c r="FBU59" s="192"/>
      <c r="FBV59" s="192"/>
      <c r="FBW59" s="192"/>
      <c r="FBX59" s="192"/>
      <c r="FBY59" s="192"/>
      <c r="FBZ59" s="192"/>
      <c r="FCA59" s="192"/>
      <c r="FCB59" s="192"/>
      <c r="FCC59" s="192"/>
      <c r="FCD59" s="192"/>
      <c r="FCE59" s="192"/>
      <c r="FCF59" s="192"/>
      <c r="FCG59" s="192"/>
      <c r="FCH59" s="192"/>
      <c r="FCI59" s="192"/>
      <c r="FCJ59" s="192"/>
      <c r="FCK59" s="192"/>
      <c r="FCL59" s="192"/>
      <c r="FCM59" s="192"/>
      <c r="FCN59" s="192"/>
      <c r="FCO59" s="192"/>
      <c r="FCP59" s="192"/>
      <c r="FCQ59" s="192"/>
      <c r="FCR59" s="192"/>
      <c r="FCS59" s="192"/>
      <c r="FCT59" s="192"/>
      <c r="FCU59" s="192"/>
      <c r="FCV59" s="192"/>
      <c r="FCW59" s="192"/>
      <c r="FCX59" s="192"/>
      <c r="FCY59" s="192"/>
      <c r="FCZ59" s="192"/>
      <c r="FDA59" s="192"/>
      <c r="FDB59" s="192"/>
      <c r="FDC59" s="192"/>
      <c r="FDD59" s="192"/>
      <c r="FDE59" s="192"/>
      <c r="FDF59" s="192"/>
      <c r="FDG59" s="192"/>
      <c r="FDH59" s="192"/>
      <c r="FDI59" s="192"/>
      <c r="FDJ59" s="192"/>
      <c r="FDK59" s="192"/>
      <c r="FDL59" s="192"/>
      <c r="FDM59" s="192"/>
      <c r="FDN59" s="192"/>
      <c r="FDO59" s="192"/>
      <c r="FDP59" s="192"/>
      <c r="FDQ59" s="192"/>
      <c r="FDR59" s="192"/>
      <c r="FDS59" s="192"/>
      <c r="FDT59" s="192"/>
      <c r="FDU59" s="192"/>
      <c r="FDV59" s="192"/>
      <c r="FDW59" s="192"/>
      <c r="FDX59" s="192"/>
      <c r="FDY59" s="192"/>
      <c r="FDZ59" s="192"/>
      <c r="FEA59" s="192"/>
      <c r="FEB59" s="192"/>
      <c r="FEC59" s="192"/>
      <c r="FED59" s="192"/>
      <c r="FEE59" s="192"/>
      <c r="FEF59" s="192"/>
      <c r="FEG59" s="192"/>
      <c r="FEH59" s="192"/>
      <c r="FEI59" s="192"/>
      <c r="FEJ59" s="192"/>
      <c r="FEK59" s="192"/>
      <c r="FEL59" s="192"/>
      <c r="FEM59" s="192"/>
      <c r="FEN59" s="192"/>
      <c r="FEO59" s="192"/>
      <c r="FEP59" s="192"/>
      <c r="FEQ59" s="192"/>
      <c r="FER59" s="192"/>
      <c r="FES59" s="192"/>
      <c r="FET59" s="192"/>
      <c r="FEU59" s="192"/>
      <c r="FEV59" s="192"/>
      <c r="FEW59" s="192"/>
      <c r="FEX59" s="192"/>
      <c r="FEY59" s="192"/>
      <c r="FEZ59" s="192"/>
      <c r="FFA59" s="192"/>
      <c r="FFB59" s="192"/>
      <c r="FFC59" s="192"/>
      <c r="FFD59" s="192"/>
      <c r="FFE59" s="192"/>
      <c r="FFF59" s="192"/>
      <c r="FFG59" s="192"/>
      <c r="FFH59" s="192"/>
      <c r="FFI59" s="192"/>
      <c r="FFJ59" s="192"/>
      <c r="FFK59" s="192"/>
      <c r="FFL59" s="192"/>
      <c r="FFM59" s="192"/>
      <c r="FFN59" s="192"/>
      <c r="FFO59" s="192"/>
      <c r="FFP59" s="192"/>
      <c r="FFQ59" s="192"/>
      <c r="FFR59" s="192"/>
      <c r="FFS59" s="192"/>
      <c r="FFT59" s="192"/>
      <c r="FFU59" s="192"/>
      <c r="FFV59" s="192"/>
      <c r="FFW59" s="192"/>
      <c r="FFX59" s="192"/>
      <c r="FFY59" s="192"/>
      <c r="FFZ59" s="192"/>
      <c r="FGA59" s="192"/>
      <c r="FGB59" s="192"/>
      <c r="FGC59" s="192"/>
      <c r="FGD59" s="192"/>
      <c r="FGE59" s="192"/>
      <c r="FGF59" s="192"/>
      <c r="FGG59" s="192"/>
      <c r="FGH59" s="192"/>
      <c r="FGI59" s="192"/>
      <c r="FGJ59" s="192"/>
      <c r="FGK59" s="192"/>
      <c r="FGL59" s="192"/>
      <c r="FGM59" s="192"/>
      <c r="FGN59" s="192"/>
      <c r="FGO59" s="192"/>
      <c r="FGP59" s="192"/>
      <c r="FGQ59" s="192"/>
      <c r="FGR59" s="192"/>
      <c r="FGS59" s="192"/>
      <c r="FGT59" s="192"/>
      <c r="FGU59" s="192"/>
      <c r="FGV59" s="192"/>
      <c r="FGW59" s="192"/>
      <c r="FGX59" s="192"/>
      <c r="FGY59" s="192"/>
      <c r="FGZ59" s="192"/>
      <c r="FHA59" s="192"/>
      <c r="FHB59" s="192"/>
      <c r="FHC59" s="192"/>
      <c r="FHD59" s="192"/>
      <c r="FHE59" s="192"/>
      <c r="FHF59" s="192"/>
      <c r="FHG59" s="192"/>
      <c r="FHH59" s="192"/>
      <c r="FHI59" s="192"/>
      <c r="FHJ59" s="192"/>
      <c r="FHK59" s="192"/>
      <c r="FHL59" s="192"/>
      <c r="FHM59" s="192"/>
      <c r="FHN59" s="192"/>
      <c r="FHO59" s="192"/>
      <c r="FHP59" s="192"/>
      <c r="FHQ59" s="192"/>
      <c r="FHR59" s="192"/>
      <c r="FHS59" s="192"/>
      <c r="FHT59" s="192"/>
      <c r="FHU59" s="192"/>
      <c r="FHV59" s="192"/>
      <c r="FHW59" s="192"/>
      <c r="FHX59" s="192"/>
      <c r="FHY59" s="192"/>
      <c r="FHZ59" s="192"/>
      <c r="FIA59" s="192"/>
      <c r="FIB59" s="192"/>
      <c r="FIC59" s="192"/>
      <c r="FID59" s="192"/>
      <c r="FIE59" s="192"/>
      <c r="FIF59" s="192"/>
      <c r="FIG59" s="192"/>
      <c r="FIH59" s="192"/>
      <c r="FII59" s="192"/>
      <c r="FIJ59" s="192"/>
      <c r="FIK59" s="192"/>
      <c r="FIL59" s="192"/>
      <c r="FIM59" s="192"/>
      <c r="FIN59" s="192"/>
      <c r="FIO59" s="192"/>
      <c r="FIP59" s="192"/>
      <c r="FIQ59" s="192"/>
      <c r="FIR59" s="192"/>
      <c r="FIS59" s="192"/>
      <c r="FIT59" s="192"/>
      <c r="FIU59" s="192"/>
      <c r="FIV59" s="192"/>
      <c r="FIW59" s="192"/>
      <c r="FIX59" s="192"/>
      <c r="FIY59" s="192"/>
      <c r="FIZ59" s="192"/>
      <c r="FJA59" s="192"/>
      <c r="FJB59" s="192"/>
      <c r="FJC59" s="192"/>
      <c r="FJD59" s="192"/>
      <c r="FJE59" s="192"/>
      <c r="FJF59" s="192"/>
      <c r="FJG59" s="192"/>
      <c r="FJH59" s="192"/>
      <c r="FJI59" s="192"/>
      <c r="FJJ59" s="192"/>
      <c r="FJK59" s="192"/>
      <c r="FJL59" s="192"/>
      <c r="FJM59" s="192"/>
      <c r="FJN59" s="192"/>
      <c r="FJO59" s="192"/>
      <c r="FJP59" s="192"/>
      <c r="FJQ59" s="192"/>
      <c r="FJR59" s="192"/>
      <c r="FJS59" s="192"/>
      <c r="FJT59" s="192"/>
      <c r="FJU59" s="192"/>
      <c r="FJV59" s="192"/>
      <c r="FJW59" s="192"/>
      <c r="FJX59" s="192"/>
      <c r="FJY59" s="192"/>
      <c r="FJZ59" s="192"/>
      <c r="FKA59" s="192"/>
      <c r="FKB59" s="192"/>
      <c r="FKC59" s="192"/>
      <c r="FKD59" s="192"/>
      <c r="FKE59" s="192"/>
      <c r="FKF59" s="192"/>
      <c r="FKG59" s="192"/>
      <c r="FKH59" s="192"/>
      <c r="FKI59" s="192"/>
      <c r="FKJ59" s="192"/>
      <c r="FKK59" s="192"/>
      <c r="FKL59" s="192"/>
      <c r="FKM59" s="192"/>
      <c r="FKN59" s="192"/>
      <c r="FKO59" s="192"/>
      <c r="FKP59" s="192"/>
      <c r="FKQ59" s="192"/>
      <c r="FKR59" s="192"/>
      <c r="FKS59" s="192"/>
      <c r="FKT59" s="192"/>
      <c r="FKU59" s="192"/>
      <c r="FKV59" s="192"/>
      <c r="FKW59" s="192"/>
      <c r="FKX59" s="192"/>
      <c r="FKY59" s="192"/>
      <c r="FKZ59" s="192"/>
      <c r="FLA59" s="192"/>
      <c r="FLB59" s="192"/>
      <c r="FLC59" s="192"/>
      <c r="FLD59" s="192"/>
      <c r="FLE59" s="192"/>
      <c r="FLF59" s="192"/>
      <c r="FLG59" s="192"/>
      <c r="FLH59" s="192"/>
      <c r="FLI59" s="192"/>
      <c r="FLJ59" s="192"/>
      <c r="FLK59" s="192"/>
      <c r="FLL59" s="192"/>
      <c r="FLM59" s="192"/>
      <c r="FLN59" s="192"/>
      <c r="FLO59" s="192"/>
      <c r="FLP59" s="192"/>
      <c r="FLQ59" s="192"/>
      <c r="FLR59" s="192"/>
      <c r="FLS59" s="192"/>
      <c r="FLT59" s="192"/>
      <c r="FLU59" s="192"/>
      <c r="FLV59" s="192"/>
      <c r="FLW59" s="192"/>
      <c r="FLX59" s="192"/>
      <c r="FLY59" s="192"/>
      <c r="FLZ59" s="192"/>
      <c r="FMA59" s="192"/>
      <c r="FMB59" s="192"/>
      <c r="FMC59" s="192"/>
      <c r="FMD59" s="192"/>
      <c r="FME59" s="192"/>
      <c r="FMF59" s="192"/>
      <c r="FMG59" s="192"/>
      <c r="FMH59" s="192"/>
      <c r="FMI59" s="192"/>
      <c r="FMJ59" s="192"/>
      <c r="FMK59" s="192"/>
      <c r="FML59" s="192"/>
      <c r="FMM59" s="192"/>
      <c r="FMN59" s="192"/>
      <c r="FMO59" s="192"/>
      <c r="FMP59" s="192"/>
      <c r="FMQ59" s="192"/>
      <c r="FMR59" s="192"/>
      <c r="FMS59" s="192"/>
      <c r="FMT59" s="192"/>
      <c r="FMU59" s="192"/>
      <c r="FMV59" s="192"/>
      <c r="FMW59" s="192"/>
      <c r="FMX59" s="192"/>
      <c r="FMY59" s="192"/>
      <c r="FMZ59" s="192"/>
      <c r="FNA59" s="192"/>
      <c r="FNB59" s="192"/>
      <c r="FNC59" s="192"/>
      <c r="FND59" s="192"/>
      <c r="FNE59" s="192"/>
      <c r="FNF59" s="192"/>
      <c r="FNG59" s="192"/>
      <c r="FNH59" s="192"/>
      <c r="FNI59" s="192"/>
      <c r="FNJ59" s="192"/>
      <c r="FNK59" s="192"/>
      <c r="FNL59" s="192"/>
      <c r="FNM59" s="192"/>
      <c r="FNN59" s="192"/>
      <c r="FNO59" s="192"/>
      <c r="FNP59" s="192"/>
      <c r="FNQ59" s="192"/>
      <c r="FNR59" s="192"/>
      <c r="FNS59" s="192"/>
      <c r="FNT59" s="192"/>
      <c r="FNU59" s="192"/>
      <c r="FNV59" s="192"/>
      <c r="FNW59" s="192"/>
      <c r="FNX59" s="192"/>
      <c r="FNY59" s="192"/>
      <c r="FNZ59" s="192"/>
      <c r="FOA59" s="192"/>
      <c r="FOB59" s="192"/>
      <c r="FOC59" s="192"/>
      <c r="FOD59" s="192"/>
      <c r="FOE59" s="192"/>
      <c r="FOF59" s="192"/>
      <c r="FOG59" s="192"/>
      <c r="FOH59" s="192"/>
      <c r="FOI59" s="192"/>
      <c r="FOJ59" s="192"/>
      <c r="FOK59" s="192"/>
      <c r="FOL59" s="192"/>
      <c r="FOM59" s="192"/>
      <c r="FON59" s="192"/>
      <c r="FOO59" s="192"/>
      <c r="FOP59" s="192"/>
      <c r="FOQ59" s="192"/>
      <c r="FOR59" s="192"/>
      <c r="FOS59" s="192"/>
      <c r="FOT59" s="192"/>
      <c r="FOU59" s="192"/>
      <c r="FOV59" s="192"/>
      <c r="FOW59" s="192"/>
      <c r="FOX59" s="192"/>
      <c r="FOY59" s="192"/>
      <c r="FOZ59" s="192"/>
      <c r="FPA59" s="192"/>
      <c r="FPB59" s="192"/>
      <c r="FPC59" s="192"/>
      <c r="FPD59" s="192"/>
      <c r="FPE59" s="192"/>
      <c r="FPF59" s="192"/>
      <c r="FPG59" s="192"/>
      <c r="FPH59" s="192"/>
      <c r="FPI59" s="192"/>
      <c r="FPJ59" s="192"/>
      <c r="FPK59" s="192"/>
      <c r="FPL59" s="192"/>
      <c r="FPM59" s="192"/>
      <c r="FPN59" s="192"/>
      <c r="FPO59" s="192"/>
      <c r="FPP59" s="192"/>
      <c r="FPQ59" s="192"/>
      <c r="FPR59" s="192"/>
      <c r="FPS59" s="192"/>
      <c r="FPT59" s="192"/>
      <c r="FPU59" s="192"/>
      <c r="FPV59" s="192"/>
      <c r="FPW59" s="192"/>
      <c r="FPX59" s="192"/>
      <c r="FPY59" s="192"/>
      <c r="FPZ59" s="192"/>
      <c r="FQA59" s="192"/>
      <c r="FQB59" s="192"/>
      <c r="FQC59" s="192"/>
      <c r="FQD59" s="192"/>
      <c r="FQE59" s="192"/>
      <c r="FQF59" s="192"/>
      <c r="FQG59" s="192"/>
      <c r="FQH59" s="192"/>
      <c r="FQI59" s="192"/>
      <c r="FQJ59" s="192"/>
      <c r="FQK59" s="192"/>
      <c r="FQL59" s="192"/>
      <c r="FQM59" s="192"/>
      <c r="FQN59" s="192"/>
      <c r="FQO59" s="192"/>
      <c r="FQP59" s="192"/>
      <c r="FQQ59" s="192"/>
      <c r="FQR59" s="192"/>
      <c r="FQS59" s="192"/>
      <c r="FQT59" s="192"/>
      <c r="FQU59" s="192"/>
      <c r="FQV59" s="192"/>
      <c r="FQW59" s="192"/>
      <c r="FQX59" s="192"/>
      <c r="FQY59" s="192"/>
      <c r="FQZ59" s="192"/>
      <c r="FRA59" s="192"/>
      <c r="FRB59" s="192"/>
      <c r="FRC59" s="192"/>
      <c r="FRD59" s="192"/>
      <c r="FRE59" s="192"/>
      <c r="FRF59" s="192"/>
      <c r="FRG59" s="192"/>
      <c r="FRH59" s="192"/>
      <c r="FRI59" s="192"/>
      <c r="FRJ59" s="192"/>
      <c r="FRK59" s="192"/>
      <c r="FRL59" s="192"/>
      <c r="FRM59" s="192"/>
      <c r="FRN59" s="192"/>
      <c r="FRO59" s="192"/>
      <c r="FRP59" s="192"/>
      <c r="FRQ59" s="192"/>
      <c r="FRR59" s="192"/>
      <c r="FRS59" s="192"/>
      <c r="FRT59" s="192"/>
      <c r="FRU59" s="192"/>
      <c r="FRV59" s="192"/>
      <c r="FRW59" s="192"/>
      <c r="FRX59" s="192"/>
      <c r="FRY59" s="192"/>
      <c r="FRZ59" s="192"/>
      <c r="FSA59" s="192"/>
      <c r="FSB59" s="192"/>
      <c r="FSC59" s="192"/>
      <c r="FSD59" s="192"/>
      <c r="FSE59" s="192"/>
      <c r="FSF59" s="192"/>
      <c r="FSG59" s="192"/>
      <c r="FSH59" s="192"/>
      <c r="FSI59" s="192"/>
      <c r="FSJ59" s="192"/>
      <c r="FSK59" s="192"/>
      <c r="FSL59" s="192"/>
      <c r="FSM59" s="192"/>
      <c r="FSN59" s="192"/>
      <c r="FSO59" s="192"/>
      <c r="FSP59" s="192"/>
      <c r="FSQ59" s="192"/>
      <c r="FSR59" s="192"/>
      <c r="FSS59" s="192"/>
      <c r="FST59" s="192"/>
      <c r="FSU59" s="192"/>
      <c r="FSV59" s="192"/>
      <c r="FSW59" s="192"/>
      <c r="FSX59" s="192"/>
      <c r="FSY59" s="192"/>
      <c r="FSZ59" s="192"/>
      <c r="FTA59" s="192"/>
      <c r="FTB59" s="192"/>
      <c r="FTC59" s="192"/>
      <c r="FTD59" s="192"/>
      <c r="FTE59" s="192"/>
      <c r="FTF59" s="192"/>
      <c r="FTG59" s="192"/>
      <c r="FTH59" s="192"/>
      <c r="FTI59" s="192"/>
      <c r="FTJ59" s="192"/>
      <c r="FTK59" s="192"/>
      <c r="FTL59" s="192"/>
      <c r="FTM59" s="192"/>
      <c r="FTN59" s="192"/>
      <c r="FTO59" s="192"/>
      <c r="FTP59" s="192"/>
      <c r="FTQ59" s="192"/>
      <c r="FTR59" s="192"/>
      <c r="FTS59" s="192"/>
      <c r="FTT59" s="192"/>
      <c r="FTU59" s="192"/>
      <c r="FTV59" s="192"/>
      <c r="FTW59" s="192"/>
      <c r="FTX59" s="192"/>
      <c r="FTY59" s="192"/>
      <c r="FTZ59" s="192"/>
      <c r="FUA59" s="192"/>
      <c r="FUB59" s="192"/>
      <c r="FUC59" s="192"/>
      <c r="FUD59" s="192"/>
      <c r="FUE59" s="192"/>
      <c r="FUF59" s="192"/>
      <c r="FUG59" s="192"/>
      <c r="FUH59" s="192"/>
      <c r="FUI59" s="192"/>
      <c r="FUJ59" s="192"/>
      <c r="FUK59" s="192"/>
      <c r="FUL59" s="192"/>
      <c r="FUM59" s="192"/>
      <c r="FUN59" s="192"/>
      <c r="FUO59" s="192"/>
      <c r="FUP59" s="192"/>
      <c r="FUQ59" s="192"/>
      <c r="FUR59" s="192"/>
      <c r="FUS59" s="192"/>
      <c r="FUT59" s="192"/>
      <c r="FUU59" s="192"/>
      <c r="FUV59" s="192"/>
      <c r="FUW59" s="192"/>
      <c r="FUX59" s="192"/>
      <c r="FUY59" s="192"/>
      <c r="FUZ59" s="192"/>
      <c r="FVA59" s="192"/>
      <c r="FVB59" s="192"/>
      <c r="FVC59" s="192"/>
      <c r="FVD59" s="192"/>
      <c r="FVE59" s="192"/>
      <c r="FVF59" s="192"/>
      <c r="FVG59" s="192"/>
      <c r="FVH59" s="192"/>
      <c r="FVI59" s="192"/>
      <c r="FVJ59" s="192"/>
      <c r="FVK59" s="192"/>
      <c r="FVL59" s="192"/>
      <c r="FVM59" s="192"/>
      <c r="FVN59" s="192"/>
      <c r="FVO59" s="192"/>
      <c r="FVP59" s="192"/>
      <c r="FVQ59" s="192"/>
      <c r="FVR59" s="192"/>
      <c r="FVS59" s="192"/>
      <c r="FVT59" s="192"/>
      <c r="FVU59" s="192"/>
      <c r="FVV59" s="192"/>
      <c r="FVW59" s="192"/>
      <c r="FVX59" s="192"/>
      <c r="FVY59" s="192"/>
      <c r="FVZ59" s="192"/>
      <c r="FWA59" s="192"/>
      <c r="FWB59" s="192"/>
      <c r="FWC59" s="192"/>
      <c r="FWD59" s="192"/>
      <c r="FWE59" s="192"/>
      <c r="FWF59" s="192"/>
      <c r="FWG59" s="192"/>
      <c r="FWH59" s="192"/>
      <c r="FWI59" s="192"/>
      <c r="FWJ59" s="192"/>
      <c r="FWK59" s="192"/>
      <c r="FWL59" s="192"/>
      <c r="FWM59" s="192"/>
      <c r="FWN59" s="192"/>
      <c r="FWO59" s="192"/>
      <c r="FWP59" s="192"/>
      <c r="FWQ59" s="192"/>
      <c r="FWR59" s="192"/>
      <c r="FWS59" s="192"/>
      <c r="FWT59" s="192"/>
      <c r="FWU59" s="192"/>
      <c r="FWV59" s="192"/>
      <c r="FWW59" s="192"/>
      <c r="FWX59" s="192"/>
      <c r="FWY59" s="192"/>
      <c r="FWZ59" s="192"/>
      <c r="FXA59" s="192"/>
      <c r="FXB59" s="192"/>
      <c r="FXC59" s="192"/>
      <c r="FXD59" s="192"/>
      <c r="FXE59" s="192"/>
      <c r="FXF59" s="192"/>
      <c r="FXG59" s="192"/>
      <c r="FXH59" s="192"/>
      <c r="FXI59" s="192"/>
      <c r="FXJ59" s="192"/>
      <c r="FXK59" s="192"/>
      <c r="FXL59" s="192"/>
      <c r="FXM59" s="192"/>
      <c r="FXN59" s="192"/>
      <c r="FXO59" s="192"/>
      <c r="FXP59" s="192"/>
      <c r="FXQ59" s="192"/>
      <c r="FXR59" s="192"/>
      <c r="FXS59" s="192"/>
      <c r="FXT59" s="192"/>
      <c r="FXU59" s="192"/>
      <c r="FXV59" s="192"/>
      <c r="FXW59" s="192"/>
      <c r="FXX59" s="192"/>
      <c r="FXY59" s="192"/>
      <c r="FXZ59" s="192"/>
      <c r="FYA59" s="192"/>
      <c r="FYB59" s="192"/>
      <c r="FYC59" s="192"/>
      <c r="FYD59" s="192"/>
      <c r="FYE59" s="192"/>
      <c r="FYF59" s="192"/>
      <c r="FYG59" s="192"/>
      <c r="FYH59" s="192"/>
      <c r="FYI59" s="192"/>
      <c r="FYJ59" s="192"/>
      <c r="FYK59" s="192"/>
      <c r="FYL59" s="192"/>
      <c r="FYM59" s="192"/>
      <c r="FYN59" s="192"/>
      <c r="FYO59" s="192"/>
      <c r="FYP59" s="192"/>
      <c r="FYQ59" s="192"/>
      <c r="FYR59" s="192"/>
      <c r="FYS59" s="192"/>
      <c r="FYT59" s="192"/>
      <c r="FYU59" s="192"/>
      <c r="FYV59" s="192"/>
      <c r="FYW59" s="192"/>
      <c r="FYX59" s="192"/>
      <c r="FYY59" s="192"/>
      <c r="FYZ59" s="192"/>
      <c r="FZA59" s="192"/>
      <c r="FZB59" s="192"/>
      <c r="FZC59" s="192"/>
      <c r="FZD59" s="192"/>
      <c r="FZE59" s="192"/>
      <c r="FZF59" s="192"/>
      <c r="FZG59" s="192"/>
      <c r="FZH59" s="192"/>
      <c r="FZI59" s="192"/>
      <c r="FZJ59" s="192"/>
      <c r="FZK59" s="192"/>
      <c r="FZL59" s="192"/>
      <c r="FZM59" s="192"/>
      <c r="FZN59" s="192"/>
      <c r="FZO59" s="192"/>
      <c r="FZP59" s="192"/>
      <c r="FZQ59" s="192"/>
      <c r="FZR59" s="192"/>
      <c r="FZS59" s="192"/>
      <c r="FZT59" s="192"/>
      <c r="FZU59" s="192"/>
      <c r="FZV59" s="192"/>
      <c r="FZW59" s="192"/>
      <c r="FZX59" s="192"/>
      <c r="FZY59" s="192"/>
      <c r="FZZ59" s="192"/>
      <c r="GAA59" s="192"/>
      <c r="GAB59" s="192"/>
      <c r="GAC59" s="192"/>
      <c r="GAD59" s="192"/>
      <c r="GAE59" s="192"/>
      <c r="GAF59" s="192"/>
      <c r="GAG59" s="192"/>
      <c r="GAH59" s="192"/>
      <c r="GAI59" s="192"/>
      <c r="GAJ59" s="192"/>
      <c r="GAK59" s="192"/>
      <c r="GAL59" s="192"/>
      <c r="GAM59" s="192"/>
      <c r="GAN59" s="192"/>
      <c r="GAO59" s="192"/>
      <c r="GAP59" s="192"/>
      <c r="GAQ59" s="192"/>
      <c r="GAR59" s="192"/>
      <c r="GAS59" s="192"/>
      <c r="GAT59" s="192"/>
      <c r="GAU59" s="192"/>
      <c r="GAV59" s="192"/>
      <c r="GAW59" s="192"/>
      <c r="GAX59" s="192"/>
      <c r="GAY59" s="192"/>
      <c r="GAZ59" s="192"/>
      <c r="GBA59" s="192"/>
      <c r="GBB59" s="192"/>
      <c r="GBC59" s="192"/>
      <c r="GBD59" s="192"/>
      <c r="GBE59" s="192"/>
      <c r="GBF59" s="192"/>
      <c r="GBG59" s="192"/>
      <c r="GBH59" s="192"/>
      <c r="GBI59" s="192"/>
      <c r="GBJ59" s="192"/>
      <c r="GBK59" s="192"/>
      <c r="GBL59" s="192"/>
      <c r="GBM59" s="192"/>
      <c r="GBN59" s="192"/>
      <c r="GBO59" s="192"/>
      <c r="GBP59" s="192"/>
      <c r="GBQ59" s="192"/>
      <c r="GBR59" s="192"/>
      <c r="GBS59" s="192"/>
      <c r="GBT59" s="192"/>
      <c r="GBU59" s="192"/>
      <c r="GBV59" s="192"/>
      <c r="GBW59" s="192"/>
      <c r="GBX59" s="192"/>
      <c r="GBY59" s="192"/>
      <c r="GBZ59" s="192"/>
      <c r="GCA59" s="192"/>
      <c r="GCB59" s="192"/>
      <c r="GCC59" s="192"/>
      <c r="GCD59" s="192"/>
      <c r="GCE59" s="192"/>
      <c r="GCF59" s="192"/>
      <c r="GCG59" s="192"/>
      <c r="GCH59" s="192"/>
      <c r="GCI59" s="192"/>
      <c r="GCJ59" s="192"/>
      <c r="GCK59" s="192"/>
      <c r="GCL59" s="192"/>
      <c r="GCM59" s="192"/>
      <c r="GCN59" s="192"/>
      <c r="GCO59" s="192"/>
      <c r="GCP59" s="192"/>
      <c r="GCQ59" s="192"/>
      <c r="GCR59" s="192"/>
      <c r="GCS59" s="192"/>
      <c r="GCT59" s="192"/>
      <c r="GCU59" s="192"/>
      <c r="GCV59" s="192"/>
      <c r="GCW59" s="192"/>
      <c r="GCX59" s="192"/>
      <c r="GCY59" s="192"/>
      <c r="GCZ59" s="192"/>
      <c r="GDA59" s="192"/>
      <c r="GDB59" s="192"/>
      <c r="GDC59" s="192"/>
      <c r="GDD59" s="192"/>
      <c r="GDE59" s="192"/>
      <c r="GDF59" s="192"/>
      <c r="GDG59" s="192"/>
      <c r="GDH59" s="192"/>
      <c r="GDI59" s="192"/>
      <c r="GDJ59" s="192"/>
      <c r="GDK59" s="192"/>
      <c r="GDL59" s="192"/>
      <c r="GDM59" s="192"/>
      <c r="GDN59" s="192"/>
      <c r="GDO59" s="192"/>
      <c r="GDP59" s="192"/>
      <c r="GDQ59" s="192"/>
      <c r="GDR59" s="192"/>
      <c r="GDS59" s="192"/>
      <c r="GDT59" s="192"/>
      <c r="GDU59" s="192"/>
      <c r="GDV59" s="192"/>
      <c r="GDW59" s="192"/>
      <c r="GDX59" s="192"/>
      <c r="GDY59" s="192"/>
      <c r="GDZ59" s="192"/>
      <c r="GEA59" s="192"/>
      <c r="GEB59" s="192"/>
      <c r="GEC59" s="192"/>
      <c r="GED59" s="192"/>
      <c r="GEE59" s="192"/>
      <c r="GEF59" s="192"/>
      <c r="GEG59" s="192"/>
      <c r="GEH59" s="192"/>
      <c r="GEI59" s="192"/>
      <c r="GEJ59" s="192"/>
      <c r="GEK59" s="192"/>
      <c r="GEL59" s="192"/>
      <c r="GEM59" s="192"/>
      <c r="GEN59" s="192"/>
      <c r="GEO59" s="192"/>
      <c r="GEP59" s="192"/>
      <c r="GEQ59" s="192"/>
      <c r="GER59" s="192"/>
      <c r="GES59" s="192"/>
      <c r="GET59" s="192"/>
      <c r="GEU59" s="192"/>
      <c r="GEV59" s="192"/>
      <c r="GEW59" s="192"/>
      <c r="GEX59" s="192"/>
      <c r="GEY59" s="192"/>
      <c r="GEZ59" s="192"/>
      <c r="GFA59" s="192"/>
      <c r="GFB59" s="192"/>
      <c r="GFC59" s="192"/>
      <c r="GFD59" s="192"/>
      <c r="GFE59" s="192"/>
      <c r="GFF59" s="192"/>
      <c r="GFG59" s="192"/>
      <c r="GFH59" s="192"/>
      <c r="GFI59" s="192"/>
      <c r="GFJ59" s="192"/>
      <c r="GFK59" s="192"/>
      <c r="GFL59" s="192"/>
      <c r="GFM59" s="192"/>
      <c r="GFN59" s="192"/>
      <c r="GFO59" s="192"/>
      <c r="GFP59" s="192"/>
      <c r="GFQ59" s="192"/>
      <c r="GFR59" s="192"/>
      <c r="GFS59" s="192"/>
      <c r="GFT59" s="192"/>
      <c r="GFU59" s="192"/>
      <c r="GFV59" s="192"/>
      <c r="GFW59" s="192"/>
      <c r="GFX59" s="192"/>
      <c r="GFY59" s="192"/>
      <c r="GFZ59" s="192"/>
      <c r="GGA59" s="192"/>
      <c r="GGB59" s="192"/>
      <c r="GGC59" s="192"/>
      <c r="GGD59" s="192"/>
      <c r="GGE59" s="192"/>
      <c r="GGF59" s="192"/>
      <c r="GGG59" s="192"/>
      <c r="GGH59" s="192"/>
      <c r="GGI59" s="192"/>
      <c r="GGJ59" s="192"/>
      <c r="GGK59" s="192"/>
      <c r="GGL59" s="192"/>
      <c r="GGM59" s="192"/>
      <c r="GGN59" s="192"/>
      <c r="GGO59" s="192"/>
      <c r="GGP59" s="192"/>
      <c r="GGQ59" s="192"/>
      <c r="GGR59" s="192"/>
      <c r="GGS59" s="192"/>
      <c r="GGT59" s="192"/>
      <c r="GGU59" s="192"/>
      <c r="GGV59" s="192"/>
      <c r="GGW59" s="192"/>
      <c r="GGX59" s="192"/>
      <c r="GGY59" s="192"/>
      <c r="GGZ59" s="192"/>
      <c r="GHA59" s="192"/>
      <c r="GHB59" s="192"/>
      <c r="GHC59" s="192"/>
      <c r="GHD59" s="192"/>
      <c r="GHE59" s="192"/>
      <c r="GHF59" s="192"/>
      <c r="GHG59" s="192"/>
      <c r="GHH59" s="192"/>
      <c r="GHI59" s="192"/>
      <c r="GHJ59" s="192"/>
      <c r="GHK59" s="192"/>
      <c r="GHL59" s="192"/>
      <c r="GHM59" s="192"/>
      <c r="GHN59" s="192"/>
      <c r="GHO59" s="192"/>
      <c r="GHP59" s="192"/>
      <c r="GHQ59" s="192"/>
      <c r="GHR59" s="192"/>
      <c r="GHS59" s="192"/>
      <c r="GHT59" s="192"/>
      <c r="GHU59" s="192"/>
      <c r="GHV59" s="192"/>
      <c r="GHW59" s="192"/>
      <c r="GHX59" s="192"/>
      <c r="GHY59" s="192"/>
      <c r="GHZ59" s="192"/>
      <c r="GIA59" s="192"/>
      <c r="GIB59" s="192"/>
      <c r="GIC59" s="192"/>
      <c r="GID59" s="192"/>
      <c r="GIE59" s="192"/>
      <c r="GIF59" s="192"/>
      <c r="GIG59" s="192"/>
      <c r="GIH59" s="192"/>
      <c r="GII59" s="192"/>
      <c r="GIJ59" s="192"/>
      <c r="GIK59" s="192"/>
      <c r="GIL59" s="192"/>
      <c r="GIM59" s="192"/>
      <c r="GIN59" s="192"/>
      <c r="GIO59" s="192"/>
      <c r="GIP59" s="192"/>
      <c r="GIQ59" s="192"/>
      <c r="GIR59" s="192"/>
      <c r="GIS59" s="192"/>
      <c r="GIT59" s="192"/>
      <c r="GIU59" s="192"/>
      <c r="GIV59" s="192"/>
      <c r="GIW59" s="192"/>
      <c r="GIX59" s="192"/>
      <c r="GIY59" s="192"/>
      <c r="GIZ59" s="192"/>
      <c r="GJA59" s="192"/>
      <c r="GJB59" s="192"/>
      <c r="GJC59" s="192"/>
      <c r="GJD59" s="192"/>
      <c r="GJE59" s="192"/>
      <c r="GJF59" s="192"/>
      <c r="GJG59" s="192"/>
      <c r="GJH59" s="192"/>
      <c r="GJI59" s="192"/>
      <c r="GJJ59" s="192"/>
      <c r="GJK59" s="192"/>
      <c r="GJL59" s="192"/>
      <c r="GJM59" s="192"/>
      <c r="GJN59" s="192"/>
      <c r="GJO59" s="192"/>
      <c r="GJP59" s="192"/>
      <c r="GJQ59" s="192"/>
      <c r="GJR59" s="192"/>
      <c r="GJS59" s="192"/>
      <c r="GJT59" s="192"/>
      <c r="GJU59" s="192"/>
      <c r="GJV59" s="192"/>
      <c r="GJW59" s="192"/>
      <c r="GJX59" s="192"/>
      <c r="GJY59" s="192"/>
      <c r="GJZ59" s="192"/>
      <c r="GKA59" s="192"/>
      <c r="GKB59" s="192"/>
      <c r="GKC59" s="192"/>
      <c r="GKD59" s="192"/>
      <c r="GKE59" s="192"/>
      <c r="GKF59" s="192"/>
      <c r="GKG59" s="192"/>
      <c r="GKH59" s="192"/>
      <c r="GKI59" s="192"/>
      <c r="GKJ59" s="192"/>
      <c r="GKK59" s="192"/>
      <c r="GKL59" s="192"/>
      <c r="GKM59" s="192"/>
      <c r="GKN59" s="192"/>
      <c r="GKO59" s="192"/>
      <c r="GKP59" s="192"/>
      <c r="GKQ59" s="192"/>
      <c r="GKR59" s="192"/>
      <c r="GKS59" s="192"/>
      <c r="GKT59" s="192"/>
      <c r="GKU59" s="192"/>
      <c r="GKV59" s="192"/>
      <c r="GKW59" s="192"/>
      <c r="GKX59" s="192"/>
      <c r="GKY59" s="192"/>
      <c r="GKZ59" s="192"/>
      <c r="GLA59" s="192"/>
      <c r="GLB59" s="192"/>
      <c r="GLC59" s="192"/>
      <c r="GLD59" s="192"/>
      <c r="GLE59" s="192"/>
      <c r="GLF59" s="192"/>
      <c r="GLG59" s="192"/>
      <c r="GLH59" s="192"/>
      <c r="GLI59" s="192"/>
      <c r="GLJ59" s="192"/>
      <c r="GLK59" s="192"/>
      <c r="GLL59" s="192"/>
      <c r="GLM59" s="192"/>
      <c r="GLN59" s="192"/>
      <c r="GLO59" s="192"/>
      <c r="GLP59" s="192"/>
      <c r="GLQ59" s="192"/>
      <c r="GLR59" s="192"/>
      <c r="GLS59" s="192"/>
      <c r="GLT59" s="192"/>
      <c r="GLU59" s="192"/>
      <c r="GLV59" s="192"/>
      <c r="GLW59" s="192"/>
      <c r="GLX59" s="192"/>
      <c r="GLY59" s="192"/>
      <c r="GLZ59" s="192"/>
      <c r="GMA59" s="192"/>
      <c r="GMB59" s="192"/>
      <c r="GMC59" s="192"/>
      <c r="GMD59" s="192"/>
      <c r="GME59" s="192"/>
      <c r="GMF59" s="192"/>
      <c r="GMG59" s="192"/>
      <c r="GMH59" s="192"/>
      <c r="GMI59" s="192"/>
      <c r="GMJ59" s="192"/>
      <c r="GMK59" s="192"/>
      <c r="GML59" s="192"/>
      <c r="GMM59" s="192"/>
      <c r="GMN59" s="192"/>
      <c r="GMO59" s="192"/>
      <c r="GMP59" s="192"/>
      <c r="GMQ59" s="192"/>
      <c r="GMR59" s="192"/>
      <c r="GMS59" s="192"/>
      <c r="GMT59" s="192"/>
      <c r="GMU59" s="192"/>
      <c r="GMV59" s="192"/>
      <c r="GMW59" s="192"/>
      <c r="GMX59" s="192"/>
      <c r="GMY59" s="192"/>
      <c r="GMZ59" s="192"/>
      <c r="GNA59" s="192"/>
      <c r="GNB59" s="192"/>
      <c r="GNC59" s="192"/>
      <c r="GND59" s="192"/>
      <c r="GNE59" s="192"/>
      <c r="GNF59" s="192"/>
      <c r="GNG59" s="192"/>
      <c r="GNH59" s="192"/>
      <c r="GNI59" s="192"/>
      <c r="GNJ59" s="192"/>
      <c r="GNK59" s="192"/>
      <c r="GNL59" s="192"/>
      <c r="GNM59" s="192"/>
      <c r="GNN59" s="192"/>
      <c r="GNO59" s="192"/>
      <c r="GNP59" s="192"/>
      <c r="GNQ59" s="192"/>
      <c r="GNR59" s="192"/>
      <c r="GNS59" s="192"/>
      <c r="GNT59" s="192"/>
      <c r="GNU59" s="192"/>
      <c r="GNV59" s="192"/>
      <c r="GNW59" s="192"/>
      <c r="GNX59" s="192"/>
      <c r="GNY59" s="192"/>
      <c r="GNZ59" s="192"/>
      <c r="GOA59" s="192"/>
      <c r="GOB59" s="192"/>
      <c r="GOC59" s="192"/>
      <c r="GOD59" s="192"/>
      <c r="GOE59" s="192"/>
      <c r="GOF59" s="192"/>
      <c r="GOG59" s="192"/>
      <c r="GOH59" s="192"/>
      <c r="GOI59" s="192"/>
      <c r="GOJ59" s="192"/>
      <c r="GOK59" s="192"/>
      <c r="GOL59" s="192"/>
      <c r="GOM59" s="192"/>
      <c r="GON59" s="192"/>
      <c r="GOO59" s="192"/>
      <c r="GOP59" s="192"/>
      <c r="GOQ59" s="192"/>
      <c r="GOR59" s="192"/>
      <c r="GOS59" s="192"/>
      <c r="GOT59" s="192"/>
      <c r="GOU59" s="192"/>
      <c r="GOV59" s="192"/>
      <c r="GOW59" s="192"/>
      <c r="GOX59" s="192"/>
      <c r="GOY59" s="192"/>
      <c r="GOZ59" s="192"/>
      <c r="GPA59" s="192"/>
      <c r="GPB59" s="192"/>
      <c r="GPC59" s="192"/>
      <c r="GPD59" s="192"/>
      <c r="GPE59" s="192"/>
      <c r="GPF59" s="192"/>
      <c r="GPG59" s="192"/>
      <c r="GPH59" s="192"/>
      <c r="GPI59" s="192"/>
      <c r="GPJ59" s="192"/>
      <c r="GPK59" s="192"/>
      <c r="GPL59" s="192"/>
      <c r="GPM59" s="192"/>
      <c r="GPN59" s="192"/>
      <c r="GPO59" s="192"/>
      <c r="GPP59" s="192"/>
      <c r="GPQ59" s="192"/>
      <c r="GPR59" s="192"/>
      <c r="GPS59" s="192"/>
      <c r="GPT59" s="192"/>
      <c r="GPU59" s="192"/>
      <c r="GPV59" s="192"/>
      <c r="GPW59" s="192"/>
      <c r="GPX59" s="192"/>
      <c r="GPY59" s="192"/>
      <c r="GPZ59" s="192"/>
      <c r="GQA59" s="192"/>
      <c r="GQB59" s="192"/>
      <c r="GQC59" s="192"/>
      <c r="GQD59" s="192"/>
      <c r="GQE59" s="192"/>
      <c r="GQF59" s="192"/>
      <c r="GQG59" s="192"/>
      <c r="GQH59" s="192"/>
      <c r="GQI59" s="192"/>
      <c r="GQJ59" s="192"/>
      <c r="GQK59" s="192"/>
      <c r="GQL59" s="192"/>
      <c r="GQM59" s="192"/>
      <c r="GQN59" s="192"/>
      <c r="GQO59" s="192"/>
      <c r="GQP59" s="192"/>
      <c r="GQQ59" s="192"/>
      <c r="GQR59" s="192"/>
      <c r="GQS59" s="192"/>
      <c r="GQT59" s="192"/>
      <c r="GQU59" s="192"/>
      <c r="GQV59" s="192"/>
      <c r="GQW59" s="192"/>
      <c r="GQX59" s="192"/>
      <c r="GQY59" s="192"/>
      <c r="GQZ59" s="192"/>
      <c r="GRA59" s="192"/>
      <c r="GRB59" s="192"/>
      <c r="GRC59" s="192"/>
      <c r="GRD59" s="192"/>
      <c r="GRE59" s="192"/>
      <c r="GRF59" s="192"/>
      <c r="GRG59" s="192"/>
      <c r="GRH59" s="192"/>
      <c r="GRI59" s="192"/>
      <c r="GRJ59" s="192"/>
      <c r="GRK59" s="192"/>
      <c r="GRL59" s="192"/>
      <c r="GRM59" s="192"/>
      <c r="GRN59" s="192"/>
      <c r="GRO59" s="192"/>
      <c r="GRP59" s="192"/>
      <c r="GRQ59" s="192"/>
      <c r="GRR59" s="192"/>
      <c r="GRS59" s="192"/>
      <c r="GRT59" s="192"/>
      <c r="GRU59" s="192"/>
      <c r="GRV59" s="192"/>
      <c r="GRW59" s="192"/>
      <c r="GRX59" s="192"/>
      <c r="GRY59" s="192"/>
      <c r="GRZ59" s="192"/>
      <c r="GSA59" s="192"/>
      <c r="GSB59" s="192"/>
      <c r="GSC59" s="192"/>
      <c r="GSD59" s="192"/>
      <c r="GSE59" s="192"/>
      <c r="GSF59" s="192"/>
      <c r="GSG59" s="192"/>
      <c r="GSH59" s="192"/>
      <c r="GSI59" s="192"/>
      <c r="GSJ59" s="192"/>
      <c r="GSK59" s="192"/>
      <c r="GSL59" s="192"/>
      <c r="GSM59" s="192"/>
      <c r="GSN59" s="192"/>
      <c r="GSO59" s="192"/>
      <c r="GSP59" s="192"/>
      <c r="GSQ59" s="192"/>
      <c r="GSR59" s="192"/>
      <c r="GSS59" s="192"/>
      <c r="GST59" s="192"/>
      <c r="GSU59" s="192"/>
      <c r="GSV59" s="192"/>
      <c r="GSW59" s="192"/>
      <c r="GSX59" s="192"/>
      <c r="GSY59" s="192"/>
      <c r="GSZ59" s="192"/>
      <c r="GTA59" s="192"/>
      <c r="GTB59" s="192"/>
      <c r="GTC59" s="192"/>
      <c r="GTD59" s="192"/>
      <c r="GTE59" s="192"/>
      <c r="GTF59" s="192"/>
      <c r="GTG59" s="192"/>
      <c r="GTH59" s="192"/>
      <c r="GTI59" s="192"/>
      <c r="GTJ59" s="192"/>
      <c r="GTK59" s="192"/>
      <c r="GTL59" s="192"/>
      <c r="GTM59" s="192"/>
      <c r="GTN59" s="192"/>
      <c r="GTO59" s="192"/>
      <c r="GTP59" s="192"/>
      <c r="GTQ59" s="192"/>
      <c r="GTR59" s="192"/>
      <c r="GTS59" s="192"/>
      <c r="GTT59" s="192"/>
      <c r="GTU59" s="192"/>
      <c r="GTV59" s="192"/>
      <c r="GTW59" s="192"/>
      <c r="GTX59" s="192"/>
      <c r="GTY59" s="192"/>
      <c r="GTZ59" s="192"/>
      <c r="GUA59" s="192"/>
      <c r="GUB59" s="192"/>
      <c r="GUC59" s="192"/>
      <c r="GUD59" s="192"/>
      <c r="GUE59" s="192"/>
      <c r="GUF59" s="192"/>
      <c r="GUG59" s="192"/>
      <c r="GUH59" s="192"/>
      <c r="GUI59" s="192"/>
      <c r="GUJ59" s="192"/>
      <c r="GUK59" s="192"/>
      <c r="GUL59" s="192"/>
      <c r="GUM59" s="192"/>
      <c r="GUN59" s="192"/>
      <c r="GUO59" s="192"/>
      <c r="GUP59" s="192"/>
      <c r="GUQ59" s="192"/>
      <c r="GUR59" s="192"/>
      <c r="GUS59" s="192"/>
      <c r="GUT59" s="192"/>
      <c r="GUU59" s="192"/>
      <c r="GUV59" s="192"/>
      <c r="GUW59" s="192"/>
      <c r="GUX59" s="192"/>
      <c r="GUY59" s="192"/>
      <c r="GUZ59" s="192"/>
      <c r="GVA59" s="192"/>
      <c r="GVB59" s="192"/>
      <c r="GVC59" s="192"/>
      <c r="GVD59" s="192"/>
      <c r="GVE59" s="192"/>
      <c r="GVF59" s="192"/>
      <c r="GVG59" s="192"/>
      <c r="GVH59" s="192"/>
      <c r="GVI59" s="192"/>
      <c r="GVJ59" s="192"/>
      <c r="GVK59" s="192"/>
      <c r="GVL59" s="192"/>
      <c r="GVM59" s="192"/>
      <c r="GVN59" s="192"/>
      <c r="GVO59" s="192"/>
      <c r="GVP59" s="192"/>
      <c r="GVQ59" s="192"/>
      <c r="GVR59" s="192"/>
      <c r="GVS59" s="192"/>
      <c r="GVT59" s="192"/>
      <c r="GVU59" s="192"/>
      <c r="GVV59" s="192"/>
      <c r="GVW59" s="192"/>
      <c r="GVX59" s="192"/>
      <c r="GVY59" s="192"/>
      <c r="GVZ59" s="192"/>
      <c r="GWA59" s="192"/>
      <c r="GWB59" s="192"/>
      <c r="GWC59" s="192"/>
      <c r="GWD59" s="192"/>
      <c r="GWE59" s="192"/>
      <c r="GWF59" s="192"/>
      <c r="GWG59" s="192"/>
      <c r="GWH59" s="192"/>
      <c r="GWI59" s="192"/>
      <c r="GWJ59" s="192"/>
      <c r="GWK59" s="192"/>
      <c r="GWL59" s="192"/>
      <c r="GWM59" s="192"/>
      <c r="GWN59" s="192"/>
      <c r="GWO59" s="192"/>
      <c r="GWP59" s="192"/>
      <c r="GWQ59" s="192"/>
      <c r="GWR59" s="192"/>
      <c r="GWS59" s="192"/>
      <c r="GWT59" s="192"/>
      <c r="GWU59" s="192"/>
      <c r="GWV59" s="192"/>
      <c r="GWW59" s="192"/>
      <c r="GWX59" s="192"/>
      <c r="GWY59" s="192"/>
      <c r="GWZ59" s="192"/>
      <c r="GXA59" s="192"/>
      <c r="GXB59" s="192"/>
      <c r="GXC59" s="192"/>
      <c r="GXD59" s="192"/>
      <c r="GXE59" s="192"/>
      <c r="GXF59" s="192"/>
      <c r="GXG59" s="192"/>
      <c r="GXH59" s="192"/>
      <c r="GXI59" s="192"/>
      <c r="GXJ59" s="192"/>
      <c r="GXK59" s="192"/>
      <c r="GXL59" s="192"/>
      <c r="GXM59" s="192"/>
      <c r="GXN59" s="192"/>
      <c r="GXO59" s="192"/>
      <c r="GXP59" s="192"/>
      <c r="GXQ59" s="192"/>
      <c r="GXR59" s="192"/>
      <c r="GXS59" s="192"/>
      <c r="GXT59" s="192"/>
      <c r="GXU59" s="192"/>
      <c r="GXV59" s="192"/>
      <c r="GXW59" s="192"/>
      <c r="GXX59" s="192"/>
      <c r="GXY59" s="192"/>
      <c r="GXZ59" s="192"/>
      <c r="GYA59" s="192"/>
      <c r="GYB59" s="192"/>
      <c r="GYC59" s="192"/>
      <c r="GYD59" s="192"/>
      <c r="GYE59" s="192"/>
      <c r="GYF59" s="192"/>
      <c r="GYG59" s="192"/>
      <c r="GYH59" s="192"/>
      <c r="GYI59" s="192"/>
      <c r="GYJ59" s="192"/>
      <c r="GYK59" s="192"/>
      <c r="GYL59" s="192"/>
      <c r="GYM59" s="192"/>
      <c r="GYN59" s="192"/>
      <c r="GYO59" s="192"/>
      <c r="GYP59" s="192"/>
      <c r="GYQ59" s="192"/>
      <c r="GYR59" s="192"/>
      <c r="GYS59" s="192"/>
      <c r="GYT59" s="192"/>
      <c r="GYU59" s="192"/>
      <c r="GYV59" s="192"/>
      <c r="GYW59" s="192"/>
      <c r="GYX59" s="192"/>
      <c r="GYY59" s="192"/>
      <c r="GYZ59" s="192"/>
      <c r="GZA59" s="192"/>
      <c r="GZB59" s="192"/>
      <c r="GZC59" s="192"/>
      <c r="GZD59" s="192"/>
      <c r="GZE59" s="192"/>
      <c r="GZF59" s="192"/>
      <c r="GZG59" s="192"/>
      <c r="GZH59" s="192"/>
      <c r="GZI59" s="192"/>
      <c r="GZJ59" s="192"/>
      <c r="GZK59" s="192"/>
      <c r="GZL59" s="192"/>
      <c r="GZM59" s="192"/>
      <c r="GZN59" s="192"/>
      <c r="GZO59" s="192"/>
      <c r="GZP59" s="192"/>
      <c r="GZQ59" s="192"/>
      <c r="GZR59" s="192"/>
      <c r="GZS59" s="192"/>
      <c r="GZT59" s="192"/>
      <c r="GZU59" s="192"/>
      <c r="GZV59" s="192"/>
      <c r="GZW59" s="192"/>
      <c r="GZX59" s="192"/>
      <c r="GZY59" s="192"/>
      <c r="GZZ59" s="192"/>
      <c r="HAA59" s="192"/>
      <c r="HAB59" s="192"/>
      <c r="HAC59" s="192"/>
      <c r="HAD59" s="192"/>
      <c r="HAE59" s="192"/>
      <c r="HAF59" s="192"/>
      <c r="HAG59" s="192"/>
      <c r="HAH59" s="192"/>
      <c r="HAI59" s="192"/>
      <c r="HAJ59" s="192"/>
      <c r="HAK59" s="192"/>
      <c r="HAL59" s="192"/>
      <c r="HAM59" s="192"/>
      <c r="HAN59" s="192"/>
      <c r="HAO59" s="192"/>
      <c r="HAP59" s="192"/>
      <c r="HAQ59" s="192"/>
      <c r="HAR59" s="192"/>
      <c r="HAS59" s="192"/>
      <c r="HAT59" s="192"/>
      <c r="HAU59" s="192"/>
      <c r="HAV59" s="192"/>
      <c r="HAW59" s="192"/>
      <c r="HAX59" s="192"/>
      <c r="HAY59" s="192"/>
      <c r="HAZ59" s="192"/>
      <c r="HBA59" s="192"/>
      <c r="HBB59" s="192"/>
      <c r="HBC59" s="192"/>
      <c r="HBD59" s="192"/>
      <c r="HBE59" s="192"/>
      <c r="HBF59" s="192"/>
      <c r="HBG59" s="192"/>
      <c r="HBH59" s="192"/>
      <c r="HBI59" s="192"/>
      <c r="HBJ59" s="192"/>
      <c r="HBK59" s="192"/>
      <c r="HBL59" s="192"/>
      <c r="HBM59" s="192"/>
      <c r="HBN59" s="192"/>
      <c r="HBO59" s="192"/>
      <c r="HBP59" s="192"/>
      <c r="HBQ59" s="192"/>
      <c r="HBR59" s="192"/>
      <c r="HBS59" s="192"/>
      <c r="HBT59" s="192"/>
      <c r="HBU59" s="192"/>
      <c r="HBV59" s="192"/>
      <c r="HBW59" s="192"/>
      <c r="HBX59" s="192"/>
      <c r="HBY59" s="192"/>
      <c r="HBZ59" s="192"/>
      <c r="HCA59" s="192"/>
      <c r="HCB59" s="192"/>
      <c r="HCC59" s="192"/>
      <c r="HCD59" s="192"/>
      <c r="HCE59" s="192"/>
      <c r="HCF59" s="192"/>
      <c r="HCG59" s="192"/>
      <c r="HCH59" s="192"/>
      <c r="HCI59" s="192"/>
      <c r="HCJ59" s="192"/>
      <c r="HCK59" s="192"/>
      <c r="HCL59" s="192"/>
      <c r="HCM59" s="192"/>
      <c r="HCN59" s="192"/>
      <c r="HCO59" s="192"/>
      <c r="HCP59" s="192"/>
      <c r="HCQ59" s="192"/>
      <c r="HCR59" s="192"/>
      <c r="HCS59" s="192"/>
      <c r="HCT59" s="192"/>
      <c r="HCU59" s="192"/>
      <c r="HCV59" s="192"/>
      <c r="HCW59" s="192"/>
      <c r="HCX59" s="192"/>
      <c r="HCY59" s="192"/>
      <c r="HCZ59" s="192"/>
      <c r="HDA59" s="192"/>
      <c r="HDB59" s="192"/>
      <c r="HDC59" s="192"/>
      <c r="HDD59" s="192"/>
      <c r="HDE59" s="192"/>
      <c r="HDF59" s="192"/>
      <c r="HDG59" s="192"/>
      <c r="HDH59" s="192"/>
      <c r="HDI59" s="192"/>
      <c r="HDJ59" s="192"/>
      <c r="HDK59" s="192"/>
      <c r="HDL59" s="192"/>
      <c r="HDM59" s="192"/>
      <c r="HDN59" s="192"/>
      <c r="HDO59" s="192"/>
      <c r="HDP59" s="192"/>
      <c r="HDQ59" s="192"/>
      <c r="HDR59" s="192"/>
      <c r="HDS59" s="192"/>
      <c r="HDT59" s="192"/>
      <c r="HDU59" s="192"/>
      <c r="HDV59" s="192"/>
      <c r="HDW59" s="192"/>
      <c r="HDX59" s="192"/>
      <c r="HDY59" s="192"/>
      <c r="HDZ59" s="192"/>
      <c r="HEA59" s="192"/>
      <c r="HEB59" s="192"/>
      <c r="HEC59" s="192"/>
      <c r="HED59" s="192"/>
      <c r="HEE59" s="192"/>
      <c r="HEF59" s="192"/>
      <c r="HEG59" s="192"/>
      <c r="HEH59" s="192"/>
      <c r="HEI59" s="192"/>
      <c r="HEJ59" s="192"/>
      <c r="HEK59" s="192"/>
      <c r="HEL59" s="192"/>
      <c r="HEM59" s="192"/>
      <c r="HEN59" s="192"/>
      <c r="HEO59" s="192"/>
      <c r="HEP59" s="192"/>
      <c r="HEQ59" s="192"/>
      <c r="HER59" s="192"/>
      <c r="HES59" s="192"/>
      <c r="HET59" s="192"/>
      <c r="HEU59" s="192"/>
      <c r="HEV59" s="192"/>
      <c r="HEW59" s="192"/>
      <c r="HEX59" s="192"/>
      <c r="HEY59" s="192"/>
      <c r="HEZ59" s="192"/>
      <c r="HFA59" s="192"/>
      <c r="HFB59" s="192"/>
      <c r="HFC59" s="192"/>
      <c r="HFD59" s="192"/>
      <c r="HFE59" s="192"/>
      <c r="HFF59" s="192"/>
      <c r="HFG59" s="192"/>
      <c r="HFH59" s="192"/>
      <c r="HFI59" s="192"/>
      <c r="HFJ59" s="192"/>
      <c r="HFK59" s="192"/>
      <c r="HFL59" s="192"/>
      <c r="HFM59" s="192"/>
      <c r="HFN59" s="192"/>
      <c r="HFO59" s="192"/>
      <c r="HFP59" s="192"/>
      <c r="HFQ59" s="192"/>
      <c r="HFR59" s="192"/>
      <c r="HFS59" s="192"/>
      <c r="HFT59" s="192"/>
      <c r="HFU59" s="192"/>
      <c r="HFV59" s="192"/>
      <c r="HFW59" s="192"/>
      <c r="HFX59" s="192"/>
      <c r="HFY59" s="192"/>
      <c r="HFZ59" s="192"/>
      <c r="HGA59" s="192"/>
      <c r="HGB59" s="192"/>
      <c r="HGC59" s="192"/>
      <c r="HGD59" s="192"/>
      <c r="HGE59" s="192"/>
      <c r="HGF59" s="192"/>
      <c r="HGG59" s="192"/>
      <c r="HGH59" s="192"/>
      <c r="HGI59" s="192"/>
      <c r="HGJ59" s="192"/>
      <c r="HGK59" s="192"/>
      <c r="HGL59" s="192"/>
      <c r="HGM59" s="192"/>
      <c r="HGN59" s="192"/>
      <c r="HGO59" s="192"/>
      <c r="HGP59" s="192"/>
      <c r="HGQ59" s="192"/>
      <c r="HGR59" s="192"/>
      <c r="HGS59" s="192"/>
      <c r="HGT59" s="192"/>
      <c r="HGU59" s="192"/>
      <c r="HGV59" s="192"/>
      <c r="HGW59" s="192"/>
      <c r="HGX59" s="192"/>
      <c r="HGY59" s="192"/>
      <c r="HGZ59" s="192"/>
      <c r="HHA59" s="192"/>
      <c r="HHB59" s="192"/>
      <c r="HHC59" s="192"/>
      <c r="HHD59" s="192"/>
      <c r="HHE59" s="192"/>
      <c r="HHF59" s="192"/>
      <c r="HHG59" s="192"/>
      <c r="HHH59" s="192"/>
      <c r="HHI59" s="192"/>
      <c r="HHJ59" s="192"/>
      <c r="HHK59" s="192"/>
      <c r="HHL59" s="192"/>
      <c r="HHM59" s="192"/>
      <c r="HHN59" s="192"/>
      <c r="HHO59" s="192"/>
      <c r="HHP59" s="192"/>
      <c r="HHQ59" s="192"/>
      <c r="HHR59" s="192"/>
      <c r="HHS59" s="192"/>
      <c r="HHT59" s="192"/>
      <c r="HHU59" s="192"/>
      <c r="HHV59" s="192"/>
      <c r="HHW59" s="192"/>
      <c r="HHX59" s="192"/>
      <c r="HHY59" s="192"/>
      <c r="HHZ59" s="192"/>
      <c r="HIA59" s="192"/>
      <c r="HIB59" s="192"/>
      <c r="HIC59" s="192"/>
      <c r="HID59" s="192"/>
      <c r="HIE59" s="192"/>
      <c r="HIF59" s="192"/>
      <c r="HIG59" s="192"/>
      <c r="HIH59" s="192"/>
      <c r="HII59" s="192"/>
      <c r="HIJ59" s="192"/>
      <c r="HIK59" s="192"/>
      <c r="HIL59" s="192"/>
      <c r="HIM59" s="192"/>
      <c r="HIN59" s="192"/>
      <c r="HIO59" s="192"/>
      <c r="HIP59" s="192"/>
      <c r="HIQ59" s="192"/>
      <c r="HIR59" s="192"/>
      <c r="HIS59" s="192"/>
      <c r="HIT59" s="192"/>
      <c r="HIU59" s="192"/>
      <c r="HIV59" s="192"/>
      <c r="HIW59" s="192"/>
      <c r="HIX59" s="192"/>
      <c r="HIY59" s="192"/>
      <c r="HIZ59" s="192"/>
      <c r="HJA59" s="192"/>
      <c r="HJB59" s="192"/>
      <c r="HJC59" s="192"/>
      <c r="HJD59" s="192"/>
      <c r="HJE59" s="192"/>
      <c r="HJF59" s="192"/>
      <c r="HJG59" s="192"/>
      <c r="HJH59" s="192"/>
      <c r="HJI59" s="192"/>
      <c r="HJJ59" s="192"/>
      <c r="HJK59" s="192"/>
      <c r="HJL59" s="192"/>
      <c r="HJM59" s="192"/>
      <c r="HJN59" s="192"/>
      <c r="HJO59" s="192"/>
      <c r="HJP59" s="192"/>
      <c r="HJQ59" s="192"/>
      <c r="HJR59" s="192"/>
      <c r="HJS59" s="192"/>
      <c r="HJT59" s="192"/>
      <c r="HJU59" s="192"/>
      <c r="HJV59" s="192"/>
      <c r="HJW59" s="192"/>
      <c r="HJX59" s="192"/>
      <c r="HJY59" s="192"/>
      <c r="HJZ59" s="192"/>
      <c r="HKA59" s="192"/>
      <c r="HKB59" s="192"/>
      <c r="HKC59" s="192"/>
      <c r="HKD59" s="192"/>
      <c r="HKE59" s="192"/>
      <c r="HKF59" s="192"/>
      <c r="HKG59" s="192"/>
      <c r="HKH59" s="192"/>
      <c r="HKI59" s="192"/>
      <c r="HKJ59" s="192"/>
      <c r="HKK59" s="192"/>
      <c r="HKL59" s="192"/>
      <c r="HKM59" s="192"/>
      <c r="HKN59" s="192"/>
      <c r="HKO59" s="192"/>
      <c r="HKP59" s="192"/>
      <c r="HKQ59" s="192"/>
      <c r="HKR59" s="192"/>
      <c r="HKS59" s="192"/>
      <c r="HKT59" s="192"/>
      <c r="HKU59" s="192"/>
      <c r="HKV59" s="192"/>
      <c r="HKW59" s="192"/>
      <c r="HKX59" s="192"/>
      <c r="HKY59" s="192"/>
      <c r="HKZ59" s="192"/>
      <c r="HLA59" s="192"/>
      <c r="HLB59" s="192"/>
      <c r="HLC59" s="192"/>
      <c r="HLD59" s="192"/>
      <c r="HLE59" s="192"/>
      <c r="HLF59" s="192"/>
      <c r="HLG59" s="192"/>
      <c r="HLH59" s="192"/>
      <c r="HLI59" s="192"/>
      <c r="HLJ59" s="192"/>
      <c r="HLK59" s="192"/>
      <c r="HLL59" s="192"/>
      <c r="HLM59" s="192"/>
      <c r="HLN59" s="192"/>
      <c r="HLO59" s="192"/>
      <c r="HLP59" s="192"/>
      <c r="HLQ59" s="192"/>
      <c r="HLR59" s="192"/>
      <c r="HLS59" s="192"/>
      <c r="HLT59" s="192"/>
      <c r="HLU59" s="192"/>
      <c r="HLV59" s="192"/>
      <c r="HLW59" s="192"/>
      <c r="HLX59" s="192"/>
      <c r="HLY59" s="192"/>
      <c r="HLZ59" s="192"/>
      <c r="HMA59" s="192"/>
      <c r="HMB59" s="192"/>
      <c r="HMC59" s="192"/>
      <c r="HMD59" s="192"/>
      <c r="HME59" s="192"/>
      <c r="HMF59" s="192"/>
      <c r="HMG59" s="192"/>
      <c r="HMH59" s="192"/>
      <c r="HMI59" s="192"/>
      <c r="HMJ59" s="192"/>
      <c r="HMK59" s="192"/>
      <c r="HML59" s="192"/>
      <c r="HMM59" s="192"/>
      <c r="HMN59" s="192"/>
      <c r="HMO59" s="192"/>
      <c r="HMP59" s="192"/>
      <c r="HMQ59" s="192"/>
      <c r="HMR59" s="192"/>
      <c r="HMS59" s="192"/>
      <c r="HMT59" s="192"/>
      <c r="HMU59" s="192"/>
      <c r="HMV59" s="192"/>
      <c r="HMW59" s="192"/>
      <c r="HMX59" s="192"/>
      <c r="HMY59" s="192"/>
      <c r="HMZ59" s="192"/>
      <c r="HNA59" s="192"/>
      <c r="HNB59" s="192"/>
      <c r="HNC59" s="192"/>
      <c r="HND59" s="192"/>
      <c r="HNE59" s="192"/>
      <c r="HNF59" s="192"/>
      <c r="HNG59" s="192"/>
      <c r="HNH59" s="192"/>
      <c r="HNI59" s="192"/>
      <c r="HNJ59" s="192"/>
      <c r="HNK59" s="192"/>
      <c r="HNL59" s="192"/>
      <c r="HNM59" s="192"/>
      <c r="HNN59" s="192"/>
      <c r="HNO59" s="192"/>
      <c r="HNP59" s="192"/>
      <c r="HNQ59" s="192"/>
      <c r="HNR59" s="192"/>
      <c r="HNS59" s="192"/>
      <c r="HNT59" s="192"/>
      <c r="HNU59" s="192"/>
      <c r="HNV59" s="192"/>
      <c r="HNW59" s="192"/>
      <c r="HNX59" s="192"/>
      <c r="HNY59" s="192"/>
      <c r="HNZ59" s="192"/>
      <c r="HOA59" s="192"/>
      <c r="HOB59" s="192"/>
      <c r="HOC59" s="192"/>
      <c r="HOD59" s="192"/>
      <c r="HOE59" s="192"/>
      <c r="HOF59" s="192"/>
      <c r="HOG59" s="192"/>
      <c r="HOH59" s="192"/>
      <c r="HOI59" s="192"/>
      <c r="HOJ59" s="192"/>
      <c r="HOK59" s="192"/>
      <c r="HOL59" s="192"/>
      <c r="HOM59" s="192"/>
      <c r="HON59" s="192"/>
      <c r="HOO59" s="192"/>
      <c r="HOP59" s="192"/>
      <c r="HOQ59" s="192"/>
      <c r="HOR59" s="192"/>
      <c r="HOS59" s="192"/>
      <c r="HOT59" s="192"/>
      <c r="HOU59" s="192"/>
      <c r="HOV59" s="192"/>
      <c r="HOW59" s="192"/>
      <c r="HOX59" s="192"/>
      <c r="HOY59" s="192"/>
      <c r="HOZ59" s="192"/>
      <c r="HPA59" s="192"/>
      <c r="HPB59" s="192"/>
      <c r="HPC59" s="192"/>
      <c r="HPD59" s="192"/>
      <c r="HPE59" s="192"/>
      <c r="HPF59" s="192"/>
      <c r="HPG59" s="192"/>
      <c r="HPH59" s="192"/>
      <c r="HPI59" s="192"/>
      <c r="HPJ59" s="192"/>
      <c r="HPK59" s="192"/>
      <c r="HPL59" s="192"/>
      <c r="HPM59" s="192"/>
      <c r="HPN59" s="192"/>
      <c r="HPO59" s="192"/>
      <c r="HPP59" s="192"/>
      <c r="HPQ59" s="192"/>
      <c r="HPR59" s="192"/>
      <c r="HPS59" s="192"/>
      <c r="HPT59" s="192"/>
      <c r="HPU59" s="192"/>
      <c r="HPV59" s="192"/>
      <c r="HPW59" s="192"/>
      <c r="HPX59" s="192"/>
      <c r="HPY59" s="192"/>
      <c r="HPZ59" s="192"/>
      <c r="HQA59" s="192"/>
      <c r="HQB59" s="192"/>
      <c r="HQC59" s="192"/>
      <c r="HQD59" s="192"/>
      <c r="HQE59" s="192"/>
      <c r="HQF59" s="192"/>
      <c r="HQG59" s="192"/>
      <c r="HQH59" s="192"/>
      <c r="HQI59" s="192"/>
      <c r="HQJ59" s="192"/>
      <c r="HQK59" s="192"/>
      <c r="HQL59" s="192"/>
      <c r="HQM59" s="192"/>
      <c r="HQN59" s="192"/>
      <c r="HQO59" s="192"/>
      <c r="HQP59" s="192"/>
      <c r="HQQ59" s="192"/>
      <c r="HQR59" s="192"/>
      <c r="HQS59" s="192"/>
      <c r="HQT59" s="192"/>
      <c r="HQU59" s="192"/>
      <c r="HQV59" s="192"/>
      <c r="HQW59" s="192"/>
      <c r="HQX59" s="192"/>
      <c r="HQY59" s="192"/>
      <c r="HQZ59" s="192"/>
      <c r="HRA59" s="192"/>
      <c r="HRB59" s="192"/>
      <c r="HRC59" s="192"/>
      <c r="HRD59" s="192"/>
      <c r="HRE59" s="192"/>
      <c r="HRF59" s="192"/>
      <c r="HRG59" s="192"/>
      <c r="HRH59" s="192"/>
      <c r="HRI59" s="192"/>
      <c r="HRJ59" s="192"/>
      <c r="HRK59" s="192"/>
      <c r="HRL59" s="192"/>
      <c r="HRM59" s="192"/>
      <c r="HRN59" s="192"/>
      <c r="HRO59" s="192"/>
      <c r="HRP59" s="192"/>
      <c r="HRQ59" s="192"/>
      <c r="HRR59" s="192"/>
      <c r="HRS59" s="192"/>
      <c r="HRT59" s="192"/>
      <c r="HRU59" s="192"/>
      <c r="HRV59" s="192"/>
      <c r="HRW59" s="192"/>
      <c r="HRX59" s="192"/>
      <c r="HRY59" s="192"/>
      <c r="HRZ59" s="192"/>
      <c r="HSA59" s="192"/>
      <c r="HSB59" s="192"/>
      <c r="HSC59" s="192"/>
      <c r="HSD59" s="192"/>
      <c r="HSE59" s="192"/>
      <c r="HSF59" s="192"/>
      <c r="HSG59" s="192"/>
      <c r="HSH59" s="192"/>
      <c r="HSI59" s="192"/>
      <c r="HSJ59" s="192"/>
      <c r="HSK59" s="192"/>
      <c r="HSL59" s="192"/>
      <c r="HSM59" s="192"/>
      <c r="HSN59" s="192"/>
      <c r="HSO59" s="192"/>
      <c r="HSP59" s="192"/>
      <c r="HSQ59" s="192"/>
      <c r="HSR59" s="192"/>
      <c r="HSS59" s="192"/>
      <c r="HST59" s="192"/>
      <c r="HSU59" s="192"/>
      <c r="HSV59" s="192"/>
      <c r="HSW59" s="192"/>
      <c r="HSX59" s="192"/>
      <c r="HSY59" s="192"/>
      <c r="HSZ59" s="192"/>
      <c r="HTA59" s="192"/>
      <c r="HTB59" s="192"/>
      <c r="HTC59" s="192"/>
      <c r="HTD59" s="192"/>
      <c r="HTE59" s="192"/>
      <c r="HTF59" s="192"/>
      <c r="HTG59" s="192"/>
      <c r="HTH59" s="192"/>
      <c r="HTI59" s="192"/>
      <c r="HTJ59" s="192"/>
      <c r="HTK59" s="192"/>
      <c r="HTL59" s="192"/>
      <c r="HTM59" s="192"/>
      <c r="HTN59" s="192"/>
      <c r="HTO59" s="192"/>
      <c r="HTP59" s="192"/>
      <c r="HTQ59" s="192"/>
      <c r="HTR59" s="192"/>
      <c r="HTS59" s="192"/>
      <c r="HTT59" s="192"/>
      <c r="HTU59" s="192"/>
      <c r="HTV59" s="192"/>
      <c r="HTW59" s="192"/>
      <c r="HTX59" s="192"/>
      <c r="HTY59" s="192"/>
      <c r="HTZ59" s="192"/>
      <c r="HUA59" s="192"/>
      <c r="HUB59" s="192"/>
      <c r="HUC59" s="192"/>
      <c r="HUD59" s="192"/>
      <c r="HUE59" s="192"/>
      <c r="HUF59" s="192"/>
      <c r="HUG59" s="192"/>
      <c r="HUH59" s="192"/>
      <c r="HUI59" s="192"/>
      <c r="HUJ59" s="192"/>
      <c r="HUK59" s="192"/>
      <c r="HUL59" s="192"/>
      <c r="HUM59" s="192"/>
      <c r="HUN59" s="192"/>
      <c r="HUO59" s="192"/>
      <c r="HUP59" s="192"/>
      <c r="HUQ59" s="192"/>
      <c r="HUR59" s="192"/>
      <c r="HUS59" s="192"/>
      <c r="HUT59" s="192"/>
      <c r="HUU59" s="192"/>
      <c r="HUV59" s="192"/>
      <c r="HUW59" s="192"/>
      <c r="HUX59" s="192"/>
      <c r="HUY59" s="192"/>
      <c r="HUZ59" s="192"/>
      <c r="HVA59" s="192"/>
      <c r="HVB59" s="192"/>
      <c r="HVC59" s="192"/>
      <c r="HVD59" s="192"/>
      <c r="HVE59" s="192"/>
      <c r="HVF59" s="192"/>
      <c r="HVG59" s="192"/>
      <c r="HVH59" s="192"/>
      <c r="HVI59" s="192"/>
      <c r="HVJ59" s="192"/>
      <c r="HVK59" s="192"/>
      <c r="HVL59" s="192"/>
      <c r="HVM59" s="192"/>
      <c r="HVN59" s="192"/>
      <c r="HVO59" s="192"/>
      <c r="HVP59" s="192"/>
      <c r="HVQ59" s="192"/>
      <c r="HVR59" s="192"/>
      <c r="HVS59" s="192"/>
      <c r="HVT59" s="192"/>
      <c r="HVU59" s="192"/>
      <c r="HVV59" s="192"/>
      <c r="HVW59" s="192"/>
      <c r="HVX59" s="192"/>
      <c r="HVY59" s="192"/>
      <c r="HVZ59" s="192"/>
      <c r="HWA59" s="192"/>
      <c r="HWB59" s="192"/>
      <c r="HWC59" s="192"/>
      <c r="HWD59" s="192"/>
      <c r="HWE59" s="192"/>
      <c r="HWF59" s="192"/>
      <c r="HWG59" s="192"/>
      <c r="HWH59" s="192"/>
      <c r="HWI59" s="192"/>
      <c r="HWJ59" s="192"/>
      <c r="HWK59" s="192"/>
      <c r="HWL59" s="192"/>
      <c r="HWM59" s="192"/>
      <c r="HWN59" s="192"/>
      <c r="HWO59" s="192"/>
      <c r="HWP59" s="192"/>
      <c r="HWQ59" s="192"/>
      <c r="HWR59" s="192"/>
      <c r="HWS59" s="192"/>
      <c r="HWT59" s="192"/>
      <c r="HWU59" s="192"/>
      <c r="HWV59" s="192"/>
      <c r="HWW59" s="192"/>
      <c r="HWX59" s="192"/>
      <c r="HWY59" s="192"/>
      <c r="HWZ59" s="192"/>
      <c r="HXA59" s="192"/>
      <c r="HXB59" s="192"/>
      <c r="HXC59" s="192"/>
      <c r="HXD59" s="192"/>
      <c r="HXE59" s="192"/>
      <c r="HXF59" s="192"/>
      <c r="HXG59" s="192"/>
      <c r="HXH59" s="192"/>
      <c r="HXI59" s="192"/>
      <c r="HXJ59" s="192"/>
      <c r="HXK59" s="192"/>
      <c r="HXL59" s="192"/>
      <c r="HXM59" s="192"/>
      <c r="HXN59" s="192"/>
      <c r="HXO59" s="192"/>
      <c r="HXP59" s="192"/>
      <c r="HXQ59" s="192"/>
      <c r="HXR59" s="192"/>
      <c r="HXS59" s="192"/>
      <c r="HXT59" s="192"/>
      <c r="HXU59" s="192"/>
      <c r="HXV59" s="192"/>
      <c r="HXW59" s="192"/>
      <c r="HXX59" s="192"/>
      <c r="HXY59" s="192"/>
      <c r="HXZ59" s="192"/>
      <c r="HYA59" s="192"/>
      <c r="HYB59" s="192"/>
      <c r="HYC59" s="192"/>
      <c r="HYD59" s="192"/>
      <c r="HYE59" s="192"/>
      <c r="HYF59" s="192"/>
      <c r="HYG59" s="192"/>
      <c r="HYH59" s="192"/>
      <c r="HYI59" s="192"/>
      <c r="HYJ59" s="192"/>
      <c r="HYK59" s="192"/>
      <c r="HYL59" s="192"/>
      <c r="HYM59" s="192"/>
      <c r="HYN59" s="192"/>
      <c r="HYO59" s="192"/>
      <c r="HYP59" s="192"/>
      <c r="HYQ59" s="192"/>
      <c r="HYR59" s="192"/>
      <c r="HYS59" s="192"/>
      <c r="HYT59" s="192"/>
      <c r="HYU59" s="192"/>
      <c r="HYV59" s="192"/>
      <c r="HYW59" s="192"/>
      <c r="HYX59" s="192"/>
      <c r="HYY59" s="192"/>
      <c r="HYZ59" s="192"/>
      <c r="HZA59" s="192"/>
      <c r="HZB59" s="192"/>
      <c r="HZC59" s="192"/>
      <c r="HZD59" s="192"/>
      <c r="HZE59" s="192"/>
      <c r="HZF59" s="192"/>
      <c r="HZG59" s="192"/>
      <c r="HZH59" s="192"/>
      <c r="HZI59" s="192"/>
      <c r="HZJ59" s="192"/>
      <c r="HZK59" s="192"/>
      <c r="HZL59" s="192"/>
      <c r="HZM59" s="192"/>
      <c r="HZN59" s="192"/>
      <c r="HZO59" s="192"/>
      <c r="HZP59" s="192"/>
      <c r="HZQ59" s="192"/>
      <c r="HZR59" s="192"/>
      <c r="HZS59" s="192"/>
      <c r="HZT59" s="192"/>
      <c r="HZU59" s="192"/>
      <c r="HZV59" s="192"/>
      <c r="HZW59" s="192"/>
      <c r="HZX59" s="192"/>
      <c r="HZY59" s="192"/>
      <c r="HZZ59" s="192"/>
      <c r="IAA59" s="192"/>
      <c r="IAB59" s="192"/>
      <c r="IAC59" s="192"/>
      <c r="IAD59" s="192"/>
      <c r="IAE59" s="192"/>
      <c r="IAF59" s="192"/>
      <c r="IAG59" s="192"/>
      <c r="IAH59" s="192"/>
      <c r="IAI59" s="192"/>
      <c r="IAJ59" s="192"/>
      <c r="IAK59" s="192"/>
      <c r="IAL59" s="192"/>
      <c r="IAM59" s="192"/>
      <c r="IAN59" s="192"/>
      <c r="IAO59" s="192"/>
      <c r="IAP59" s="192"/>
      <c r="IAQ59" s="192"/>
      <c r="IAR59" s="192"/>
      <c r="IAS59" s="192"/>
      <c r="IAT59" s="192"/>
      <c r="IAU59" s="192"/>
      <c r="IAV59" s="192"/>
      <c r="IAW59" s="192"/>
      <c r="IAX59" s="192"/>
      <c r="IAY59" s="192"/>
      <c r="IAZ59" s="192"/>
      <c r="IBA59" s="192"/>
      <c r="IBB59" s="192"/>
      <c r="IBC59" s="192"/>
      <c r="IBD59" s="192"/>
      <c r="IBE59" s="192"/>
      <c r="IBF59" s="192"/>
      <c r="IBG59" s="192"/>
      <c r="IBH59" s="192"/>
      <c r="IBI59" s="192"/>
      <c r="IBJ59" s="192"/>
      <c r="IBK59" s="192"/>
      <c r="IBL59" s="192"/>
      <c r="IBM59" s="192"/>
      <c r="IBN59" s="192"/>
      <c r="IBO59" s="192"/>
      <c r="IBP59" s="192"/>
      <c r="IBQ59" s="192"/>
      <c r="IBR59" s="192"/>
      <c r="IBS59" s="192"/>
      <c r="IBT59" s="192"/>
      <c r="IBU59" s="192"/>
      <c r="IBV59" s="192"/>
      <c r="IBW59" s="192"/>
      <c r="IBX59" s="192"/>
      <c r="IBY59" s="192"/>
      <c r="IBZ59" s="192"/>
      <c r="ICA59" s="192"/>
      <c r="ICB59" s="192"/>
      <c r="ICC59" s="192"/>
      <c r="ICD59" s="192"/>
      <c r="ICE59" s="192"/>
      <c r="ICF59" s="192"/>
      <c r="ICG59" s="192"/>
      <c r="ICH59" s="192"/>
      <c r="ICI59" s="192"/>
      <c r="ICJ59" s="192"/>
      <c r="ICK59" s="192"/>
      <c r="ICL59" s="192"/>
      <c r="ICM59" s="192"/>
      <c r="ICN59" s="192"/>
      <c r="ICO59" s="192"/>
      <c r="ICP59" s="192"/>
      <c r="ICQ59" s="192"/>
      <c r="ICR59" s="192"/>
      <c r="ICS59" s="192"/>
      <c r="ICT59" s="192"/>
      <c r="ICU59" s="192"/>
      <c r="ICV59" s="192"/>
      <c r="ICW59" s="192"/>
      <c r="ICX59" s="192"/>
      <c r="ICY59" s="192"/>
      <c r="ICZ59" s="192"/>
      <c r="IDA59" s="192"/>
      <c r="IDB59" s="192"/>
      <c r="IDC59" s="192"/>
      <c r="IDD59" s="192"/>
      <c r="IDE59" s="192"/>
      <c r="IDF59" s="192"/>
      <c r="IDG59" s="192"/>
      <c r="IDH59" s="192"/>
      <c r="IDI59" s="192"/>
      <c r="IDJ59" s="192"/>
      <c r="IDK59" s="192"/>
      <c r="IDL59" s="192"/>
      <c r="IDM59" s="192"/>
      <c r="IDN59" s="192"/>
      <c r="IDO59" s="192"/>
      <c r="IDP59" s="192"/>
      <c r="IDQ59" s="192"/>
      <c r="IDR59" s="192"/>
      <c r="IDS59" s="192"/>
      <c r="IDT59" s="192"/>
      <c r="IDU59" s="192"/>
      <c r="IDV59" s="192"/>
      <c r="IDW59" s="192"/>
      <c r="IDX59" s="192"/>
      <c r="IDY59" s="192"/>
      <c r="IDZ59" s="192"/>
      <c r="IEA59" s="192"/>
      <c r="IEB59" s="192"/>
      <c r="IEC59" s="192"/>
      <c r="IED59" s="192"/>
      <c r="IEE59" s="192"/>
      <c r="IEF59" s="192"/>
      <c r="IEG59" s="192"/>
      <c r="IEH59" s="192"/>
      <c r="IEI59" s="192"/>
      <c r="IEJ59" s="192"/>
      <c r="IEK59" s="192"/>
      <c r="IEL59" s="192"/>
      <c r="IEM59" s="192"/>
      <c r="IEN59" s="192"/>
      <c r="IEO59" s="192"/>
      <c r="IEP59" s="192"/>
      <c r="IEQ59" s="192"/>
      <c r="IER59" s="192"/>
      <c r="IES59" s="192"/>
      <c r="IET59" s="192"/>
      <c r="IEU59" s="192"/>
      <c r="IEV59" s="192"/>
      <c r="IEW59" s="192"/>
      <c r="IEX59" s="192"/>
      <c r="IEY59" s="192"/>
      <c r="IEZ59" s="192"/>
      <c r="IFA59" s="192"/>
      <c r="IFB59" s="192"/>
      <c r="IFC59" s="192"/>
      <c r="IFD59" s="192"/>
      <c r="IFE59" s="192"/>
      <c r="IFF59" s="192"/>
      <c r="IFG59" s="192"/>
      <c r="IFH59" s="192"/>
      <c r="IFI59" s="192"/>
      <c r="IFJ59" s="192"/>
      <c r="IFK59" s="192"/>
      <c r="IFL59" s="192"/>
      <c r="IFM59" s="192"/>
      <c r="IFN59" s="192"/>
      <c r="IFO59" s="192"/>
      <c r="IFP59" s="192"/>
      <c r="IFQ59" s="192"/>
      <c r="IFR59" s="192"/>
      <c r="IFS59" s="192"/>
      <c r="IFT59" s="192"/>
      <c r="IFU59" s="192"/>
      <c r="IFV59" s="192"/>
      <c r="IFW59" s="192"/>
      <c r="IFX59" s="192"/>
      <c r="IFY59" s="192"/>
      <c r="IFZ59" s="192"/>
      <c r="IGA59" s="192"/>
      <c r="IGB59" s="192"/>
      <c r="IGC59" s="192"/>
      <c r="IGD59" s="192"/>
      <c r="IGE59" s="192"/>
      <c r="IGF59" s="192"/>
      <c r="IGG59" s="192"/>
      <c r="IGH59" s="192"/>
      <c r="IGI59" s="192"/>
      <c r="IGJ59" s="192"/>
      <c r="IGK59" s="192"/>
      <c r="IGL59" s="192"/>
      <c r="IGM59" s="192"/>
      <c r="IGN59" s="192"/>
      <c r="IGO59" s="192"/>
      <c r="IGP59" s="192"/>
      <c r="IGQ59" s="192"/>
      <c r="IGR59" s="192"/>
      <c r="IGS59" s="192"/>
      <c r="IGT59" s="192"/>
      <c r="IGU59" s="192"/>
      <c r="IGV59" s="192"/>
      <c r="IGW59" s="192"/>
      <c r="IGX59" s="192"/>
      <c r="IGY59" s="192"/>
      <c r="IGZ59" s="192"/>
      <c r="IHA59" s="192"/>
      <c r="IHB59" s="192"/>
      <c r="IHC59" s="192"/>
      <c r="IHD59" s="192"/>
      <c r="IHE59" s="192"/>
      <c r="IHF59" s="192"/>
      <c r="IHG59" s="192"/>
      <c r="IHH59" s="192"/>
      <c r="IHI59" s="192"/>
      <c r="IHJ59" s="192"/>
      <c r="IHK59" s="192"/>
      <c r="IHL59" s="192"/>
      <c r="IHM59" s="192"/>
      <c r="IHN59" s="192"/>
      <c r="IHO59" s="192"/>
      <c r="IHP59" s="192"/>
      <c r="IHQ59" s="192"/>
      <c r="IHR59" s="192"/>
      <c r="IHS59" s="192"/>
      <c r="IHT59" s="192"/>
      <c r="IHU59" s="192"/>
      <c r="IHV59" s="192"/>
      <c r="IHW59" s="192"/>
      <c r="IHX59" s="192"/>
      <c r="IHY59" s="192"/>
      <c r="IHZ59" s="192"/>
      <c r="IIA59" s="192"/>
      <c r="IIB59" s="192"/>
      <c r="IIC59" s="192"/>
      <c r="IID59" s="192"/>
      <c r="IIE59" s="192"/>
      <c r="IIF59" s="192"/>
      <c r="IIG59" s="192"/>
      <c r="IIH59" s="192"/>
      <c r="III59" s="192"/>
      <c r="IIJ59" s="192"/>
      <c r="IIK59" s="192"/>
      <c r="IIL59" s="192"/>
      <c r="IIM59" s="192"/>
      <c r="IIN59" s="192"/>
      <c r="IIO59" s="192"/>
      <c r="IIP59" s="192"/>
      <c r="IIQ59" s="192"/>
      <c r="IIR59" s="192"/>
      <c r="IIS59" s="192"/>
      <c r="IIT59" s="192"/>
      <c r="IIU59" s="192"/>
      <c r="IIV59" s="192"/>
      <c r="IIW59" s="192"/>
      <c r="IIX59" s="192"/>
      <c r="IIY59" s="192"/>
      <c r="IIZ59" s="192"/>
      <c r="IJA59" s="192"/>
      <c r="IJB59" s="192"/>
      <c r="IJC59" s="192"/>
      <c r="IJD59" s="192"/>
      <c r="IJE59" s="192"/>
      <c r="IJF59" s="192"/>
      <c r="IJG59" s="192"/>
      <c r="IJH59" s="192"/>
      <c r="IJI59" s="192"/>
      <c r="IJJ59" s="192"/>
      <c r="IJK59" s="192"/>
      <c r="IJL59" s="192"/>
      <c r="IJM59" s="192"/>
      <c r="IJN59" s="192"/>
      <c r="IJO59" s="192"/>
      <c r="IJP59" s="192"/>
      <c r="IJQ59" s="192"/>
      <c r="IJR59" s="192"/>
      <c r="IJS59" s="192"/>
      <c r="IJT59" s="192"/>
      <c r="IJU59" s="192"/>
      <c r="IJV59" s="192"/>
      <c r="IJW59" s="192"/>
      <c r="IJX59" s="192"/>
      <c r="IJY59" s="192"/>
      <c r="IJZ59" s="192"/>
      <c r="IKA59" s="192"/>
      <c r="IKB59" s="192"/>
      <c r="IKC59" s="192"/>
      <c r="IKD59" s="192"/>
      <c r="IKE59" s="192"/>
      <c r="IKF59" s="192"/>
      <c r="IKG59" s="192"/>
      <c r="IKH59" s="192"/>
      <c r="IKI59" s="192"/>
      <c r="IKJ59" s="192"/>
      <c r="IKK59" s="192"/>
      <c r="IKL59" s="192"/>
      <c r="IKM59" s="192"/>
      <c r="IKN59" s="192"/>
      <c r="IKO59" s="192"/>
      <c r="IKP59" s="192"/>
      <c r="IKQ59" s="192"/>
      <c r="IKR59" s="192"/>
      <c r="IKS59" s="192"/>
      <c r="IKT59" s="192"/>
      <c r="IKU59" s="192"/>
      <c r="IKV59" s="192"/>
      <c r="IKW59" s="192"/>
      <c r="IKX59" s="192"/>
      <c r="IKY59" s="192"/>
      <c r="IKZ59" s="192"/>
      <c r="ILA59" s="192"/>
      <c r="ILB59" s="192"/>
      <c r="ILC59" s="192"/>
      <c r="ILD59" s="192"/>
      <c r="ILE59" s="192"/>
      <c r="ILF59" s="192"/>
      <c r="ILG59" s="192"/>
      <c r="ILH59" s="192"/>
      <c r="ILI59" s="192"/>
      <c r="ILJ59" s="192"/>
      <c r="ILK59" s="192"/>
      <c r="ILL59" s="192"/>
      <c r="ILM59" s="192"/>
      <c r="ILN59" s="192"/>
      <c r="ILO59" s="192"/>
      <c r="ILP59" s="192"/>
      <c r="ILQ59" s="192"/>
      <c r="ILR59" s="192"/>
      <c r="ILS59" s="192"/>
      <c r="ILT59" s="192"/>
      <c r="ILU59" s="192"/>
      <c r="ILV59" s="192"/>
      <c r="ILW59" s="192"/>
      <c r="ILX59" s="192"/>
      <c r="ILY59" s="192"/>
      <c r="ILZ59" s="192"/>
      <c r="IMA59" s="192"/>
      <c r="IMB59" s="192"/>
      <c r="IMC59" s="192"/>
      <c r="IMD59" s="192"/>
      <c r="IME59" s="192"/>
      <c r="IMF59" s="192"/>
      <c r="IMG59" s="192"/>
      <c r="IMH59" s="192"/>
      <c r="IMI59" s="192"/>
      <c r="IMJ59" s="192"/>
      <c r="IMK59" s="192"/>
      <c r="IML59" s="192"/>
      <c r="IMM59" s="192"/>
      <c r="IMN59" s="192"/>
      <c r="IMO59" s="192"/>
      <c r="IMP59" s="192"/>
      <c r="IMQ59" s="192"/>
      <c r="IMR59" s="192"/>
      <c r="IMS59" s="192"/>
      <c r="IMT59" s="192"/>
      <c r="IMU59" s="192"/>
      <c r="IMV59" s="192"/>
      <c r="IMW59" s="192"/>
      <c r="IMX59" s="192"/>
      <c r="IMY59" s="192"/>
      <c r="IMZ59" s="192"/>
      <c r="INA59" s="192"/>
      <c r="INB59" s="192"/>
      <c r="INC59" s="192"/>
      <c r="IND59" s="192"/>
      <c r="INE59" s="192"/>
      <c r="INF59" s="192"/>
      <c r="ING59" s="192"/>
      <c r="INH59" s="192"/>
      <c r="INI59" s="192"/>
      <c r="INJ59" s="192"/>
      <c r="INK59" s="192"/>
      <c r="INL59" s="192"/>
      <c r="INM59" s="192"/>
      <c r="INN59" s="192"/>
      <c r="INO59" s="192"/>
      <c r="INP59" s="192"/>
      <c r="INQ59" s="192"/>
      <c r="INR59" s="192"/>
      <c r="INS59" s="192"/>
      <c r="INT59" s="192"/>
      <c r="INU59" s="192"/>
      <c r="INV59" s="192"/>
      <c r="INW59" s="192"/>
      <c r="INX59" s="192"/>
      <c r="INY59" s="192"/>
      <c r="INZ59" s="192"/>
      <c r="IOA59" s="192"/>
      <c r="IOB59" s="192"/>
      <c r="IOC59" s="192"/>
      <c r="IOD59" s="192"/>
      <c r="IOE59" s="192"/>
      <c r="IOF59" s="192"/>
      <c r="IOG59" s="192"/>
      <c r="IOH59" s="192"/>
      <c r="IOI59" s="192"/>
      <c r="IOJ59" s="192"/>
      <c r="IOK59" s="192"/>
      <c r="IOL59" s="192"/>
      <c r="IOM59" s="192"/>
      <c r="ION59" s="192"/>
      <c r="IOO59" s="192"/>
      <c r="IOP59" s="192"/>
      <c r="IOQ59" s="192"/>
      <c r="IOR59" s="192"/>
      <c r="IOS59" s="192"/>
      <c r="IOT59" s="192"/>
      <c r="IOU59" s="192"/>
      <c r="IOV59" s="192"/>
      <c r="IOW59" s="192"/>
      <c r="IOX59" s="192"/>
      <c r="IOY59" s="192"/>
      <c r="IOZ59" s="192"/>
      <c r="IPA59" s="192"/>
      <c r="IPB59" s="192"/>
      <c r="IPC59" s="192"/>
      <c r="IPD59" s="192"/>
      <c r="IPE59" s="192"/>
      <c r="IPF59" s="192"/>
      <c r="IPG59" s="192"/>
      <c r="IPH59" s="192"/>
      <c r="IPI59" s="192"/>
      <c r="IPJ59" s="192"/>
      <c r="IPK59" s="192"/>
      <c r="IPL59" s="192"/>
      <c r="IPM59" s="192"/>
      <c r="IPN59" s="192"/>
      <c r="IPO59" s="192"/>
      <c r="IPP59" s="192"/>
      <c r="IPQ59" s="192"/>
      <c r="IPR59" s="192"/>
      <c r="IPS59" s="192"/>
      <c r="IPT59" s="192"/>
      <c r="IPU59" s="192"/>
      <c r="IPV59" s="192"/>
      <c r="IPW59" s="192"/>
      <c r="IPX59" s="192"/>
      <c r="IPY59" s="192"/>
      <c r="IPZ59" s="192"/>
      <c r="IQA59" s="192"/>
      <c r="IQB59" s="192"/>
      <c r="IQC59" s="192"/>
      <c r="IQD59" s="192"/>
      <c r="IQE59" s="192"/>
      <c r="IQF59" s="192"/>
      <c r="IQG59" s="192"/>
      <c r="IQH59" s="192"/>
      <c r="IQI59" s="192"/>
      <c r="IQJ59" s="192"/>
      <c r="IQK59" s="192"/>
      <c r="IQL59" s="192"/>
      <c r="IQM59" s="192"/>
      <c r="IQN59" s="192"/>
      <c r="IQO59" s="192"/>
      <c r="IQP59" s="192"/>
      <c r="IQQ59" s="192"/>
      <c r="IQR59" s="192"/>
      <c r="IQS59" s="192"/>
      <c r="IQT59" s="192"/>
      <c r="IQU59" s="192"/>
      <c r="IQV59" s="192"/>
      <c r="IQW59" s="192"/>
      <c r="IQX59" s="192"/>
      <c r="IQY59" s="192"/>
      <c r="IQZ59" s="192"/>
      <c r="IRA59" s="192"/>
      <c r="IRB59" s="192"/>
      <c r="IRC59" s="192"/>
      <c r="IRD59" s="192"/>
      <c r="IRE59" s="192"/>
      <c r="IRF59" s="192"/>
      <c r="IRG59" s="192"/>
      <c r="IRH59" s="192"/>
      <c r="IRI59" s="192"/>
      <c r="IRJ59" s="192"/>
      <c r="IRK59" s="192"/>
      <c r="IRL59" s="192"/>
      <c r="IRM59" s="192"/>
      <c r="IRN59" s="192"/>
      <c r="IRO59" s="192"/>
      <c r="IRP59" s="192"/>
      <c r="IRQ59" s="192"/>
      <c r="IRR59" s="192"/>
      <c r="IRS59" s="192"/>
      <c r="IRT59" s="192"/>
      <c r="IRU59" s="192"/>
      <c r="IRV59" s="192"/>
      <c r="IRW59" s="192"/>
      <c r="IRX59" s="192"/>
      <c r="IRY59" s="192"/>
      <c r="IRZ59" s="192"/>
      <c r="ISA59" s="192"/>
      <c r="ISB59" s="192"/>
      <c r="ISC59" s="192"/>
      <c r="ISD59" s="192"/>
      <c r="ISE59" s="192"/>
      <c r="ISF59" s="192"/>
      <c r="ISG59" s="192"/>
      <c r="ISH59" s="192"/>
      <c r="ISI59" s="192"/>
      <c r="ISJ59" s="192"/>
      <c r="ISK59" s="192"/>
      <c r="ISL59" s="192"/>
      <c r="ISM59" s="192"/>
      <c r="ISN59" s="192"/>
      <c r="ISO59" s="192"/>
      <c r="ISP59" s="192"/>
      <c r="ISQ59" s="192"/>
      <c r="ISR59" s="192"/>
      <c r="ISS59" s="192"/>
      <c r="IST59" s="192"/>
      <c r="ISU59" s="192"/>
      <c r="ISV59" s="192"/>
      <c r="ISW59" s="192"/>
      <c r="ISX59" s="192"/>
      <c r="ISY59" s="192"/>
      <c r="ISZ59" s="192"/>
      <c r="ITA59" s="192"/>
      <c r="ITB59" s="192"/>
      <c r="ITC59" s="192"/>
      <c r="ITD59" s="192"/>
      <c r="ITE59" s="192"/>
      <c r="ITF59" s="192"/>
      <c r="ITG59" s="192"/>
      <c r="ITH59" s="192"/>
      <c r="ITI59" s="192"/>
      <c r="ITJ59" s="192"/>
      <c r="ITK59" s="192"/>
      <c r="ITL59" s="192"/>
      <c r="ITM59" s="192"/>
      <c r="ITN59" s="192"/>
      <c r="ITO59" s="192"/>
      <c r="ITP59" s="192"/>
      <c r="ITQ59" s="192"/>
      <c r="ITR59" s="192"/>
      <c r="ITS59" s="192"/>
      <c r="ITT59" s="192"/>
      <c r="ITU59" s="192"/>
      <c r="ITV59" s="192"/>
      <c r="ITW59" s="192"/>
      <c r="ITX59" s="192"/>
      <c r="ITY59" s="192"/>
      <c r="ITZ59" s="192"/>
      <c r="IUA59" s="192"/>
      <c r="IUB59" s="192"/>
      <c r="IUC59" s="192"/>
      <c r="IUD59" s="192"/>
      <c r="IUE59" s="192"/>
      <c r="IUF59" s="192"/>
      <c r="IUG59" s="192"/>
      <c r="IUH59" s="192"/>
      <c r="IUI59" s="192"/>
      <c r="IUJ59" s="192"/>
      <c r="IUK59" s="192"/>
      <c r="IUL59" s="192"/>
      <c r="IUM59" s="192"/>
      <c r="IUN59" s="192"/>
      <c r="IUO59" s="192"/>
      <c r="IUP59" s="192"/>
      <c r="IUQ59" s="192"/>
      <c r="IUR59" s="192"/>
      <c r="IUS59" s="192"/>
      <c r="IUT59" s="192"/>
      <c r="IUU59" s="192"/>
      <c r="IUV59" s="192"/>
      <c r="IUW59" s="192"/>
      <c r="IUX59" s="192"/>
      <c r="IUY59" s="192"/>
      <c r="IUZ59" s="192"/>
      <c r="IVA59" s="192"/>
      <c r="IVB59" s="192"/>
      <c r="IVC59" s="192"/>
      <c r="IVD59" s="192"/>
      <c r="IVE59" s="192"/>
      <c r="IVF59" s="192"/>
      <c r="IVG59" s="192"/>
      <c r="IVH59" s="192"/>
      <c r="IVI59" s="192"/>
      <c r="IVJ59" s="192"/>
      <c r="IVK59" s="192"/>
      <c r="IVL59" s="192"/>
      <c r="IVM59" s="192"/>
      <c r="IVN59" s="192"/>
      <c r="IVO59" s="192"/>
      <c r="IVP59" s="192"/>
      <c r="IVQ59" s="192"/>
      <c r="IVR59" s="192"/>
      <c r="IVS59" s="192"/>
      <c r="IVT59" s="192"/>
      <c r="IVU59" s="192"/>
      <c r="IVV59" s="192"/>
      <c r="IVW59" s="192"/>
      <c r="IVX59" s="192"/>
      <c r="IVY59" s="192"/>
      <c r="IVZ59" s="192"/>
      <c r="IWA59" s="192"/>
      <c r="IWB59" s="192"/>
      <c r="IWC59" s="192"/>
      <c r="IWD59" s="192"/>
      <c r="IWE59" s="192"/>
      <c r="IWF59" s="192"/>
      <c r="IWG59" s="192"/>
      <c r="IWH59" s="192"/>
      <c r="IWI59" s="192"/>
      <c r="IWJ59" s="192"/>
      <c r="IWK59" s="192"/>
      <c r="IWL59" s="192"/>
      <c r="IWM59" s="192"/>
      <c r="IWN59" s="192"/>
      <c r="IWO59" s="192"/>
      <c r="IWP59" s="192"/>
      <c r="IWQ59" s="192"/>
      <c r="IWR59" s="192"/>
      <c r="IWS59" s="192"/>
      <c r="IWT59" s="192"/>
      <c r="IWU59" s="192"/>
      <c r="IWV59" s="192"/>
      <c r="IWW59" s="192"/>
      <c r="IWX59" s="192"/>
      <c r="IWY59" s="192"/>
      <c r="IWZ59" s="192"/>
      <c r="IXA59" s="192"/>
      <c r="IXB59" s="192"/>
      <c r="IXC59" s="192"/>
      <c r="IXD59" s="192"/>
      <c r="IXE59" s="192"/>
      <c r="IXF59" s="192"/>
      <c r="IXG59" s="192"/>
      <c r="IXH59" s="192"/>
      <c r="IXI59" s="192"/>
      <c r="IXJ59" s="192"/>
      <c r="IXK59" s="192"/>
      <c r="IXL59" s="192"/>
      <c r="IXM59" s="192"/>
      <c r="IXN59" s="192"/>
      <c r="IXO59" s="192"/>
      <c r="IXP59" s="192"/>
      <c r="IXQ59" s="192"/>
      <c r="IXR59" s="192"/>
      <c r="IXS59" s="192"/>
      <c r="IXT59" s="192"/>
      <c r="IXU59" s="192"/>
      <c r="IXV59" s="192"/>
      <c r="IXW59" s="192"/>
      <c r="IXX59" s="192"/>
      <c r="IXY59" s="192"/>
      <c r="IXZ59" s="192"/>
      <c r="IYA59" s="192"/>
      <c r="IYB59" s="192"/>
      <c r="IYC59" s="192"/>
      <c r="IYD59" s="192"/>
      <c r="IYE59" s="192"/>
      <c r="IYF59" s="192"/>
      <c r="IYG59" s="192"/>
      <c r="IYH59" s="192"/>
      <c r="IYI59" s="192"/>
      <c r="IYJ59" s="192"/>
      <c r="IYK59" s="192"/>
      <c r="IYL59" s="192"/>
      <c r="IYM59" s="192"/>
      <c r="IYN59" s="192"/>
      <c r="IYO59" s="192"/>
      <c r="IYP59" s="192"/>
      <c r="IYQ59" s="192"/>
      <c r="IYR59" s="192"/>
      <c r="IYS59" s="192"/>
      <c r="IYT59" s="192"/>
      <c r="IYU59" s="192"/>
      <c r="IYV59" s="192"/>
      <c r="IYW59" s="192"/>
      <c r="IYX59" s="192"/>
      <c r="IYY59" s="192"/>
      <c r="IYZ59" s="192"/>
      <c r="IZA59" s="192"/>
      <c r="IZB59" s="192"/>
      <c r="IZC59" s="192"/>
      <c r="IZD59" s="192"/>
      <c r="IZE59" s="192"/>
      <c r="IZF59" s="192"/>
      <c r="IZG59" s="192"/>
      <c r="IZH59" s="192"/>
      <c r="IZI59" s="192"/>
      <c r="IZJ59" s="192"/>
      <c r="IZK59" s="192"/>
      <c r="IZL59" s="192"/>
      <c r="IZM59" s="192"/>
      <c r="IZN59" s="192"/>
      <c r="IZO59" s="192"/>
      <c r="IZP59" s="192"/>
      <c r="IZQ59" s="192"/>
      <c r="IZR59" s="192"/>
      <c r="IZS59" s="192"/>
      <c r="IZT59" s="192"/>
      <c r="IZU59" s="192"/>
      <c r="IZV59" s="192"/>
      <c r="IZW59" s="192"/>
      <c r="IZX59" s="192"/>
      <c r="IZY59" s="192"/>
      <c r="IZZ59" s="192"/>
      <c r="JAA59" s="192"/>
      <c r="JAB59" s="192"/>
      <c r="JAC59" s="192"/>
      <c r="JAD59" s="192"/>
      <c r="JAE59" s="192"/>
      <c r="JAF59" s="192"/>
      <c r="JAG59" s="192"/>
      <c r="JAH59" s="192"/>
      <c r="JAI59" s="192"/>
      <c r="JAJ59" s="192"/>
      <c r="JAK59" s="192"/>
      <c r="JAL59" s="192"/>
      <c r="JAM59" s="192"/>
      <c r="JAN59" s="192"/>
      <c r="JAO59" s="192"/>
      <c r="JAP59" s="192"/>
      <c r="JAQ59" s="192"/>
      <c r="JAR59" s="192"/>
      <c r="JAS59" s="192"/>
      <c r="JAT59" s="192"/>
      <c r="JAU59" s="192"/>
      <c r="JAV59" s="192"/>
      <c r="JAW59" s="192"/>
      <c r="JAX59" s="192"/>
      <c r="JAY59" s="192"/>
      <c r="JAZ59" s="192"/>
      <c r="JBA59" s="192"/>
      <c r="JBB59" s="192"/>
      <c r="JBC59" s="192"/>
      <c r="JBD59" s="192"/>
      <c r="JBE59" s="192"/>
      <c r="JBF59" s="192"/>
      <c r="JBG59" s="192"/>
      <c r="JBH59" s="192"/>
      <c r="JBI59" s="192"/>
      <c r="JBJ59" s="192"/>
      <c r="JBK59" s="192"/>
      <c r="JBL59" s="192"/>
      <c r="JBM59" s="192"/>
      <c r="JBN59" s="192"/>
      <c r="JBO59" s="192"/>
      <c r="JBP59" s="192"/>
      <c r="JBQ59" s="192"/>
      <c r="JBR59" s="192"/>
      <c r="JBS59" s="192"/>
      <c r="JBT59" s="192"/>
      <c r="JBU59" s="192"/>
      <c r="JBV59" s="192"/>
      <c r="JBW59" s="192"/>
      <c r="JBX59" s="192"/>
      <c r="JBY59" s="192"/>
      <c r="JBZ59" s="192"/>
      <c r="JCA59" s="192"/>
      <c r="JCB59" s="192"/>
      <c r="JCC59" s="192"/>
      <c r="JCD59" s="192"/>
      <c r="JCE59" s="192"/>
      <c r="JCF59" s="192"/>
      <c r="JCG59" s="192"/>
      <c r="JCH59" s="192"/>
      <c r="JCI59" s="192"/>
      <c r="JCJ59" s="192"/>
      <c r="JCK59" s="192"/>
      <c r="JCL59" s="192"/>
      <c r="JCM59" s="192"/>
      <c r="JCN59" s="192"/>
      <c r="JCO59" s="192"/>
      <c r="JCP59" s="192"/>
      <c r="JCQ59" s="192"/>
      <c r="JCR59" s="192"/>
      <c r="JCS59" s="192"/>
      <c r="JCT59" s="192"/>
      <c r="JCU59" s="192"/>
      <c r="JCV59" s="192"/>
      <c r="JCW59" s="192"/>
      <c r="JCX59" s="192"/>
      <c r="JCY59" s="192"/>
      <c r="JCZ59" s="192"/>
      <c r="JDA59" s="192"/>
      <c r="JDB59" s="192"/>
      <c r="JDC59" s="192"/>
      <c r="JDD59" s="192"/>
      <c r="JDE59" s="192"/>
      <c r="JDF59" s="192"/>
      <c r="JDG59" s="192"/>
      <c r="JDH59" s="192"/>
      <c r="JDI59" s="192"/>
      <c r="JDJ59" s="192"/>
      <c r="JDK59" s="192"/>
      <c r="JDL59" s="192"/>
      <c r="JDM59" s="192"/>
      <c r="JDN59" s="192"/>
      <c r="JDO59" s="192"/>
      <c r="JDP59" s="192"/>
      <c r="JDQ59" s="192"/>
      <c r="JDR59" s="192"/>
      <c r="JDS59" s="192"/>
      <c r="JDT59" s="192"/>
      <c r="JDU59" s="192"/>
      <c r="JDV59" s="192"/>
      <c r="JDW59" s="192"/>
      <c r="JDX59" s="192"/>
      <c r="JDY59" s="192"/>
      <c r="JDZ59" s="192"/>
      <c r="JEA59" s="192"/>
      <c r="JEB59" s="192"/>
      <c r="JEC59" s="192"/>
      <c r="JED59" s="192"/>
      <c r="JEE59" s="192"/>
      <c r="JEF59" s="192"/>
      <c r="JEG59" s="192"/>
      <c r="JEH59" s="192"/>
      <c r="JEI59" s="192"/>
      <c r="JEJ59" s="192"/>
      <c r="JEK59" s="192"/>
      <c r="JEL59" s="192"/>
      <c r="JEM59" s="192"/>
      <c r="JEN59" s="192"/>
      <c r="JEO59" s="192"/>
      <c r="JEP59" s="192"/>
      <c r="JEQ59" s="192"/>
      <c r="JER59" s="192"/>
      <c r="JES59" s="192"/>
      <c r="JET59" s="192"/>
      <c r="JEU59" s="192"/>
      <c r="JEV59" s="192"/>
      <c r="JEW59" s="192"/>
      <c r="JEX59" s="192"/>
      <c r="JEY59" s="192"/>
      <c r="JEZ59" s="192"/>
      <c r="JFA59" s="192"/>
      <c r="JFB59" s="192"/>
      <c r="JFC59" s="192"/>
      <c r="JFD59" s="192"/>
      <c r="JFE59" s="192"/>
      <c r="JFF59" s="192"/>
      <c r="JFG59" s="192"/>
      <c r="JFH59" s="192"/>
      <c r="JFI59" s="192"/>
      <c r="JFJ59" s="192"/>
      <c r="JFK59" s="192"/>
      <c r="JFL59" s="192"/>
      <c r="JFM59" s="192"/>
      <c r="JFN59" s="192"/>
      <c r="JFO59" s="192"/>
      <c r="JFP59" s="192"/>
      <c r="JFQ59" s="192"/>
      <c r="JFR59" s="192"/>
      <c r="JFS59" s="192"/>
      <c r="JFT59" s="192"/>
      <c r="JFU59" s="192"/>
      <c r="JFV59" s="192"/>
      <c r="JFW59" s="192"/>
      <c r="JFX59" s="192"/>
      <c r="JFY59" s="192"/>
      <c r="JFZ59" s="192"/>
      <c r="JGA59" s="192"/>
      <c r="JGB59" s="192"/>
      <c r="JGC59" s="192"/>
      <c r="JGD59" s="192"/>
      <c r="JGE59" s="192"/>
      <c r="JGF59" s="192"/>
      <c r="JGG59" s="192"/>
      <c r="JGH59" s="192"/>
      <c r="JGI59" s="192"/>
      <c r="JGJ59" s="192"/>
      <c r="JGK59" s="192"/>
      <c r="JGL59" s="192"/>
      <c r="JGM59" s="192"/>
      <c r="JGN59" s="192"/>
      <c r="JGO59" s="192"/>
      <c r="JGP59" s="192"/>
      <c r="JGQ59" s="192"/>
      <c r="JGR59" s="192"/>
      <c r="JGS59" s="192"/>
      <c r="JGT59" s="192"/>
      <c r="JGU59" s="192"/>
      <c r="JGV59" s="192"/>
      <c r="JGW59" s="192"/>
      <c r="JGX59" s="192"/>
      <c r="JGY59" s="192"/>
      <c r="JGZ59" s="192"/>
      <c r="JHA59" s="192"/>
      <c r="JHB59" s="192"/>
      <c r="JHC59" s="192"/>
      <c r="JHD59" s="192"/>
      <c r="JHE59" s="192"/>
      <c r="JHF59" s="192"/>
      <c r="JHG59" s="192"/>
      <c r="JHH59" s="192"/>
      <c r="JHI59" s="192"/>
      <c r="JHJ59" s="192"/>
      <c r="JHK59" s="192"/>
      <c r="JHL59" s="192"/>
      <c r="JHM59" s="192"/>
      <c r="JHN59" s="192"/>
      <c r="JHO59" s="192"/>
      <c r="JHP59" s="192"/>
      <c r="JHQ59" s="192"/>
      <c r="JHR59" s="192"/>
      <c r="JHS59" s="192"/>
      <c r="JHT59" s="192"/>
      <c r="JHU59" s="192"/>
      <c r="JHV59" s="192"/>
      <c r="JHW59" s="192"/>
      <c r="JHX59" s="192"/>
      <c r="JHY59" s="192"/>
      <c r="JHZ59" s="192"/>
      <c r="JIA59" s="192"/>
      <c r="JIB59" s="192"/>
      <c r="JIC59" s="192"/>
      <c r="JID59" s="192"/>
      <c r="JIE59" s="192"/>
      <c r="JIF59" s="192"/>
      <c r="JIG59" s="192"/>
      <c r="JIH59" s="192"/>
      <c r="JII59" s="192"/>
      <c r="JIJ59" s="192"/>
      <c r="JIK59" s="192"/>
      <c r="JIL59" s="192"/>
      <c r="JIM59" s="192"/>
      <c r="JIN59" s="192"/>
      <c r="JIO59" s="192"/>
      <c r="JIP59" s="192"/>
      <c r="JIQ59" s="192"/>
      <c r="JIR59" s="192"/>
      <c r="JIS59" s="192"/>
      <c r="JIT59" s="192"/>
      <c r="JIU59" s="192"/>
      <c r="JIV59" s="192"/>
      <c r="JIW59" s="192"/>
      <c r="JIX59" s="192"/>
      <c r="JIY59" s="192"/>
      <c r="JIZ59" s="192"/>
      <c r="JJA59" s="192"/>
      <c r="JJB59" s="192"/>
      <c r="JJC59" s="192"/>
      <c r="JJD59" s="192"/>
      <c r="JJE59" s="192"/>
      <c r="JJF59" s="192"/>
      <c r="JJG59" s="192"/>
      <c r="JJH59" s="192"/>
      <c r="JJI59" s="192"/>
      <c r="JJJ59" s="192"/>
      <c r="JJK59" s="192"/>
      <c r="JJL59" s="192"/>
      <c r="JJM59" s="192"/>
      <c r="JJN59" s="192"/>
      <c r="JJO59" s="192"/>
      <c r="JJP59" s="192"/>
      <c r="JJQ59" s="192"/>
      <c r="JJR59" s="192"/>
      <c r="JJS59" s="192"/>
      <c r="JJT59" s="192"/>
      <c r="JJU59" s="192"/>
      <c r="JJV59" s="192"/>
      <c r="JJW59" s="192"/>
      <c r="JJX59" s="192"/>
      <c r="JJY59" s="192"/>
      <c r="JJZ59" s="192"/>
      <c r="JKA59" s="192"/>
      <c r="JKB59" s="192"/>
      <c r="JKC59" s="192"/>
      <c r="JKD59" s="192"/>
      <c r="JKE59" s="192"/>
      <c r="JKF59" s="192"/>
      <c r="JKG59" s="192"/>
      <c r="JKH59" s="192"/>
      <c r="JKI59" s="192"/>
      <c r="JKJ59" s="192"/>
      <c r="JKK59" s="192"/>
      <c r="JKL59" s="192"/>
      <c r="JKM59" s="192"/>
      <c r="JKN59" s="192"/>
      <c r="JKO59" s="192"/>
      <c r="JKP59" s="192"/>
      <c r="JKQ59" s="192"/>
      <c r="JKR59" s="192"/>
      <c r="JKS59" s="192"/>
      <c r="JKT59" s="192"/>
      <c r="JKU59" s="192"/>
      <c r="JKV59" s="192"/>
      <c r="JKW59" s="192"/>
      <c r="JKX59" s="192"/>
      <c r="JKY59" s="192"/>
      <c r="JKZ59" s="192"/>
      <c r="JLA59" s="192"/>
      <c r="JLB59" s="192"/>
      <c r="JLC59" s="192"/>
      <c r="JLD59" s="192"/>
      <c r="JLE59" s="192"/>
      <c r="JLF59" s="192"/>
      <c r="JLG59" s="192"/>
      <c r="JLH59" s="192"/>
      <c r="JLI59" s="192"/>
      <c r="JLJ59" s="192"/>
      <c r="JLK59" s="192"/>
      <c r="JLL59" s="192"/>
      <c r="JLM59" s="192"/>
      <c r="JLN59" s="192"/>
      <c r="JLO59" s="192"/>
      <c r="JLP59" s="192"/>
      <c r="JLQ59" s="192"/>
      <c r="JLR59" s="192"/>
      <c r="JLS59" s="192"/>
      <c r="JLT59" s="192"/>
      <c r="JLU59" s="192"/>
      <c r="JLV59" s="192"/>
      <c r="JLW59" s="192"/>
      <c r="JLX59" s="192"/>
      <c r="JLY59" s="192"/>
      <c r="JLZ59" s="192"/>
      <c r="JMA59" s="192"/>
      <c r="JMB59" s="192"/>
      <c r="JMC59" s="192"/>
      <c r="JMD59" s="192"/>
      <c r="JME59" s="192"/>
      <c r="JMF59" s="192"/>
      <c r="JMG59" s="192"/>
      <c r="JMH59" s="192"/>
      <c r="JMI59" s="192"/>
      <c r="JMJ59" s="192"/>
      <c r="JMK59" s="192"/>
      <c r="JML59" s="192"/>
      <c r="JMM59" s="192"/>
      <c r="JMN59" s="192"/>
      <c r="JMO59" s="192"/>
      <c r="JMP59" s="192"/>
      <c r="JMQ59" s="192"/>
      <c r="JMR59" s="192"/>
      <c r="JMS59" s="192"/>
      <c r="JMT59" s="192"/>
      <c r="JMU59" s="192"/>
      <c r="JMV59" s="192"/>
      <c r="JMW59" s="192"/>
      <c r="JMX59" s="192"/>
      <c r="JMY59" s="192"/>
      <c r="JMZ59" s="192"/>
      <c r="JNA59" s="192"/>
      <c r="JNB59" s="192"/>
      <c r="JNC59" s="192"/>
      <c r="JND59" s="192"/>
      <c r="JNE59" s="192"/>
      <c r="JNF59" s="192"/>
      <c r="JNG59" s="192"/>
      <c r="JNH59" s="192"/>
      <c r="JNI59" s="192"/>
      <c r="JNJ59" s="192"/>
      <c r="JNK59" s="192"/>
      <c r="JNL59" s="192"/>
      <c r="JNM59" s="192"/>
      <c r="JNN59" s="192"/>
      <c r="JNO59" s="192"/>
      <c r="JNP59" s="192"/>
      <c r="JNQ59" s="192"/>
      <c r="JNR59" s="192"/>
      <c r="JNS59" s="192"/>
      <c r="JNT59" s="192"/>
      <c r="JNU59" s="192"/>
      <c r="JNV59" s="192"/>
      <c r="JNW59" s="192"/>
      <c r="JNX59" s="192"/>
      <c r="JNY59" s="192"/>
      <c r="JNZ59" s="192"/>
      <c r="JOA59" s="192"/>
      <c r="JOB59" s="192"/>
      <c r="JOC59" s="192"/>
      <c r="JOD59" s="192"/>
      <c r="JOE59" s="192"/>
      <c r="JOF59" s="192"/>
      <c r="JOG59" s="192"/>
      <c r="JOH59" s="192"/>
      <c r="JOI59" s="192"/>
      <c r="JOJ59" s="192"/>
      <c r="JOK59" s="192"/>
      <c r="JOL59" s="192"/>
      <c r="JOM59" s="192"/>
      <c r="JON59" s="192"/>
      <c r="JOO59" s="192"/>
      <c r="JOP59" s="192"/>
      <c r="JOQ59" s="192"/>
      <c r="JOR59" s="192"/>
      <c r="JOS59" s="192"/>
      <c r="JOT59" s="192"/>
      <c r="JOU59" s="192"/>
      <c r="JOV59" s="192"/>
      <c r="JOW59" s="192"/>
      <c r="JOX59" s="192"/>
      <c r="JOY59" s="192"/>
      <c r="JOZ59" s="192"/>
      <c r="JPA59" s="192"/>
      <c r="JPB59" s="192"/>
      <c r="JPC59" s="192"/>
      <c r="JPD59" s="192"/>
      <c r="JPE59" s="192"/>
      <c r="JPF59" s="192"/>
      <c r="JPG59" s="192"/>
      <c r="JPH59" s="192"/>
      <c r="JPI59" s="192"/>
      <c r="JPJ59" s="192"/>
      <c r="JPK59" s="192"/>
      <c r="JPL59" s="192"/>
      <c r="JPM59" s="192"/>
      <c r="JPN59" s="192"/>
      <c r="JPO59" s="192"/>
      <c r="JPP59" s="192"/>
      <c r="JPQ59" s="192"/>
      <c r="JPR59" s="192"/>
      <c r="JPS59" s="192"/>
      <c r="JPT59" s="192"/>
      <c r="JPU59" s="192"/>
      <c r="JPV59" s="192"/>
      <c r="JPW59" s="192"/>
      <c r="JPX59" s="192"/>
      <c r="JPY59" s="192"/>
      <c r="JPZ59" s="192"/>
      <c r="JQA59" s="192"/>
      <c r="JQB59" s="192"/>
      <c r="JQC59" s="192"/>
      <c r="JQD59" s="192"/>
      <c r="JQE59" s="192"/>
      <c r="JQF59" s="192"/>
      <c r="JQG59" s="192"/>
      <c r="JQH59" s="192"/>
      <c r="JQI59" s="192"/>
      <c r="JQJ59" s="192"/>
      <c r="JQK59" s="192"/>
      <c r="JQL59" s="192"/>
      <c r="JQM59" s="192"/>
      <c r="JQN59" s="192"/>
      <c r="JQO59" s="192"/>
      <c r="JQP59" s="192"/>
      <c r="JQQ59" s="192"/>
      <c r="JQR59" s="192"/>
      <c r="JQS59" s="192"/>
      <c r="JQT59" s="192"/>
      <c r="JQU59" s="192"/>
      <c r="JQV59" s="192"/>
      <c r="JQW59" s="192"/>
      <c r="JQX59" s="192"/>
      <c r="JQY59" s="192"/>
      <c r="JQZ59" s="192"/>
      <c r="JRA59" s="192"/>
      <c r="JRB59" s="192"/>
      <c r="JRC59" s="192"/>
      <c r="JRD59" s="192"/>
      <c r="JRE59" s="192"/>
      <c r="JRF59" s="192"/>
      <c r="JRG59" s="192"/>
      <c r="JRH59" s="192"/>
      <c r="JRI59" s="192"/>
      <c r="JRJ59" s="192"/>
      <c r="JRK59" s="192"/>
      <c r="JRL59" s="192"/>
      <c r="JRM59" s="192"/>
      <c r="JRN59" s="192"/>
      <c r="JRO59" s="192"/>
      <c r="JRP59" s="192"/>
      <c r="JRQ59" s="192"/>
      <c r="JRR59" s="192"/>
      <c r="JRS59" s="192"/>
      <c r="JRT59" s="192"/>
      <c r="JRU59" s="192"/>
      <c r="JRV59" s="192"/>
      <c r="JRW59" s="192"/>
      <c r="JRX59" s="192"/>
      <c r="JRY59" s="192"/>
      <c r="JRZ59" s="192"/>
      <c r="JSA59" s="192"/>
      <c r="JSB59" s="192"/>
      <c r="JSC59" s="192"/>
      <c r="JSD59" s="192"/>
      <c r="JSE59" s="192"/>
      <c r="JSF59" s="192"/>
      <c r="JSG59" s="192"/>
      <c r="JSH59" s="192"/>
      <c r="JSI59" s="192"/>
      <c r="JSJ59" s="192"/>
      <c r="JSK59" s="192"/>
      <c r="JSL59" s="192"/>
      <c r="JSM59" s="192"/>
      <c r="JSN59" s="192"/>
      <c r="JSO59" s="192"/>
      <c r="JSP59" s="192"/>
      <c r="JSQ59" s="192"/>
      <c r="JSR59" s="192"/>
      <c r="JSS59" s="192"/>
      <c r="JST59" s="192"/>
      <c r="JSU59" s="192"/>
      <c r="JSV59" s="192"/>
      <c r="JSW59" s="192"/>
      <c r="JSX59" s="192"/>
      <c r="JSY59" s="192"/>
      <c r="JSZ59" s="192"/>
      <c r="JTA59" s="192"/>
      <c r="JTB59" s="192"/>
      <c r="JTC59" s="192"/>
      <c r="JTD59" s="192"/>
      <c r="JTE59" s="192"/>
      <c r="JTF59" s="192"/>
      <c r="JTG59" s="192"/>
      <c r="JTH59" s="192"/>
      <c r="JTI59" s="192"/>
      <c r="JTJ59" s="192"/>
      <c r="JTK59" s="192"/>
      <c r="JTL59" s="192"/>
      <c r="JTM59" s="192"/>
      <c r="JTN59" s="192"/>
      <c r="JTO59" s="192"/>
      <c r="JTP59" s="192"/>
      <c r="JTQ59" s="192"/>
      <c r="JTR59" s="192"/>
      <c r="JTS59" s="192"/>
      <c r="JTT59" s="192"/>
      <c r="JTU59" s="192"/>
      <c r="JTV59" s="192"/>
      <c r="JTW59" s="192"/>
      <c r="JTX59" s="192"/>
      <c r="JTY59" s="192"/>
      <c r="JTZ59" s="192"/>
      <c r="JUA59" s="192"/>
      <c r="JUB59" s="192"/>
      <c r="JUC59" s="192"/>
      <c r="JUD59" s="192"/>
      <c r="JUE59" s="192"/>
      <c r="JUF59" s="192"/>
      <c r="JUG59" s="192"/>
      <c r="JUH59" s="192"/>
      <c r="JUI59" s="192"/>
      <c r="JUJ59" s="192"/>
      <c r="JUK59" s="192"/>
      <c r="JUL59" s="192"/>
      <c r="JUM59" s="192"/>
      <c r="JUN59" s="192"/>
      <c r="JUO59" s="192"/>
      <c r="JUP59" s="192"/>
      <c r="JUQ59" s="192"/>
      <c r="JUR59" s="192"/>
      <c r="JUS59" s="192"/>
      <c r="JUT59" s="192"/>
      <c r="JUU59" s="192"/>
      <c r="JUV59" s="192"/>
      <c r="JUW59" s="192"/>
      <c r="JUX59" s="192"/>
      <c r="JUY59" s="192"/>
      <c r="JUZ59" s="192"/>
      <c r="JVA59" s="192"/>
      <c r="JVB59" s="192"/>
      <c r="JVC59" s="192"/>
      <c r="JVD59" s="192"/>
      <c r="JVE59" s="192"/>
      <c r="JVF59" s="192"/>
      <c r="JVG59" s="192"/>
      <c r="JVH59" s="192"/>
      <c r="JVI59" s="192"/>
      <c r="JVJ59" s="192"/>
      <c r="JVK59" s="192"/>
      <c r="JVL59" s="192"/>
      <c r="JVM59" s="192"/>
      <c r="JVN59" s="192"/>
      <c r="JVO59" s="192"/>
      <c r="JVP59" s="192"/>
      <c r="JVQ59" s="192"/>
      <c r="JVR59" s="192"/>
      <c r="JVS59" s="192"/>
      <c r="JVT59" s="192"/>
      <c r="JVU59" s="192"/>
      <c r="JVV59" s="192"/>
      <c r="JVW59" s="192"/>
      <c r="JVX59" s="192"/>
      <c r="JVY59" s="192"/>
      <c r="JVZ59" s="192"/>
      <c r="JWA59" s="192"/>
      <c r="JWB59" s="192"/>
      <c r="JWC59" s="192"/>
      <c r="JWD59" s="192"/>
      <c r="JWE59" s="192"/>
      <c r="JWF59" s="192"/>
      <c r="JWG59" s="192"/>
      <c r="JWH59" s="192"/>
      <c r="JWI59" s="192"/>
      <c r="JWJ59" s="192"/>
      <c r="JWK59" s="192"/>
      <c r="JWL59" s="192"/>
      <c r="JWM59" s="192"/>
      <c r="JWN59" s="192"/>
      <c r="JWO59" s="192"/>
      <c r="JWP59" s="192"/>
      <c r="JWQ59" s="192"/>
      <c r="JWR59" s="192"/>
      <c r="JWS59" s="192"/>
      <c r="JWT59" s="192"/>
      <c r="JWU59" s="192"/>
      <c r="JWV59" s="192"/>
      <c r="JWW59" s="192"/>
      <c r="JWX59" s="192"/>
      <c r="JWY59" s="192"/>
      <c r="JWZ59" s="192"/>
      <c r="JXA59" s="192"/>
      <c r="JXB59" s="192"/>
      <c r="JXC59" s="192"/>
      <c r="JXD59" s="192"/>
      <c r="JXE59" s="192"/>
      <c r="JXF59" s="192"/>
      <c r="JXG59" s="192"/>
      <c r="JXH59" s="192"/>
      <c r="JXI59" s="192"/>
      <c r="JXJ59" s="192"/>
      <c r="JXK59" s="192"/>
      <c r="JXL59" s="192"/>
      <c r="JXM59" s="192"/>
      <c r="JXN59" s="192"/>
      <c r="JXO59" s="192"/>
      <c r="JXP59" s="192"/>
      <c r="JXQ59" s="192"/>
      <c r="JXR59" s="192"/>
      <c r="JXS59" s="192"/>
      <c r="JXT59" s="192"/>
      <c r="JXU59" s="192"/>
      <c r="JXV59" s="192"/>
      <c r="JXW59" s="192"/>
      <c r="JXX59" s="192"/>
      <c r="JXY59" s="192"/>
      <c r="JXZ59" s="192"/>
      <c r="JYA59" s="192"/>
      <c r="JYB59" s="192"/>
      <c r="JYC59" s="192"/>
      <c r="JYD59" s="192"/>
      <c r="JYE59" s="192"/>
      <c r="JYF59" s="192"/>
      <c r="JYG59" s="192"/>
      <c r="JYH59" s="192"/>
      <c r="JYI59" s="192"/>
      <c r="JYJ59" s="192"/>
      <c r="JYK59" s="192"/>
      <c r="JYL59" s="192"/>
      <c r="JYM59" s="192"/>
      <c r="JYN59" s="192"/>
      <c r="JYO59" s="192"/>
      <c r="JYP59" s="192"/>
      <c r="JYQ59" s="192"/>
      <c r="JYR59" s="192"/>
      <c r="JYS59" s="192"/>
      <c r="JYT59" s="192"/>
      <c r="JYU59" s="192"/>
      <c r="JYV59" s="192"/>
      <c r="JYW59" s="192"/>
      <c r="JYX59" s="192"/>
      <c r="JYY59" s="192"/>
      <c r="JYZ59" s="192"/>
      <c r="JZA59" s="192"/>
      <c r="JZB59" s="192"/>
      <c r="JZC59" s="192"/>
      <c r="JZD59" s="192"/>
      <c r="JZE59" s="192"/>
      <c r="JZF59" s="192"/>
      <c r="JZG59" s="192"/>
      <c r="JZH59" s="192"/>
      <c r="JZI59" s="192"/>
      <c r="JZJ59" s="192"/>
      <c r="JZK59" s="192"/>
      <c r="JZL59" s="192"/>
      <c r="JZM59" s="192"/>
      <c r="JZN59" s="192"/>
      <c r="JZO59" s="192"/>
      <c r="JZP59" s="192"/>
      <c r="JZQ59" s="192"/>
      <c r="JZR59" s="192"/>
      <c r="JZS59" s="192"/>
      <c r="JZT59" s="192"/>
      <c r="JZU59" s="192"/>
      <c r="JZV59" s="192"/>
      <c r="JZW59" s="192"/>
      <c r="JZX59" s="192"/>
      <c r="JZY59" s="192"/>
      <c r="JZZ59" s="192"/>
      <c r="KAA59" s="192"/>
      <c r="KAB59" s="192"/>
      <c r="KAC59" s="192"/>
      <c r="KAD59" s="192"/>
      <c r="KAE59" s="192"/>
      <c r="KAF59" s="192"/>
      <c r="KAG59" s="192"/>
      <c r="KAH59" s="192"/>
      <c r="KAI59" s="192"/>
      <c r="KAJ59" s="192"/>
      <c r="KAK59" s="192"/>
      <c r="KAL59" s="192"/>
      <c r="KAM59" s="192"/>
      <c r="KAN59" s="192"/>
      <c r="KAO59" s="192"/>
      <c r="KAP59" s="192"/>
      <c r="KAQ59" s="192"/>
      <c r="KAR59" s="192"/>
      <c r="KAS59" s="192"/>
      <c r="KAT59" s="192"/>
      <c r="KAU59" s="192"/>
      <c r="KAV59" s="192"/>
      <c r="KAW59" s="192"/>
      <c r="KAX59" s="192"/>
      <c r="KAY59" s="192"/>
      <c r="KAZ59" s="192"/>
      <c r="KBA59" s="192"/>
      <c r="KBB59" s="192"/>
      <c r="KBC59" s="192"/>
      <c r="KBD59" s="192"/>
      <c r="KBE59" s="192"/>
      <c r="KBF59" s="192"/>
      <c r="KBG59" s="192"/>
      <c r="KBH59" s="192"/>
      <c r="KBI59" s="192"/>
      <c r="KBJ59" s="192"/>
      <c r="KBK59" s="192"/>
      <c r="KBL59" s="192"/>
      <c r="KBM59" s="192"/>
      <c r="KBN59" s="192"/>
      <c r="KBO59" s="192"/>
      <c r="KBP59" s="192"/>
      <c r="KBQ59" s="192"/>
      <c r="KBR59" s="192"/>
      <c r="KBS59" s="192"/>
      <c r="KBT59" s="192"/>
      <c r="KBU59" s="192"/>
      <c r="KBV59" s="192"/>
      <c r="KBW59" s="192"/>
      <c r="KBX59" s="192"/>
      <c r="KBY59" s="192"/>
      <c r="KBZ59" s="192"/>
      <c r="KCA59" s="192"/>
      <c r="KCB59" s="192"/>
      <c r="KCC59" s="192"/>
      <c r="KCD59" s="192"/>
      <c r="KCE59" s="192"/>
      <c r="KCF59" s="192"/>
      <c r="KCG59" s="192"/>
      <c r="KCH59" s="192"/>
      <c r="KCI59" s="192"/>
      <c r="KCJ59" s="192"/>
      <c r="KCK59" s="192"/>
      <c r="KCL59" s="192"/>
      <c r="KCM59" s="192"/>
      <c r="KCN59" s="192"/>
      <c r="KCO59" s="192"/>
      <c r="KCP59" s="192"/>
      <c r="KCQ59" s="192"/>
      <c r="KCR59" s="192"/>
      <c r="KCS59" s="192"/>
      <c r="KCT59" s="192"/>
      <c r="KCU59" s="192"/>
      <c r="KCV59" s="192"/>
      <c r="KCW59" s="192"/>
      <c r="KCX59" s="192"/>
      <c r="KCY59" s="192"/>
      <c r="KCZ59" s="192"/>
      <c r="KDA59" s="192"/>
      <c r="KDB59" s="192"/>
      <c r="KDC59" s="192"/>
      <c r="KDD59" s="192"/>
      <c r="KDE59" s="192"/>
      <c r="KDF59" s="192"/>
      <c r="KDG59" s="192"/>
      <c r="KDH59" s="192"/>
      <c r="KDI59" s="192"/>
      <c r="KDJ59" s="192"/>
      <c r="KDK59" s="192"/>
      <c r="KDL59" s="192"/>
      <c r="KDM59" s="192"/>
      <c r="KDN59" s="192"/>
      <c r="KDO59" s="192"/>
      <c r="KDP59" s="192"/>
      <c r="KDQ59" s="192"/>
      <c r="KDR59" s="192"/>
      <c r="KDS59" s="192"/>
      <c r="KDT59" s="192"/>
      <c r="KDU59" s="192"/>
      <c r="KDV59" s="192"/>
      <c r="KDW59" s="192"/>
      <c r="KDX59" s="192"/>
      <c r="KDY59" s="192"/>
      <c r="KDZ59" s="192"/>
      <c r="KEA59" s="192"/>
      <c r="KEB59" s="192"/>
      <c r="KEC59" s="192"/>
      <c r="KED59" s="192"/>
      <c r="KEE59" s="192"/>
      <c r="KEF59" s="192"/>
      <c r="KEG59" s="192"/>
      <c r="KEH59" s="192"/>
      <c r="KEI59" s="192"/>
      <c r="KEJ59" s="192"/>
      <c r="KEK59" s="192"/>
      <c r="KEL59" s="192"/>
      <c r="KEM59" s="192"/>
      <c r="KEN59" s="192"/>
      <c r="KEO59" s="192"/>
      <c r="KEP59" s="192"/>
      <c r="KEQ59" s="192"/>
      <c r="KER59" s="192"/>
      <c r="KES59" s="192"/>
      <c r="KET59" s="192"/>
      <c r="KEU59" s="192"/>
      <c r="KEV59" s="192"/>
      <c r="KEW59" s="192"/>
      <c r="KEX59" s="192"/>
      <c r="KEY59" s="192"/>
      <c r="KEZ59" s="192"/>
      <c r="KFA59" s="192"/>
      <c r="KFB59" s="192"/>
      <c r="KFC59" s="192"/>
      <c r="KFD59" s="192"/>
      <c r="KFE59" s="192"/>
      <c r="KFF59" s="192"/>
      <c r="KFG59" s="192"/>
      <c r="KFH59" s="192"/>
      <c r="KFI59" s="192"/>
      <c r="KFJ59" s="192"/>
      <c r="KFK59" s="192"/>
      <c r="KFL59" s="192"/>
      <c r="KFM59" s="192"/>
      <c r="KFN59" s="192"/>
      <c r="KFO59" s="192"/>
      <c r="KFP59" s="192"/>
      <c r="KFQ59" s="192"/>
      <c r="KFR59" s="192"/>
      <c r="KFS59" s="192"/>
      <c r="KFT59" s="192"/>
      <c r="KFU59" s="192"/>
      <c r="KFV59" s="192"/>
      <c r="KFW59" s="192"/>
      <c r="KFX59" s="192"/>
      <c r="KFY59" s="192"/>
      <c r="KFZ59" s="192"/>
      <c r="KGA59" s="192"/>
      <c r="KGB59" s="192"/>
      <c r="KGC59" s="192"/>
      <c r="KGD59" s="192"/>
      <c r="KGE59" s="192"/>
      <c r="KGF59" s="192"/>
      <c r="KGG59" s="192"/>
      <c r="KGH59" s="192"/>
      <c r="KGI59" s="192"/>
      <c r="KGJ59" s="192"/>
      <c r="KGK59" s="192"/>
      <c r="KGL59" s="192"/>
      <c r="KGM59" s="192"/>
      <c r="KGN59" s="192"/>
      <c r="KGO59" s="192"/>
      <c r="KGP59" s="192"/>
      <c r="KGQ59" s="192"/>
      <c r="KGR59" s="192"/>
      <c r="KGS59" s="192"/>
      <c r="KGT59" s="192"/>
      <c r="KGU59" s="192"/>
      <c r="KGV59" s="192"/>
      <c r="KGW59" s="192"/>
      <c r="KGX59" s="192"/>
      <c r="KGY59" s="192"/>
      <c r="KGZ59" s="192"/>
      <c r="KHA59" s="192"/>
      <c r="KHB59" s="192"/>
      <c r="KHC59" s="192"/>
      <c r="KHD59" s="192"/>
      <c r="KHE59" s="192"/>
      <c r="KHF59" s="192"/>
      <c r="KHG59" s="192"/>
      <c r="KHH59" s="192"/>
      <c r="KHI59" s="192"/>
      <c r="KHJ59" s="192"/>
      <c r="KHK59" s="192"/>
      <c r="KHL59" s="192"/>
      <c r="KHM59" s="192"/>
      <c r="KHN59" s="192"/>
      <c r="KHO59" s="192"/>
      <c r="KHP59" s="192"/>
      <c r="KHQ59" s="192"/>
      <c r="KHR59" s="192"/>
      <c r="KHS59" s="192"/>
      <c r="KHT59" s="192"/>
      <c r="KHU59" s="192"/>
      <c r="KHV59" s="192"/>
      <c r="KHW59" s="192"/>
      <c r="KHX59" s="192"/>
      <c r="KHY59" s="192"/>
      <c r="KHZ59" s="192"/>
      <c r="KIA59" s="192"/>
      <c r="KIB59" s="192"/>
      <c r="KIC59" s="192"/>
      <c r="KID59" s="192"/>
      <c r="KIE59" s="192"/>
      <c r="KIF59" s="192"/>
      <c r="KIG59" s="192"/>
      <c r="KIH59" s="192"/>
      <c r="KII59" s="192"/>
      <c r="KIJ59" s="192"/>
      <c r="KIK59" s="192"/>
      <c r="KIL59" s="192"/>
      <c r="KIM59" s="192"/>
      <c r="KIN59" s="192"/>
      <c r="KIO59" s="192"/>
      <c r="KIP59" s="192"/>
      <c r="KIQ59" s="192"/>
      <c r="KIR59" s="192"/>
      <c r="KIS59" s="192"/>
      <c r="KIT59" s="192"/>
      <c r="KIU59" s="192"/>
      <c r="KIV59" s="192"/>
      <c r="KIW59" s="192"/>
      <c r="KIX59" s="192"/>
      <c r="KIY59" s="192"/>
      <c r="KIZ59" s="192"/>
      <c r="KJA59" s="192"/>
      <c r="KJB59" s="192"/>
      <c r="KJC59" s="192"/>
      <c r="KJD59" s="192"/>
      <c r="KJE59" s="192"/>
      <c r="KJF59" s="192"/>
      <c r="KJG59" s="192"/>
      <c r="KJH59" s="192"/>
      <c r="KJI59" s="192"/>
      <c r="KJJ59" s="192"/>
      <c r="KJK59" s="192"/>
      <c r="KJL59" s="192"/>
      <c r="KJM59" s="192"/>
      <c r="KJN59" s="192"/>
      <c r="KJO59" s="192"/>
      <c r="KJP59" s="192"/>
      <c r="KJQ59" s="192"/>
      <c r="KJR59" s="192"/>
      <c r="KJS59" s="192"/>
      <c r="KJT59" s="192"/>
      <c r="KJU59" s="192"/>
      <c r="KJV59" s="192"/>
      <c r="KJW59" s="192"/>
      <c r="KJX59" s="192"/>
      <c r="KJY59" s="192"/>
      <c r="KJZ59" s="192"/>
      <c r="KKA59" s="192"/>
      <c r="KKB59" s="192"/>
      <c r="KKC59" s="192"/>
      <c r="KKD59" s="192"/>
      <c r="KKE59" s="192"/>
      <c r="KKF59" s="192"/>
      <c r="KKG59" s="192"/>
      <c r="KKH59" s="192"/>
      <c r="KKI59" s="192"/>
      <c r="KKJ59" s="192"/>
      <c r="KKK59" s="192"/>
      <c r="KKL59" s="192"/>
      <c r="KKM59" s="192"/>
      <c r="KKN59" s="192"/>
      <c r="KKO59" s="192"/>
      <c r="KKP59" s="192"/>
      <c r="KKQ59" s="192"/>
      <c r="KKR59" s="192"/>
      <c r="KKS59" s="192"/>
      <c r="KKT59" s="192"/>
      <c r="KKU59" s="192"/>
      <c r="KKV59" s="192"/>
      <c r="KKW59" s="192"/>
      <c r="KKX59" s="192"/>
      <c r="KKY59" s="192"/>
      <c r="KKZ59" s="192"/>
      <c r="KLA59" s="192"/>
      <c r="KLB59" s="192"/>
      <c r="KLC59" s="192"/>
      <c r="KLD59" s="192"/>
      <c r="KLE59" s="192"/>
      <c r="KLF59" s="192"/>
      <c r="KLG59" s="192"/>
      <c r="KLH59" s="192"/>
      <c r="KLI59" s="192"/>
      <c r="KLJ59" s="192"/>
      <c r="KLK59" s="192"/>
      <c r="KLL59" s="192"/>
      <c r="KLM59" s="192"/>
      <c r="KLN59" s="192"/>
      <c r="KLO59" s="192"/>
      <c r="KLP59" s="192"/>
      <c r="KLQ59" s="192"/>
      <c r="KLR59" s="192"/>
      <c r="KLS59" s="192"/>
      <c r="KLT59" s="192"/>
      <c r="KLU59" s="192"/>
      <c r="KLV59" s="192"/>
      <c r="KLW59" s="192"/>
      <c r="KLX59" s="192"/>
      <c r="KLY59" s="192"/>
      <c r="KLZ59" s="192"/>
      <c r="KMA59" s="192"/>
      <c r="KMB59" s="192"/>
      <c r="KMC59" s="192"/>
      <c r="KMD59" s="192"/>
      <c r="KME59" s="192"/>
      <c r="KMF59" s="192"/>
      <c r="KMG59" s="192"/>
      <c r="KMH59" s="192"/>
      <c r="KMI59" s="192"/>
      <c r="KMJ59" s="192"/>
      <c r="KMK59" s="192"/>
      <c r="KML59" s="192"/>
      <c r="KMM59" s="192"/>
      <c r="KMN59" s="192"/>
      <c r="KMO59" s="192"/>
      <c r="KMP59" s="192"/>
      <c r="KMQ59" s="192"/>
      <c r="KMR59" s="192"/>
      <c r="KMS59" s="192"/>
      <c r="KMT59" s="192"/>
      <c r="KMU59" s="192"/>
      <c r="KMV59" s="192"/>
      <c r="KMW59" s="192"/>
      <c r="KMX59" s="192"/>
      <c r="KMY59" s="192"/>
      <c r="KMZ59" s="192"/>
      <c r="KNA59" s="192"/>
      <c r="KNB59" s="192"/>
      <c r="KNC59" s="192"/>
      <c r="KND59" s="192"/>
      <c r="KNE59" s="192"/>
      <c r="KNF59" s="192"/>
      <c r="KNG59" s="192"/>
      <c r="KNH59" s="192"/>
      <c r="KNI59" s="192"/>
      <c r="KNJ59" s="192"/>
      <c r="KNK59" s="192"/>
      <c r="KNL59" s="192"/>
      <c r="KNM59" s="192"/>
      <c r="KNN59" s="192"/>
      <c r="KNO59" s="192"/>
      <c r="KNP59" s="192"/>
      <c r="KNQ59" s="192"/>
      <c r="KNR59" s="192"/>
      <c r="KNS59" s="192"/>
      <c r="KNT59" s="192"/>
      <c r="KNU59" s="192"/>
      <c r="KNV59" s="192"/>
      <c r="KNW59" s="192"/>
      <c r="KNX59" s="192"/>
      <c r="KNY59" s="192"/>
      <c r="KNZ59" s="192"/>
      <c r="KOA59" s="192"/>
      <c r="KOB59" s="192"/>
      <c r="KOC59" s="192"/>
      <c r="KOD59" s="192"/>
      <c r="KOE59" s="192"/>
      <c r="KOF59" s="192"/>
      <c r="KOG59" s="192"/>
      <c r="KOH59" s="192"/>
      <c r="KOI59" s="192"/>
      <c r="KOJ59" s="192"/>
      <c r="KOK59" s="192"/>
      <c r="KOL59" s="192"/>
      <c r="KOM59" s="192"/>
      <c r="KON59" s="192"/>
      <c r="KOO59" s="192"/>
      <c r="KOP59" s="192"/>
      <c r="KOQ59" s="192"/>
      <c r="KOR59" s="192"/>
      <c r="KOS59" s="192"/>
      <c r="KOT59" s="192"/>
      <c r="KOU59" s="192"/>
      <c r="KOV59" s="192"/>
      <c r="KOW59" s="192"/>
      <c r="KOX59" s="192"/>
      <c r="KOY59" s="192"/>
      <c r="KOZ59" s="192"/>
      <c r="KPA59" s="192"/>
      <c r="KPB59" s="192"/>
      <c r="KPC59" s="192"/>
      <c r="KPD59" s="192"/>
      <c r="KPE59" s="192"/>
      <c r="KPF59" s="192"/>
      <c r="KPG59" s="192"/>
      <c r="KPH59" s="192"/>
      <c r="KPI59" s="192"/>
      <c r="KPJ59" s="192"/>
      <c r="KPK59" s="192"/>
      <c r="KPL59" s="192"/>
      <c r="KPM59" s="192"/>
      <c r="KPN59" s="192"/>
      <c r="KPO59" s="192"/>
      <c r="KPP59" s="192"/>
      <c r="KPQ59" s="192"/>
      <c r="KPR59" s="192"/>
      <c r="KPS59" s="192"/>
      <c r="KPT59" s="192"/>
      <c r="KPU59" s="192"/>
      <c r="KPV59" s="192"/>
      <c r="KPW59" s="192"/>
      <c r="KPX59" s="192"/>
      <c r="KPY59" s="192"/>
      <c r="KPZ59" s="192"/>
      <c r="KQA59" s="192"/>
      <c r="KQB59" s="192"/>
      <c r="KQC59" s="192"/>
      <c r="KQD59" s="192"/>
      <c r="KQE59" s="192"/>
      <c r="KQF59" s="192"/>
      <c r="KQG59" s="192"/>
      <c r="KQH59" s="192"/>
      <c r="KQI59" s="192"/>
      <c r="KQJ59" s="192"/>
      <c r="KQK59" s="192"/>
      <c r="KQL59" s="192"/>
      <c r="KQM59" s="192"/>
      <c r="KQN59" s="192"/>
      <c r="KQO59" s="192"/>
      <c r="KQP59" s="192"/>
      <c r="KQQ59" s="192"/>
      <c r="KQR59" s="192"/>
      <c r="KQS59" s="192"/>
      <c r="KQT59" s="192"/>
      <c r="KQU59" s="192"/>
      <c r="KQV59" s="192"/>
      <c r="KQW59" s="192"/>
      <c r="KQX59" s="192"/>
      <c r="KQY59" s="192"/>
      <c r="KQZ59" s="192"/>
      <c r="KRA59" s="192"/>
      <c r="KRB59" s="192"/>
      <c r="KRC59" s="192"/>
      <c r="KRD59" s="192"/>
      <c r="KRE59" s="192"/>
      <c r="KRF59" s="192"/>
      <c r="KRG59" s="192"/>
      <c r="KRH59" s="192"/>
      <c r="KRI59" s="192"/>
      <c r="KRJ59" s="192"/>
      <c r="KRK59" s="192"/>
      <c r="KRL59" s="192"/>
      <c r="KRM59" s="192"/>
      <c r="KRN59" s="192"/>
      <c r="KRO59" s="192"/>
      <c r="KRP59" s="192"/>
      <c r="KRQ59" s="192"/>
      <c r="KRR59" s="192"/>
      <c r="KRS59" s="192"/>
      <c r="KRT59" s="192"/>
      <c r="KRU59" s="192"/>
      <c r="KRV59" s="192"/>
      <c r="KRW59" s="192"/>
      <c r="KRX59" s="192"/>
      <c r="KRY59" s="192"/>
      <c r="KRZ59" s="192"/>
      <c r="KSA59" s="192"/>
      <c r="KSB59" s="192"/>
      <c r="KSC59" s="192"/>
      <c r="KSD59" s="192"/>
      <c r="KSE59" s="192"/>
      <c r="KSF59" s="192"/>
      <c r="KSG59" s="192"/>
      <c r="KSH59" s="192"/>
      <c r="KSI59" s="192"/>
      <c r="KSJ59" s="192"/>
      <c r="KSK59" s="192"/>
      <c r="KSL59" s="192"/>
      <c r="KSM59" s="192"/>
      <c r="KSN59" s="192"/>
      <c r="KSO59" s="192"/>
      <c r="KSP59" s="192"/>
      <c r="KSQ59" s="192"/>
      <c r="KSR59" s="192"/>
      <c r="KSS59" s="192"/>
      <c r="KST59" s="192"/>
      <c r="KSU59" s="192"/>
      <c r="KSV59" s="192"/>
      <c r="KSW59" s="192"/>
      <c r="KSX59" s="192"/>
      <c r="KSY59" s="192"/>
      <c r="KSZ59" s="192"/>
      <c r="KTA59" s="192"/>
      <c r="KTB59" s="192"/>
      <c r="KTC59" s="192"/>
      <c r="KTD59" s="192"/>
      <c r="KTE59" s="192"/>
      <c r="KTF59" s="192"/>
      <c r="KTG59" s="192"/>
      <c r="KTH59" s="192"/>
      <c r="KTI59" s="192"/>
      <c r="KTJ59" s="192"/>
      <c r="KTK59" s="192"/>
      <c r="KTL59" s="192"/>
      <c r="KTM59" s="192"/>
      <c r="KTN59" s="192"/>
      <c r="KTO59" s="192"/>
      <c r="KTP59" s="192"/>
      <c r="KTQ59" s="192"/>
      <c r="KTR59" s="192"/>
      <c r="KTS59" s="192"/>
      <c r="KTT59" s="192"/>
      <c r="KTU59" s="192"/>
      <c r="KTV59" s="192"/>
      <c r="KTW59" s="192"/>
      <c r="KTX59" s="192"/>
      <c r="KTY59" s="192"/>
      <c r="KTZ59" s="192"/>
      <c r="KUA59" s="192"/>
      <c r="KUB59" s="192"/>
      <c r="KUC59" s="192"/>
      <c r="KUD59" s="192"/>
      <c r="KUE59" s="192"/>
      <c r="KUF59" s="192"/>
      <c r="KUG59" s="192"/>
      <c r="KUH59" s="192"/>
      <c r="KUI59" s="192"/>
      <c r="KUJ59" s="192"/>
      <c r="KUK59" s="192"/>
      <c r="KUL59" s="192"/>
      <c r="KUM59" s="192"/>
      <c r="KUN59" s="192"/>
      <c r="KUO59" s="192"/>
      <c r="KUP59" s="192"/>
      <c r="KUQ59" s="192"/>
      <c r="KUR59" s="192"/>
      <c r="KUS59" s="192"/>
      <c r="KUT59" s="192"/>
      <c r="KUU59" s="192"/>
      <c r="KUV59" s="192"/>
      <c r="KUW59" s="192"/>
      <c r="KUX59" s="192"/>
      <c r="KUY59" s="192"/>
      <c r="KUZ59" s="192"/>
      <c r="KVA59" s="192"/>
      <c r="KVB59" s="192"/>
      <c r="KVC59" s="192"/>
      <c r="KVD59" s="192"/>
      <c r="KVE59" s="192"/>
      <c r="KVF59" s="192"/>
      <c r="KVG59" s="192"/>
      <c r="KVH59" s="192"/>
      <c r="KVI59" s="192"/>
      <c r="KVJ59" s="192"/>
      <c r="KVK59" s="192"/>
      <c r="KVL59" s="192"/>
      <c r="KVM59" s="192"/>
      <c r="KVN59" s="192"/>
      <c r="KVO59" s="192"/>
      <c r="KVP59" s="192"/>
      <c r="KVQ59" s="192"/>
      <c r="KVR59" s="192"/>
      <c r="KVS59" s="192"/>
      <c r="KVT59" s="192"/>
      <c r="KVU59" s="192"/>
      <c r="KVV59" s="192"/>
      <c r="KVW59" s="192"/>
      <c r="KVX59" s="192"/>
      <c r="KVY59" s="192"/>
      <c r="KVZ59" s="192"/>
      <c r="KWA59" s="192"/>
      <c r="KWB59" s="192"/>
      <c r="KWC59" s="192"/>
      <c r="KWD59" s="192"/>
      <c r="KWE59" s="192"/>
      <c r="KWF59" s="192"/>
      <c r="KWG59" s="192"/>
      <c r="KWH59" s="192"/>
      <c r="KWI59" s="192"/>
      <c r="KWJ59" s="192"/>
      <c r="KWK59" s="192"/>
      <c r="KWL59" s="192"/>
      <c r="KWM59" s="192"/>
      <c r="KWN59" s="192"/>
      <c r="KWO59" s="192"/>
      <c r="KWP59" s="192"/>
      <c r="KWQ59" s="192"/>
      <c r="KWR59" s="192"/>
      <c r="KWS59" s="192"/>
      <c r="KWT59" s="192"/>
      <c r="KWU59" s="192"/>
      <c r="KWV59" s="192"/>
      <c r="KWW59" s="192"/>
      <c r="KWX59" s="192"/>
      <c r="KWY59" s="192"/>
      <c r="KWZ59" s="192"/>
      <c r="KXA59" s="192"/>
      <c r="KXB59" s="192"/>
      <c r="KXC59" s="192"/>
      <c r="KXD59" s="192"/>
      <c r="KXE59" s="192"/>
      <c r="KXF59" s="192"/>
      <c r="KXG59" s="192"/>
      <c r="KXH59" s="192"/>
      <c r="KXI59" s="192"/>
      <c r="KXJ59" s="192"/>
      <c r="KXK59" s="192"/>
      <c r="KXL59" s="192"/>
      <c r="KXM59" s="192"/>
      <c r="KXN59" s="192"/>
      <c r="KXO59" s="192"/>
      <c r="KXP59" s="192"/>
      <c r="KXQ59" s="192"/>
      <c r="KXR59" s="192"/>
      <c r="KXS59" s="192"/>
      <c r="KXT59" s="192"/>
      <c r="KXU59" s="192"/>
      <c r="KXV59" s="192"/>
      <c r="KXW59" s="192"/>
      <c r="KXX59" s="192"/>
      <c r="KXY59" s="192"/>
      <c r="KXZ59" s="192"/>
      <c r="KYA59" s="192"/>
      <c r="KYB59" s="192"/>
      <c r="KYC59" s="192"/>
      <c r="KYD59" s="192"/>
      <c r="KYE59" s="192"/>
      <c r="KYF59" s="192"/>
      <c r="KYG59" s="192"/>
      <c r="KYH59" s="192"/>
      <c r="KYI59" s="192"/>
      <c r="KYJ59" s="192"/>
      <c r="KYK59" s="192"/>
      <c r="KYL59" s="192"/>
      <c r="KYM59" s="192"/>
      <c r="KYN59" s="192"/>
      <c r="KYO59" s="192"/>
      <c r="KYP59" s="192"/>
      <c r="KYQ59" s="192"/>
      <c r="KYR59" s="192"/>
      <c r="KYS59" s="192"/>
      <c r="KYT59" s="192"/>
      <c r="KYU59" s="192"/>
      <c r="KYV59" s="192"/>
      <c r="KYW59" s="192"/>
      <c r="KYX59" s="192"/>
      <c r="KYY59" s="192"/>
      <c r="KYZ59" s="192"/>
      <c r="KZA59" s="192"/>
      <c r="KZB59" s="192"/>
      <c r="KZC59" s="192"/>
      <c r="KZD59" s="192"/>
      <c r="KZE59" s="192"/>
      <c r="KZF59" s="192"/>
      <c r="KZG59" s="192"/>
      <c r="KZH59" s="192"/>
      <c r="KZI59" s="192"/>
      <c r="KZJ59" s="192"/>
      <c r="KZK59" s="192"/>
      <c r="KZL59" s="192"/>
      <c r="KZM59" s="192"/>
      <c r="KZN59" s="192"/>
      <c r="KZO59" s="192"/>
      <c r="KZP59" s="192"/>
      <c r="KZQ59" s="192"/>
      <c r="KZR59" s="192"/>
      <c r="KZS59" s="192"/>
      <c r="KZT59" s="192"/>
      <c r="KZU59" s="192"/>
      <c r="KZV59" s="192"/>
      <c r="KZW59" s="192"/>
      <c r="KZX59" s="192"/>
      <c r="KZY59" s="192"/>
      <c r="KZZ59" s="192"/>
      <c r="LAA59" s="192"/>
      <c r="LAB59" s="192"/>
      <c r="LAC59" s="192"/>
      <c r="LAD59" s="192"/>
      <c r="LAE59" s="192"/>
      <c r="LAF59" s="192"/>
      <c r="LAG59" s="192"/>
      <c r="LAH59" s="192"/>
      <c r="LAI59" s="192"/>
      <c r="LAJ59" s="192"/>
      <c r="LAK59" s="192"/>
      <c r="LAL59" s="192"/>
      <c r="LAM59" s="192"/>
      <c r="LAN59" s="192"/>
      <c r="LAO59" s="192"/>
      <c r="LAP59" s="192"/>
      <c r="LAQ59" s="192"/>
      <c r="LAR59" s="192"/>
      <c r="LAS59" s="192"/>
      <c r="LAT59" s="192"/>
      <c r="LAU59" s="192"/>
      <c r="LAV59" s="192"/>
      <c r="LAW59" s="192"/>
      <c r="LAX59" s="192"/>
      <c r="LAY59" s="192"/>
      <c r="LAZ59" s="192"/>
      <c r="LBA59" s="192"/>
      <c r="LBB59" s="192"/>
      <c r="LBC59" s="192"/>
      <c r="LBD59" s="192"/>
      <c r="LBE59" s="192"/>
      <c r="LBF59" s="192"/>
      <c r="LBG59" s="192"/>
      <c r="LBH59" s="192"/>
      <c r="LBI59" s="192"/>
      <c r="LBJ59" s="192"/>
      <c r="LBK59" s="192"/>
      <c r="LBL59" s="192"/>
      <c r="LBM59" s="192"/>
      <c r="LBN59" s="192"/>
      <c r="LBO59" s="192"/>
      <c r="LBP59" s="192"/>
      <c r="LBQ59" s="192"/>
      <c r="LBR59" s="192"/>
      <c r="LBS59" s="192"/>
      <c r="LBT59" s="192"/>
      <c r="LBU59" s="192"/>
      <c r="LBV59" s="192"/>
      <c r="LBW59" s="192"/>
      <c r="LBX59" s="192"/>
      <c r="LBY59" s="192"/>
      <c r="LBZ59" s="192"/>
      <c r="LCA59" s="192"/>
      <c r="LCB59" s="192"/>
      <c r="LCC59" s="192"/>
      <c r="LCD59" s="192"/>
      <c r="LCE59" s="192"/>
      <c r="LCF59" s="192"/>
      <c r="LCG59" s="192"/>
      <c r="LCH59" s="192"/>
      <c r="LCI59" s="192"/>
      <c r="LCJ59" s="192"/>
      <c r="LCK59" s="192"/>
      <c r="LCL59" s="192"/>
      <c r="LCM59" s="192"/>
      <c r="LCN59" s="192"/>
      <c r="LCO59" s="192"/>
      <c r="LCP59" s="192"/>
      <c r="LCQ59" s="192"/>
      <c r="LCR59" s="192"/>
      <c r="LCS59" s="192"/>
      <c r="LCT59" s="192"/>
      <c r="LCU59" s="192"/>
      <c r="LCV59" s="192"/>
      <c r="LCW59" s="192"/>
      <c r="LCX59" s="192"/>
      <c r="LCY59" s="192"/>
      <c r="LCZ59" s="192"/>
      <c r="LDA59" s="192"/>
      <c r="LDB59" s="192"/>
      <c r="LDC59" s="192"/>
      <c r="LDD59" s="192"/>
      <c r="LDE59" s="192"/>
      <c r="LDF59" s="192"/>
      <c r="LDG59" s="192"/>
      <c r="LDH59" s="192"/>
      <c r="LDI59" s="192"/>
      <c r="LDJ59" s="192"/>
      <c r="LDK59" s="192"/>
      <c r="LDL59" s="192"/>
      <c r="LDM59" s="192"/>
      <c r="LDN59" s="192"/>
      <c r="LDO59" s="192"/>
      <c r="LDP59" s="192"/>
      <c r="LDQ59" s="192"/>
      <c r="LDR59" s="192"/>
      <c r="LDS59" s="192"/>
      <c r="LDT59" s="192"/>
      <c r="LDU59" s="192"/>
      <c r="LDV59" s="192"/>
      <c r="LDW59" s="192"/>
      <c r="LDX59" s="192"/>
      <c r="LDY59" s="192"/>
      <c r="LDZ59" s="192"/>
      <c r="LEA59" s="192"/>
      <c r="LEB59" s="192"/>
      <c r="LEC59" s="192"/>
      <c r="LED59" s="192"/>
      <c r="LEE59" s="192"/>
      <c r="LEF59" s="192"/>
      <c r="LEG59" s="192"/>
      <c r="LEH59" s="192"/>
      <c r="LEI59" s="192"/>
      <c r="LEJ59" s="192"/>
      <c r="LEK59" s="192"/>
      <c r="LEL59" s="192"/>
      <c r="LEM59" s="192"/>
      <c r="LEN59" s="192"/>
      <c r="LEO59" s="192"/>
      <c r="LEP59" s="192"/>
      <c r="LEQ59" s="192"/>
      <c r="LER59" s="192"/>
      <c r="LES59" s="192"/>
      <c r="LET59" s="192"/>
      <c r="LEU59" s="192"/>
      <c r="LEV59" s="192"/>
      <c r="LEW59" s="192"/>
      <c r="LEX59" s="192"/>
      <c r="LEY59" s="192"/>
      <c r="LEZ59" s="192"/>
      <c r="LFA59" s="192"/>
      <c r="LFB59" s="192"/>
      <c r="LFC59" s="192"/>
      <c r="LFD59" s="192"/>
      <c r="LFE59" s="192"/>
      <c r="LFF59" s="192"/>
      <c r="LFG59" s="192"/>
      <c r="LFH59" s="192"/>
      <c r="LFI59" s="192"/>
      <c r="LFJ59" s="192"/>
      <c r="LFK59" s="192"/>
      <c r="LFL59" s="192"/>
      <c r="LFM59" s="192"/>
      <c r="LFN59" s="192"/>
      <c r="LFO59" s="192"/>
      <c r="LFP59" s="192"/>
      <c r="LFQ59" s="192"/>
      <c r="LFR59" s="192"/>
      <c r="LFS59" s="192"/>
      <c r="LFT59" s="192"/>
      <c r="LFU59" s="192"/>
      <c r="LFV59" s="192"/>
      <c r="LFW59" s="192"/>
      <c r="LFX59" s="192"/>
      <c r="LFY59" s="192"/>
      <c r="LFZ59" s="192"/>
      <c r="LGA59" s="192"/>
      <c r="LGB59" s="192"/>
      <c r="LGC59" s="192"/>
      <c r="LGD59" s="192"/>
      <c r="LGE59" s="192"/>
      <c r="LGF59" s="192"/>
      <c r="LGG59" s="192"/>
      <c r="LGH59" s="192"/>
      <c r="LGI59" s="192"/>
      <c r="LGJ59" s="192"/>
      <c r="LGK59" s="192"/>
      <c r="LGL59" s="192"/>
      <c r="LGM59" s="192"/>
      <c r="LGN59" s="192"/>
      <c r="LGO59" s="192"/>
      <c r="LGP59" s="192"/>
      <c r="LGQ59" s="192"/>
      <c r="LGR59" s="192"/>
      <c r="LGS59" s="192"/>
      <c r="LGT59" s="192"/>
      <c r="LGU59" s="192"/>
      <c r="LGV59" s="192"/>
      <c r="LGW59" s="192"/>
      <c r="LGX59" s="192"/>
      <c r="LGY59" s="192"/>
      <c r="LGZ59" s="192"/>
      <c r="LHA59" s="192"/>
      <c r="LHB59" s="192"/>
      <c r="LHC59" s="192"/>
      <c r="LHD59" s="192"/>
      <c r="LHE59" s="192"/>
      <c r="LHF59" s="192"/>
      <c r="LHG59" s="192"/>
      <c r="LHH59" s="192"/>
      <c r="LHI59" s="192"/>
      <c r="LHJ59" s="192"/>
      <c r="LHK59" s="192"/>
      <c r="LHL59" s="192"/>
      <c r="LHM59" s="192"/>
      <c r="LHN59" s="192"/>
      <c r="LHO59" s="192"/>
      <c r="LHP59" s="192"/>
      <c r="LHQ59" s="192"/>
      <c r="LHR59" s="192"/>
      <c r="LHS59" s="192"/>
      <c r="LHT59" s="192"/>
      <c r="LHU59" s="192"/>
      <c r="LHV59" s="192"/>
      <c r="LHW59" s="192"/>
      <c r="LHX59" s="192"/>
      <c r="LHY59" s="192"/>
      <c r="LHZ59" s="192"/>
      <c r="LIA59" s="192"/>
      <c r="LIB59" s="192"/>
      <c r="LIC59" s="192"/>
      <c r="LID59" s="192"/>
      <c r="LIE59" s="192"/>
      <c r="LIF59" s="192"/>
      <c r="LIG59" s="192"/>
      <c r="LIH59" s="192"/>
      <c r="LII59" s="192"/>
      <c r="LIJ59" s="192"/>
      <c r="LIK59" s="192"/>
      <c r="LIL59" s="192"/>
      <c r="LIM59" s="192"/>
      <c r="LIN59" s="192"/>
      <c r="LIO59" s="192"/>
      <c r="LIP59" s="192"/>
      <c r="LIQ59" s="192"/>
      <c r="LIR59" s="192"/>
      <c r="LIS59" s="192"/>
      <c r="LIT59" s="192"/>
      <c r="LIU59" s="192"/>
      <c r="LIV59" s="192"/>
      <c r="LIW59" s="192"/>
      <c r="LIX59" s="192"/>
      <c r="LIY59" s="192"/>
      <c r="LIZ59" s="192"/>
      <c r="LJA59" s="192"/>
      <c r="LJB59" s="192"/>
      <c r="LJC59" s="192"/>
      <c r="LJD59" s="192"/>
      <c r="LJE59" s="192"/>
      <c r="LJF59" s="192"/>
      <c r="LJG59" s="192"/>
      <c r="LJH59" s="192"/>
      <c r="LJI59" s="192"/>
      <c r="LJJ59" s="192"/>
      <c r="LJK59" s="192"/>
      <c r="LJL59" s="192"/>
      <c r="LJM59" s="192"/>
      <c r="LJN59" s="192"/>
      <c r="LJO59" s="192"/>
      <c r="LJP59" s="192"/>
      <c r="LJQ59" s="192"/>
      <c r="LJR59" s="192"/>
      <c r="LJS59" s="192"/>
      <c r="LJT59" s="192"/>
      <c r="LJU59" s="192"/>
      <c r="LJV59" s="192"/>
      <c r="LJW59" s="192"/>
      <c r="LJX59" s="192"/>
      <c r="LJY59" s="192"/>
      <c r="LJZ59" s="192"/>
      <c r="LKA59" s="192"/>
      <c r="LKB59" s="192"/>
      <c r="LKC59" s="192"/>
      <c r="LKD59" s="192"/>
      <c r="LKE59" s="192"/>
      <c r="LKF59" s="192"/>
      <c r="LKG59" s="192"/>
      <c r="LKH59" s="192"/>
      <c r="LKI59" s="192"/>
      <c r="LKJ59" s="192"/>
      <c r="LKK59" s="192"/>
      <c r="LKL59" s="192"/>
      <c r="LKM59" s="192"/>
      <c r="LKN59" s="192"/>
      <c r="LKO59" s="192"/>
      <c r="LKP59" s="192"/>
      <c r="LKQ59" s="192"/>
      <c r="LKR59" s="192"/>
      <c r="LKS59" s="192"/>
      <c r="LKT59" s="192"/>
      <c r="LKU59" s="192"/>
      <c r="LKV59" s="192"/>
      <c r="LKW59" s="192"/>
      <c r="LKX59" s="192"/>
      <c r="LKY59" s="192"/>
      <c r="LKZ59" s="192"/>
      <c r="LLA59" s="192"/>
      <c r="LLB59" s="192"/>
      <c r="LLC59" s="192"/>
      <c r="LLD59" s="192"/>
      <c r="LLE59" s="192"/>
      <c r="LLF59" s="192"/>
      <c r="LLG59" s="192"/>
      <c r="LLH59" s="192"/>
      <c r="LLI59" s="192"/>
      <c r="LLJ59" s="192"/>
      <c r="LLK59" s="192"/>
      <c r="LLL59" s="192"/>
      <c r="LLM59" s="192"/>
      <c r="LLN59" s="192"/>
      <c r="LLO59" s="192"/>
      <c r="LLP59" s="192"/>
      <c r="LLQ59" s="192"/>
      <c r="LLR59" s="192"/>
      <c r="LLS59" s="192"/>
      <c r="LLT59" s="192"/>
      <c r="LLU59" s="192"/>
      <c r="LLV59" s="192"/>
      <c r="LLW59" s="192"/>
      <c r="LLX59" s="192"/>
      <c r="LLY59" s="192"/>
      <c r="LLZ59" s="192"/>
      <c r="LMA59" s="192"/>
      <c r="LMB59" s="192"/>
      <c r="LMC59" s="192"/>
      <c r="LMD59" s="192"/>
      <c r="LME59" s="192"/>
      <c r="LMF59" s="192"/>
      <c r="LMG59" s="192"/>
      <c r="LMH59" s="192"/>
      <c r="LMI59" s="192"/>
      <c r="LMJ59" s="192"/>
      <c r="LMK59" s="192"/>
      <c r="LML59" s="192"/>
      <c r="LMM59" s="192"/>
      <c r="LMN59" s="192"/>
      <c r="LMO59" s="192"/>
      <c r="LMP59" s="192"/>
      <c r="LMQ59" s="192"/>
      <c r="LMR59" s="192"/>
      <c r="LMS59" s="192"/>
      <c r="LMT59" s="192"/>
      <c r="LMU59" s="192"/>
      <c r="LMV59" s="192"/>
      <c r="LMW59" s="192"/>
      <c r="LMX59" s="192"/>
      <c r="LMY59" s="192"/>
      <c r="LMZ59" s="192"/>
      <c r="LNA59" s="192"/>
      <c r="LNB59" s="192"/>
      <c r="LNC59" s="192"/>
      <c r="LND59" s="192"/>
      <c r="LNE59" s="192"/>
      <c r="LNF59" s="192"/>
      <c r="LNG59" s="192"/>
      <c r="LNH59" s="192"/>
      <c r="LNI59" s="192"/>
      <c r="LNJ59" s="192"/>
      <c r="LNK59" s="192"/>
      <c r="LNL59" s="192"/>
      <c r="LNM59" s="192"/>
      <c r="LNN59" s="192"/>
      <c r="LNO59" s="192"/>
      <c r="LNP59" s="192"/>
      <c r="LNQ59" s="192"/>
      <c r="LNR59" s="192"/>
      <c r="LNS59" s="192"/>
      <c r="LNT59" s="192"/>
      <c r="LNU59" s="192"/>
      <c r="LNV59" s="192"/>
      <c r="LNW59" s="192"/>
      <c r="LNX59" s="192"/>
      <c r="LNY59" s="192"/>
      <c r="LNZ59" s="192"/>
      <c r="LOA59" s="192"/>
      <c r="LOB59" s="192"/>
      <c r="LOC59" s="192"/>
      <c r="LOD59" s="192"/>
      <c r="LOE59" s="192"/>
      <c r="LOF59" s="192"/>
      <c r="LOG59" s="192"/>
      <c r="LOH59" s="192"/>
      <c r="LOI59" s="192"/>
      <c r="LOJ59" s="192"/>
      <c r="LOK59" s="192"/>
      <c r="LOL59" s="192"/>
      <c r="LOM59" s="192"/>
      <c r="LON59" s="192"/>
      <c r="LOO59" s="192"/>
      <c r="LOP59" s="192"/>
      <c r="LOQ59" s="192"/>
      <c r="LOR59" s="192"/>
      <c r="LOS59" s="192"/>
      <c r="LOT59" s="192"/>
      <c r="LOU59" s="192"/>
      <c r="LOV59" s="192"/>
      <c r="LOW59" s="192"/>
      <c r="LOX59" s="192"/>
      <c r="LOY59" s="192"/>
      <c r="LOZ59" s="192"/>
      <c r="LPA59" s="192"/>
      <c r="LPB59" s="192"/>
      <c r="LPC59" s="192"/>
      <c r="LPD59" s="192"/>
      <c r="LPE59" s="192"/>
      <c r="LPF59" s="192"/>
      <c r="LPG59" s="192"/>
      <c r="LPH59" s="192"/>
      <c r="LPI59" s="192"/>
      <c r="LPJ59" s="192"/>
      <c r="LPK59" s="192"/>
      <c r="LPL59" s="192"/>
      <c r="LPM59" s="192"/>
      <c r="LPN59" s="192"/>
      <c r="LPO59" s="192"/>
      <c r="LPP59" s="192"/>
      <c r="LPQ59" s="192"/>
      <c r="LPR59" s="192"/>
      <c r="LPS59" s="192"/>
      <c r="LPT59" s="192"/>
      <c r="LPU59" s="192"/>
      <c r="LPV59" s="192"/>
      <c r="LPW59" s="192"/>
      <c r="LPX59" s="192"/>
      <c r="LPY59" s="192"/>
      <c r="LPZ59" s="192"/>
      <c r="LQA59" s="192"/>
      <c r="LQB59" s="192"/>
      <c r="LQC59" s="192"/>
      <c r="LQD59" s="192"/>
      <c r="LQE59" s="192"/>
      <c r="LQF59" s="192"/>
      <c r="LQG59" s="192"/>
      <c r="LQH59" s="192"/>
      <c r="LQI59" s="192"/>
      <c r="LQJ59" s="192"/>
      <c r="LQK59" s="192"/>
      <c r="LQL59" s="192"/>
      <c r="LQM59" s="192"/>
      <c r="LQN59" s="192"/>
      <c r="LQO59" s="192"/>
      <c r="LQP59" s="192"/>
      <c r="LQQ59" s="192"/>
      <c r="LQR59" s="192"/>
      <c r="LQS59" s="192"/>
      <c r="LQT59" s="192"/>
      <c r="LQU59" s="192"/>
      <c r="LQV59" s="192"/>
      <c r="LQW59" s="192"/>
      <c r="LQX59" s="192"/>
      <c r="LQY59" s="192"/>
      <c r="LQZ59" s="192"/>
      <c r="LRA59" s="192"/>
      <c r="LRB59" s="192"/>
      <c r="LRC59" s="192"/>
      <c r="LRD59" s="192"/>
      <c r="LRE59" s="192"/>
      <c r="LRF59" s="192"/>
      <c r="LRG59" s="192"/>
      <c r="LRH59" s="192"/>
      <c r="LRI59" s="192"/>
      <c r="LRJ59" s="192"/>
      <c r="LRK59" s="192"/>
      <c r="LRL59" s="192"/>
      <c r="LRM59" s="192"/>
      <c r="LRN59" s="192"/>
      <c r="LRO59" s="192"/>
      <c r="LRP59" s="192"/>
      <c r="LRQ59" s="192"/>
      <c r="LRR59" s="192"/>
      <c r="LRS59" s="192"/>
      <c r="LRT59" s="192"/>
      <c r="LRU59" s="192"/>
      <c r="LRV59" s="192"/>
      <c r="LRW59" s="192"/>
      <c r="LRX59" s="192"/>
      <c r="LRY59" s="192"/>
      <c r="LRZ59" s="192"/>
      <c r="LSA59" s="192"/>
      <c r="LSB59" s="192"/>
      <c r="LSC59" s="192"/>
      <c r="LSD59" s="192"/>
      <c r="LSE59" s="192"/>
      <c r="LSF59" s="192"/>
      <c r="LSG59" s="192"/>
      <c r="LSH59" s="192"/>
      <c r="LSI59" s="192"/>
      <c r="LSJ59" s="192"/>
      <c r="LSK59" s="192"/>
      <c r="LSL59" s="192"/>
      <c r="LSM59" s="192"/>
      <c r="LSN59" s="192"/>
      <c r="LSO59" s="192"/>
      <c r="LSP59" s="192"/>
      <c r="LSQ59" s="192"/>
      <c r="LSR59" s="192"/>
      <c r="LSS59" s="192"/>
      <c r="LST59" s="192"/>
      <c r="LSU59" s="192"/>
      <c r="LSV59" s="192"/>
      <c r="LSW59" s="192"/>
      <c r="LSX59" s="192"/>
      <c r="LSY59" s="192"/>
      <c r="LSZ59" s="192"/>
      <c r="LTA59" s="192"/>
      <c r="LTB59" s="192"/>
      <c r="LTC59" s="192"/>
      <c r="LTD59" s="192"/>
      <c r="LTE59" s="192"/>
      <c r="LTF59" s="192"/>
      <c r="LTG59" s="192"/>
      <c r="LTH59" s="192"/>
      <c r="LTI59" s="192"/>
      <c r="LTJ59" s="192"/>
      <c r="LTK59" s="192"/>
      <c r="LTL59" s="192"/>
      <c r="LTM59" s="192"/>
      <c r="LTN59" s="192"/>
      <c r="LTO59" s="192"/>
      <c r="LTP59" s="192"/>
      <c r="LTQ59" s="192"/>
      <c r="LTR59" s="192"/>
      <c r="LTS59" s="192"/>
      <c r="LTT59" s="192"/>
      <c r="LTU59" s="192"/>
      <c r="LTV59" s="192"/>
      <c r="LTW59" s="192"/>
      <c r="LTX59" s="192"/>
      <c r="LTY59" s="192"/>
      <c r="LTZ59" s="192"/>
      <c r="LUA59" s="192"/>
      <c r="LUB59" s="192"/>
      <c r="LUC59" s="192"/>
      <c r="LUD59" s="192"/>
      <c r="LUE59" s="192"/>
      <c r="LUF59" s="192"/>
      <c r="LUG59" s="192"/>
      <c r="LUH59" s="192"/>
      <c r="LUI59" s="192"/>
      <c r="LUJ59" s="192"/>
      <c r="LUK59" s="192"/>
      <c r="LUL59" s="192"/>
      <c r="LUM59" s="192"/>
      <c r="LUN59" s="192"/>
      <c r="LUO59" s="192"/>
      <c r="LUP59" s="192"/>
      <c r="LUQ59" s="192"/>
      <c r="LUR59" s="192"/>
      <c r="LUS59" s="192"/>
      <c r="LUT59" s="192"/>
      <c r="LUU59" s="192"/>
      <c r="LUV59" s="192"/>
      <c r="LUW59" s="192"/>
      <c r="LUX59" s="192"/>
      <c r="LUY59" s="192"/>
      <c r="LUZ59" s="192"/>
      <c r="LVA59" s="192"/>
      <c r="LVB59" s="192"/>
      <c r="LVC59" s="192"/>
      <c r="LVD59" s="192"/>
      <c r="LVE59" s="192"/>
      <c r="LVF59" s="192"/>
      <c r="LVG59" s="192"/>
      <c r="LVH59" s="192"/>
      <c r="LVI59" s="192"/>
      <c r="LVJ59" s="192"/>
      <c r="LVK59" s="192"/>
      <c r="LVL59" s="192"/>
      <c r="LVM59" s="192"/>
      <c r="LVN59" s="192"/>
      <c r="LVO59" s="192"/>
      <c r="LVP59" s="192"/>
      <c r="LVQ59" s="192"/>
      <c r="LVR59" s="192"/>
      <c r="LVS59" s="192"/>
      <c r="LVT59" s="192"/>
      <c r="LVU59" s="192"/>
      <c r="LVV59" s="192"/>
      <c r="LVW59" s="192"/>
      <c r="LVX59" s="192"/>
      <c r="LVY59" s="192"/>
      <c r="LVZ59" s="192"/>
      <c r="LWA59" s="192"/>
      <c r="LWB59" s="192"/>
      <c r="LWC59" s="192"/>
      <c r="LWD59" s="192"/>
      <c r="LWE59" s="192"/>
      <c r="LWF59" s="192"/>
      <c r="LWG59" s="192"/>
      <c r="LWH59" s="192"/>
      <c r="LWI59" s="192"/>
      <c r="LWJ59" s="192"/>
      <c r="LWK59" s="192"/>
      <c r="LWL59" s="192"/>
      <c r="LWM59" s="192"/>
      <c r="LWN59" s="192"/>
      <c r="LWO59" s="192"/>
      <c r="LWP59" s="192"/>
      <c r="LWQ59" s="192"/>
      <c r="LWR59" s="192"/>
      <c r="LWS59" s="192"/>
      <c r="LWT59" s="192"/>
      <c r="LWU59" s="192"/>
      <c r="LWV59" s="192"/>
      <c r="LWW59" s="192"/>
      <c r="LWX59" s="192"/>
      <c r="LWY59" s="192"/>
      <c r="LWZ59" s="192"/>
      <c r="LXA59" s="192"/>
      <c r="LXB59" s="192"/>
      <c r="LXC59" s="192"/>
      <c r="LXD59" s="192"/>
      <c r="LXE59" s="192"/>
      <c r="LXF59" s="192"/>
      <c r="LXG59" s="192"/>
      <c r="LXH59" s="192"/>
      <c r="LXI59" s="192"/>
      <c r="LXJ59" s="192"/>
      <c r="LXK59" s="192"/>
      <c r="LXL59" s="192"/>
      <c r="LXM59" s="192"/>
      <c r="LXN59" s="192"/>
      <c r="LXO59" s="192"/>
      <c r="LXP59" s="192"/>
      <c r="LXQ59" s="192"/>
      <c r="LXR59" s="192"/>
      <c r="LXS59" s="192"/>
      <c r="LXT59" s="192"/>
      <c r="LXU59" s="192"/>
      <c r="LXV59" s="192"/>
      <c r="LXW59" s="192"/>
      <c r="LXX59" s="192"/>
      <c r="LXY59" s="192"/>
      <c r="LXZ59" s="192"/>
      <c r="LYA59" s="192"/>
      <c r="LYB59" s="192"/>
      <c r="LYC59" s="192"/>
      <c r="LYD59" s="192"/>
      <c r="LYE59" s="192"/>
      <c r="LYF59" s="192"/>
      <c r="LYG59" s="192"/>
      <c r="LYH59" s="192"/>
      <c r="LYI59" s="192"/>
      <c r="LYJ59" s="192"/>
      <c r="LYK59" s="192"/>
      <c r="LYL59" s="192"/>
      <c r="LYM59" s="192"/>
      <c r="LYN59" s="192"/>
      <c r="LYO59" s="192"/>
      <c r="LYP59" s="192"/>
      <c r="LYQ59" s="192"/>
      <c r="LYR59" s="192"/>
      <c r="LYS59" s="192"/>
      <c r="LYT59" s="192"/>
      <c r="LYU59" s="192"/>
      <c r="LYV59" s="192"/>
      <c r="LYW59" s="192"/>
      <c r="LYX59" s="192"/>
      <c r="LYY59" s="192"/>
      <c r="LYZ59" s="192"/>
      <c r="LZA59" s="192"/>
      <c r="LZB59" s="192"/>
      <c r="LZC59" s="192"/>
      <c r="LZD59" s="192"/>
      <c r="LZE59" s="192"/>
      <c r="LZF59" s="192"/>
      <c r="LZG59" s="192"/>
      <c r="LZH59" s="192"/>
      <c r="LZI59" s="192"/>
      <c r="LZJ59" s="192"/>
      <c r="LZK59" s="192"/>
      <c r="LZL59" s="192"/>
      <c r="LZM59" s="192"/>
      <c r="LZN59" s="192"/>
      <c r="LZO59" s="192"/>
      <c r="LZP59" s="192"/>
      <c r="LZQ59" s="192"/>
      <c r="LZR59" s="192"/>
      <c r="LZS59" s="192"/>
      <c r="LZT59" s="192"/>
      <c r="LZU59" s="192"/>
      <c r="LZV59" s="192"/>
      <c r="LZW59" s="192"/>
      <c r="LZX59" s="192"/>
      <c r="LZY59" s="192"/>
      <c r="LZZ59" s="192"/>
      <c r="MAA59" s="192"/>
      <c r="MAB59" s="192"/>
      <c r="MAC59" s="192"/>
      <c r="MAD59" s="192"/>
      <c r="MAE59" s="192"/>
      <c r="MAF59" s="192"/>
      <c r="MAG59" s="192"/>
      <c r="MAH59" s="192"/>
      <c r="MAI59" s="192"/>
      <c r="MAJ59" s="192"/>
      <c r="MAK59" s="192"/>
      <c r="MAL59" s="192"/>
      <c r="MAM59" s="192"/>
      <c r="MAN59" s="192"/>
      <c r="MAO59" s="192"/>
      <c r="MAP59" s="192"/>
      <c r="MAQ59" s="192"/>
      <c r="MAR59" s="192"/>
      <c r="MAS59" s="192"/>
      <c r="MAT59" s="192"/>
      <c r="MAU59" s="192"/>
      <c r="MAV59" s="192"/>
      <c r="MAW59" s="192"/>
      <c r="MAX59" s="192"/>
      <c r="MAY59" s="192"/>
      <c r="MAZ59" s="192"/>
      <c r="MBA59" s="192"/>
      <c r="MBB59" s="192"/>
      <c r="MBC59" s="192"/>
      <c r="MBD59" s="192"/>
      <c r="MBE59" s="192"/>
      <c r="MBF59" s="192"/>
      <c r="MBG59" s="192"/>
      <c r="MBH59" s="192"/>
      <c r="MBI59" s="192"/>
      <c r="MBJ59" s="192"/>
      <c r="MBK59" s="192"/>
      <c r="MBL59" s="192"/>
      <c r="MBM59" s="192"/>
      <c r="MBN59" s="192"/>
      <c r="MBO59" s="192"/>
      <c r="MBP59" s="192"/>
      <c r="MBQ59" s="192"/>
      <c r="MBR59" s="192"/>
      <c r="MBS59" s="192"/>
      <c r="MBT59" s="192"/>
      <c r="MBU59" s="192"/>
      <c r="MBV59" s="192"/>
      <c r="MBW59" s="192"/>
      <c r="MBX59" s="192"/>
      <c r="MBY59" s="192"/>
      <c r="MBZ59" s="192"/>
      <c r="MCA59" s="192"/>
      <c r="MCB59" s="192"/>
      <c r="MCC59" s="192"/>
      <c r="MCD59" s="192"/>
      <c r="MCE59" s="192"/>
      <c r="MCF59" s="192"/>
      <c r="MCG59" s="192"/>
      <c r="MCH59" s="192"/>
      <c r="MCI59" s="192"/>
      <c r="MCJ59" s="192"/>
      <c r="MCK59" s="192"/>
      <c r="MCL59" s="192"/>
      <c r="MCM59" s="192"/>
      <c r="MCN59" s="192"/>
      <c r="MCO59" s="192"/>
      <c r="MCP59" s="192"/>
      <c r="MCQ59" s="192"/>
      <c r="MCR59" s="192"/>
      <c r="MCS59" s="192"/>
      <c r="MCT59" s="192"/>
      <c r="MCU59" s="192"/>
      <c r="MCV59" s="192"/>
      <c r="MCW59" s="192"/>
      <c r="MCX59" s="192"/>
      <c r="MCY59" s="192"/>
      <c r="MCZ59" s="192"/>
      <c r="MDA59" s="192"/>
      <c r="MDB59" s="192"/>
      <c r="MDC59" s="192"/>
      <c r="MDD59" s="192"/>
      <c r="MDE59" s="192"/>
      <c r="MDF59" s="192"/>
      <c r="MDG59" s="192"/>
      <c r="MDH59" s="192"/>
      <c r="MDI59" s="192"/>
      <c r="MDJ59" s="192"/>
      <c r="MDK59" s="192"/>
      <c r="MDL59" s="192"/>
      <c r="MDM59" s="192"/>
      <c r="MDN59" s="192"/>
      <c r="MDO59" s="192"/>
      <c r="MDP59" s="192"/>
      <c r="MDQ59" s="192"/>
      <c r="MDR59" s="192"/>
      <c r="MDS59" s="192"/>
      <c r="MDT59" s="192"/>
      <c r="MDU59" s="192"/>
      <c r="MDV59" s="192"/>
      <c r="MDW59" s="192"/>
      <c r="MDX59" s="192"/>
      <c r="MDY59" s="192"/>
      <c r="MDZ59" s="192"/>
      <c r="MEA59" s="192"/>
      <c r="MEB59" s="192"/>
      <c r="MEC59" s="192"/>
      <c r="MED59" s="192"/>
      <c r="MEE59" s="192"/>
      <c r="MEF59" s="192"/>
      <c r="MEG59" s="192"/>
      <c r="MEH59" s="192"/>
      <c r="MEI59" s="192"/>
      <c r="MEJ59" s="192"/>
      <c r="MEK59" s="192"/>
      <c r="MEL59" s="192"/>
      <c r="MEM59" s="192"/>
      <c r="MEN59" s="192"/>
      <c r="MEO59" s="192"/>
      <c r="MEP59" s="192"/>
      <c r="MEQ59" s="192"/>
      <c r="MER59" s="192"/>
      <c r="MES59" s="192"/>
      <c r="MET59" s="192"/>
      <c r="MEU59" s="192"/>
      <c r="MEV59" s="192"/>
      <c r="MEW59" s="192"/>
      <c r="MEX59" s="192"/>
      <c r="MEY59" s="192"/>
      <c r="MEZ59" s="192"/>
      <c r="MFA59" s="192"/>
      <c r="MFB59" s="192"/>
      <c r="MFC59" s="192"/>
      <c r="MFD59" s="192"/>
      <c r="MFE59" s="192"/>
      <c r="MFF59" s="192"/>
      <c r="MFG59" s="192"/>
      <c r="MFH59" s="192"/>
      <c r="MFI59" s="192"/>
      <c r="MFJ59" s="192"/>
      <c r="MFK59" s="192"/>
      <c r="MFL59" s="192"/>
      <c r="MFM59" s="192"/>
      <c r="MFN59" s="192"/>
      <c r="MFO59" s="192"/>
      <c r="MFP59" s="192"/>
      <c r="MFQ59" s="192"/>
      <c r="MFR59" s="192"/>
      <c r="MFS59" s="192"/>
      <c r="MFT59" s="192"/>
      <c r="MFU59" s="192"/>
      <c r="MFV59" s="192"/>
      <c r="MFW59" s="192"/>
      <c r="MFX59" s="192"/>
      <c r="MFY59" s="192"/>
      <c r="MFZ59" s="192"/>
      <c r="MGA59" s="192"/>
      <c r="MGB59" s="192"/>
      <c r="MGC59" s="192"/>
      <c r="MGD59" s="192"/>
      <c r="MGE59" s="192"/>
      <c r="MGF59" s="192"/>
      <c r="MGG59" s="192"/>
      <c r="MGH59" s="192"/>
      <c r="MGI59" s="192"/>
      <c r="MGJ59" s="192"/>
      <c r="MGK59" s="192"/>
      <c r="MGL59" s="192"/>
      <c r="MGM59" s="192"/>
      <c r="MGN59" s="192"/>
      <c r="MGO59" s="192"/>
      <c r="MGP59" s="192"/>
      <c r="MGQ59" s="192"/>
      <c r="MGR59" s="192"/>
      <c r="MGS59" s="192"/>
      <c r="MGT59" s="192"/>
      <c r="MGU59" s="192"/>
      <c r="MGV59" s="192"/>
      <c r="MGW59" s="192"/>
      <c r="MGX59" s="192"/>
      <c r="MGY59" s="192"/>
      <c r="MGZ59" s="192"/>
      <c r="MHA59" s="192"/>
      <c r="MHB59" s="192"/>
      <c r="MHC59" s="192"/>
      <c r="MHD59" s="192"/>
      <c r="MHE59" s="192"/>
      <c r="MHF59" s="192"/>
      <c r="MHG59" s="192"/>
      <c r="MHH59" s="192"/>
      <c r="MHI59" s="192"/>
      <c r="MHJ59" s="192"/>
      <c r="MHK59" s="192"/>
      <c r="MHL59" s="192"/>
      <c r="MHM59" s="192"/>
      <c r="MHN59" s="192"/>
      <c r="MHO59" s="192"/>
      <c r="MHP59" s="192"/>
      <c r="MHQ59" s="192"/>
      <c r="MHR59" s="192"/>
      <c r="MHS59" s="192"/>
      <c r="MHT59" s="192"/>
      <c r="MHU59" s="192"/>
      <c r="MHV59" s="192"/>
      <c r="MHW59" s="192"/>
      <c r="MHX59" s="192"/>
      <c r="MHY59" s="192"/>
      <c r="MHZ59" s="192"/>
      <c r="MIA59" s="192"/>
      <c r="MIB59" s="192"/>
      <c r="MIC59" s="192"/>
      <c r="MID59" s="192"/>
      <c r="MIE59" s="192"/>
      <c r="MIF59" s="192"/>
      <c r="MIG59" s="192"/>
      <c r="MIH59" s="192"/>
      <c r="MII59" s="192"/>
      <c r="MIJ59" s="192"/>
      <c r="MIK59" s="192"/>
      <c r="MIL59" s="192"/>
      <c r="MIM59" s="192"/>
      <c r="MIN59" s="192"/>
      <c r="MIO59" s="192"/>
      <c r="MIP59" s="192"/>
      <c r="MIQ59" s="192"/>
      <c r="MIR59" s="192"/>
      <c r="MIS59" s="192"/>
      <c r="MIT59" s="192"/>
      <c r="MIU59" s="192"/>
      <c r="MIV59" s="192"/>
      <c r="MIW59" s="192"/>
      <c r="MIX59" s="192"/>
      <c r="MIY59" s="192"/>
      <c r="MIZ59" s="192"/>
      <c r="MJA59" s="192"/>
      <c r="MJB59" s="192"/>
      <c r="MJC59" s="192"/>
      <c r="MJD59" s="192"/>
      <c r="MJE59" s="192"/>
      <c r="MJF59" s="192"/>
      <c r="MJG59" s="192"/>
      <c r="MJH59" s="192"/>
      <c r="MJI59" s="192"/>
      <c r="MJJ59" s="192"/>
      <c r="MJK59" s="192"/>
      <c r="MJL59" s="192"/>
      <c r="MJM59" s="192"/>
      <c r="MJN59" s="192"/>
      <c r="MJO59" s="192"/>
      <c r="MJP59" s="192"/>
      <c r="MJQ59" s="192"/>
      <c r="MJR59" s="192"/>
      <c r="MJS59" s="192"/>
      <c r="MJT59" s="192"/>
      <c r="MJU59" s="192"/>
      <c r="MJV59" s="192"/>
      <c r="MJW59" s="192"/>
      <c r="MJX59" s="192"/>
      <c r="MJY59" s="192"/>
      <c r="MJZ59" s="192"/>
      <c r="MKA59" s="192"/>
      <c r="MKB59" s="192"/>
      <c r="MKC59" s="192"/>
      <c r="MKD59" s="192"/>
      <c r="MKE59" s="192"/>
      <c r="MKF59" s="192"/>
      <c r="MKG59" s="192"/>
      <c r="MKH59" s="192"/>
      <c r="MKI59" s="192"/>
      <c r="MKJ59" s="192"/>
      <c r="MKK59" s="192"/>
      <c r="MKL59" s="192"/>
      <c r="MKM59" s="192"/>
      <c r="MKN59" s="192"/>
      <c r="MKO59" s="192"/>
      <c r="MKP59" s="192"/>
      <c r="MKQ59" s="192"/>
      <c r="MKR59" s="192"/>
      <c r="MKS59" s="192"/>
      <c r="MKT59" s="192"/>
      <c r="MKU59" s="192"/>
      <c r="MKV59" s="192"/>
      <c r="MKW59" s="192"/>
      <c r="MKX59" s="192"/>
      <c r="MKY59" s="192"/>
      <c r="MKZ59" s="192"/>
      <c r="MLA59" s="192"/>
      <c r="MLB59" s="192"/>
      <c r="MLC59" s="192"/>
      <c r="MLD59" s="192"/>
      <c r="MLE59" s="192"/>
      <c r="MLF59" s="192"/>
      <c r="MLG59" s="192"/>
      <c r="MLH59" s="192"/>
      <c r="MLI59" s="192"/>
      <c r="MLJ59" s="192"/>
      <c r="MLK59" s="192"/>
      <c r="MLL59" s="192"/>
      <c r="MLM59" s="192"/>
      <c r="MLN59" s="192"/>
      <c r="MLO59" s="192"/>
      <c r="MLP59" s="192"/>
      <c r="MLQ59" s="192"/>
      <c r="MLR59" s="192"/>
      <c r="MLS59" s="192"/>
      <c r="MLT59" s="192"/>
      <c r="MLU59" s="192"/>
      <c r="MLV59" s="192"/>
      <c r="MLW59" s="192"/>
      <c r="MLX59" s="192"/>
      <c r="MLY59" s="192"/>
      <c r="MLZ59" s="192"/>
      <c r="MMA59" s="192"/>
      <c r="MMB59" s="192"/>
      <c r="MMC59" s="192"/>
      <c r="MMD59" s="192"/>
      <c r="MME59" s="192"/>
      <c r="MMF59" s="192"/>
      <c r="MMG59" s="192"/>
      <c r="MMH59" s="192"/>
      <c r="MMI59" s="192"/>
      <c r="MMJ59" s="192"/>
      <c r="MMK59" s="192"/>
      <c r="MML59" s="192"/>
      <c r="MMM59" s="192"/>
      <c r="MMN59" s="192"/>
      <c r="MMO59" s="192"/>
      <c r="MMP59" s="192"/>
      <c r="MMQ59" s="192"/>
      <c r="MMR59" s="192"/>
      <c r="MMS59" s="192"/>
      <c r="MMT59" s="192"/>
      <c r="MMU59" s="192"/>
      <c r="MMV59" s="192"/>
      <c r="MMW59" s="192"/>
      <c r="MMX59" s="192"/>
      <c r="MMY59" s="192"/>
      <c r="MMZ59" s="192"/>
      <c r="MNA59" s="192"/>
      <c r="MNB59" s="192"/>
      <c r="MNC59" s="192"/>
      <c r="MND59" s="192"/>
      <c r="MNE59" s="192"/>
      <c r="MNF59" s="192"/>
      <c r="MNG59" s="192"/>
      <c r="MNH59" s="192"/>
      <c r="MNI59" s="192"/>
      <c r="MNJ59" s="192"/>
      <c r="MNK59" s="192"/>
      <c r="MNL59" s="192"/>
      <c r="MNM59" s="192"/>
      <c r="MNN59" s="192"/>
      <c r="MNO59" s="192"/>
      <c r="MNP59" s="192"/>
      <c r="MNQ59" s="192"/>
      <c r="MNR59" s="192"/>
      <c r="MNS59" s="192"/>
      <c r="MNT59" s="192"/>
      <c r="MNU59" s="192"/>
      <c r="MNV59" s="192"/>
      <c r="MNW59" s="192"/>
      <c r="MNX59" s="192"/>
      <c r="MNY59" s="192"/>
      <c r="MNZ59" s="192"/>
      <c r="MOA59" s="192"/>
      <c r="MOB59" s="192"/>
      <c r="MOC59" s="192"/>
      <c r="MOD59" s="192"/>
      <c r="MOE59" s="192"/>
      <c r="MOF59" s="192"/>
      <c r="MOG59" s="192"/>
      <c r="MOH59" s="192"/>
      <c r="MOI59" s="192"/>
      <c r="MOJ59" s="192"/>
      <c r="MOK59" s="192"/>
      <c r="MOL59" s="192"/>
      <c r="MOM59" s="192"/>
      <c r="MON59" s="192"/>
      <c r="MOO59" s="192"/>
      <c r="MOP59" s="192"/>
      <c r="MOQ59" s="192"/>
      <c r="MOR59" s="192"/>
      <c r="MOS59" s="192"/>
      <c r="MOT59" s="192"/>
      <c r="MOU59" s="192"/>
      <c r="MOV59" s="192"/>
      <c r="MOW59" s="192"/>
      <c r="MOX59" s="192"/>
      <c r="MOY59" s="192"/>
      <c r="MOZ59" s="192"/>
      <c r="MPA59" s="192"/>
      <c r="MPB59" s="192"/>
      <c r="MPC59" s="192"/>
      <c r="MPD59" s="192"/>
      <c r="MPE59" s="192"/>
      <c r="MPF59" s="192"/>
      <c r="MPG59" s="192"/>
      <c r="MPH59" s="192"/>
      <c r="MPI59" s="192"/>
      <c r="MPJ59" s="192"/>
      <c r="MPK59" s="192"/>
      <c r="MPL59" s="192"/>
      <c r="MPM59" s="192"/>
      <c r="MPN59" s="192"/>
      <c r="MPO59" s="192"/>
      <c r="MPP59" s="192"/>
      <c r="MPQ59" s="192"/>
      <c r="MPR59" s="192"/>
      <c r="MPS59" s="192"/>
      <c r="MPT59" s="192"/>
      <c r="MPU59" s="192"/>
      <c r="MPV59" s="192"/>
      <c r="MPW59" s="192"/>
      <c r="MPX59" s="192"/>
      <c r="MPY59" s="192"/>
      <c r="MPZ59" s="192"/>
      <c r="MQA59" s="192"/>
      <c r="MQB59" s="192"/>
      <c r="MQC59" s="192"/>
      <c r="MQD59" s="192"/>
      <c r="MQE59" s="192"/>
      <c r="MQF59" s="192"/>
      <c r="MQG59" s="192"/>
      <c r="MQH59" s="192"/>
      <c r="MQI59" s="192"/>
      <c r="MQJ59" s="192"/>
      <c r="MQK59" s="192"/>
      <c r="MQL59" s="192"/>
      <c r="MQM59" s="192"/>
      <c r="MQN59" s="192"/>
      <c r="MQO59" s="192"/>
      <c r="MQP59" s="192"/>
      <c r="MQQ59" s="192"/>
      <c r="MQR59" s="192"/>
      <c r="MQS59" s="192"/>
      <c r="MQT59" s="192"/>
      <c r="MQU59" s="192"/>
      <c r="MQV59" s="192"/>
      <c r="MQW59" s="192"/>
      <c r="MQX59" s="192"/>
      <c r="MQY59" s="192"/>
      <c r="MQZ59" s="192"/>
      <c r="MRA59" s="192"/>
      <c r="MRB59" s="192"/>
      <c r="MRC59" s="192"/>
      <c r="MRD59" s="192"/>
      <c r="MRE59" s="192"/>
      <c r="MRF59" s="192"/>
      <c r="MRG59" s="192"/>
      <c r="MRH59" s="192"/>
      <c r="MRI59" s="192"/>
      <c r="MRJ59" s="192"/>
      <c r="MRK59" s="192"/>
      <c r="MRL59" s="192"/>
      <c r="MRM59" s="192"/>
      <c r="MRN59" s="192"/>
      <c r="MRO59" s="192"/>
      <c r="MRP59" s="192"/>
      <c r="MRQ59" s="192"/>
      <c r="MRR59" s="192"/>
      <c r="MRS59" s="192"/>
      <c r="MRT59" s="192"/>
      <c r="MRU59" s="192"/>
      <c r="MRV59" s="192"/>
      <c r="MRW59" s="192"/>
      <c r="MRX59" s="192"/>
      <c r="MRY59" s="192"/>
      <c r="MRZ59" s="192"/>
      <c r="MSA59" s="192"/>
      <c r="MSB59" s="192"/>
      <c r="MSC59" s="192"/>
      <c r="MSD59" s="192"/>
      <c r="MSE59" s="192"/>
      <c r="MSF59" s="192"/>
      <c r="MSG59" s="192"/>
      <c r="MSH59" s="192"/>
      <c r="MSI59" s="192"/>
      <c r="MSJ59" s="192"/>
      <c r="MSK59" s="192"/>
      <c r="MSL59" s="192"/>
      <c r="MSM59" s="192"/>
      <c r="MSN59" s="192"/>
      <c r="MSO59" s="192"/>
      <c r="MSP59" s="192"/>
      <c r="MSQ59" s="192"/>
      <c r="MSR59" s="192"/>
      <c r="MSS59" s="192"/>
      <c r="MST59" s="192"/>
      <c r="MSU59" s="192"/>
      <c r="MSV59" s="192"/>
      <c r="MSW59" s="192"/>
      <c r="MSX59" s="192"/>
      <c r="MSY59" s="192"/>
      <c r="MSZ59" s="192"/>
      <c r="MTA59" s="192"/>
      <c r="MTB59" s="192"/>
      <c r="MTC59" s="192"/>
      <c r="MTD59" s="192"/>
      <c r="MTE59" s="192"/>
      <c r="MTF59" s="192"/>
      <c r="MTG59" s="192"/>
      <c r="MTH59" s="192"/>
      <c r="MTI59" s="192"/>
      <c r="MTJ59" s="192"/>
      <c r="MTK59" s="192"/>
      <c r="MTL59" s="192"/>
      <c r="MTM59" s="192"/>
      <c r="MTN59" s="192"/>
      <c r="MTO59" s="192"/>
      <c r="MTP59" s="192"/>
      <c r="MTQ59" s="192"/>
      <c r="MTR59" s="192"/>
      <c r="MTS59" s="192"/>
      <c r="MTT59" s="192"/>
      <c r="MTU59" s="192"/>
      <c r="MTV59" s="192"/>
      <c r="MTW59" s="192"/>
      <c r="MTX59" s="192"/>
      <c r="MTY59" s="192"/>
      <c r="MTZ59" s="192"/>
      <c r="MUA59" s="192"/>
      <c r="MUB59" s="192"/>
      <c r="MUC59" s="192"/>
      <c r="MUD59" s="192"/>
      <c r="MUE59" s="192"/>
      <c r="MUF59" s="192"/>
      <c r="MUG59" s="192"/>
      <c r="MUH59" s="192"/>
      <c r="MUI59" s="192"/>
      <c r="MUJ59" s="192"/>
      <c r="MUK59" s="192"/>
      <c r="MUL59" s="192"/>
      <c r="MUM59" s="192"/>
      <c r="MUN59" s="192"/>
      <c r="MUO59" s="192"/>
      <c r="MUP59" s="192"/>
      <c r="MUQ59" s="192"/>
      <c r="MUR59" s="192"/>
      <c r="MUS59" s="192"/>
      <c r="MUT59" s="192"/>
      <c r="MUU59" s="192"/>
      <c r="MUV59" s="192"/>
      <c r="MUW59" s="192"/>
      <c r="MUX59" s="192"/>
      <c r="MUY59" s="192"/>
      <c r="MUZ59" s="192"/>
      <c r="MVA59" s="192"/>
      <c r="MVB59" s="192"/>
      <c r="MVC59" s="192"/>
      <c r="MVD59" s="192"/>
      <c r="MVE59" s="192"/>
      <c r="MVF59" s="192"/>
      <c r="MVG59" s="192"/>
      <c r="MVH59" s="192"/>
      <c r="MVI59" s="192"/>
      <c r="MVJ59" s="192"/>
      <c r="MVK59" s="192"/>
      <c r="MVL59" s="192"/>
      <c r="MVM59" s="192"/>
      <c r="MVN59" s="192"/>
      <c r="MVO59" s="192"/>
      <c r="MVP59" s="192"/>
      <c r="MVQ59" s="192"/>
      <c r="MVR59" s="192"/>
      <c r="MVS59" s="192"/>
      <c r="MVT59" s="192"/>
      <c r="MVU59" s="192"/>
      <c r="MVV59" s="192"/>
      <c r="MVW59" s="192"/>
      <c r="MVX59" s="192"/>
      <c r="MVY59" s="192"/>
      <c r="MVZ59" s="192"/>
      <c r="MWA59" s="192"/>
      <c r="MWB59" s="192"/>
      <c r="MWC59" s="192"/>
      <c r="MWD59" s="192"/>
      <c r="MWE59" s="192"/>
      <c r="MWF59" s="192"/>
      <c r="MWG59" s="192"/>
      <c r="MWH59" s="192"/>
      <c r="MWI59" s="192"/>
      <c r="MWJ59" s="192"/>
      <c r="MWK59" s="192"/>
      <c r="MWL59" s="192"/>
      <c r="MWM59" s="192"/>
      <c r="MWN59" s="192"/>
      <c r="MWO59" s="192"/>
      <c r="MWP59" s="192"/>
      <c r="MWQ59" s="192"/>
      <c r="MWR59" s="192"/>
      <c r="MWS59" s="192"/>
      <c r="MWT59" s="192"/>
      <c r="MWU59" s="192"/>
      <c r="MWV59" s="192"/>
      <c r="MWW59" s="192"/>
      <c r="MWX59" s="192"/>
      <c r="MWY59" s="192"/>
      <c r="MWZ59" s="192"/>
      <c r="MXA59" s="192"/>
      <c r="MXB59" s="192"/>
      <c r="MXC59" s="192"/>
      <c r="MXD59" s="192"/>
      <c r="MXE59" s="192"/>
      <c r="MXF59" s="192"/>
      <c r="MXG59" s="192"/>
      <c r="MXH59" s="192"/>
      <c r="MXI59" s="192"/>
      <c r="MXJ59" s="192"/>
      <c r="MXK59" s="192"/>
      <c r="MXL59" s="192"/>
      <c r="MXM59" s="192"/>
      <c r="MXN59" s="192"/>
      <c r="MXO59" s="192"/>
      <c r="MXP59" s="192"/>
      <c r="MXQ59" s="192"/>
      <c r="MXR59" s="192"/>
      <c r="MXS59" s="192"/>
      <c r="MXT59" s="192"/>
      <c r="MXU59" s="192"/>
      <c r="MXV59" s="192"/>
      <c r="MXW59" s="192"/>
      <c r="MXX59" s="192"/>
      <c r="MXY59" s="192"/>
      <c r="MXZ59" s="192"/>
      <c r="MYA59" s="192"/>
      <c r="MYB59" s="192"/>
      <c r="MYC59" s="192"/>
      <c r="MYD59" s="192"/>
      <c r="MYE59" s="192"/>
      <c r="MYF59" s="192"/>
      <c r="MYG59" s="192"/>
      <c r="MYH59" s="192"/>
      <c r="MYI59" s="192"/>
      <c r="MYJ59" s="192"/>
      <c r="MYK59" s="192"/>
      <c r="MYL59" s="192"/>
      <c r="MYM59" s="192"/>
      <c r="MYN59" s="192"/>
      <c r="MYO59" s="192"/>
      <c r="MYP59" s="192"/>
      <c r="MYQ59" s="192"/>
      <c r="MYR59" s="192"/>
      <c r="MYS59" s="192"/>
      <c r="MYT59" s="192"/>
      <c r="MYU59" s="192"/>
      <c r="MYV59" s="192"/>
      <c r="MYW59" s="192"/>
      <c r="MYX59" s="192"/>
      <c r="MYY59" s="192"/>
      <c r="MYZ59" s="192"/>
      <c r="MZA59" s="192"/>
      <c r="MZB59" s="192"/>
      <c r="MZC59" s="192"/>
      <c r="MZD59" s="192"/>
      <c r="MZE59" s="192"/>
      <c r="MZF59" s="192"/>
      <c r="MZG59" s="192"/>
      <c r="MZH59" s="192"/>
      <c r="MZI59" s="192"/>
      <c r="MZJ59" s="192"/>
      <c r="MZK59" s="192"/>
      <c r="MZL59" s="192"/>
      <c r="MZM59" s="192"/>
      <c r="MZN59" s="192"/>
      <c r="MZO59" s="192"/>
      <c r="MZP59" s="192"/>
      <c r="MZQ59" s="192"/>
      <c r="MZR59" s="192"/>
      <c r="MZS59" s="192"/>
      <c r="MZT59" s="192"/>
      <c r="MZU59" s="192"/>
      <c r="MZV59" s="192"/>
      <c r="MZW59" s="192"/>
      <c r="MZX59" s="192"/>
      <c r="MZY59" s="192"/>
      <c r="MZZ59" s="192"/>
      <c r="NAA59" s="192"/>
      <c r="NAB59" s="192"/>
      <c r="NAC59" s="192"/>
      <c r="NAD59" s="192"/>
      <c r="NAE59" s="192"/>
      <c r="NAF59" s="192"/>
      <c r="NAG59" s="192"/>
      <c r="NAH59" s="192"/>
      <c r="NAI59" s="192"/>
      <c r="NAJ59" s="192"/>
      <c r="NAK59" s="192"/>
      <c r="NAL59" s="192"/>
      <c r="NAM59" s="192"/>
      <c r="NAN59" s="192"/>
      <c r="NAO59" s="192"/>
      <c r="NAP59" s="192"/>
      <c r="NAQ59" s="192"/>
      <c r="NAR59" s="192"/>
      <c r="NAS59" s="192"/>
      <c r="NAT59" s="192"/>
      <c r="NAU59" s="192"/>
      <c r="NAV59" s="192"/>
      <c r="NAW59" s="192"/>
      <c r="NAX59" s="192"/>
      <c r="NAY59" s="192"/>
      <c r="NAZ59" s="192"/>
      <c r="NBA59" s="192"/>
      <c r="NBB59" s="192"/>
      <c r="NBC59" s="192"/>
      <c r="NBD59" s="192"/>
      <c r="NBE59" s="192"/>
      <c r="NBF59" s="192"/>
      <c r="NBG59" s="192"/>
      <c r="NBH59" s="192"/>
      <c r="NBI59" s="192"/>
      <c r="NBJ59" s="192"/>
      <c r="NBK59" s="192"/>
      <c r="NBL59" s="192"/>
      <c r="NBM59" s="192"/>
      <c r="NBN59" s="192"/>
      <c r="NBO59" s="192"/>
      <c r="NBP59" s="192"/>
      <c r="NBQ59" s="192"/>
      <c r="NBR59" s="192"/>
      <c r="NBS59" s="192"/>
      <c r="NBT59" s="192"/>
      <c r="NBU59" s="192"/>
      <c r="NBV59" s="192"/>
      <c r="NBW59" s="192"/>
      <c r="NBX59" s="192"/>
      <c r="NBY59" s="192"/>
      <c r="NBZ59" s="192"/>
      <c r="NCA59" s="192"/>
      <c r="NCB59" s="192"/>
      <c r="NCC59" s="192"/>
      <c r="NCD59" s="192"/>
      <c r="NCE59" s="192"/>
      <c r="NCF59" s="192"/>
      <c r="NCG59" s="192"/>
      <c r="NCH59" s="192"/>
      <c r="NCI59" s="192"/>
      <c r="NCJ59" s="192"/>
      <c r="NCK59" s="192"/>
      <c r="NCL59" s="192"/>
      <c r="NCM59" s="192"/>
      <c r="NCN59" s="192"/>
      <c r="NCO59" s="192"/>
      <c r="NCP59" s="192"/>
      <c r="NCQ59" s="192"/>
      <c r="NCR59" s="192"/>
      <c r="NCS59" s="192"/>
      <c r="NCT59" s="192"/>
      <c r="NCU59" s="192"/>
      <c r="NCV59" s="192"/>
      <c r="NCW59" s="192"/>
      <c r="NCX59" s="192"/>
      <c r="NCY59" s="192"/>
      <c r="NCZ59" s="192"/>
      <c r="NDA59" s="192"/>
      <c r="NDB59" s="192"/>
      <c r="NDC59" s="192"/>
      <c r="NDD59" s="192"/>
      <c r="NDE59" s="192"/>
      <c r="NDF59" s="192"/>
      <c r="NDG59" s="192"/>
      <c r="NDH59" s="192"/>
      <c r="NDI59" s="192"/>
      <c r="NDJ59" s="192"/>
      <c r="NDK59" s="192"/>
      <c r="NDL59" s="192"/>
      <c r="NDM59" s="192"/>
      <c r="NDN59" s="192"/>
      <c r="NDO59" s="192"/>
      <c r="NDP59" s="192"/>
      <c r="NDQ59" s="192"/>
      <c r="NDR59" s="192"/>
      <c r="NDS59" s="192"/>
      <c r="NDT59" s="192"/>
      <c r="NDU59" s="192"/>
      <c r="NDV59" s="192"/>
      <c r="NDW59" s="192"/>
      <c r="NDX59" s="192"/>
      <c r="NDY59" s="192"/>
      <c r="NDZ59" s="192"/>
      <c r="NEA59" s="192"/>
      <c r="NEB59" s="192"/>
      <c r="NEC59" s="192"/>
      <c r="NED59" s="192"/>
      <c r="NEE59" s="192"/>
      <c r="NEF59" s="192"/>
      <c r="NEG59" s="192"/>
      <c r="NEH59" s="192"/>
      <c r="NEI59" s="192"/>
      <c r="NEJ59" s="192"/>
      <c r="NEK59" s="192"/>
      <c r="NEL59" s="192"/>
      <c r="NEM59" s="192"/>
      <c r="NEN59" s="192"/>
      <c r="NEO59" s="192"/>
      <c r="NEP59" s="192"/>
      <c r="NEQ59" s="192"/>
      <c r="NER59" s="192"/>
      <c r="NES59" s="192"/>
      <c r="NET59" s="192"/>
      <c r="NEU59" s="192"/>
      <c r="NEV59" s="192"/>
      <c r="NEW59" s="192"/>
      <c r="NEX59" s="192"/>
      <c r="NEY59" s="192"/>
      <c r="NEZ59" s="192"/>
      <c r="NFA59" s="192"/>
      <c r="NFB59" s="192"/>
      <c r="NFC59" s="192"/>
      <c r="NFD59" s="192"/>
      <c r="NFE59" s="192"/>
      <c r="NFF59" s="192"/>
      <c r="NFG59" s="192"/>
      <c r="NFH59" s="192"/>
      <c r="NFI59" s="192"/>
      <c r="NFJ59" s="192"/>
      <c r="NFK59" s="192"/>
      <c r="NFL59" s="192"/>
      <c r="NFM59" s="192"/>
      <c r="NFN59" s="192"/>
      <c r="NFO59" s="192"/>
      <c r="NFP59" s="192"/>
      <c r="NFQ59" s="192"/>
      <c r="NFR59" s="192"/>
      <c r="NFS59" s="192"/>
      <c r="NFT59" s="192"/>
      <c r="NFU59" s="192"/>
      <c r="NFV59" s="192"/>
      <c r="NFW59" s="192"/>
      <c r="NFX59" s="192"/>
      <c r="NFY59" s="192"/>
      <c r="NFZ59" s="192"/>
      <c r="NGA59" s="192"/>
      <c r="NGB59" s="192"/>
      <c r="NGC59" s="192"/>
      <c r="NGD59" s="192"/>
      <c r="NGE59" s="192"/>
      <c r="NGF59" s="192"/>
      <c r="NGG59" s="192"/>
      <c r="NGH59" s="192"/>
      <c r="NGI59" s="192"/>
      <c r="NGJ59" s="192"/>
      <c r="NGK59" s="192"/>
      <c r="NGL59" s="192"/>
      <c r="NGM59" s="192"/>
      <c r="NGN59" s="192"/>
      <c r="NGO59" s="192"/>
      <c r="NGP59" s="192"/>
      <c r="NGQ59" s="192"/>
      <c r="NGR59" s="192"/>
      <c r="NGS59" s="192"/>
      <c r="NGT59" s="192"/>
      <c r="NGU59" s="192"/>
      <c r="NGV59" s="192"/>
      <c r="NGW59" s="192"/>
      <c r="NGX59" s="192"/>
      <c r="NGY59" s="192"/>
      <c r="NGZ59" s="192"/>
      <c r="NHA59" s="192"/>
      <c r="NHB59" s="192"/>
      <c r="NHC59" s="192"/>
      <c r="NHD59" s="192"/>
      <c r="NHE59" s="192"/>
      <c r="NHF59" s="192"/>
      <c r="NHG59" s="192"/>
      <c r="NHH59" s="192"/>
      <c r="NHI59" s="192"/>
      <c r="NHJ59" s="192"/>
      <c r="NHK59" s="192"/>
      <c r="NHL59" s="192"/>
      <c r="NHM59" s="192"/>
      <c r="NHN59" s="192"/>
      <c r="NHO59" s="192"/>
      <c r="NHP59" s="192"/>
      <c r="NHQ59" s="192"/>
      <c r="NHR59" s="192"/>
      <c r="NHS59" s="192"/>
      <c r="NHT59" s="192"/>
      <c r="NHU59" s="192"/>
      <c r="NHV59" s="192"/>
      <c r="NHW59" s="192"/>
      <c r="NHX59" s="192"/>
      <c r="NHY59" s="192"/>
      <c r="NHZ59" s="192"/>
      <c r="NIA59" s="192"/>
      <c r="NIB59" s="192"/>
      <c r="NIC59" s="192"/>
      <c r="NID59" s="192"/>
      <c r="NIE59" s="192"/>
      <c r="NIF59" s="192"/>
      <c r="NIG59" s="192"/>
      <c r="NIH59" s="192"/>
      <c r="NII59" s="192"/>
      <c r="NIJ59" s="192"/>
      <c r="NIK59" s="192"/>
      <c r="NIL59" s="192"/>
      <c r="NIM59" s="192"/>
      <c r="NIN59" s="192"/>
      <c r="NIO59" s="192"/>
      <c r="NIP59" s="192"/>
      <c r="NIQ59" s="192"/>
      <c r="NIR59" s="192"/>
      <c r="NIS59" s="192"/>
      <c r="NIT59" s="192"/>
      <c r="NIU59" s="192"/>
      <c r="NIV59" s="192"/>
      <c r="NIW59" s="192"/>
      <c r="NIX59" s="192"/>
      <c r="NIY59" s="192"/>
      <c r="NIZ59" s="192"/>
      <c r="NJA59" s="192"/>
      <c r="NJB59" s="192"/>
      <c r="NJC59" s="192"/>
      <c r="NJD59" s="192"/>
      <c r="NJE59" s="192"/>
      <c r="NJF59" s="192"/>
      <c r="NJG59" s="192"/>
      <c r="NJH59" s="192"/>
      <c r="NJI59" s="192"/>
      <c r="NJJ59" s="192"/>
      <c r="NJK59" s="192"/>
      <c r="NJL59" s="192"/>
      <c r="NJM59" s="192"/>
      <c r="NJN59" s="192"/>
      <c r="NJO59" s="192"/>
      <c r="NJP59" s="192"/>
      <c r="NJQ59" s="192"/>
      <c r="NJR59" s="192"/>
      <c r="NJS59" s="192"/>
      <c r="NJT59" s="192"/>
      <c r="NJU59" s="192"/>
      <c r="NJV59" s="192"/>
      <c r="NJW59" s="192"/>
      <c r="NJX59" s="192"/>
      <c r="NJY59" s="192"/>
      <c r="NJZ59" s="192"/>
      <c r="NKA59" s="192"/>
      <c r="NKB59" s="192"/>
      <c r="NKC59" s="192"/>
      <c r="NKD59" s="192"/>
      <c r="NKE59" s="192"/>
      <c r="NKF59" s="192"/>
      <c r="NKG59" s="192"/>
      <c r="NKH59" s="192"/>
      <c r="NKI59" s="192"/>
      <c r="NKJ59" s="192"/>
      <c r="NKK59" s="192"/>
      <c r="NKL59" s="192"/>
      <c r="NKM59" s="192"/>
      <c r="NKN59" s="192"/>
      <c r="NKO59" s="192"/>
      <c r="NKP59" s="192"/>
      <c r="NKQ59" s="192"/>
      <c r="NKR59" s="192"/>
      <c r="NKS59" s="192"/>
      <c r="NKT59" s="192"/>
      <c r="NKU59" s="192"/>
      <c r="NKV59" s="192"/>
      <c r="NKW59" s="192"/>
      <c r="NKX59" s="192"/>
      <c r="NKY59" s="192"/>
      <c r="NKZ59" s="192"/>
      <c r="NLA59" s="192"/>
      <c r="NLB59" s="192"/>
      <c r="NLC59" s="192"/>
      <c r="NLD59" s="192"/>
      <c r="NLE59" s="192"/>
      <c r="NLF59" s="192"/>
      <c r="NLG59" s="192"/>
      <c r="NLH59" s="192"/>
      <c r="NLI59" s="192"/>
      <c r="NLJ59" s="192"/>
      <c r="NLK59" s="192"/>
      <c r="NLL59" s="192"/>
      <c r="NLM59" s="192"/>
      <c r="NLN59" s="192"/>
      <c r="NLO59" s="192"/>
      <c r="NLP59" s="192"/>
      <c r="NLQ59" s="192"/>
      <c r="NLR59" s="192"/>
      <c r="NLS59" s="192"/>
      <c r="NLT59" s="192"/>
      <c r="NLU59" s="192"/>
      <c r="NLV59" s="192"/>
      <c r="NLW59" s="192"/>
      <c r="NLX59" s="192"/>
      <c r="NLY59" s="192"/>
      <c r="NLZ59" s="192"/>
      <c r="NMA59" s="192"/>
      <c r="NMB59" s="192"/>
      <c r="NMC59" s="192"/>
      <c r="NMD59" s="192"/>
      <c r="NME59" s="192"/>
      <c r="NMF59" s="192"/>
      <c r="NMG59" s="192"/>
      <c r="NMH59" s="192"/>
      <c r="NMI59" s="192"/>
      <c r="NMJ59" s="192"/>
      <c r="NMK59" s="192"/>
      <c r="NML59" s="192"/>
      <c r="NMM59" s="192"/>
      <c r="NMN59" s="192"/>
      <c r="NMO59" s="192"/>
      <c r="NMP59" s="192"/>
      <c r="NMQ59" s="192"/>
      <c r="NMR59" s="192"/>
      <c r="NMS59" s="192"/>
      <c r="NMT59" s="192"/>
      <c r="NMU59" s="192"/>
      <c r="NMV59" s="192"/>
      <c r="NMW59" s="192"/>
      <c r="NMX59" s="192"/>
      <c r="NMY59" s="192"/>
      <c r="NMZ59" s="192"/>
      <c r="NNA59" s="192"/>
      <c r="NNB59" s="192"/>
      <c r="NNC59" s="192"/>
      <c r="NND59" s="192"/>
      <c r="NNE59" s="192"/>
      <c r="NNF59" s="192"/>
      <c r="NNG59" s="192"/>
      <c r="NNH59" s="192"/>
      <c r="NNI59" s="192"/>
      <c r="NNJ59" s="192"/>
      <c r="NNK59" s="192"/>
      <c r="NNL59" s="192"/>
      <c r="NNM59" s="192"/>
      <c r="NNN59" s="192"/>
      <c r="NNO59" s="192"/>
      <c r="NNP59" s="192"/>
      <c r="NNQ59" s="192"/>
      <c r="NNR59" s="192"/>
      <c r="NNS59" s="192"/>
      <c r="NNT59" s="192"/>
      <c r="NNU59" s="192"/>
      <c r="NNV59" s="192"/>
      <c r="NNW59" s="192"/>
      <c r="NNX59" s="192"/>
      <c r="NNY59" s="192"/>
      <c r="NNZ59" s="192"/>
      <c r="NOA59" s="192"/>
      <c r="NOB59" s="192"/>
      <c r="NOC59" s="192"/>
      <c r="NOD59" s="192"/>
      <c r="NOE59" s="192"/>
      <c r="NOF59" s="192"/>
      <c r="NOG59" s="192"/>
      <c r="NOH59" s="192"/>
      <c r="NOI59" s="192"/>
      <c r="NOJ59" s="192"/>
      <c r="NOK59" s="192"/>
      <c r="NOL59" s="192"/>
      <c r="NOM59" s="192"/>
      <c r="NON59" s="192"/>
      <c r="NOO59" s="192"/>
      <c r="NOP59" s="192"/>
      <c r="NOQ59" s="192"/>
      <c r="NOR59" s="192"/>
      <c r="NOS59" s="192"/>
      <c r="NOT59" s="192"/>
      <c r="NOU59" s="192"/>
      <c r="NOV59" s="192"/>
      <c r="NOW59" s="192"/>
      <c r="NOX59" s="192"/>
      <c r="NOY59" s="192"/>
      <c r="NOZ59" s="192"/>
      <c r="NPA59" s="192"/>
      <c r="NPB59" s="192"/>
      <c r="NPC59" s="192"/>
      <c r="NPD59" s="192"/>
      <c r="NPE59" s="192"/>
      <c r="NPF59" s="192"/>
      <c r="NPG59" s="192"/>
      <c r="NPH59" s="192"/>
      <c r="NPI59" s="192"/>
      <c r="NPJ59" s="192"/>
      <c r="NPK59" s="192"/>
      <c r="NPL59" s="192"/>
      <c r="NPM59" s="192"/>
      <c r="NPN59" s="192"/>
      <c r="NPO59" s="192"/>
      <c r="NPP59" s="192"/>
      <c r="NPQ59" s="192"/>
      <c r="NPR59" s="192"/>
      <c r="NPS59" s="192"/>
      <c r="NPT59" s="192"/>
      <c r="NPU59" s="192"/>
      <c r="NPV59" s="192"/>
      <c r="NPW59" s="192"/>
      <c r="NPX59" s="192"/>
      <c r="NPY59" s="192"/>
      <c r="NPZ59" s="192"/>
      <c r="NQA59" s="192"/>
      <c r="NQB59" s="192"/>
      <c r="NQC59" s="192"/>
      <c r="NQD59" s="192"/>
      <c r="NQE59" s="192"/>
      <c r="NQF59" s="192"/>
      <c r="NQG59" s="192"/>
      <c r="NQH59" s="192"/>
      <c r="NQI59" s="192"/>
      <c r="NQJ59" s="192"/>
      <c r="NQK59" s="192"/>
      <c r="NQL59" s="192"/>
      <c r="NQM59" s="192"/>
      <c r="NQN59" s="192"/>
      <c r="NQO59" s="192"/>
      <c r="NQP59" s="192"/>
      <c r="NQQ59" s="192"/>
      <c r="NQR59" s="192"/>
      <c r="NQS59" s="192"/>
      <c r="NQT59" s="192"/>
      <c r="NQU59" s="192"/>
      <c r="NQV59" s="192"/>
      <c r="NQW59" s="192"/>
      <c r="NQX59" s="192"/>
      <c r="NQY59" s="192"/>
      <c r="NQZ59" s="192"/>
      <c r="NRA59" s="192"/>
      <c r="NRB59" s="192"/>
      <c r="NRC59" s="192"/>
      <c r="NRD59" s="192"/>
      <c r="NRE59" s="192"/>
      <c r="NRF59" s="192"/>
      <c r="NRG59" s="192"/>
      <c r="NRH59" s="192"/>
      <c r="NRI59" s="192"/>
      <c r="NRJ59" s="192"/>
      <c r="NRK59" s="192"/>
      <c r="NRL59" s="192"/>
      <c r="NRM59" s="192"/>
      <c r="NRN59" s="192"/>
      <c r="NRO59" s="192"/>
      <c r="NRP59" s="192"/>
      <c r="NRQ59" s="192"/>
      <c r="NRR59" s="192"/>
      <c r="NRS59" s="192"/>
      <c r="NRT59" s="192"/>
      <c r="NRU59" s="192"/>
      <c r="NRV59" s="192"/>
      <c r="NRW59" s="192"/>
      <c r="NRX59" s="192"/>
      <c r="NRY59" s="192"/>
      <c r="NRZ59" s="192"/>
      <c r="NSA59" s="192"/>
      <c r="NSB59" s="192"/>
      <c r="NSC59" s="192"/>
      <c r="NSD59" s="192"/>
      <c r="NSE59" s="192"/>
      <c r="NSF59" s="192"/>
      <c r="NSG59" s="192"/>
      <c r="NSH59" s="192"/>
      <c r="NSI59" s="192"/>
      <c r="NSJ59" s="192"/>
      <c r="NSK59" s="192"/>
      <c r="NSL59" s="192"/>
      <c r="NSM59" s="192"/>
      <c r="NSN59" s="192"/>
      <c r="NSO59" s="192"/>
      <c r="NSP59" s="192"/>
      <c r="NSQ59" s="192"/>
      <c r="NSR59" s="192"/>
      <c r="NSS59" s="192"/>
      <c r="NST59" s="192"/>
      <c r="NSU59" s="192"/>
      <c r="NSV59" s="192"/>
      <c r="NSW59" s="192"/>
      <c r="NSX59" s="192"/>
      <c r="NSY59" s="192"/>
      <c r="NSZ59" s="192"/>
      <c r="NTA59" s="192"/>
      <c r="NTB59" s="192"/>
      <c r="NTC59" s="192"/>
      <c r="NTD59" s="192"/>
      <c r="NTE59" s="192"/>
      <c r="NTF59" s="192"/>
      <c r="NTG59" s="192"/>
      <c r="NTH59" s="192"/>
      <c r="NTI59" s="192"/>
      <c r="NTJ59" s="192"/>
      <c r="NTK59" s="192"/>
      <c r="NTL59" s="192"/>
      <c r="NTM59" s="192"/>
      <c r="NTN59" s="192"/>
      <c r="NTO59" s="192"/>
      <c r="NTP59" s="192"/>
      <c r="NTQ59" s="192"/>
      <c r="NTR59" s="192"/>
      <c r="NTS59" s="192"/>
      <c r="NTT59" s="192"/>
      <c r="NTU59" s="192"/>
      <c r="NTV59" s="192"/>
      <c r="NTW59" s="192"/>
      <c r="NTX59" s="192"/>
      <c r="NTY59" s="192"/>
      <c r="NTZ59" s="192"/>
      <c r="NUA59" s="192"/>
      <c r="NUB59" s="192"/>
      <c r="NUC59" s="192"/>
      <c r="NUD59" s="192"/>
      <c r="NUE59" s="192"/>
      <c r="NUF59" s="192"/>
      <c r="NUG59" s="192"/>
      <c r="NUH59" s="192"/>
      <c r="NUI59" s="192"/>
      <c r="NUJ59" s="192"/>
      <c r="NUK59" s="192"/>
      <c r="NUL59" s="192"/>
      <c r="NUM59" s="192"/>
      <c r="NUN59" s="192"/>
      <c r="NUO59" s="192"/>
      <c r="NUP59" s="192"/>
      <c r="NUQ59" s="192"/>
      <c r="NUR59" s="192"/>
      <c r="NUS59" s="192"/>
      <c r="NUT59" s="192"/>
      <c r="NUU59" s="192"/>
      <c r="NUV59" s="192"/>
      <c r="NUW59" s="192"/>
      <c r="NUX59" s="192"/>
      <c r="NUY59" s="192"/>
      <c r="NUZ59" s="192"/>
      <c r="NVA59" s="192"/>
      <c r="NVB59" s="192"/>
      <c r="NVC59" s="192"/>
      <c r="NVD59" s="192"/>
      <c r="NVE59" s="192"/>
      <c r="NVF59" s="192"/>
      <c r="NVG59" s="192"/>
      <c r="NVH59" s="192"/>
      <c r="NVI59" s="192"/>
      <c r="NVJ59" s="192"/>
      <c r="NVK59" s="192"/>
      <c r="NVL59" s="192"/>
      <c r="NVM59" s="192"/>
      <c r="NVN59" s="192"/>
      <c r="NVO59" s="192"/>
      <c r="NVP59" s="192"/>
      <c r="NVQ59" s="192"/>
      <c r="NVR59" s="192"/>
      <c r="NVS59" s="192"/>
      <c r="NVT59" s="192"/>
      <c r="NVU59" s="192"/>
      <c r="NVV59" s="192"/>
      <c r="NVW59" s="192"/>
      <c r="NVX59" s="192"/>
      <c r="NVY59" s="192"/>
      <c r="NVZ59" s="192"/>
      <c r="NWA59" s="192"/>
      <c r="NWB59" s="192"/>
      <c r="NWC59" s="192"/>
      <c r="NWD59" s="192"/>
      <c r="NWE59" s="192"/>
      <c r="NWF59" s="192"/>
      <c r="NWG59" s="192"/>
      <c r="NWH59" s="192"/>
      <c r="NWI59" s="192"/>
      <c r="NWJ59" s="192"/>
      <c r="NWK59" s="192"/>
      <c r="NWL59" s="192"/>
      <c r="NWM59" s="192"/>
      <c r="NWN59" s="192"/>
      <c r="NWO59" s="192"/>
      <c r="NWP59" s="192"/>
      <c r="NWQ59" s="192"/>
      <c r="NWR59" s="192"/>
      <c r="NWS59" s="192"/>
      <c r="NWT59" s="192"/>
      <c r="NWU59" s="192"/>
      <c r="NWV59" s="192"/>
      <c r="NWW59" s="192"/>
      <c r="NWX59" s="192"/>
      <c r="NWY59" s="192"/>
      <c r="NWZ59" s="192"/>
      <c r="NXA59" s="192"/>
      <c r="NXB59" s="192"/>
      <c r="NXC59" s="192"/>
      <c r="NXD59" s="192"/>
      <c r="NXE59" s="192"/>
      <c r="NXF59" s="192"/>
      <c r="NXG59" s="192"/>
      <c r="NXH59" s="192"/>
      <c r="NXI59" s="192"/>
      <c r="NXJ59" s="192"/>
      <c r="NXK59" s="192"/>
      <c r="NXL59" s="192"/>
      <c r="NXM59" s="192"/>
      <c r="NXN59" s="192"/>
      <c r="NXO59" s="192"/>
      <c r="NXP59" s="192"/>
      <c r="NXQ59" s="192"/>
      <c r="NXR59" s="192"/>
      <c r="NXS59" s="192"/>
      <c r="NXT59" s="192"/>
      <c r="NXU59" s="192"/>
      <c r="NXV59" s="192"/>
      <c r="NXW59" s="192"/>
      <c r="NXX59" s="192"/>
      <c r="NXY59" s="192"/>
      <c r="NXZ59" s="192"/>
      <c r="NYA59" s="192"/>
      <c r="NYB59" s="192"/>
      <c r="NYC59" s="192"/>
      <c r="NYD59" s="192"/>
      <c r="NYE59" s="192"/>
      <c r="NYF59" s="192"/>
      <c r="NYG59" s="192"/>
      <c r="NYH59" s="192"/>
      <c r="NYI59" s="192"/>
      <c r="NYJ59" s="192"/>
      <c r="NYK59" s="192"/>
      <c r="NYL59" s="192"/>
      <c r="NYM59" s="192"/>
      <c r="NYN59" s="192"/>
      <c r="NYO59" s="192"/>
      <c r="NYP59" s="192"/>
      <c r="NYQ59" s="192"/>
      <c r="NYR59" s="192"/>
      <c r="NYS59" s="192"/>
      <c r="NYT59" s="192"/>
      <c r="NYU59" s="192"/>
      <c r="NYV59" s="192"/>
      <c r="NYW59" s="192"/>
      <c r="NYX59" s="192"/>
      <c r="NYY59" s="192"/>
      <c r="NYZ59" s="192"/>
      <c r="NZA59" s="192"/>
      <c r="NZB59" s="192"/>
      <c r="NZC59" s="192"/>
      <c r="NZD59" s="192"/>
      <c r="NZE59" s="192"/>
      <c r="NZF59" s="192"/>
      <c r="NZG59" s="192"/>
      <c r="NZH59" s="192"/>
      <c r="NZI59" s="192"/>
      <c r="NZJ59" s="192"/>
      <c r="NZK59" s="192"/>
      <c r="NZL59" s="192"/>
      <c r="NZM59" s="192"/>
      <c r="NZN59" s="192"/>
      <c r="NZO59" s="192"/>
      <c r="NZP59" s="192"/>
      <c r="NZQ59" s="192"/>
      <c r="NZR59" s="192"/>
      <c r="NZS59" s="192"/>
      <c r="NZT59" s="192"/>
      <c r="NZU59" s="192"/>
      <c r="NZV59" s="192"/>
      <c r="NZW59" s="192"/>
      <c r="NZX59" s="192"/>
      <c r="NZY59" s="192"/>
      <c r="NZZ59" s="192"/>
      <c r="OAA59" s="192"/>
      <c r="OAB59" s="192"/>
      <c r="OAC59" s="192"/>
      <c r="OAD59" s="192"/>
      <c r="OAE59" s="192"/>
      <c r="OAF59" s="192"/>
      <c r="OAG59" s="192"/>
      <c r="OAH59" s="192"/>
      <c r="OAI59" s="192"/>
      <c r="OAJ59" s="192"/>
      <c r="OAK59" s="192"/>
      <c r="OAL59" s="192"/>
      <c r="OAM59" s="192"/>
      <c r="OAN59" s="192"/>
      <c r="OAO59" s="192"/>
      <c r="OAP59" s="192"/>
      <c r="OAQ59" s="192"/>
      <c r="OAR59" s="192"/>
      <c r="OAS59" s="192"/>
      <c r="OAT59" s="192"/>
      <c r="OAU59" s="192"/>
      <c r="OAV59" s="192"/>
      <c r="OAW59" s="192"/>
      <c r="OAX59" s="192"/>
      <c r="OAY59" s="192"/>
      <c r="OAZ59" s="192"/>
      <c r="OBA59" s="192"/>
      <c r="OBB59" s="192"/>
      <c r="OBC59" s="192"/>
      <c r="OBD59" s="192"/>
      <c r="OBE59" s="192"/>
      <c r="OBF59" s="192"/>
      <c r="OBG59" s="192"/>
      <c r="OBH59" s="192"/>
      <c r="OBI59" s="192"/>
      <c r="OBJ59" s="192"/>
      <c r="OBK59" s="192"/>
      <c r="OBL59" s="192"/>
      <c r="OBM59" s="192"/>
      <c r="OBN59" s="192"/>
      <c r="OBO59" s="192"/>
      <c r="OBP59" s="192"/>
      <c r="OBQ59" s="192"/>
      <c r="OBR59" s="192"/>
      <c r="OBS59" s="192"/>
      <c r="OBT59" s="192"/>
      <c r="OBU59" s="192"/>
      <c r="OBV59" s="192"/>
      <c r="OBW59" s="192"/>
      <c r="OBX59" s="192"/>
      <c r="OBY59" s="192"/>
      <c r="OBZ59" s="192"/>
      <c r="OCA59" s="192"/>
      <c r="OCB59" s="192"/>
      <c r="OCC59" s="192"/>
      <c r="OCD59" s="192"/>
      <c r="OCE59" s="192"/>
      <c r="OCF59" s="192"/>
      <c r="OCG59" s="192"/>
      <c r="OCH59" s="192"/>
      <c r="OCI59" s="192"/>
      <c r="OCJ59" s="192"/>
      <c r="OCK59" s="192"/>
      <c r="OCL59" s="192"/>
      <c r="OCM59" s="192"/>
      <c r="OCN59" s="192"/>
      <c r="OCO59" s="192"/>
      <c r="OCP59" s="192"/>
      <c r="OCQ59" s="192"/>
      <c r="OCR59" s="192"/>
      <c r="OCS59" s="192"/>
      <c r="OCT59" s="192"/>
      <c r="OCU59" s="192"/>
      <c r="OCV59" s="192"/>
      <c r="OCW59" s="192"/>
      <c r="OCX59" s="192"/>
      <c r="OCY59" s="192"/>
      <c r="OCZ59" s="192"/>
      <c r="ODA59" s="192"/>
      <c r="ODB59" s="192"/>
      <c r="ODC59" s="192"/>
      <c r="ODD59" s="192"/>
      <c r="ODE59" s="192"/>
      <c r="ODF59" s="192"/>
      <c r="ODG59" s="192"/>
      <c r="ODH59" s="192"/>
      <c r="ODI59" s="192"/>
      <c r="ODJ59" s="192"/>
      <c r="ODK59" s="192"/>
      <c r="ODL59" s="192"/>
      <c r="ODM59" s="192"/>
      <c r="ODN59" s="192"/>
      <c r="ODO59" s="192"/>
      <c r="ODP59" s="192"/>
      <c r="ODQ59" s="192"/>
      <c r="ODR59" s="192"/>
      <c r="ODS59" s="192"/>
      <c r="ODT59" s="192"/>
      <c r="ODU59" s="192"/>
      <c r="ODV59" s="192"/>
      <c r="ODW59" s="192"/>
      <c r="ODX59" s="192"/>
      <c r="ODY59" s="192"/>
      <c r="ODZ59" s="192"/>
      <c r="OEA59" s="192"/>
      <c r="OEB59" s="192"/>
      <c r="OEC59" s="192"/>
      <c r="OED59" s="192"/>
      <c r="OEE59" s="192"/>
      <c r="OEF59" s="192"/>
      <c r="OEG59" s="192"/>
      <c r="OEH59" s="192"/>
      <c r="OEI59" s="192"/>
      <c r="OEJ59" s="192"/>
      <c r="OEK59" s="192"/>
      <c r="OEL59" s="192"/>
      <c r="OEM59" s="192"/>
      <c r="OEN59" s="192"/>
      <c r="OEO59" s="192"/>
      <c r="OEP59" s="192"/>
      <c r="OEQ59" s="192"/>
      <c r="OER59" s="192"/>
      <c r="OES59" s="192"/>
      <c r="OET59" s="192"/>
      <c r="OEU59" s="192"/>
      <c r="OEV59" s="192"/>
      <c r="OEW59" s="192"/>
      <c r="OEX59" s="192"/>
      <c r="OEY59" s="192"/>
      <c r="OEZ59" s="192"/>
      <c r="OFA59" s="192"/>
      <c r="OFB59" s="192"/>
      <c r="OFC59" s="192"/>
      <c r="OFD59" s="192"/>
      <c r="OFE59" s="192"/>
      <c r="OFF59" s="192"/>
      <c r="OFG59" s="192"/>
      <c r="OFH59" s="192"/>
      <c r="OFI59" s="192"/>
      <c r="OFJ59" s="192"/>
      <c r="OFK59" s="192"/>
      <c r="OFL59" s="192"/>
      <c r="OFM59" s="192"/>
      <c r="OFN59" s="192"/>
      <c r="OFO59" s="192"/>
      <c r="OFP59" s="192"/>
      <c r="OFQ59" s="192"/>
      <c r="OFR59" s="192"/>
      <c r="OFS59" s="192"/>
      <c r="OFT59" s="192"/>
      <c r="OFU59" s="192"/>
      <c r="OFV59" s="192"/>
      <c r="OFW59" s="192"/>
      <c r="OFX59" s="192"/>
      <c r="OFY59" s="192"/>
      <c r="OFZ59" s="192"/>
      <c r="OGA59" s="192"/>
      <c r="OGB59" s="192"/>
      <c r="OGC59" s="192"/>
      <c r="OGD59" s="192"/>
      <c r="OGE59" s="192"/>
      <c r="OGF59" s="192"/>
      <c r="OGG59" s="192"/>
      <c r="OGH59" s="192"/>
      <c r="OGI59" s="192"/>
      <c r="OGJ59" s="192"/>
      <c r="OGK59" s="192"/>
      <c r="OGL59" s="192"/>
      <c r="OGM59" s="192"/>
      <c r="OGN59" s="192"/>
      <c r="OGO59" s="192"/>
      <c r="OGP59" s="192"/>
      <c r="OGQ59" s="192"/>
      <c r="OGR59" s="192"/>
      <c r="OGS59" s="192"/>
      <c r="OGT59" s="192"/>
      <c r="OGU59" s="192"/>
      <c r="OGV59" s="192"/>
      <c r="OGW59" s="192"/>
      <c r="OGX59" s="192"/>
      <c r="OGY59" s="192"/>
      <c r="OGZ59" s="192"/>
      <c r="OHA59" s="192"/>
      <c r="OHB59" s="192"/>
      <c r="OHC59" s="192"/>
      <c r="OHD59" s="192"/>
      <c r="OHE59" s="192"/>
      <c r="OHF59" s="192"/>
      <c r="OHG59" s="192"/>
      <c r="OHH59" s="192"/>
      <c r="OHI59" s="192"/>
      <c r="OHJ59" s="192"/>
      <c r="OHK59" s="192"/>
      <c r="OHL59" s="192"/>
      <c r="OHM59" s="192"/>
      <c r="OHN59" s="192"/>
      <c r="OHO59" s="192"/>
      <c r="OHP59" s="192"/>
      <c r="OHQ59" s="192"/>
      <c r="OHR59" s="192"/>
      <c r="OHS59" s="192"/>
      <c r="OHT59" s="192"/>
      <c r="OHU59" s="192"/>
      <c r="OHV59" s="192"/>
      <c r="OHW59" s="192"/>
      <c r="OHX59" s="192"/>
      <c r="OHY59" s="192"/>
      <c r="OHZ59" s="192"/>
      <c r="OIA59" s="192"/>
      <c r="OIB59" s="192"/>
      <c r="OIC59" s="192"/>
      <c r="OID59" s="192"/>
      <c r="OIE59" s="192"/>
      <c r="OIF59" s="192"/>
      <c r="OIG59" s="192"/>
      <c r="OIH59" s="192"/>
      <c r="OII59" s="192"/>
      <c r="OIJ59" s="192"/>
      <c r="OIK59" s="192"/>
      <c r="OIL59" s="192"/>
      <c r="OIM59" s="192"/>
      <c r="OIN59" s="192"/>
      <c r="OIO59" s="192"/>
      <c r="OIP59" s="192"/>
      <c r="OIQ59" s="192"/>
      <c r="OIR59" s="192"/>
      <c r="OIS59" s="192"/>
      <c r="OIT59" s="192"/>
      <c r="OIU59" s="192"/>
      <c r="OIV59" s="192"/>
      <c r="OIW59" s="192"/>
      <c r="OIX59" s="192"/>
      <c r="OIY59" s="192"/>
      <c r="OIZ59" s="192"/>
      <c r="OJA59" s="192"/>
      <c r="OJB59" s="192"/>
      <c r="OJC59" s="192"/>
      <c r="OJD59" s="192"/>
      <c r="OJE59" s="192"/>
      <c r="OJF59" s="192"/>
      <c r="OJG59" s="192"/>
      <c r="OJH59" s="192"/>
      <c r="OJI59" s="192"/>
      <c r="OJJ59" s="192"/>
      <c r="OJK59" s="192"/>
      <c r="OJL59" s="192"/>
      <c r="OJM59" s="192"/>
      <c r="OJN59" s="192"/>
      <c r="OJO59" s="192"/>
      <c r="OJP59" s="192"/>
      <c r="OJQ59" s="192"/>
      <c r="OJR59" s="192"/>
      <c r="OJS59" s="192"/>
      <c r="OJT59" s="192"/>
      <c r="OJU59" s="192"/>
      <c r="OJV59" s="192"/>
      <c r="OJW59" s="192"/>
      <c r="OJX59" s="192"/>
      <c r="OJY59" s="192"/>
      <c r="OJZ59" s="192"/>
      <c r="OKA59" s="192"/>
      <c r="OKB59" s="192"/>
      <c r="OKC59" s="192"/>
      <c r="OKD59" s="192"/>
      <c r="OKE59" s="192"/>
      <c r="OKF59" s="192"/>
      <c r="OKG59" s="192"/>
      <c r="OKH59" s="192"/>
      <c r="OKI59" s="192"/>
      <c r="OKJ59" s="192"/>
      <c r="OKK59" s="192"/>
      <c r="OKL59" s="192"/>
      <c r="OKM59" s="192"/>
      <c r="OKN59" s="192"/>
      <c r="OKO59" s="192"/>
      <c r="OKP59" s="192"/>
      <c r="OKQ59" s="192"/>
      <c r="OKR59" s="192"/>
      <c r="OKS59" s="192"/>
      <c r="OKT59" s="192"/>
      <c r="OKU59" s="192"/>
      <c r="OKV59" s="192"/>
      <c r="OKW59" s="192"/>
      <c r="OKX59" s="192"/>
      <c r="OKY59" s="192"/>
      <c r="OKZ59" s="192"/>
      <c r="OLA59" s="192"/>
      <c r="OLB59" s="192"/>
      <c r="OLC59" s="192"/>
      <c r="OLD59" s="192"/>
      <c r="OLE59" s="192"/>
      <c r="OLF59" s="192"/>
      <c r="OLG59" s="192"/>
      <c r="OLH59" s="192"/>
      <c r="OLI59" s="192"/>
      <c r="OLJ59" s="192"/>
      <c r="OLK59" s="192"/>
      <c r="OLL59" s="192"/>
      <c r="OLM59" s="192"/>
      <c r="OLN59" s="192"/>
      <c r="OLO59" s="192"/>
      <c r="OLP59" s="192"/>
      <c r="OLQ59" s="192"/>
      <c r="OLR59" s="192"/>
      <c r="OLS59" s="192"/>
      <c r="OLT59" s="192"/>
      <c r="OLU59" s="192"/>
      <c r="OLV59" s="192"/>
      <c r="OLW59" s="192"/>
      <c r="OLX59" s="192"/>
      <c r="OLY59" s="192"/>
      <c r="OLZ59" s="192"/>
      <c r="OMA59" s="192"/>
      <c r="OMB59" s="192"/>
      <c r="OMC59" s="192"/>
      <c r="OMD59" s="192"/>
      <c r="OME59" s="192"/>
      <c r="OMF59" s="192"/>
      <c r="OMG59" s="192"/>
      <c r="OMH59" s="192"/>
      <c r="OMI59" s="192"/>
      <c r="OMJ59" s="192"/>
      <c r="OMK59" s="192"/>
      <c r="OML59" s="192"/>
      <c r="OMM59" s="192"/>
      <c r="OMN59" s="192"/>
      <c r="OMO59" s="192"/>
      <c r="OMP59" s="192"/>
      <c r="OMQ59" s="192"/>
      <c r="OMR59" s="192"/>
      <c r="OMS59" s="192"/>
      <c r="OMT59" s="192"/>
      <c r="OMU59" s="192"/>
      <c r="OMV59" s="192"/>
      <c r="OMW59" s="192"/>
      <c r="OMX59" s="192"/>
      <c r="OMY59" s="192"/>
      <c r="OMZ59" s="192"/>
      <c r="ONA59" s="192"/>
      <c r="ONB59" s="192"/>
      <c r="ONC59" s="192"/>
      <c r="OND59" s="192"/>
      <c r="ONE59" s="192"/>
      <c r="ONF59" s="192"/>
      <c r="ONG59" s="192"/>
      <c r="ONH59" s="192"/>
      <c r="ONI59" s="192"/>
      <c r="ONJ59" s="192"/>
      <c r="ONK59" s="192"/>
      <c r="ONL59" s="192"/>
      <c r="ONM59" s="192"/>
      <c r="ONN59" s="192"/>
      <c r="ONO59" s="192"/>
      <c r="ONP59" s="192"/>
      <c r="ONQ59" s="192"/>
      <c r="ONR59" s="192"/>
      <c r="ONS59" s="192"/>
      <c r="ONT59" s="192"/>
      <c r="ONU59" s="192"/>
      <c r="ONV59" s="192"/>
      <c r="ONW59" s="192"/>
      <c r="ONX59" s="192"/>
      <c r="ONY59" s="192"/>
      <c r="ONZ59" s="192"/>
      <c r="OOA59" s="192"/>
      <c r="OOB59" s="192"/>
      <c r="OOC59" s="192"/>
      <c r="OOD59" s="192"/>
      <c r="OOE59" s="192"/>
      <c r="OOF59" s="192"/>
      <c r="OOG59" s="192"/>
      <c r="OOH59" s="192"/>
      <c r="OOI59" s="192"/>
      <c r="OOJ59" s="192"/>
      <c r="OOK59" s="192"/>
      <c r="OOL59" s="192"/>
      <c r="OOM59" s="192"/>
      <c r="OON59" s="192"/>
      <c r="OOO59" s="192"/>
      <c r="OOP59" s="192"/>
      <c r="OOQ59" s="192"/>
      <c r="OOR59" s="192"/>
      <c r="OOS59" s="192"/>
      <c r="OOT59" s="192"/>
      <c r="OOU59" s="192"/>
      <c r="OOV59" s="192"/>
      <c r="OOW59" s="192"/>
      <c r="OOX59" s="192"/>
      <c r="OOY59" s="192"/>
      <c r="OOZ59" s="192"/>
      <c r="OPA59" s="192"/>
      <c r="OPB59" s="192"/>
      <c r="OPC59" s="192"/>
      <c r="OPD59" s="192"/>
      <c r="OPE59" s="192"/>
      <c r="OPF59" s="192"/>
      <c r="OPG59" s="192"/>
      <c r="OPH59" s="192"/>
      <c r="OPI59" s="192"/>
      <c r="OPJ59" s="192"/>
      <c r="OPK59" s="192"/>
      <c r="OPL59" s="192"/>
      <c r="OPM59" s="192"/>
      <c r="OPN59" s="192"/>
      <c r="OPO59" s="192"/>
      <c r="OPP59" s="192"/>
      <c r="OPQ59" s="192"/>
      <c r="OPR59" s="192"/>
      <c r="OPS59" s="192"/>
      <c r="OPT59" s="192"/>
      <c r="OPU59" s="192"/>
      <c r="OPV59" s="192"/>
      <c r="OPW59" s="192"/>
      <c r="OPX59" s="192"/>
      <c r="OPY59" s="192"/>
      <c r="OPZ59" s="192"/>
      <c r="OQA59" s="192"/>
      <c r="OQB59" s="192"/>
      <c r="OQC59" s="192"/>
      <c r="OQD59" s="192"/>
      <c r="OQE59" s="192"/>
      <c r="OQF59" s="192"/>
      <c r="OQG59" s="192"/>
      <c r="OQH59" s="192"/>
      <c r="OQI59" s="192"/>
      <c r="OQJ59" s="192"/>
      <c r="OQK59" s="192"/>
      <c r="OQL59" s="192"/>
      <c r="OQM59" s="192"/>
      <c r="OQN59" s="192"/>
      <c r="OQO59" s="192"/>
      <c r="OQP59" s="192"/>
      <c r="OQQ59" s="192"/>
      <c r="OQR59" s="192"/>
      <c r="OQS59" s="192"/>
      <c r="OQT59" s="192"/>
      <c r="OQU59" s="192"/>
      <c r="OQV59" s="192"/>
      <c r="OQW59" s="192"/>
      <c r="OQX59" s="192"/>
      <c r="OQY59" s="192"/>
      <c r="OQZ59" s="192"/>
      <c r="ORA59" s="192"/>
      <c r="ORB59" s="192"/>
      <c r="ORC59" s="192"/>
      <c r="ORD59" s="192"/>
      <c r="ORE59" s="192"/>
      <c r="ORF59" s="192"/>
      <c r="ORG59" s="192"/>
      <c r="ORH59" s="192"/>
      <c r="ORI59" s="192"/>
      <c r="ORJ59" s="192"/>
      <c r="ORK59" s="192"/>
      <c r="ORL59" s="192"/>
      <c r="ORM59" s="192"/>
      <c r="ORN59" s="192"/>
      <c r="ORO59" s="192"/>
      <c r="ORP59" s="192"/>
      <c r="ORQ59" s="192"/>
      <c r="ORR59" s="192"/>
      <c r="ORS59" s="192"/>
      <c r="ORT59" s="192"/>
      <c r="ORU59" s="192"/>
      <c r="ORV59" s="192"/>
      <c r="ORW59" s="192"/>
      <c r="ORX59" s="192"/>
      <c r="ORY59" s="192"/>
      <c r="ORZ59" s="192"/>
      <c r="OSA59" s="192"/>
      <c r="OSB59" s="192"/>
      <c r="OSC59" s="192"/>
      <c r="OSD59" s="192"/>
      <c r="OSE59" s="192"/>
      <c r="OSF59" s="192"/>
      <c r="OSG59" s="192"/>
      <c r="OSH59" s="192"/>
      <c r="OSI59" s="192"/>
      <c r="OSJ59" s="192"/>
      <c r="OSK59" s="192"/>
      <c r="OSL59" s="192"/>
      <c r="OSM59" s="192"/>
      <c r="OSN59" s="192"/>
      <c r="OSO59" s="192"/>
      <c r="OSP59" s="192"/>
      <c r="OSQ59" s="192"/>
      <c r="OSR59" s="192"/>
      <c r="OSS59" s="192"/>
      <c r="OST59" s="192"/>
      <c r="OSU59" s="192"/>
      <c r="OSV59" s="192"/>
      <c r="OSW59" s="192"/>
      <c r="OSX59" s="192"/>
      <c r="OSY59" s="192"/>
      <c r="OSZ59" s="192"/>
      <c r="OTA59" s="192"/>
      <c r="OTB59" s="192"/>
      <c r="OTC59" s="192"/>
      <c r="OTD59" s="192"/>
      <c r="OTE59" s="192"/>
      <c r="OTF59" s="192"/>
      <c r="OTG59" s="192"/>
      <c r="OTH59" s="192"/>
      <c r="OTI59" s="192"/>
      <c r="OTJ59" s="192"/>
      <c r="OTK59" s="192"/>
      <c r="OTL59" s="192"/>
      <c r="OTM59" s="192"/>
      <c r="OTN59" s="192"/>
      <c r="OTO59" s="192"/>
      <c r="OTP59" s="192"/>
      <c r="OTQ59" s="192"/>
      <c r="OTR59" s="192"/>
      <c r="OTS59" s="192"/>
      <c r="OTT59" s="192"/>
      <c r="OTU59" s="192"/>
      <c r="OTV59" s="192"/>
      <c r="OTW59" s="192"/>
      <c r="OTX59" s="192"/>
      <c r="OTY59" s="192"/>
      <c r="OTZ59" s="192"/>
      <c r="OUA59" s="192"/>
      <c r="OUB59" s="192"/>
      <c r="OUC59" s="192"/>
      <c r="OUD59" s="192"/>
      <c r="OUE59" s="192"/>
      <c r="OUF59" s="192"/>
      <c r="OUG59" s="192"/>
      <c r="OUH59" s="192"/>
      <c r="OUI59" s="192"/>
      <c r="OUJ59" s="192"/>
      <c r="OUK59" s="192"/>
      <c r="OUL59" s="192"/>
      <c r="OUM59" s="192"/>
      <c r="OUN59" s="192"/>
      <c r="OUO59" s="192"/>
      <c r="OUP59" s="192"/>
      <c r="OUQ59" s="192"/>
      <c r="OUR59" s="192"/>
      <c r="OUS59" s="192"/>
      <c r="OUT59" s="192"/>
      <c r="OUU59" s="192"/>
      <c r="OUV59" s="192"/>
      <c r="OUW59" s="192"/>
      <c r="OUX59" s="192"/>
      <c r="OUY59" s="192"/>
      <c r="OUZ59" s="192"/>
      <c r="OVA59" s="192"/>
      <c r="OVB59" s="192"/>
      <c r="OVC59" s="192"/>
      <c r="OVD59" s="192"/>
      <c r="OVE59" s="192"/>
      <c r="OVF59" s="192"/>
      <c r="OVG59" s="192"/>
      <c r="OVH59" s="192"/>
      <c r="OVI59" s="192"/>
      <c r="OVJ59" s="192"/>
      <c r="OVK59" s="192"/>
      <c r="OVL59" s="192"/>
      <c r="OVM59" s="192"/>
      <c r="OVN59" s="192"/>
      <c r="OVO59" s="192"/>
      <c r="OVP59" s="192"/>
      <c r="OVQ59" s="192"/>
      <c r="OVR59" s="192"/>
      <c r="OVS59" s="192"/>
      <c r="OVT59" s="192"/>
      <c r="OVU59" s="192"/>
      <c r="OVV59" s="192"/>
      <c r="OVW59" s="192"/>
      <c r="OVX59" s="192"/>
      <c r="OVY59" s="192"/>
      <c r="OVZ59" s="192"/>
      <c r="OWA59" s="192"/>
      <c r="OWB59" s="192"/>
      <c r="OWC59" s="192"/>
      <c r="OWD59" s="192"/>
      <c r="OWE59" s="192"/>
      <c r="OWF59" s="192"/>
      <c r="OWG59" s="192"/>
      <c r="OWH59" s="192"/>
      <c r="OWI59" s="192"/>
      <c r="OWJ59" s="192"/>
      <c r="OWK59" s="192"/>
      <c r="OWL59" s="192"/>
      <c r="OWM59" s="192"/>
      <c r="OWN59" s="192"/>
      <c r="OWO59" s="192"/>
      <c r="OWP59" s="192"/>
      <c r="OWQ59" s="192"/>
      <c r="OWR59" s="192"/>
      <c r="OWS59" s="192"/>
      <c r="OWT59" s="192"/>
      <c r="OWU59" s="192"/>
      <c r="OWV59" s="192"/>
      <c r="OWW59" s="192"/>
      <c r="OWX59" s="192"/>
      <c r="OWY59" s="192"/>
      <c r="OWZ59" s="192"/>
      <c r="OXA59" s="192"/>
      <c r="OXB59" s="192"/>
      <c r="OXC59" s="192"/>
      <c r="OXD59" s="192"/>
      <c r="OXE59" s="192"/>
      <c r="OXF59" s="192"/>
      <c r="OXG59" s="192"/>
      <c r="OXH59" s="192"/>
      <c r="OXI59" s="192"/>
      <c r="OXJ59" s="192"/>
      <c r="OXK59" s="192"/>
      <c r="OXL59" s="192"/>
      <c r="OXM59" s="192"/>
      <c r="OXN59" s="192"/>
      <c r="OXO59" s="192"/>
      <c r="OXP59" s="192"/>
      <c r="OXQ59" s="192"/>
      <c r="OXR59" s="192"/>
      <c r="OXS59" s="192"/>
      <c r="OXT59" s="192"/>
      <c r="OXU59" s="192"/>
      <c r="OXV59" s="192"/>
      <c r="OXW59" s="192"/>
      <c r="OXX59" s="192"/>
      <c r="OXY59" s="192"/>
      <c r="OXZ59" s="192"/>
      <c r="OYA59" s="192"/>
      <c r="OYB59" s="192"/>
      <c r="OYC59" s="192"/>
      <c r="OYD59" s="192"/>
      <c r="OYE59" s="192"/>
      <c r="OYF59" s="192"/>
      <c r="OYG59" s="192"/>
      <c r="OYH59" s="192"/>
      <c r="OYI59" s="192"/>
      <c r="OYJ59" s="192"/>
      <c r="OYK59" s="192"/>
      <c r="OYL59" s="192"/>
      <c r="OYM59" s="192"/>
      <c r="OYN59" s="192"/>
      <c r="OYO59" s="192"/>
      <c r="OYP59" s="192"/>
      <c r="OYQ59" s="192"/>
      <c r="OYR59" s="192"/>
      <c r="OYS59" s="192"/>
      <c r="OYT59" s="192"/>
      <c r="OYU59" s="192"/>
      <c r="OYV59" s="192"/>
      <c r="OYW59" s="192"/>
      <c r="OYX59" s="192"/>
      <c r="OYY59" s="192"/>
      <c r="OYZ59" s="192"/>
      <c r="OZA59" s="192"/>
      <c r="OZB59" s="192"/>
      <c r="OZC59" s="192"/>
      <c r="OZD59" s="192"/>
      <c r="OZE59" s="192"/>
      <c r="OZF59" s="192"/>
      <c r="OZG59" s="192"/>
      <c r="OZH59" s="192"/>
      <c r="OZI59" s="192"/>
      <c r="OZJ59" s="192"/>
      <c r="OZK59" s="192"/>
      <c r="OZL59" s="192"/>
      <c r="OZM59" s="192"/>
      <c r="OZN59" s="192"/>
      <c r="OZO59" s="192"/>
      <c r="OZP59" s="192"/>
      <c r="OZQ59" s="192"/>
      <c r="OZR59" s="192"/>
      <c r="OZS59" s="192"/>
      <c r="OZT59" s="192"/>
      <c r="OZU59" s="192"/>
      <c r="OZV59" s="192"/>
      <c r="OZW59" s="192"/>
      <c r="OZX59" s="192"/>
      <c r="OZY59" s="192"/>
      <c r="OZZ59" s="192"/>
      <c r="PAA59" s="192"/>
      <c r="PAB59" s="192"/>
      <c r="PAC59" s="192"/>
      <c r="PAD59" s="192"/>
      <c r="PAE59" s="192"/>
      <c r="PAF59" s="192"/>
      <c r="PAG59" s="192"/>
      <c r="PAH59" s="192"/>
      <c r="PAI59" s="192"/>
      <c r="PAJ59" s="192"/>
      <c r="PAK59" s="192"/>
      <c r="PAL59" s="192"/>
      <c r="PAM59" s="192"/>
      <c r="PAN59" s="192"/>
      <c r="PAO59" s="192"/>
      <c r="PAP59" s="192"/>
      <c r="PAQ59" s="192"/>
      <c r="PAR59" s="192"/>
      <c r="PAS59" s="192"/>
      <c r="PAT59" s="192"/>
      <c r="PAU59" s="192"/>
      <c r="PAV59" s="192"/>
      <c r="PAW59" s="192"/>
      <c r="PAX59" s="192"/>
      <c r="PAY59" s="192"/>
      <c r="PAZ59" s="192"/>
      <c r="PBA59" s="192"/>
      <c r="PBB59" s="192"/>
      <c r="PBC59" s="192"/>
      <c r="PBD59" s="192"/>
      <c r="PBE59" s="192"/>
      <c r="PBF59" s="192"/>
      <c r="PBG59" s="192"/>
      <c r="PBH59" s="192"/>
      <c r="PBI59" s="192"/>
      <c r="PBJ59" s="192"/>
      <c r="PBK59" s="192"/>
      <c r="PBL59" s="192"/>
      <c r="PBM59" s="192"/>
      <c r="PBN59" s="192"/>
      <c r="PBO59" s="192"/>
      <c r="PBP59" s="192"/>
      <c r="PBQ59" s="192"/>
      <c r="PBR59" s="192"/>
      <c r="PBS59" s="192"/>
      <c r="PBT59" s="192"/>
      <c r="PBU59" s="192"/>
      <c r="PBV59" s="192"/>
      <c r="PBW59" s="192"/>
      <c r="PBX59" s="192"/>
      <c r="PBY59" s="192"/>
      <c r="PBZ59" s="192"/>
      <c r="PCA59" s="192"/>
      <c r="PCB59" s="192"/>
      <c r="PCC59" s="192"/>
      <c r="PCD59" s="192"/>
      <c r="PCE59" s="192"/>
      <c r="PCF59" s="192"/>
      <c r="PCG59" s="192"/>
      <c r="PCH59" s="192"/>
      <c r="PCI59" s="192"/>
      <c r="PCJ59" s="192"/>
      <c r="PCK59" s="192"/>
      <c r="PCL59" s="192"/>
      <c r="PCM59" s="192"/>
      <c r="PCN59" s="192"/>
      <c r="PCO59" s="192"/>
      <c r="PCP59" s="192"/>
      <c r="PCQ59" s="192"/>
      <c r="PCR59" s="192"/>
      <c r="PCS59" s="192"/>
      <c r="PCT59" s="192"/>
      <c r="PCU59" s="192"/>
      <c r="PCV59" s="192"/>
      <c r="PCW59" s="192"/>
      <c r="PCX59" s="192"/>
      <c r="PCY59" s="192"/>
      <c r="PCZ59" s="192"/>
      <c r="PDA59" s="192"/>
      <c r="PDB59" s="192"/>
      <c r="PDC59" s="192"/>
      <c r="PDD59" s="192"/>
      <c r="PDE59" s="192"/>
      <c r="PDF59" s="192"/>
      <c r="PDG59" s="192"/>
      <c r="PDH59" s="192"/>
      <c r="PDI59" s="192"/>
      <c r="PDJ59" s="192"/>
      <c r="PDK59" s="192"/>
      <c r="PDL59" s="192"/>
      <c r="PDM59" s="192"/>
      <c r="PDN59" s="192"/>
      <c r="PDO59" s="192"/>
      <c r="PDP59" s="192"/>
      <c r="PDQ59" s="192"/>
      <c r="PDR59" s="192"/>
      <c r="PDS59" s="192"/>
      <c r="PDT59" s="192"/>
      <c r="PDU59" s="192"/>
      <c r="PDV59" s="192"/>
      <c r="PDW59" s="192"/>
      <c r="PDX59" s="192"/>
      <c r="PDY59" s="192"/>
      <c r="PDZ59" s="192"/>
      <c r="PEA59" s="192"/>
      <c r="PEB59" s="192"/>
      <c r="PEC59" s="192"/>
      <c r="PED59" s="192"/>
      <c r="PEE59" s="192"/>
      <c r="PEF59" s="192"/>
      <c r="PEG59" s="192"/>
      <c r="PEH59" s="192"/>
      <c r="PEI59" s="192"/>
      <c r="PEJ59" s="192"/>
      <c r="PEK59" s="192"/>
      <c r="PEL59" s="192"/>
      <c r="PEM59" s="192"/>
      <c r="PEN59" s="192"/>
      <c r="PEO59" s="192"/>
      <c r="PEP59" s="192"/>
      <c r="PEQ59" s="192"/>
      <c r="PER59" s="192"/>
      <c r="PES59" s="192"/>
      <c r="PET59" s="192"/>
      <c r="PEU59" s="192"/>
      <c r="PEV59" s="192"/>
      <c r="PEW59" s="192"/>
      <c r="PEX59" s="192"/>
      <c r="PEY59" s="192"/>
      <c r="PEZ59" s="192"/>
      <c r="PFA59" s="192"/>
      <c r="PFB59" s="192"/>
      <c r="PFC59" s="192"/>
      <c r="PFD59" s="192"/>
      <c r="PFE59" s="192"/>
      <c r="PFF59" s="192"/>
      <c r="PFG59" s="192"/>
      <c r="PFH59" s="192"/>
      <c r="PFI59" s="192"/>
      <c r="PFJ59" s="192"/>
      <c r="PFK59" s="192"/>
      <c r="PFL59" s="192"/>
      <c r="PFM59" s="192"/>
      <c r="PFN59" s="192"/>
      <c r="PFO59" s="192"/>
      <c r="PFP59" s="192"/>
      <c r="PFQ59" s="192"/>
      <c r="PFR59" s="192"/>
      <c r="PFS59" s="192"/>
      <c r="PFT59" s="192"/>
      <c r="PFU59" s="192"/>
      <c r="PFV59" s="192"/>
      <c r="PFW59" s="192"/>
      <c r="PFX59" s="192"/>
      <c r="PFY59" s="192"/>
      <c r="PFZ59" s="192"/>
      <c r="PGA59" s="192"/>
      <c r="PGB59" s="192"/>
      <c r="PGC59" s="192"/>
      <c r="PGD59" s="192"/>
      <c r="PGE59" s="192"/>
      <c r="PGF59" s="192"/>
      <c r="PGG59" s="192"/>
      <c r="PGH59" s="192"/>
      <c r="PGI59" s="192"/>
      <c r="PGJ59" s="192"/>
      <c r="PGK59" s="192"/>
      <c r="PGL59" s="192"/>
      <c r="PGM59" s="192"/>
      <c r="PGN59" s="192"/>
      <c r="PGO59" s="192"/>
      <c r="PGP59" s="192"/>
      <c r="PGQ59" s="192"/>
      <c r="PGR59" s="192"/>
      <c r="PGS59" s="192"/>
      <c r="PGT59" s="192"/>
      <c r="PGU59" s="192"/>
      <c r="PGV59" s="192"/>
      <c r="PGW59" s="192"/>
      <c r="PGX59" s="192"/>
      <c r="PGY59" s="192"/>
      <c r="PGZ59" s="192"/>
      <c r="PHA59" s="192"/>
      <c r="PHB59" s="192"/>
      <c r="PHC59" s="192"/>
      <c r="PHD59" s="192"/>
      <c r="PHE59" s="192"/>
      <c r="PHF59" s="192"/>
      <c r="PHG59" s="192"/>
      <c r="PHH59" s="192"/>
      <c r="PHI59" s="192"/>
      <c r="PHJ59" s="192"/>
      <c r="PHK59" s="192"/>
      <c r="PHL59" s="192"/>
      <c r="PHM59" s="192"/>
      <c r="PHN59" s="192"/>
      <c r="PHO59" s="192"/>
      <c r="PHP59" s="192"/>
      <c r="PHQ59" s="192"/>
      <c r="PHR59" s="192"/>
      <c r="PHS59" s="192"/>
      <c r="PHT59" s="192"/>
      <c r="PHU59" s="192"/>
      <c r="PHV59" s="192"/>
      <c r="PHW59" s="192"/>
      <c r="PHX59" s="192"/>
      <c r="PHY59" s="192"/>
      <c r="PHZ59" s="192"/>
      <c r="PIA59" s="192"/>
      <c r="PIB59" s="192"/>
      <c r="PIC59" s="192"/>
      <c r="PID59" s="192"/>
      <c r="PIE59" s="192"/>
      <c r="PIF59" s="192"/>
      <c r="PIG59" s="192"/>
      <c r="PIH59" s="192"/>
      <c r="PII59" s="192"/>
      <c r="PIJ59" s="192"/>
      <c r="PIK59" s="192"/>
      <c r="PIL59" s="192"/>
      <c r="PIM59" s="192"/>
      <c r="PIN59" s="192"/>
      <c r="PIO59" s="192"/>
      <c r="PIP59" s="192"/>
      <c r="PIQ59" s="192"/>
      <c r="PIR59" s="192"/>
      <c r="PIS59" s="192"/>
      <c r="PIT59" s="192"/>
      <c r="PIU59" s="192"/>
      <c r="PIV59" s="192"/>
      <c r="PIW59" s="192"/>
      <c r="PIX59" s="192"/>
      <c r="PIY59" s="192"/>
      <c r="PIZ59" s="192"/>
      <c r="PJA59" s="192"/>
      <c r="PJB59" s="192"/>
      <c r="PJC59" s="192"/>
      <c r="PJD59" s="192"/>
      <c r="PJE59" s="192"/>
      <c r="PJF59" s="192"/>
      <c r="PJG59" s="192"/>
      <c r="PJH59" s="192"/>
      <c r="PJI59" s="192"/>
      <c r="PJJ59" s="192"/>
      <c r="PJK59" s="192"/>
      <c r="PJL59" s="192"/>
      <c r="PJM59" s="192"/>
      <c r="PJN59" s="192"/>
      <c r="PJO59" s="192"/>
      <c r="PJP59" s="192"/>
      <c r="PJQ59" s="192"/>
      <c r="PJR59" s="192"/>
      <c r="PJS59" s="192"/>
      <c r="PJT59" s="192"/>
      <c r="PJU59" s="192"/>
      <c r="PJV59" s="192"/>
      <c r="PJW59" s="192"/>
      <c r="PJX59" s="192"/>
      <c r="PJY59" s="192"/>
      <c r="PJZ59" s="192"/>
      <c r="PKA59" s="192"/>
      <c r="PKB59" s="192"/>
      <c r="PKC59" s="192"/>
      <c r="PKD59" s="192"/>
      <c r="PKE59" s="192"/>
      <c r="PKF59" s="192"/>
      <c r="PKG59" s="192"/>
      <c r="PKH59" s="192"/>
      <c r="PKI59" s="192"/>
      <c r="PKJ59" s="192"/>
      <c r="PKK59" s="192"/>
      <c r="PKL59" s="192"/>
      <c r="PKM59" s="192"/>
      <c r="PKN59" s="192"/>
      <c r="PKO59" s="192"/>
      <c r="PKP59" s="192"/>
      <c r="PKQ59" s="192"/>
      <c r="PKR59" s="192"/>
      <c r="PKS59" s="192"/>
      <c r="PKT59" s="192"/>
      <c r="PKU59" s="192"/>
      <c r="PKV59" s="192"/>
      <c r="PKW59" s="192"/>
      <c r="PKX59" s="192"/>
      <c r="PKY59" s="192"/>
      <c r="PKZ59" s="192"/>
      <c r="PLA59" s="192"/>
      <c r="PLB59" s="192"/>
      <c r="PLC59" s="192"/>
      <c r="PLD59" s="192"/>
      <c r="PLE59" s="192"/>
      <c r="PLF59" s="192"/>
      <c r="PLG59" s="192"/>
      <c r="PLH59" s="192"/>
      <c r="PLI59" s="192"/>
      <c r="PLJ59" s="192"/>
      <c r="PLK59" s="192"/>
      <c r="PLL59" s="192"/>
      <c r="PLM59" s="192"/>
      <c r="PLN59" s="192"/>
      <c r="PLO59" s="192"/>
      <c r="PLP59" s="192"/>
      <c r="PLQ59" s="192"/>
      <c r="PLR59" s="192"/>
      <c r="PLS59" s="192"/>
      <c r="PLT59" s="192"/>
      <c r="PLU59" s="192"/>
      <c r="PLV59" s="192"/>
      <c r="PLW59" s="192"/>
      <c r="PLX59" s="192"/>
      <c r="PLY59" s="192"/>
      <c r="PLZ59" s="192"/>
      <c r="PMA59" s="192"/>
      <c r="PMB59" s="192"/>
      <c r="PMC59" s="192"/>
      <c r="PMD59" s="192"/>
      <c r="PME59" s="192"/>
      <c r="PMF59" s="192"/>
      <c r="PMG59" s="192"/>
      <c r="PMH59" s="192"/>
      <c r="PMI59" s="192"/>
      <c r="PMJ59" s="192"/>
      <c r="PMK59" s="192"/>
      <c r="PML59" s="192"/>
      <c r="PMM59" s="192"/>
      <c r="PMN59" s="192"/>
      <c r="PMO59" s="192"/>
      <c r="PMP59" s="192"/>
      <c r="PMQ59" s="192"/>
      <c r="PMR59" s="192"/>
      <c r="PMS59" s="192"/>
      <c r="PMT59" s="192"/>
      <c r="PMU59" s="192"/>
      <c r="PMV59" s="192"/>
      <c r="PMW59" s="192"/>
      <c r="PMX59" s="192"/>
      <c r="PMY59" s="192"/>
      <c r="PMZ59" s="192"/>
      <c r="PNA59" s="192"/>
      <c r="PNB59" s="192"/>
      <c r="PNC59" s="192"/>
      <c r="PND59" s="192"/>
      <c r="PNE59" s="192"/>
      <c r="PNF59" s="192"/>
      <c r="PNG59" s="192"/>
      <c r="PNH59" s="192"/>
      <c r="PNI59" s="192"/>
      <c r="PNJ59" s="192"/>
      <c r="PNK59" s="192"/>
      <c r="PNL59" s="192"/>
      <c r="PNM59" s="192"/>
      <c r="PNN59" s="192"/>
      <c r="PNO59" s="192"/>
      <c r="PNP59" s="192"/>
      <c r="PNQ59" s="192"/>
      <c r="PNR59" s="192"/>
      <c r="PNS59" s="192"/>
      <c r="PNT59" s="192"/>
      <c r="PNU59" s="192"/>
      <c r="PNV59" s="192"/>
      <c r="PNW59" s="192"/>
      <c r="PNX59" s="192"/>
      <c r="PNY59" s="192"/>
      <c r="PNZ59" s="192"/>
      <c r="POA59" s="192"/>
      <c r="POB59" s="192"/>
      <c r="POC59" s="192"/>
      <c r="POD59" s="192"/>
      <c r="POE59" s="192"/>
      <c r="POF59" s="192"/>
      <c r="POG59" s="192"/>
      <c r="POH59" s="192"/>
      <c r="POI59" s="192"/>
      <c r="POJ59" s="192"/>
      <c r="POK59" s="192"/>
      <c r="POL59" s="192"/>
      <c r="POM59" s="192"/>
      <c r="PON59" s="192"/>
      <c r="POO59" s="192"/>
      <c r="POP59" s="192"/>
      <c r="POQ59" s="192"/>
      <c r="POR59" s="192"/>
      <c r="POS59" s="192"/>
      <c r="POT59" s="192"/>
      <c r="POU59" s="192"/>
      <c r="POV59" s="192"/>
      <c r="POW59" s="192"/>
      <c r="POX59" s="192"/>
      <c r="POY59" s="192"/>
      <c r="POZ59" s="192"/>
      <c r="PPA59" s="192"/>
      <c r="PPB59" s="192"/>
      <c r="PPC59" s="192"/>
      <c r="PPD59" s="192"/>
      <c r="PPE59" s="192"/>
      <c r="PPF59" s="192"/>
      <c r="PPG59" s="192"/>
      <c r="PPH59" s="192"/>
      <c r="PPI59" s="192"/>
      <c r="PPJ59" s="192"/>
      <c r="PPK59" s="192"/>
      <c r="PPL59" s="192"/>
      <c r="PPM59" s="192"/>
      <c r="PPN59" s="192"/>
      <c r="PPO59" s="192"/>
      <c r="PPP59" s="192"/>
      <c r="PPQ59" s="192"/>
      <c r="PPR59" s="192"/>
      <c r="PPS59" s="192"/>
      <c r="PPT59" s="192"/>
      <c r="PPU59" s="192"/>
      <c r="PPV59" s="192"/>
      <c r="PPW59" s="192"/>
      <c r="PPX59" s="192"/>
      <c r="PPY59" s="192"/>
      <c r="PPZ59" s="192"/>
      <c r="PQA59" s="192"/>
      <c r="PQB59" s="192"/>
      <c r="PQC59" s="192"/>
      <c r="PQD59" s="192"/>
      <c r="PQE59" s="192"/>
      <c r="PQF59" s="192"/>
      <c r="PQG59" s="192"/>
      <c r="PQH59" s="192"/>
      <c r="PQI59" s="192"/>
      <c r="PQJ59" s="192"/>
      <c r="PQK59" s="192"/>
      <c r="PQL59" s="192"/>
      <c r="PQM59" s="192"/>
      <c r="PQN59" s="192"/>
      <c r="PQO59" s="192"/>
      <c r="PQP59" s="192"/>
      <c r="PQQ59" s="192"/>
      <c r="PQR59" s="192"/>
      <c r="PQS59" s="192"/>
      <c r="PQT59" s="192"/>
      <c r="PQU59" s="192"/>
      <c r="PQV59" s="192"/>
      <c r="PQW59" s="192"/>
      <c r="PQX59" s="192"/>
      <c r="PQY59" s="192"/>
      <c r="PQZ59" s="192"/>
      <c r="PRA59" s="192"/>
      <c r="PRB59" s="192"/>
      <c r="PRC59" s="192"/>
      <c r="PRD59" s="192"/>
      <c r="PRE59" s="192"/>
      <c r="PRF59" s="192"/>
      <c r="PRG59" s="192"/>
      <c r="PRH59" s="192"/>
      <c r="PRI59" s="192"/>
      <c r="PRJ59" s="192"/>
      <c r="PRK59" s="192"/>
      <c r="PRL59" s="192"/>
      <c r="PRM59" s="192"/>
      <c r="PRN59" s="192"/>
      <c r="PRO59" s="192"/>
      <c r="PRP59" s="192"/>
      <c r="PRQ59" s="192"/>
      <c r="PRR59" s="192"/>
      <c r="PRS59" s="192"/>
      <c r="PRT59" s="192"/>
      <c r="PRU59" s="192"/>
      <c r="PRV59" s="192"/>
      <c r="PRW59" s="192"/>
      <c r="PRX59" s="192"/>
      <c r="PRY59" s="192"/>
      <c r="PRZ59" s="192"/>
      <c r="PSA59" s="192"/>
      <c r="PSB59" s="192"/>
      <c r="PSC59" s="192"/>
      <c r="PSD59" s="192"/>
      <c r="PSE59" s="192"/>
      <c r="PSF59" s="192"/>
      <c r="PSG59" s="192"/>
      <c r="PSH59" s="192"/>
      <c r="PSI59" s="192"/>
      <c r="PSJ59" s="192"/>
      <c r="PSK59" s="192"/>
      <c r="PSL59" s="192"/>
      <c r="PSM59" s="192"/>
      <c r="PSN59" s="192"/>
      <c r="PSO59" s="192"/>
      <c r="PSP59" s="192"/>
      <c r="PSQ59" s="192"/>
      <c r="PSR59" s="192"/>
      <c r="PSS59" s="192"/>
      <c r="PST59" s="192"/>
      <c r="PSU59" s="192"/>
      <c r="PSV59" s="192"/>
      <c r="PSW59" s="192"/>
      <c r="PSX59" s="192"/>
      <c r="PSY59" s="192"/>
      <c r="PSZ59" s="192"/>
      <c r="PTA59" s="192"/>
      <c r="PTB59" s="192"/>
      <c r="PTC59" s="192"/>
      <c r="PTD59" s="192"/>
      <c r="PTE59" s="192"/>
      <c r="PTF59" s="192"/>
      <c r="PTG59" s="192"/>
      <c r="PTH59" s="192"/>
      <c r="PTI59" s="192"/>
      <c r="PTJ59" s="192"/>
      <c r="PTK59" s="192"/>
      <c r="PTL59" s="192"/>
      <c r="PTM59" s="192"/>
      <c r="PTN59" s="192"/>
      <c r="PTO59" s="192"/>
      <c r="PTP59" s="192"/>
      <c r="PTQ59" s="192"/>
      <c r="PTR59" s="192"/>
      <c r="PTS59" s="192"/>
      <c r="PTT59" s="192"/>
      <c r="PTU59" s="192"/>
      <c r="PTV59" s="192"/>
      <c r="PTW59" s="192"/>
      <c r="PTX59" s="192"/>
      <c r="PTY59" s="192"/>
      <c r="PTZ59" s="192"/>
      <c r="PUA59" s="192"/>
      <c r="PUB59" s="192"/>
      <c r="PUC59" s="192"/>
      <c r="PUD59" s="192"/>
      <c r="PUE59" s="192"/>
      <c r="PUF59" s="192"/>
      <c r="PUG59" s="192"/>
      <c r="PUH59" s="192"/>
      <c r="PUI59" s="192"/>
      <c r="PUJ59" s="192"/>
      <c r="PUK59" s="192"/>
      <c r="PUL59" s="192"/>
      <c r="PUM59" s="192"/>
      <c r="PUN59" s="192"/>
      <c r="PUO59" s="192"/>
      <c r="PUP59" s="192"/>
      <c r="PUQ59" s="192"/>
      <c r="PUR59" s="192"/>
      <c r="PUS59" s="192"/>
      <c r="PUT59" s="192"/>
      <c r="PUU59" s="192"/>
      <c r="PUV59" s="192"/>
      <c r="PUW59" s="192"/>
      <c r="PUX59" s="192"/>
      <c r="PUY59" s="192"/>
      <c r="PUZ59" s="192"/>
      <c r="PVA59" s="192"/>
      <c r="PVB59" s="192"/>
      <c r="PVC59" s="192"/>
      <c r="PVD59" s="192"/>
      <c r="PVE59" s="192"/>
      <c r="PVF59" s="192"/>
      <c r="PVG59" s="192"/>
      <c r="PVH59" s="192"/>
      <c r="PVI59" s="192"/>
      <c r="PVJ59" s="192"/>
      <c r="PVK59" s="192"/>
      <c r="PVL59" s="192"/>
      <c r="PVM59" s="192"/>
      <c r="PVN59" s="192"/>
      <c r="PVO59" s="192"/>
      <c r="PVP59" s="192"/>
      <c r="PVQ59" s="192"/>
      <c r="PVR59" s="192"/>
      <c r="PVS59" s="192"/>
      <c r="PVT59" s="192"/>
      <c r="PVU59" s="192"/>
      <c r="PVV59" s="192"/>
      <c r="PVW59" s="192"/>
      <c r="PVX59" s="192"/>
      <c r="PVY59" s="192"/>
      <c r="PVZ59" s="192"/>
      <c r="PWA59" s="192"/>
      <c r="PWB59" s="192"/>
      <c r="PWC59" s="192"/>
      <c r="PWD59" s="192"/>
      <c r="PWE59" s="192"/>
      <c r="PWF59" s="192"/>
      <c r="PWG59" s="192"/>
      <c r="PWH59" s="192"/>
      <c r="PWI59" s="192"/>
      <c r="PWJ59" s="192"/>
      <c r="PWK59" s="192"/>
      <c r="PWL59" s="192"/>
      <c r="PWM59" s="192"/>
      <c r="PWN59" s="192"/>
      <c r="PWO59" s="192"/>
      <c r="PWP59" s="192"/>
      <c r="PWQ59" s="192"/>
      <c r="PWR59" s="192"/>
      <c r="PWS59" s="192"/>
      <c r="PWT59" s="192"/>
      <c r="PWU59" s="192"/>
      <c r="PWV59" s="192"/>
      <c r="PWW59" s="192"/>
      <c r="PWX59" s="192"/>
      <c r="PWY59" s="192"/>
      <c r="PWZ59" s="192"/>
      <c r="PXA59" s="192"/>
      <c r="PXB59" s="192"/>
      <c r="PXC59" s="192"/>
      <c r="PXD59" s="192"/>
      <c r="PXE59" s="192"/>
      <c r="PXF59" s="192"/>
      <c r="PXG59" s="192"/>
      <c r="PXH59" s="192"/>
      <c r="PXI59" s="192"/>
      <c r="PXJ59" s="192"/>
      <c r="PXK59" s="192"/>
      <c r="PXL59" s="192"/>
      <c r="PXM59" s="192"/>
      <c r="PXN59" s="192"/>
      <c r="PXO59" s="192"/>
      <c r="PXP59" s="192"/>
      <c r="PXQ59" s="192"/>
      <c r="PXR59" s="192"/>
      <c r="PXS59" s="192"/>
      <c r="PXT59" s="192"/>
      <c r="PXU59" s="192"/>
      <c r="PXV59" s="192"/>
      <c r="PXW59" s="192"/>
      <c r="PXX59" s="192"/>
      <c r="PXY59" s="192"/>
      <c r="PXZ59" s="192"/>
      <c r="PYA59" s="192"/>
      <c r="PYB59" s="192"/>
      <c r="PYC59" s="192"/>
      <c r="PYD59" s="192"/>
      <c r="PYE59" s="192"/>
      <c r="PYF59" s="192"/>
      <c r="PYG59" s="192"/>
      <c r="PYH59" s="192"/>
      <c r="PYI59" s="192"/>
      <c r="PYJ59" s="192"/>
      <c r="PYK59" s="192"/>
      <c r="PYL59" s="192"/>
      <c r="PYM59" s="192"/>
      <c r="PYN59" s="192"/>
      <c r="PYO59" s="192"/>
      <c r="PYP59" s="192"/>
      <c r="PYQ59" s="192"/>
      <c r="PYR59" s="192"/>
      <c r="PYS59" s="192"/>
      <c r="PYT59" s="192"/>
      <c r="PYU59" s="192"/>
      <c r="PYV59" s="192"/>
      <c r="PYW59" s="192"/>
      <c r="PYX59" s="192"/>
      <c r="PYY59" s="192"/>
      <c r="PYZ59" s="192"/>
      <c r="PZA59" s="192"/>
      <c r="PZB59" s="192"/>
      <c r="PZC59" s="192"/>
      <c r="PZD59" s="192"/>
      <c r="PZE59" s="192"/>
      <c r="PZF59" s="192"/>
      <c r="PZG59" s="192"/>
      <c r="PZH59" s="192"/>
      <c r="PZI59" s="192"/>
      <c r="PZJ59" s="192"/>
      <c r="PZK59" s="192"/>
      <c r="PZL59" s="192"/>
      <c r="PZM59" s="192"/>
      <c r="PZN59" s="192"/>
      <c r="PZO59" s="192"/>
      <c r="PZP59" s="192"/>
      <c r="PZQ59" s="192"/>
      <c r="PZR59" s="192"/>
      <c r="PZS59" s="192"/>
      <c r="PZT59" s="192"/>
      <c r="PZU59" s="192"/>
      <c r="PZV59" s="192"/>
      <c r="PZW59" s="192"/>
      <c r="PZX59" s="192"/>
      <c r="PZY59" s="192"/>
      <c r="PZZ59" s="192"/>
      <c r="QAA59" s="192"/>
      <c r="QAB59" s="192"/>
      <c r="QAC59" s="192"/>
      <c r="QAD59" s="192"/>
      <c r="QAE59" s="192"/>
      <c r="QAF59" s="192"/>
      <c r="QAG59" s="192"/>
      <c r="QAH59" s="192"/>
      <c r="QAI59" s="192"/>
      <c r="QAJ59" s="192"/>
      <c r="QAK59" s="192"/>
      <c r="QAL59" s="192"/>
      <c r="QAM59" s="192"/>
      <c r="QAN59" s="192"/>
      <c r="QAO59" s="192"/>
      <c r="QAP59" s="192"/>
      <c r="QAQ59" s="192"/>
      <c r="QAR59" s="192"/>
      <c r="QAS59" s="192"/>
      <c r="QAT59" s="192"/>
      <c r="QAU59" s="192"/>
      <c r="QAV59" s="192"/>
      <c r="QAW59" s="192"/>
      <c r="QAX59" s="192"/>
      <c r="QAY59" s="192"/>
      <c r="QAZ59" s="192"/>
      <c r="QBA59" s="192"/>
      <c r="QBB59" s="192"/>
      <c r="QBC59" s="192"/>
      <c r="QBD59" s="192"/>
      <c r="QBE59" s="192"/>
      <c r="QBF59" s="192"/>
      <c r="QBG59" s="192"/>
      <c r="QBH59" s="192"/>
      <c r="QBI59" s="192"/>
      <c r="QBJ59" s="192"/>
      <c r="QBK59" s="192"/>
      <c r="QBL59" s="192"/>
      <c r="QBM59" s="192"/>
      <c r="QBN59" s="192"/>
      <c r="QBO59" s="192"/>
      <c r="QBP59" s="192"/>
      <c r="QBQ59" s="192"/>
      <c r="QBR59" s="192"/>
      <c r="QBS59" s="192"/>
      <c r="QBT59" s="192"/>
      <c r="QBU59" s="192"/>
      <c r="QBV59" s="192"/>
      <c r="QBW59" s="192"/>
      <c r="QBX59" s="192"/>
      <c r="QBY59" s="192"/>
      <c r="QBZ59" s="192"/>
      <c r="QCA59" s="192"/>
      <c r="QCB59" s="192"/>
      <c r="QCC59" s="192"/>
      <c r="QCD59" s="192"/>
      <c r="QCE59" s="192"/>
      <c r="QCF59" s="192"/>
      <c r="QCG59" s="192"/>
      <c r="QCH59" s="192"/>
      <c r="QCI59" s="192"/>
      <c r="QCJ59" s="192"/>
      <c r="QCK59" s="192"/>
      <c r="QCL59" s="192"/>
      <c r="QCM59" s="192"/>
      <c r="QCN59" s="192"/>
      <c r="QCO59" s="192"/>
      <c r="QCP59" s="192"/>
      <c r="QCQ59" s="192"/>
      <c r="QCR59" s="192"/>
      <c r="QCS59" s="192"/>
      <c r="QCT59" s="192"/>
      <c r="QCU59" s="192"/>
      <c r="QCV59" s="192"/>
      <c r="QCW59" s="192"/>
      <c r="QCX59" s="192"/>
      <c r="QCY59" s="192"/>
      <c r="QCZ59" s="192"/>
      <c r="QDA59" s="192"/>
      <c r="QDB59" s="192"/>
      <c r="QDC59" s="192"/>
      <c r="QDD59" s="192"/>
      <c r="QDE59" s="192"/>
      <c r="QDF59" s="192"/>
      <c r="QDG59" s="192"/>
      <c r="QDH59" s="192"/>
      <c r="QDI59" s="192"/>
      <c r="QDJ59" s="192"/>
      <c r="QDK59" s="192"/>
      <c r="QDL59" s="192"/>
      <c r="QDM59" s="192"/>
      <c r="QDN59" s="192"/>
      <c r="QDO59" s="192"/>
      <c r="QDP59" s="192"/>
      <c r="QDQ59" s="192"/>
      <c r="QDR59" s="192"/>
      <c r="QDS59" s="192"/>
      <c r="QDT59" s="192"/>
      <c r="QDU59" s="192"/>
      <c r="QDV59" s="192"/>
      <c r="QDW59" s="192"/>
      <c r="QDX59" s="192"/>
      <c r="QDY59" s="192"/>
      <c r="QDZ59" s="192"/>
      <c r="QEA59" s="192"/>
      <c r="QEB59" s="192"/>
      <c r="QEC59" s="192"/>
      <c r="QED59" s="192"/>
      <c r="QEE59" s="192"/>
      <c r="QEF59" s="192"/>
      <c r="QEG59" s="192"/>
      <c r="QEH59" s="192"/>
      <c r="QEI59" s="192"/>
      <c r="QEJ59" s="192"/>
      <c r="QEK59" s="192"/>
      <c r="QEL59" s="192"/>
      <c r="QEM59" s="192"/>
      <c r="QEN59" s="192"/>
      <c r="QEO59" s="192"/>
      <c r="QEP59" s="192"/>
      <c r="QEQ59" s="192"/>
      <c r="QER59" s="192"/>
      <c r="QES59" s="192"/>
      <c r="QET59" s="192"/>
      <c r="QEU59" s="192"/>
      <c r="QEV59" s="192"/>
      <c r="QEW59" s="192"/>
      <c r="QEX59" s="192"/>
      <c r="QEY59" s="192"/>
      <c r="QEZ59" s="192"/>
      <c r="QFA59" s="192"/>
      <c r="QFB59" s="192"/>
      <c r="QFC59" s="192"/>
      <c r="QFD59" s="192"/>
      <c r="QFE59" s="192"/>
      <c r="QFF59" s="192"/>
      <c r="QFG59" s="192"/>
      <c r="QFH59" s="192"/>
      <c r="QFI59" s="192"/>
      <c r="QFJ59" s="192"/>
      <c r="QFK59" s="192"/>
      <c r="QFL59" s="192"/>
      <c r="QFM59" s="192"/>
      <c r="QFN59" s="192"/>
      <c r="QFO59" s="192"/>
      <c r="QFP59" s="192"/>
      <c r="QFQ59" s="192"/>
      <c r="QFR59" s="192"/>
      <c r="QFS59" s="192"/>
      <c r="QFT59" s="192"/>
      <c r="QFU59" s="192"/>
      <c r="QFV59" s="192"/>
      <c r="QFW59" s="192"/>
      <c r="QFX59" s="192"/>
      <c r="QFY59" s="192"/>
      <c r="QFZ59" s="192"/>
      <c r="QGA59" s="192"/>
      <c r="QGB59" s="192"/>
      <c r="QGC59" s="192"/>
      <c r="QGD59" s="192"/>
      <c r="QGE59" s="192"/>
      <c r="QGF59" s="192"/>
      <c r="QGG59" s="192"/>
      <c r="QGH59" s="192"/>
      <c r="QGI59" s="192"/>
      <c r="QGJ59" s="192"/>
      <c r="QGK59" s="192"/>
      <c r="QGL59" s="192"/>
      <c r="QGM59" s="192"/>
      <c r="QGN59" s="192"/>
      <c r="QGO59" s="192"/>
      <c r="QGP59" s="192"/>
      <c r="QGQ59" s="192"/>
      <c r="QGR59" s="192"/>
      <c r="QGS59" s="192"/>
      <c r="QGT59" s="192"/>
      <c r="QGU59" s="192"/>
      <c r="QGV59" s="192"/>
      <c r="QGW59" s="192"/>
      <c r="QGX59" s="192"/>
      <c r="QGY59" s="192"/>
      <c r="QGZ59" s="192"/>
      <c r="QHA59" s="192"/>
      <c r="QHB59" s="192"/>
      <c r="QHC59" s="192"/>
      <c r="QHD59" s="192"/>
      <c r="QHE59" s="192"/>
      <c r="QHF59" s="192"/>
      <c r="QHG59" s="192"/>
      <c r="QHH59" s="192"/>
      <c r="QHI59" s="192"/>
      <c r="QHJ59" s="192"/>
      <c r="QHK59" s="192"/>
      <c r="QHL59" s="192"/>
      <c r="QHM59" s="192"/>
      <c r="QHN59" s="192"/>
      <c r="QHO59" s="192"/>
      <c r="QHP59" s="192"/>
      <c r="QHQ59" s="192"/>
      <c r="QHR59" s="192"/>
      <c r="QHS59" s="192"/>
      <c r="QHT59" s="192"/>
      <c r="QHU59" s="192"/>
      <c r="QHV59" s="192"/>
      <c r="QHW59" s="192"/>
      <c r="QHX59" s="192"/>
      <c r="QHY59" s="192"/>
      <c r="QHZ59" s="192"/>
      <c r="QIA59" s="192"/>
      <c r="QIB59" s="192"/>
      <c r="QIC59" s="192"/>
      <c r="QID59" s="192"/>
      <c r="QIE59" s="192"/>
      <c r="QIF59" s="192"/>
      <c r="QIG59" s="192"/>
      <c r="QIH59" s="192"/>
      <c r="QII59" s="192"/>
      <c r="QIJ59" s="192"/>
      <c r="QIK59" s="192"/>
      <c r="QIL59" s="192"/>
      <c r="QIM59" s="192"/>
      <c r="QIN59" s="192"/>
      <c r="QIO59" s="192"/>
      <c r="QIP59" s="192"/>
      <c r="QIQ59" s="192"/>
      <c r="QIR59" s="192"/>
      <c r="QIS59" s="192"/>
      <c r="QIT59" s="192"/>
      <c r="QIU59" s="192"/>
      <c r="QIV59" s="192"/>
      <c r="QIW59" s="192"/>
      <c r="QIX59" s="192"/>
      <c r="QIY59" s="192"/>
      <c r="QIZ59" s="192"/>
      <c r="QJA59" s="192"/>
      <c r="QJB59" s="192"/>
      <c r="QJC59" s="192"/>
      <c r="QJD59" s="192"/>
      <c r="QJE59" s="192"/>
      <c r="QJF59" s="192"/>
      <c r="QJG59" s="192"/>
      <c r="QJH59" s="192"/>
      <c r="QJI59" s="192"/>
      <c r="QJJ59" s="192"/>
      <c r="QJK59" s="192"/>
      <c r="QJL59" s="192"/>
      <c r="QJM59" s="192"/>
      <c r="QJN59" s="192"/>
      <c r="QJO59" s="192"/>
      <c r="QJP59" s="192"/>
      <c r="QJQ59" s="192"/>
      <c r="QJR59" s="192"/>
      <c r="QJS59" s="192"/>
      <c r="QJT59" s="192"/>
      <c r="QJU59" s="192"/>
      <c r="QJV59" s="192"/>
      <c r="QJW59" s="192"/>
      <c r="QJX59" s="192"/>
      <c r="QJY59" s="192"/>
      <c r="QJZ59" s="192"/>
      <c r="QKA59" s="192"/>
      <c r="QKB59" s="192"/>
      <c r="QKC59" s="192"/>
      <c r="QKD59" s="192"/>
      <c r="QKE59" s="192"/>
      <c r="QKF59" s="192"/>
      <c r="QKG59" s="192"/>
      <c r="QKH59" s="192"/>
      <c r="QKI59" s="192"/>
      <c r="QKJ59" s="192"/>
      <c r="QKK59" s="192"/>
      <c r="QKL59" s="192"/>
      <c r="QKM59" s="192"/>
      <c r="QKN59" s="192"/>
      <c r="QKO59" s="192"/>
      <c r="QKP59" s="192"/>
      <c r="QKQ59" s="192"/>
      <c r="QKR59" s="192"/>
      <c r="QKS59" s="192"/>
      <c r="QKT59" s="192"/>
      <c r="QKU59" s="192"/>
      <c r="QKV59" s="192"/>
      <c r="QKW59" s="192"/>
      <c r="QKX59" s="192"/>
      <c r="QKY59" s="192"/>
      <c r="QKZ59" s="192"/>
      <c r="QLA59" s="192"/>
      <c r="QLB59" s="192"/>
      <c r="QLC59" s="192"/>
      <c r="QLD59" s="192"/>
      <c r="QLE59" s="192"/>
      <c r="QLF59" s="192"/>
      <c r="QLG59" s="192"/>
      <c r="QLH59" s="192"/>
      <c r="QLI59" s="192"/>
      <c r="QLJ59" s="192"/>
      <c r="QLK59" s="192"/>
      <c r="QLL59" s="192"/>
      <c r="QLM59" s="192"/>
      <c r="QLN59" s="192"/>
      <c r="QLO59" s="192"/>
      <c r="QLP59" s="192"/>
      <c r="QLQ59" s="192"/>
      <c r="QLR59" s="192"/>
      <c r="QLS59" s="192"/>
      <c r="QLT59" s="192"/>
      <c r="QLU59" s="192"/>
      <c r="QLV59" s="192"/>
      <c r="QLW59" s="192"/>
      <c r="QLX59" s="192"/>
      <c r="QLY59" s="192"/>
      <c r="QLZ59" s="192"/>
      <c r="QMA59" s="192"/>
      <c r="QMB59" s="192"/>
      <c r="QMC59" s="192"/>
      <c r="QMD59" s="192"/>
      <c r="QME59" s="192"/>
      <c r="QMF59" s="192"/>
      <c r="QMG59" s="192"/>
      <c r="QMH59" s="192"/>
      <c r="QMI59" s="192"/>
      <c r="QMJ59" s="192"/>
      <c r="QMK59" s="192"/>
      <c r="QML59" s="192"/>
      <c r="QMM59" s="192"/>
      <c r="QMN59" s="192"/>
      <c r="QMO59" s="192"/>
      <c r="QMP59" s="192"/>
      <c r="QMQ59" s="192"/>
      <c r="QMR59" s="192"/>
      <c r="QMS59" s="192"/>
      <c r="QMT59" s="192"/>
      <c r="QMU59" s="192"/>
      <c r="QMV59" s="192"/>
      <c r="QMW59" s="192"/>
      <c r="QMX59" s="192"/>
      <c r="QMY59" s="192"/>
      <c r="QMZ59" s="192"/>
      <c r="QNA59" s="192"/>
      <c r="QNB59" s="192"/>
      <c r="QNC59" s="192"/>
      <c r="QND59" s="192"/>
      <c r="QNE59" s="192"/>
      <c r="QNF59" s="192"/>
      <c r="QNG59" s="192"/>
      <c r="QNH59" s="192"/>
      <c r="QNI59" s="192"/>
      <c r="QNJ59" s="192"/>
      <c r="QNK59" s="192"/>
      <c r="QNL59" s="192"/>
      <c r="QNM59" s="192"/>
      <c r="QNN59" s="192"/>
      <c r="QNO59" s="192"/>
      <c r="QNP59" s="192"/>
      <c r="QNQ59" s="192"/>
      <c r="QNR59" s="192"/>
      <c r="QNS59" s="192"/>
      <c r="QNT59" s="192"/>
      <c r="QNU59" s="192"/>
      <c r="QNV59" s="192"/>
      <c r="QNW59" s="192"/>
      <c r="QNX59" s="192"/>
      <c r="QNY59" s="192"/>
      <c r="QNZ59" s="192"/>
      <c r="QOA59" s="192"/>
      <c r="QOB59" s="192"/>
      <c r="QOC59" s="192"/>
      <c r="QOD59" s="192"/>
      <c r="QOE59" s="192"/>
      <c r="QOF59" s="192"/>
      <c r="QOG59" s="192"/>
      <c r="QOH59" s="192"/>
      <c r="QOI59" s="192"/>
      <c r="QOJ59" s="192"/>
      <c r="QOK59" s="192"/>
      <c r="QOL59" s="192"/>
      <c r="QOM59" s="192"/>
      <c r="QON59" s="192"/>
      <c r="QOO59" s="192"/>
      <c r="QOP59" s="192"/>
      <c r="QOQ59" s="192"/>
      <c r="QOR59" s="192"/>
      <c r="QOS59" s="192"/>
      <c r="QOT59" s="192"/>
      <c r="QOU59" s="192"/>
      <c r="QOV59" s="192"/>
      <c r="QOW59" s="192"/>
      <c r="QOX59" s="192"/>
      <c r="QOY59" s="192"/>
      <c r="QOZ59" s="192"/>
      <c r="QPA59" s="192"/>
      <c r="QPB59" s="192"/>
      <c r="QPC59" s="192"/>
      <c r="QPD59" s="192"/>
      <c r="QPE59" s="192"/>
      <c r="QPF59" s="192"/>
      <c r="QPG59" s="192"/>
      <c r="QPH59" s="192"/>
      <c r="QPI59" s="192"/>
      <c r="QPJ59" s="192"/>
      <c r="QPK59" s="192"/>
      <c r="QPL59" s="192"/>
      <c r="QPM59" s="192"/>
      <c r="QPN59" s="192"/>
      <c r="QPO59" s="192"/>
      <c r="QPP59" s="192"/>
      <c r="QPQ59" s="192"/>
      <c r="QPR59" s="192"/>
      <c r="QPS59" s="192"/>
      <c r="QPT59" s="192"/>
      <c r="QPU59" s="192"/>
      <c r="QPV59" s="192"/>
      <c r="QPW59" s="192"/>
      <c r="QPX59" s="192"/>
      <c r="QPY59" s="192"/>
      <c r="QPZ59" s="192"/>
      <c r="QQA59" s="192"/>
      <c r="QQB59" s="192"/>
      <c r="QQC59" s="192"/>
      <c r="QQD59" s="192"/>
      <c r="QQE59" s="192"/>
      <c r="QQF59" s="192"/>
      <c r="QQG59" s="192"/>
      <c r="QQH59" s="192"/>
      <c r="QQI59" s="192"/>
      <c r="QQJ59" s="192"/>
      <c r="QQK59" s="192"/>
      <c r="QQL59" s="192"/>
      <c r="QQM59" s="192"/>
      <c r="QQN59" s="192"/>
      <c r="QQO59" s="192"/>
      <c r="QQP59" s="192"/>
      <c r="QQQ59" s="192"/>
      <c r="QQR59" s="192"/>
      <c r="QQS59" s="192"/>
      <c r="QQT59" s="192"/>
      <c r="QQU59" s="192"/>
      <c r="QQV59" s="192"/>
      <c r="QQW59" s="192"/>
      <c r="QQX59" s="192"/>
      <c r="QQY59" s="192"/>
      <c r="QQZ59" s="192"/>
      <c r="QRA59" s="192"/>
      <c r="QRB59" s="192"/>
      <c r="QRC59" s="192"/>
      <c r="QRD59" s="192"/>
      <c r="QRE59" s="192"/>
      <c r="QRF59" s="192"/>
      <c r="QRG59" s="192"/>
      <c r="QRH59" s="192"/>
      <c r="QRI59" s="192"/>
      <c r="QRJ59" s="192"/>
      <c r="QRK59" s="192"/>
      <c r="QRL59" s="192"/>
      <c r="QRM59" s="192"/>
      <c r="QRN59" s="192"/>
      <c r="QRO59" s="192"/>
      <c r="QRP59" s="192"/>
      <c r="QRQ59" s="192"/>
      <c r="QRR59" s="192"/>
      <c r="QRS59" s="192"/>
      <c r="QRT59" s="192"/>
      <c r="QRU59" s="192"/>
      <c r="QRV59" s="192"/>
      <c r="QRW59" s="192"/>
      <c r="QRX59" s="192"/>
      <c r="QRY59" s="192"/>
      <c r="QRZ59" s="192"/>
      <c r="QSA59" s="192"/>
      <c r="QSB59" s="192"/>
      <c r="QSC59" s="192"/>
      <c r="QSD59" s="192"/>
      <c r="QSE59" s="192"/>
      <c r="QSF59" s="192"/>
      <c r="QSG59" s="192"/>
      <c r="QSH59" s="192"/>
      <c r="QSI59" s="192"/>
      <c r="QSJ59" s="192"/>
      <c r="QSK59" s="192"/>
      <c r="QSL59" s="192"/>
      <c r="QSM59" s="192"/>
      <c r="QSN59" s="192"/>
      <c r="QSO59" s="192"/>
      <c r="QSP59" s="192"/>
      <c r="QSQ59" s="192"/>
      <c r="QSR59" s="192"/>
      <c r="QSS59" s="192"/>
      <c r="QST59" s="192"/>
      <c r="QSU59" s="192"/>
      <c r="QSV59" s="192"/>
      <c r="QSW59" s="192"/>
      <c r="QSX59" s="192"/>
      <c r="QSY59" s="192"/>
      <c r="QSZ59" s="192"/>
      <c r="QTA59" s="192"/>
      <c r="QTB59" s="192"/>
      <c r="QTC59" s="192"/>
      <c r="QTD59" s="192"/>
      <c r="QTE59" s="192"/>
      <c r="QTF59" s="192"/>
      <c r="QTG59" s="192"/>
      <c r="QTH59" s="192"/>
      <c r="QTI59" s="192"/>
      <c r="QTJ59" s="192"/>
      <c r="QTK59" s="192"/>
      <c r="QTL59" s="192"/>
      <c r="QTM59" s="192"/>
      <c r="QTN59" s="192"/>
      <c r="QTO59" s="192"/>
      <c r="QTP59" s="192"/>
      <c r="QTQ59" s="192"/>
      <c r="QTR59" s="192"/>
      <c r="QTS59" s="192"/>
      <c r="QTT59" s="192"/>
      <c r="QTU59" s="192"/>
      <c r="QTV59" s="192"/>
      <c r="QTW59" s="192"/>
      <c r="QTX59" s="192"/>
      <c r="QTY59" s="192"/>
      <c r="QTZ59" s="192"/>
      <c r="QUA59" s="192"/>
      <c r="QUB59" s="192"/>
      <c r="QUC59" s="192"/>
      <c r="QUD59" s="192"/>
      <c r="QUE59" s="192"/>
      <c r="QUF59" s="192"/>
      <c r="QUG59" s="192"/>
      <c r="QUH59" s="192"/>
      <c r="QUI59" s="192"/>
      <c r="QUJ59" s="192"/>
      <c r="QUK59" s="192"/>
      <c r="QUL59" s="192"/>
      <c r="QUM59" s="192"/>
      <c r="QUN59" s="192"/>
      <c r="QUO59" s="192"/>
      <c r="QUP59" s="192"/>
      <c r="QUQ59" s="192"/>
      <c r="QUR59" s="192"/>
      <c r="QUS59" s="192"/>
      <c r="QUT59" s="192"/>
      <c r="QUU59" s="192"/>
      <c r="QUV59" s="192"/>
      <c r="QUW59" s="192"/>
      <c r="QUX59" s="192"/>
      <c r="QUY59" s="192"/>
      <c r="QUZ59" s="192"/>
      <c r="QVA59" s="192"/>
      <c r="QVB59" s="192"/>
      <c r="QVC59" s="192"/>
      <c r="QVD59" s="192"/>
      <c r="QVE59" s="192"/>
      <c r="QVF59" s="192"/>
      <c r="QVG59" s="192"/>
      <c r="QVH59" s="192"/>
      <c r="QVI59" s="192"/>
      <c r="QVJ59" s="192"/>
      <c r="QVK59" s="192"/>
      <c r="QVL59" s="192"/>
      <c r="QVM59" s="192"/>
      <c r="QVN59" s="192"/>
      <c r="QVO59" s="192"/>
      <c r="QVP59" s="192"/>
      <c r="QVQ59" s="192"/>
      <c r="QVR59" s="192"/>
      <c r="QVS59" s="192"/>
      <c r="QVT59" s="192"/>
      <c r="QVU59" s="192"/>
      <c r="QVV59" s="192"/>
      <c r="QVW59" s="192"/>
      <c r="QVX59" s="192"/>
      <c r="QVY59" s="192"/>
      <c r="QVZ59" s="192"/>
      <c r="QWA59" s="192"/>
      <c r="QWB59" s="192"/>
      <c r="QWC59" s="192"/>
      <c r="QWD59" s="192"/>
      <c r="QWE59" s="192"/>
      <c r="QWF59" s="192"/>
      <c r="QWG59" s="192"/>
      <c r="QWH59" s="192"/>
      <c r="QWI59" s="192"/>
      <c r="QWJ59" s="192"/>
      <c r="QWK59" s="192"/>
      <c r="QWL59" s="192"/>
      <c r="QWM59" s="192"/>
      <c r="QWN59" s="192"/>
      <c r="QWO59" s="192"/>
      <c r="QWP59" s="192"/>
      <c r="QWQ59" s="192"/>
      <c r="QWR59" s="192"/>
      <c r="QWS59" s="192"/>
      <c r="QWT59" s="192"/>
      <c r="QWU59" s="192"/>
      <c r="QWV59" s="192"/>
      <c r="QWW59" s="192"/>
      <c r="QWX59" s="192"/>
      <c r="QWY59" s="192"/>
      <c r="QWZ59" s="192"/>
      <c r="QXA59" s="192"/>
      <c r="QXB59" s="192"/>
      <c r="QXC59" s="192"/>
      <c r="QXD59" s="192"/>
      <c r="QXE59" s="192"/>
      <c r="QXF59" s="192"/>
      <c r="QXG59" s="192"/>
      <c r="QXH59" s="192"/>
      <c r="QXI59" s="192"/>
      <c r="QXJ59" s="192"/>
      <c r="QXK59" s="192"/>
      <c r="QXL59" s="192"/>
      <c r="QXM59" s="192"/>
      <c r="QXN59" s="192"/>
      <c r="QXO59" s="192"/>
      <c r="QXP59" s="192"/>
      <c r="QXQ59" s="192"/>
      <c r="QXR59" s="192"/>
      <c r="QXS59" s="192"/>
      <c r="QXT59" s="192"/>
      <c r="QXU59" s="192"/>
      <c r="QXV59" s="192"/>
      <c r="QXW59" s="192"/>
      <c r="QXX59" s="192"/>
      <c r="QXY59" s="192"/>
      <c r="QXZ59" s="192"/>
      <c r="QYA59" s="192"/>
      <c r="QYB59" s="192"/>
      <c r="QYC59" s="192"/>
      <c r="QYD59" s="192"/>
      <c r="QYE59" s="192"/>
      <c r="QYF59" s="192"/>
      <c r="QYG59" s="192"/>
      <c r="QYH59" s="192"/>
      <c r="QYI59" s="192"/>
      <c r="QYJ59" s="192"/>
      <c r="QYK59" s="192"/>
      <c r="QYL59" s="192"/>
      <c r="QYM59" s="192"/>
      <c r="QYN59" s="192"/>
      <c r="QYO59" s="192"/>
      <c r="QYP59" s="192"/>
      <c r="QYQ59" s="192"/>
      <c r="QYR59" s="192"/>
      <c r="QYS59" s="192"/>
      <c r="QYT59" s="192"/>
      <c r="QYU59" s="192"/>
      <c r="QYV59" s="192"/>
      <c r="QYW59" s="192"/>
      <c r="QYX59" s="192"/>
      <c r="QYY59" s="192"/>
      <c r="QYZ59" s="192"/>
      <c r="QZA59" s="192"/>
      <c r="QZB59" s="192"/>
      <c r="QZC59" s="192"/>
      <c r="QZD59" s="192"/>
      <c r="QZE59" s="192"/>
      <c r="QZF59" s="192"/>
      <c r="QZG59" s="192"/>
      <c r="QZH59" s="192"/>
      <c r="QZI59" s="192"/>
      <c r="QZJ59" s="192"/>
      <c r="QZK59" s="192"/>
      <c r="QZL59" s="192"/>
      <c r="QZM59" s="192"/>
      <c r="QZN59" s="192"/>
      <c r="QZO59" s="192"/>
      <c r="QZP59" s="192"/>
      <c r="QZQ59" s="192"/>
      <c r="QZR59" s="192"/>
      <c r="QZS59" s="192"/>
      <c r="QZT59" s="192"/>
      <c r="QZU59" s="192"/>
      <c r="QZV59" s="192"/>
      <c r="QZW59" s="192"/>
      <c r="QZX59" s="192"/>
      <c r="QZY59" s="192"/>
      <c r="QZZ59" s="192"/>
      <c r="RAA59" s="192"/>
      <c r="RAB59" s="192"/>
      <c r="RAC59" s="192"/>
      <c r="RAD59" s="192"/>
      <c r="RAE59" s="192"/>
      <c r="RAF59" s="192"/>
      <c r="RAG59" s="192"/>
      <c r="RAH59" s="192"/>
      <c r="RAI59" s="192"/>
      <c r="RAJ59" s="192"/>
      <c r="RAK59" s="192"/>
      <c r="RAL59" s="192"/>
      <c r="RAM59" s="192"/>
      <c r="RAN59" s="192"/>
      <c r="RAO59" s="192"/>
      <c r="RAP59" s="192"/>
      <c r="RAQ59" s="192"/>
      <c r="RAR59" s="192"/>
      <c r="RAS59" s="192"/>
      <c r="RAT59" s="192"/>
      <c r="RAU59" s="192"/>
      <c r="RAV59" s="192"/>
      <c r="RAW59" s="192"/>
      <c r="RAX59" s="192"/>
      <c r="RAY59" s="192"/>
      <c r="RAZ59" s="192"/>
      <c r="RBA59" s="192"/>
      <c r="RBB59" s="192"/>
      <c r="RBC59" s="192"/>
      <c r="RBD59" s="192"/>
      <c r="RBE59" s="192"/>
      <c r="RBF59" s="192"/>
      <c r="RBG59" s="192"/>
      <c r="RBH59" s="192"/>
      <c r="RBI59" s="192"/>
      <c r="RBJ59" s="192"/>
      <c r="RBK59" s="192"/>
      <c r="RBL59" s="192"/>
      <c r="RBM59" s="192"/>
      <c r="RBN59" s="192"/>
      <c r="RBO59" s="192"/>
      <c r="RBP59" s="192"/>
      <c r="RBQ59" s="192"/>
      <c r="RBR59" s="192"/>
      <c r="RBS59" s="192"/>
      <c r="RBT59" s="192"/>
      <c r="RBU59" s="192"/>
      <c r="RBV59" s="192"/>
      <c r="RBW59" s="192"/>
      <c r="RBX59" s="192"/>
      <c r="RBY59" s="192"/>
      <c r="RBZ59" s="192"/>
      <c r="RCA59" s="192"/>
      <c r="RCB59" s="192"/>
      <c r="RCC59" s="192"/>
      <c r="RCD59" s="192"/>
      <c r="RCE59" s="192"/>
      <c r="RCF59" s="192"/>
      <c r="RCG59" s="192"/>
      <c r="RCH59" s="192"/>
      <c r="RCI59" s="192"/>
      <c r="RCJ59" s="192"/>
      <c r="RCK59" s="192"/>
      <c r="RCL59" s="192"/>
      <c r="RCM59" s="192"/>
      <c r="RCN59" s="192"/>
      <c r="RCO59" s="192"/>
      <c r="RCP59" s="192"/>
      <c r="RCQ59" s="192"/>
      <c r="RCR59" s="192"/>
      <c r="RCS59" s="192"/>
      <c r="RCT59" s="192"/>
      <c r="RCU59" s="192"/>
      <c r="RCV59" s="192"/>
      <c r="RCW59" s="192"/>
      <c r="RCX59" s="192"/>
      <c r="RCY59" s="192"/>
      <c r="RCZ59" s="192"/>
      <c r="RDA59" s="192"/>
      <c r="RDB59" s="192"/>
      <c r="RDC59" s="192"/>
      <c r="RDD59" s="192"/>
      <c r="RDE59" s="192"/>
      <c r="RDF59" s="192"/>
      <c r="RDG59" s="192"/>
      <c r="RDH59" s="192"/>
      <c r="RDI59" s="192"/>
      <c r="RDJ59" s="192"/>
      <c r="RDK59" s="192"/>
      <c r="RDL59" s="192"/>
      <c r="RDM59" s="192"/>
      <c r="RDN59" s="192"/>
      <c r="RDO59" s="192"/>
      <c r="RDP59" s="192"/>
      <c r="RDQ59" s="192"/>
      <c r="RDR59" s="192"/>
      <c r="RDS59" s="192"/>
      <c r="RDT59" s="192"/>
      <c r="RDU59" s="192"/>
      <c r="RDV59" s="192"/>
      <c r="RDW59" s="192"/>
      <c r="RDX59" s="192"/>
      <c r="RDY59" s="192"/>
      <c r="RDZ59" s="192"/>
      <c r="REA59" s="192"/>
      <c r="REB59" s="192"/>
      <c r="REC59" s="192"/>
      <c r="RED59" s="192"/>
      <c r="REE59" s="192"/>
      <c r="REF59" s="192"/>
      <c r="REG59" s="192"/>
      <c r="REH59" s="192"/>
      <c r="REI59" s="192"/>
      <c r="REJ59" s="192"/>
      <c r="REK59" s="192"/>
      <c r="REL59" s="192"/>
      <c r="REM59" s="192"/>
      <c r="REN59" s="192"/>
      <c r="REO59" s="192"/>
      <c r="REP59" s="192"/>
      <c r="REQ59" s="192"/>
      <c r="RER59" s="192"/>
      <c r="RES59" s="192"/>
      <c r="RET59" s="192"/>
      <c r="REU59" s="192"/>
      <c r="REV59" s="192"/>
      <c r="REW59" s="192"/>
      <c r="REX59" s="192"/>
      <c r="REY59" s="192"/>
      <c r="REZ59" s="192"/>
      <c r="RFA59" s="192"/>
      <c r="RFB59" s="192"/>
      <c r="RFC59" s="192"/>
      <c r="RFD59" s="192"/>
      <c r="RFE59" s="192"/>
      <c r="RFF59" s="192"/>
      <c r="RFG59" s="192"/>
      <c r="RFH59" s="192"/>
      <c r="RFI59" s="192"/>
      <c r="RFJ59" s="192"/>
      <c r="RFK59" s="192"/>
      <c r="RFL59" s="192"/>
      <c r="RFM59" s="192"/>
      <c r="RFN59" s="192"/>
      <c r="RFO59" s="192"/>
      <c r="RFP59" s="192"/>
      <c r="RFQ59" s="192"/>
      <c r="RFR59" s="192"/>
      <c r="RFS59" s="192"/>
      <c r="RFT59" s="192"/>
      <c r="RFU59" s="192"/>
      <c r="RFV59" s="192"/>
      <c r="RFW59" s="192"/>
      <c r="RFX59" s="192"/>
      <c r="RFY59" s="192"/>
      <c r="RFZ59" s="192"/>
      <c r="RGA59" s="192"/>
      <c r="RGB59" s="192"/>
      <c r="RGC59" s="192"/>
      <c r="RGD59" s="192"/>
      <c r="RGE59" s="192"/>
      <c r="RGF59" s="192"/>
      <c r="RGG59" s="192"/>
      <c r="RGH59" s="192"/>
      <c r="RGI59" s="192"/>
      <c r="RGJ59" s="192"/>
      <c r="RGK59" s="192"/>
      <c r="RGL59" s="192"/>
      <c r="RGM59" s="192"/>
      <c r="RGN59" s="192"/>
      <c r="RGO59" s="192"/>
      <c r="RGP59" s="192"/>
      <c r="RGQ59" s="192"/>
      <c r="RGR59" s="192"/>
      <c r="RGS59" s="192"/>
      <c r="RGT59" s="192"/>
      <c r="RGU59" s="192"/>
      <c r="RGV59" s="192"/>
      <c r="RGW59" s="192"/>
      <c r="RGX59" s="192"/>
      <c r="RGY59" s="192"/>
      <c r="RGZ59" s="192"/>
      <c r="RHA59" s="192"/>
      <c r="RHB59" s="192"/>
      <c r="RHC59" s="192"/>
      <c r="RHD59" s="192"/>
      <c r="RHE59" s="192"/>
      <c r="RHF59" s="192"/>
      <c r="RHG59" s="192"/>
      <c r="RHH59" s="192"/>
      <c r="RHI59" s="192"/>
      <c r="RHJ59" s="192"/>
      <c r="RHK59" s="192"/>
      <c r="RHL59" s="192"/>
      <c r="RHM59" s="192"/>
      <c r="RHN59" s="192"/>
      <c r="RHO59" s="192"/>
      <c r="RHP59" s="192"/>
      <c r="RHQ59" s="192"/>
      <c r="RHR59" s="192"/>
      <c r="RHS59" s="192"/>
      <c r="RHT59" s="192"/>
      <c r="RHU59" s="192"/>
      <c r="RHV59" s="192"/>
      <c r="RHW59" s="192"/>
      <c r="RHX59" s="192"/>
      <c r="RHY59" s="192"/>
      <c r="RHZ59" s="192"/>
      <c r="RIA59" s="192"/>
      <c r="RIB59" s="192"/>
      <c r="RIC59" s="192"/>
      <c r="RID59" s="192"/>
      <c r="RIE59" s="192"/>
      <c r="RIF59" s="192"/>
      <c r="RIG59" s="192"/>
      <c r="RIH59" s="192"/>
      <c r="RII59" s="192"/>
      <c r="RIJ59" s="192"/>
      <c r="RIK59" s="192"/>
      <c r="RIL59" s="192"/>
      <c r="RIM59" s="192"/>
      <c r="RIN59" s="192"/>
      <c r="RIO59" s="192"/>
      <c r="RIP59" s="192"/>
      <c r="RIQ59" s="192"/>
      <c r="RIR59" s="192"/>
      <c r="RIS59" s="192"/>
      <c r="RIT59" s="192"/>
      <c r="RIU59" s="192"/>
      <c r="RIV59" s="192"/>
      <c r="RIW59" s="192"/>
      <c r="RIX59" s="192"/>
      <c r="RIY59" s="192"/>
      <c r="RIZ59" s="192"/>
      <c r="RJA59" s="192"/>
      <c r="RJB59" s="192"/>
      <c r="RJC59" s="192"/>
      <c r="RJD59" s="192"/>
      <c r="RJE59" s="192"/>
      <c r="RJF59" s="192"/>
      <c r="RJG59" s="192"/>
      <c r="RJH59" s="192"/>
      <c r="RJI59" s="192"/>
      <c r="RJJ59" s="192"/>
      <c r="RJK59" s="192"/>
      <c r="RJL59" s="192"/>
      <c r="RJM59" s="192"/>
      <c r="RJN59" s="192"/>
      <c r="RJO59" s="192"/>
      <c r="RJP59" s="192"/>
      <c r="RJQ59" s="192"/>
      <c r="RJR59" s="192"/>
      <c r="RJS59" s="192"/>
      <c r="RJT59" s="192"/>
      <c r="RJU59" s="192"/>
      <c r="RJV59" s="192"/>
      <c r="RJW59" s="192"/>
      <c r="RJX59" s="192"/>
      <c r="RJY59" s="192"/>
      <c r="RJZ59" s="192"/>
      <c r="RKA59" s="192"/>
      <c r="RKB59" s="192"/>
      <c r="RKC59" s="192"/>
      <c r="RKD59" s="192"/>
      <c r="RKE59" s="192"/>
      <c r="RKF59" s="192"/>
      <c r="RKG59" s="192"/>
      <c r="RKH59" s="192"/>
      <c r="RKI59" s="192"/>
      <c r="RKJ59" s="192"/>
      <c r="RKK59" s="192"/>
      <c r="RKL59" s="192"/>
      <c r="RKM59" s="192"/>
      <c r="RKN59" s="192"/>
      <c r="RKO59" s="192"/>
      <c r="RKP59" s="192"/>
      <c r="RKQ59" s="192"/>
      <c r="RKR59" s="192"/>
      <c r="RKS59" s="192"/>
      <c r="RKT59" s="192"/>
      <c r="RKU59" s="192"/>
      <c r="RKV59" s="192"/>
      <c r="RKW59" s="192"/>
      <c r="RKX59" s="192"/>
      <c r="RKY59" s="192"/>
      <c r="RKZ59" s="192"/>
      <c r="RLA59" s="192"/>
      <c r="RLB59" s="192"/>
      <c r="RLC59" s="192"/>
      <c r="RLD59" s="192"/>
      <c r="RLE59" s="192"/>
      <c r="RLF59" s="192"/>
      <c r="RLG59" s="192"/>
      <c r="RLH59" s="192"/>
      <c r="RLI59" s="192"/>
      <c r="RLJ59" s="192"/>
      <c r="RLK59" s="192"/>
      <c r="RLL59" s="192"/>
      <c r="RLM59" s="192"/>
      <c r="RLN59" s="192"/>
      <c r="RLO59" s="192"/>
      <c r="RLP59" s="192"/>
      <c r="RLQ59" s="192"/>
      <c r="RLR59" s="192"/>
      <c r="RLS59" s="192"/>
      <c r="RLT59" s="192"/>
      <c r="RLU59" s="192"/>
      <c r="RLV59" s="192"/>
      <c r="RLW59" s="192"/>
      <c r="RLX59" s="192"/>
      <c r="RLY59" s="192"/>
      <c r="RLZ59" s="192"/>
      <c r="RMA59" s="192"/>
      <c r="RMB59" s="192"/>
      <c r="RMC59" s="192"/>
      <c r="RMD59" s="192"/>
      <c r="RME59" s="192"/>
      <c r="RMF59" s="192"/>
      <c r="RMG59" s="192"/>
      <c r="RMH59" s="192"/>
      <c r="RMI59" s="192"/>
      <c r="RMJ59" s="192"/>
      <c r="RMK59" s="192"/>
      <c r="RML59" s="192"/>
      <c r="RMM59" s="192"/>
      <c r="RMN59" s="192"/>
      <c r="RMO59" s="192"/>
      <c r="RMP59" s="192"/>
      <c r="RMQ59" s="192"/>
      <c r="RMR59" s="192"/>
      <c r="RMS59" s="192"/>
      <c r="RMT59" s="192"/>
      <c r="RMU59" s="192"/>
      <c r="RMV59" s="192"/>
      <c r="RMW59" s="192"/>
      <c r="RMX59" s="192"/>
      <c r="RMY59" s="192"/>
      <c r="RMZ59" s="192"/>
      <c r="RNA59" s="192"/>
      <c r="RNB59" s="192"/>
      <c r="RNC59" s="192"/>
      <c r="RND59" s="192"/>
      <c r="RNE59" s="192"/>
      <c r="RNF59" s="192"/>
      <c r="RNG59" s="192"/>
      <c r="RNH59" s="192"/>
      <c r="RNI59" s="192"/>
      <c r="RNJ59" s="192"/>
      <c r="RNK59" s="192"/>
      <c r="RNL59" s="192"/>
      <c r="RNM59" s="192"/>
      <c r="RNN59" s="192"/>
      <c r="RNO59" s="192"/>
      <c r="RNP59" s="192"/>
      <c r="RNQ59" s="192"/>
      <c r="RNR59" s="192"/>
      <c r="RNS59" s="192"/>
      <c r="RNT59" s="192"/>
      <c r="RNU59" s="192"/>
      <c r="RNV59" s="192"/>
      <c r="RNW59" s="192"/>
      <c r="RNX59" s="192"/>
      <c r="RNY59" s="192"/>
      <c r="RNZ59" s="192"/>
      <c r="ROA59" s="192"/>
      <c r="ROB59" s="192"/>
      <c r="ROC59" s="192"/>
      <c r="ROD59" s="192"/>
      <c r="ROE59" s="192"/>
      <c r="ROF59" s="192"/>
      <c r="ROG59" s="192"/>
      <c r="ROH59" s="192"/>
      <c r="ROI59" s="192"/>
      <c r="ROJ59" s="192"/>
      <c r="ROK59" s="192"/>
      <c r="ROL59" s="192"/>
      <c r="ROM59" s="192"/>
      <c r="RON59" s="192"/>
      <c r="ROO59" s="192"/>
      <c r="ROP59" s="192"/>
      <c r="ROQ59" s="192"/>
      <c r="ROR59" s="192"/>
      <c r="ROS59" s="192"/>
      <c r="ROT59" s="192"/>
      <c r="ROU59" s="192"/>
      <c r="ROV59" s="192"/>
      <c r="ROW59" s="192"/>
      <c r="ROX59" s="192"/>
      <c r="ROY59" s="192"/>
      <c r="ROZ59" s="192"/>
      <c r="RPA59" s="192"/>
      <c r="RPB59" s="192"/>
      <c r="RPC59" s="192"/>
      <c r="RPD59" s="192"/>
      <c r="RPE59" s="192"/>
      <c r="RPF59" s="192"/>
      <c r="RPG59" s="192"/>
      <c r="RPH59" s="192"/>
      <c r="RPI59" s="192"/>
      <c r="RPJ59" s="192"/>
      <c r="RPK59" s="192"/>
      <c r="RPL59" s="192"/>
      <c r="RPM59" s="192"/>
      <c r="RPN59" s="192"/>
      <c r="RPO59" s="192"/>
      <c r="RPP59" s="192"/>
      <c r="RPQ59" s="192"/>
      <c r="RPR59" s="192"/>
      <c r="RPS59" s="192"/>
      <c r="RPT59" s="192"/>
      <c r="RPU59" s="192"/>
      <c r="RPV59" s="192"/>
      <c r="RPW59" s="192"/>
      <c r="RPX59" s="192"/>
      <c r="RPY59" s="192"/>
      <c r="RPZ59" s="192"/>
      <c r="RQA59" s="192"/>
      <c r="RQB59" s="192"/>
      <c r="RQC59" s="192"/>
      <c r="RQD59" s="192"/>
      <c r="RQE59" s="192"/>
      <c r="RQF59" s="192"/>
      <c r="RQG59" s="192"/>
      <c r="RQH59" s="192"/>
      <c r="RQI59" s="192"/>
      <c r="RQJ59" s="192"/>
      <c r="RQK59" s="192"/>
      <c r="RQL59" s="192"/>
      <c r="RQM59" s="192"/>
      <c r="RQN59" s="192"/>
      <c r="RQO59" s="192"/>
      <c r="RQP59" s="192"/>
      <c r="RQQ59" s="192"/>
      <c r="RQR59" s="192"/>
      <c r="RQS59" s="192"/>
      <c r="RQT59" s="192"/>
      <c r="RQU59" s="192"/>
      <c r="RQV59" s="192"/>
      <c r="RQW59" s="192"/>
      <c r="RQX59" s="192"/>
      <c r="RQY59" s="192"/>
      <c r="RQZ59" s="192"/>
      <c r="RRA59" s="192"/>
      <c r="RRB59" s="192"/>
      <c r="RRC59" s="192"/>
      <c r="RRD59" s="192"/>
      <c r="RRE59" s="192"/>
      <c r="RRF59" s="192"/>
      <c r="RRG59" s="192"/>
      <c r="RRH59" s="192"/>
      <c r="RRI59" s="192"/>
      <c r="RRJ59" s="192"/>
      <c r="RRK59" s="192"/>
      <c r="RRL59" s="192"/>
      <c r="RRM59" s="192"/>
      <c r="RRN59" s="192"/>
      <c r="RRO59" s="192"/>
      <c r="RRP59" s="192"/>
      <c r="RRQ59" s="192"/>
      <c r="RRR59" s="192"/>
      <c r="RRS59" s="192"/>
      <c r="RRT59" s="192"/>
      <c r="RRU59" s="192"/>
      <c r="RRV59" s="192"/>
      <c r="RRW59" s="192"/>
      <c r="RRX59" s="192"/>
      <c r="RRY59" s="192"/>
      <c r="RRZ59" s="192"/>
      <c r="RSA59" s="192"/>
      <c r="RSB59" s="192"/>
      <c r="RSC59" s="192"/>
      <c r="RSD59" s="192"/>
      <c r="RSE59" s="192"/>
      <c r="RSF59" s="192"/>
      <c r="RSG59" s="192"/>
      <c r="RSH59" s="192"/>
      <c r="RSI59" s="192"/>
      <c r="RSJ59" s="192"/>
      <c r="RSK59" s="192"/>
      <c r="RSL59" s="192"/>
      <c r="RSM59" s="192"/>
      <c r="RSN59" s="192"/>
      <c r="RSO59" s="192"/>
      <c r="RSP59" s="192"/>
      <c r="RSQ59" s="192"/>
      <c r="RSR59" s="192"/>
      <c r="RSS59" s="192"/>
      <c r="RST59" s="192"/>
      <c r="RSU59" s="192"/>
      <c r="RSV59" s="192"/>
      <c r="RSW59" s="192"/>
      <c r="RSX59" s="192"/>
      <c r="RSY59" s="192"/>
      <c r="RSZ59" s="192"/>
      <c r="RTA59" s="192"/>
      <c r="RTB59" s="192"/>
      <c r="RTC59" s="192"/>
      <c r="RTD59" s="192"/>
      <c r="RTE59" s="192"/>
      <c r="RTF59" s="192"/>
      <c r="RTG59" s="192"/>
      <c r="RTH59" s="192"/>
      <c r="RTI59" s="192"/>
      <c r="RTJ59" s="192"/>
      <c r="RTK59" s="192"/>
      <c r="RTL59" s="192"/>
      <c r="RTM59" s="192"/>
      <c r="RTN59" s="192"/>
      <c r="RTO59" s="192"/>
      <c r="RTP59" s="192"/>
      <c r="RTQ59" s="192"/>
      <c r="RTR59" s="192"/>
      <c r="RTS59" s="192"/>
      <c r="RTT59" s="192"/>
      <c r="RTU59" s="192"/>
      <c r="RTV59" s="192"/>
      <c r="RTW59" s="192"/>
      <c r="RTX59" s="192"/>
      <c r="RTY59" s="192"/>
      <c r="RTZ59" s="192"/>
      <c r="RUA59" s="192"/>
      <c r="RUB59" s="192"/>
      <c r="RUC59" s="192"/>
      <c r="RUD59" s="192"/>
      <c r="RUE59" s="192"/>
      <c r="RUF59" s="192"/>
      <c r="RUG59" s="192"/>
      <c r="RUH59" s="192"/>
      <c r="RUI59" s="192"/>
      <c r="RUJ59" s="192"/>
      <c r="RUK59" s="192"/>
      <c r="RUL59" s="192"/>
      <c r="RUM59" s="192"/>
      <c r="RUN59" s="192"/>
      <c r="RUO59" s="192"/>
      <c r="RUP59" s="192"/>
      <c r="RUQ59" s="192"/>
      <c r="RUR59" s="192"/>
      <c r="RUS59" s="192"/>
      <c r="RUT59" s="192"/>
      <c r="RUU59" s="192"/>
      <c r="RUV59" s="192"/>
      <c r="RUW59" s="192"/>
      <c r="RUX59" s="192"/>
      <c r="RUY59" s="192"/>
      <c r="RUZ59" s="192"/>
      <c r="RVA59" s="192"/>
      <c r="RVB59" s="192"/>
      <c r="RVC59" s="192"/>
      <c r="RVD59" s="192"/>
      <c r="RVE59" s="192"/>
      <c r="RVF59" s="192"/>
      <c r="RVG59" s="192"/>
      <c r="RVH59" s="192"/>
      <c r="RVI59" s="192"/>
      <c r="RVJ59" s="192"/>
      <c r="RVK59" s="192"/>
      <c r="RVL59" s="192"/>
      <c r="RVM59" s="192"/>
      <c r="RVN59" s="192"/>
      <c r="RVO59" s="192"/>
      <c r="RVP59" s="192"/>
      <c r="RVQ59" s="192"/>
      <c r="RVR59" s="192"/>
      <c r="RVS59" s="192"/>
      <c r="RVT59" s="192"/>
      <c r="RVU59" s="192"/>
      <c r="RVV59" s="192"/>
      <c r="RVW59" s="192"/>
      <c r="RVX59" s="192"/>
      <c r="RVY59" s="192"/>
      <c r="RVZ59" s="192"/>
      <c r="RWA59" s="192"/>
      <c r="RWB59" s="192"/>
      <c r="RWC59" s="192"/>
      <c r="RWD59" s="192"/>
      <c r="RWE59" s="192"/>
      <c r="RWF59" s="192"/>
      <c r="RWG59" s="192"/>
      <c r="RWH59" s="192"/>
      <c r="RWI59" s="192"/>
      <c r="RWJ59" s="192"/>
      <c r="RWK59" s="192"/>
      <c r="RWL59" s="192"/>
      <c r="RWM59" s="192"/>
      <c r="RWN59" s="192"/>
      <c r="RWO59" s="192"/>
      <c r="RWP59" s="192"/>
      <c r="RWQ59" s="192"/>
      <c r="RWR59" s="192"/>
      <c r="RWS59" s="192"/>
      <c r="RWT59" s="192"/>
      <c r="RWU59" s="192"/>
      <c r="RWV59" s="192"/>
      <c r="RWW59" s="192"/>
      <c r="RWX59" s="192"/>
      <c r="RWY59" s="192"/>
      <c r="RWZ59" s="192"/>
      <c r="RXA59" s="192"/>
      <c r="RXB59" s="192"/>
      <c r="RXC59" s="192"/>
      <c r="RXD59" s="192"/>
      <c r="RXE59" s="192"/>
      <c r="RXF59" s="192"/>
      <c r="RXG59" s="192"/>
      <c r="RXH59" s="192"/>
      <c r="RXI59" s="192"/>
      <c r="RXJ59" s="192"/>
      <c r="RXK59" s="192"/>
      <c r="RXL59" s="192"/>
      <c r="RXM59" s="192"/>
      <c r="RXN59" s="192"/>
      <c r="RXO59" s="192"/>
      <c r="RXP59" s="192"/>
      <c r="RXQ59" s="192"/>
      <c r="RXR59" s="192"/>
      <c r="RXS59" s="192"/>
      <c r="RXT59" s="192"/>
      <c r="RXU59" s="192"/>
      <c r="RXV59" s="192"/>
      <c r="RXW59" s="192"/>
      <c r="RXX59" s="192"/>
      <c r="RXY59" s="192"/>
      <c r="RXZ59" s="192"/>
      <c r="RYA59" s="192"/>
      <c r="RYB59" s="192"/>
      <c r="RYC59" s="192"/>
      <c r="RYD59" s="192"/>
      <c r="RYE59" s="192"/>
      <c r="RYF59" s="192"/>
      <c r="RYG59" s="192"/>
      <c r="RYH59" s="192"/>
      <c r="RYI59" s="192"/>
      <c r="RYJ59" s="192"/>
      <c r="RYK59" s="192"/>
      <c r="RYL59" s="192"/>
      <c r="RYM59" s="192"/>
      <c r="RYN59" s="192"/>
      <c r="RYO59" s="192"/>
      <c r="RYP59" s="192"/>
      <c r="RYQ59" s="192"/>
      <c r="RYR59" s="192"/>
      <c r="RYS59" s="192"/>
      <c r="RYT59" s="192"/>
      <c r="RYU59" s="192"/>
      <c r="RYV59" s="192"/>
      <c r="RYW59" s="192"/>
      <c r="RYX59" s="192"/>
      <c r="RYY59" s="192"/>
      <c r="RYZ59" s="192"/>
      <c r="RZA59" s="192"/>
      <c r="RZB59" s="192"/>
      <c r="RZC59" s="192"/>
      <c r="RZD59" s="192"/>
      <c r="RZE59" s="192"/>
      <c r="RZF59" s="192"/>
      <c r="RZG59" s="192"/>
      <c r="RZH59" s="192"/>
      <c r="RZI59" s="192"/>
      <c r="RZJ59" s="192"/>
      <c r="RZK59" s="192"/>
      <c r="RZL59" s="192"/>
      <c r="RZM59" s="192"/>
      <c r="RZN59" s="192"/>
      <c r="RZO59" s="192"/>
      <c r="RZP59" s="192"/>
      <c r="RZQ59" s="192"/>
      <c r="RZR59" s="192"/>
      <c r="RZS59" s="192"/>
      <c r="RZT59" s="192"/>
      <c r="RZU59" s="192"/>
      <c r="RZV59" s="192"/>
      <c r="RZW59" s="192"/>
      <c r="RZX59" s="192"/>
      <c r="RZY59" s="192"/>
      <c r="RZZ59" s="192"/>
      <c r="SAA59" s="192"/>
      <c r="SAB59" s="192"/>
      <c r="SAC59" s="192"/>
      <c r="SAD59" s="192"/>
      <c r="SAE59" s="192"/>
      <c r="SAF59" s="192"/>
      <c r="SAG59" s="192"/>
      <c r="SAH59" s="192"/>
      <c r="SAI59" s="192"/>
      <c r="SAJ59" s="192"/>
      <c r="SAK59" s="192"/>
      <c r="SAL59" s="192"/>
      <c r="SAM59" s="192"/>
      <c r="SAN59" s="192"/>
      <c r="SAO59" s="192"/>
      <c r="SAP59" s="192"/>
      <c r="SAQ59" s="192"/>
      <c r="SAR59" s="192"/>
      <c r="SAS59" s="192"/>
      <c r="SAT59" s="192"/>
      <c r="SAU59" s="192"/>
      <c r="SAV59" s="192"/>
      <c r="SAW59" s="192"/>
      <c r="SAX59" s="192"/>
      <c r="SAY59" s="192"/>
      <c r="SAZ59" s="192"/>
      <c r="SBA59" s="192"/>
      <c r="SBB59" s="192"/>
      <c r="SBC59" s="192"/>
      <c r="SBD59" s="192"/>
      <c r="SBE59" s="192"/>
      <c r="SBF59" s="192"/>
      <c r="SBG59" s="192"/>
      <c r="SBH59" s="192"/>
      <c r="SBI59" s="192"/>
      <c r="SBJ59" s="192"/>
      <c r="SBK59" s="192"/>
      <c r="SBL59" s="192"/>
      <c r="SBM59" s="192"/>
      <c r="SBN59" s="192"/>
      <c r="SBO59" s="192"/>
      <c r="SBP59" s="192"/>
      <c r="SBQ59" s="192"/>
      <c r="SBR59" s="192"/>
      <c r="SBS59" s="192"/>
      <c r="SBT59" s="192"/>
      <c r="SBU59" s="192"/>
      <c r="SBV59" s="192"/>
      <c r="SBW59" s="192"/>
      <c r="SBX59" s="192"/>
      <c r="SBY59" s="192"/>
      <c r="SBZ59" s="192"/>
      <c r="SCA59" s="192"/>
      <c r="SCB59" s="192"/>
      <c r="SCC59" s="192"/>
      <c r="SCD59" s="192"/>
      <c r="SCE59" s="192"/>
      <c r="SCF59" s="192"/>
      <c r="SCG59" s="192"/>
      <c r="SCH59" s="192"/>
      <c r="SCI59" s="192"/>
      <c r="SCJ59" s="192"/>
      <c r="SCK59" s="192"/>
      <c r="SCL59" s="192"/>
      <c r="SCM59" s="192"/>
      <c r="SCN59" s="192"/>
      <c r="SCO59" s="192"/>
      <c r="SCP59" s="192"/>
      <c r="SCQ59" s="192"/>
      <c r="SCR59" s="192"/>
      <c r="SCS59" s="192"/>
      <c r="SCT59" s="192"/>
      <c r="SCU59" s="192"/>
      <c r="SCV59" s="192"/>
      <c r="SCW59" s="192"/>
      <c r="SCX59" s="192"/>
      <c r="SCY59" s="192"/>
      <c r="SCZ59" s="192"/>
      <c r="SDA59" s="192"/>
      <c r="SDB59" s="192"/>
      <c r="SDC59" s="192"/>
      <c r="SDD59" s="192"/>
      <c r="SDE59" s="192"/>
      <c r="SDF59" s="192"/>
      <c r="SDG59" s="192"/>
      <c r="SDH59" s="192"/>
      <c r="SDI59" s="192"/>
      <c r="SDJ59" s="192"/>
      <c r="SDK59" s="192"/>
      <c r="SDL59" s="192"/>
      <c r="SDM59" s="192"/>
      <c r="SDN59" s="192"/>
      <c r="SDO59" s="192"/>
      <c r="SDP59" s="192"/>
      <c r="SDQ59" s="192"/>
      <c r="SDR59" s="192"/>
      <c r="SDS59" s="192"/>
      <c r="SDT59" s="192"/>
      <c r="SDU59" s="192"/>
      <c r="SDV59" s="192"/>
      <c r="SDW59" s="192"/>
      <c r="SDX59" s="192"/>
      <c r="SDY59" s="192"/>
      <c r="SDZ59" s="192"/>
      <c r="SEA59" s="192"/>
      <c r="SEB59" s="192"/>
      <c r="SEC59" s="192"/>
      <c r="SED59" s="192"/>
      <c r="SEE59" s="192"/>
      <c r="SEF59" s="192"/>
      <c r="SEG59" s="192"/>
      <c r="SEH59" s="192"/>
      <c r="SEI59" s="192"/>
      <c r="SEJ59" s="192"/>
      <c r="SEK59" s="192"/>
      <c r="SEL59" s="192"/>
      <c r="SEM59" s="192"/>
      <c r="SEN59" s="192"/>
      <c r="SEO59" s="192"/>
      <c r="SEP59" s="192"/>
      <c r="SEQ59" s="192"/>
      <c r="SER59" s="192"/>
      <c r="SES59" s="192"/>
      <c r="SET59" s="192"/>
      <c r="SEU59" s="192"/>
      <c r="SEV59" s="192"/>
      <c r="SEW59" s="192"/>
      <c r="SEX59" s="192"/>
      <c r="SEY59" s="192"/>
      <c r="SEZ59" s="192"/>
      <c r="SFA59" s="192"/>
      <c r="SFB59" s="192"/>
      <c r="SFC59" s="192"/>
      <c r="SFD59" s="192"/>
      <c r="SFE59" s="192"/>
      <c r="SFF59" s="192"/>
      <c r="SFG59" s="192"/>
      <c r="SFH59" s="192"/>
      <c r="SFI59" s="192"/>
      <c r="SFJ59" s="192"/>
      <c r="SFK59" s="192"/>
      <c r="SFL59" s="192"/>
      <c r="SFM59" s="192"/>
      <c r="SFN59" s="192"/>
      <c r="SFO59" s="192"/>
      <c r="SFP59" s="192"/>
      <c r="SFQ59" s="192"/>
      <c r="SFR59" s="192"/>
      <c r="SFS59" s="192"/>
      <c r="SFT59" s="192"/>
      <c r="SFU59" s="192"/>
      <c r="SFV59" s="192"/>
      <c r="SFW59" s="192"/>
      <c r="SFX59" s="192"/>
      <c r="SFY59" s="192"/>
      <c r="SFZ59" s="192"/>
      <c r="SGA59" s="192"/>
      <c r="SGB59" s="192"/>
      <c r="SGC59" s="192"/>
      <c r="SGD59" s="192"/>
      <c r="SGE59" s="192"/>
      <c r="SGF59" s="192"/>
      <c r="SGG59" s="192"/>
      <c r="SGH59" s="192"/>
      <c r="SGI59" s="192"/>
      <c r="SGJ59" s="192"/>
      <c r="SGK59" s="192"/>
      <c r="SGL59" s="192"/>
      <c r="SGM59" s="192"/>
      <c r="SGN59" s="192"/>
      <c r="SGO59" s="192"/>
      <c r="SGP59" s="192"/>
      <c r="SGQ59" s="192"/>
      <c r="SGR59" s="192"/>
      <c r="SGS59" s="192"/>
      <c r="SGT59" s="192"/>
      <c r="SGU59" s="192"/>
      <c r="SGV59" s="192"/>
      <c r="SGW59" s="192"/>
      <c r="SGX59" s="192"/>
      <c r="SGY59" s="192"/>
      <c r="SGZ59" s="192"/>
      <c r="SHA59" s="192"/>
      <c r="SHB59" s="192"/>
      <c r="SHC59" s="192"/>
      <c r="SHD59" s="192"/>
      <c r="SHE59" s="192"/>
      <c r="SHF59" s="192"/>
      <c r="SHG59" s="192"/>
      <c r="SHH59" s="192"/>
      <c r="SHI59" s="192"/>
      <c r="SHJ59" s="192"/>
      <c r="SHK59" s="192"/>
      <c r="SHL59" s="192"/>
      <c r="SHM59" s="192"/>
      <c r="SHN59" s="192"/>
      <c r="SHO59" s="192"/>
      <c r="SHP59" s="192"/>
      <c r="SHQ59" s="192"/>
      <c r="SHR59" s="192"/>
      <c r="SHS59" s="192"/>
      <c r="SHT59" s="192"/>
      <c r="SHU59" s="192"/>
      <c r="SHV59" s="192"/>
      <c r="SHW59" s="192"/>
      <c r="SHX59" s="192"/>
      <c r="SHY59" s="192"/>
      <c r="SHZ59" s="192"/>
      <c r="SIA59" s="192"/>
      <c r="SIB59" s="192"/>
      <c r="SIC59" s="192"/>
      <c r="SID59" s="192"/>
      <c r="SIE59" s="192"/>
      <c r="SIF59" s="192"/>
      <c r="SIG59" s="192"/>
      <c r="SIH59" s="192"/>
      <c r="SII59" s="192"/>
      <c r="SIJ59" s="192"/>
      <c r="SIK59" s="192"/>
      <c r="SIL59" s="192"/>
      <c r="SIM59" s="192"/>
      <c r="SIN59" s="192"/>
      <c r="SIO59" s="192"/>
      <c r="SIP59" s="192"/>
      <c r="SIQ59" s="192"/>
      <c r="SIR59" s="192"/>
      <c r="SIS59" s="192"/>
      <c r="SIT59" s="192"/>
      <c r="SIU59" s="192"/>
      <c r="SIV59" s="192"/>
      <c r="SIW59" s="192"/>
      <c r="SIX59" s="192"/>
      <c r="SIY59" s="192"/>
      <c r="SIZ59" s="192"/>
      <c r="SJA59" s="192"/>
      <c r="SJB59" s="192"/>
      <c r="SJC59" s="192"/>
      <c r="SJD59" s="192"/>
      <c r="SJE59" s="192"/>
      <c r="SJF59" s="192"/>
      <c r="SJG59" s="192"/>
      <c r="SJH59" s="192"/>
      <c r="SJI59" s="192"/>
      <c r="SJJ59" s="192"/>
      <c r="SJK59" s="192"/>
      <c r="SJL59" s="192"/>
      <c r="SJM59" s="192"/>
      <c r="SJN59" s="192"/>
      <c r="SJO59" s="192"/>
      <c r="SJP59" s="192"/>
      <c r="SJQ59" s="192"/>
      <c r="SJR59" s="192"/>
      <c r="SJS59" s="192"/>
      <c r="SJT59" s="192"/>
      <c r="SJU59" s="192"/>
      <c r="SJV59" s="192"/>
      <c r="SJW59" s="192"/>
      <c r="SJX59" s="192"/>
      <c r="SJY59" s="192"/>
      <c r="SJZ59" s="192"/>
      <c r="SKA59" s="192"/>
      <c r="SKB59" s="192"/>
      <c r="SKC59" s="192"/>
      <c r="SKD59" s="192"/>
      <c r="SKE59" s="192"/>
      <c r="SKF59" s="192"/>
      <c r="SKG59" s="192"/>
      <c r="SKH59" s="192"/>
      <c r="SKI59" s="192"/>
      <c r="SKJ59" s="192"/>
      <c r="SKK59" s="192"/>
      <c r="SKL59" s="192"/>
      <c r="SKM59" s="192"/>
      <c r="SKN59" s="192"/>
      <c r="SKO59" s="192"/>
      <c r="SKP59" s="192"/>
      <c r="SKQ59" s="192"/>
      <c r="SKR59" s="192"/>
      <c r="SKS59" s="192"/>
      <c r="SKT59" s="192"/>
      <c r="SKU59" s="192"/>
      <c r="SKV59" s="192"/>
      <c r="SKW59" s="192"/>
      <c r="SKX59" s="192"/>
      <c r="SKY59" s="192"/>
      <c r="SKZ59" s="192"/>
      <c r="SLA59" s="192"/>
      <c r="SLB59" s="192"/>
      <c r="SLC59" s="192"/>
      <c r="SLD59" s="192"/>
      <c r="SLE59" s="192"/>
      <c r="SLF59" s="192"/>
      <c r="SLG59" s="192"/>
      <c r="SLH59" s="192"/>
      <c r="SLI59" s="192"/>
      <c r="SLJ59" s="192"/>
      <c r="SLK59" s="192"/>
      <c r="SLL59" s="192"/>
      <c r="SLM59" s="192"/>
      <c r="SLN59" s="192"/>
      <c r="SLO59" s="192"/>
      <c r="SLP59" s="192"/>
      <c r="SLQ59" s="192"/>
      <c r="SLR59" s="192"/>
      <c r="SLS59" s="192"/>
      <c r="SLT59" s="192"/>
      <c r="SLU59" s="192"/>
      <c r="SLV59" s="192"/>
      <c r="SLW59" s="192"/>
      <c r="SLX59" s="192"/>
      <c r="SLY59" s="192"/>
      <c r="SLZ59" s="192"/>
      <c r="SMA59" s="192"/>
      <c r="SMB59" s="192"/>
      <c r="SMC59" s="192"/>
      <c r="SMD59" s="192"/>
      <c r="SME59" s="192"/>
      <c r="SMF59" s="192"/>
      <c r="SMG59" s="192"/>
      <c r="SMH59" s="192"/>
      <c r="SMI59" s="192"/>
      <c r="SMJ59" s="192"/>
      <c r="SMK59" s="192"/>
      <c r="SML59" s="192"/>
      <c r="SMM59" s="192"/>
      <c r="SMN59" s="192"/>
      <c r="SMO59" s="192"/>
      <c r="SMP59" s="192"/>
      <c r="SMQ59" s="192"/>
      <c r="SMR59" s="192"/>
      <c r="SMS59" s="192"/>
      <c r="SMT59" s="192"/>
      <c r="SMU59" s="192"/>
      <c r="SMV59" s="192"/>
      <c r="SMW59" s="192"/>
      <c r="SMX59" s="192"/>
      <c r="SMY59" s="192"/>
      <c r="SMZ59" s="192"/>
      <c r="SNA59" s="192"/>
      <c r="SNB59" s="192"/>
      <c r="SNC59" s="192"/>
      <c r="SND59" s="192"/>
      <c r="SNE59" s="192"/>
      <c r="SNF59" s="192"/>
      <c r="SNG59" s="192"/>
      <c r="SNH59" s="192"/>
      <c r="SNI59" s="192"/>
      <c r="SNJ59" s="192"/>
      <c r="SNK59" s="192"/>
      <c r="SNL59" s="192"/>
      <c r="SNM59" s="192"/>
      <c r="SNN59" s="192"/>
      <c r="SNO59" s="192"/>
      <c r="SNP59" s="192"/>
      <c r="SNQ59" s="192"/>
      <c r="SNR59" s="192"/>
      <c r="SNS59" s="192"/>
      <c r="SNT59" s="192"/>
      <c r="SNU59" s="192"/>
      <c r="SNV59" s="192"/>
      <c r="SNW59" s="192"/>
      <c r="SNX59" s="192"/>
      <c r="SNY59" s="192"/>
      <c r="SNZ59" s="192"/>
      <c r="SOA59" s="192"/>
      <c r="SOB59" s="192"/>
      <c r="SOC59" s="192"/>
      <c r="SOD59" s="192"/>
      <c r="SOE59" s="192"/>
      <c r="SOF59" s="192"/>
      <c r="SOG59" s="192"/>
      <c r="SOH59" s="192"/>
      <c r="SOI59" s="192"/>
      <c r="SOJ59" s="192"/>
      <c r="SOK59" s="192"/>
      <c r="SOL59" s="192"/>
      <c r="SOM59" s="192"/>
      <c r="SON59" s="192"/>
      <c r="SOO59" s="192"/>
      <c r="SOP59" s="192"/>
      <c r="SOQ59" s="192"/>
      <c r="SOR59" s="192"/>
      <c r="SOS59" s="192"/>
      <c r="SOT59" s="192"/>
      <c r="SOU59" s="192"/>
      <c r="SOV59" s="192"/>
      <c r="SOW59" s="192"/>
      <c r="SOX59" s="192"/>
      <c r="SOY59" s="192"/>
      <c r="SOZ59" s="192"/>
      <c r="SPA59" s="192"/>
      <c r="SPB59" s="192"/>
      <c r="SPC59" s="192"/>
      <c r="SPD59" s="192"/>
      <c r="SPE59" s="192"/>
      <c r="SPF59" s="192"/>
      <c r="SPG59" s="192"/>
      <c r="SPH59" s="192"/>
      <c r="SPI59" s="192"/>
      <c r="SPJ59" s="192"/>
      <c r="SPK59" s="192"/>
      <c r="SPL59" s="192"/>
      <c r="SPM59" s="192"/>
      <c r="SPN59" s="192"/>
      <c r="SPO59" s="192"/>
      <c r="SPP59" s="192"/>
      <c r="SPQ59" s="192"/>
      <c r="SPR59" s="192"/>
      <c r="SPS59" s="192"/>
      <c r="SPT59" s="192"/>
      <c r="SPU59" s="192"/>
      <c r="SPV59" s="192"/>
      <c r="SPW59" s="192"/>
      <c r="SPX59" s="192"/>
      <c r="SPY59" s="192"/>
      <c r="SPZ59" s="192"/>
      <c r="SQA59" s="192"/>
      <c r="SQB59" s="192"/>
      <c r="SQC59" s="192"/>
      <c r="SQD59" s="192"/>
      <c r="SQE59" s="192"/>
      <c r="SQF59" s="192"/>
      <c r="SQG59" s="192"/>
      <c r="SQH59" s="192"/>
      <c r="SQI59" s="192"/>
      <c r="SQJ59" s="192"/>
      <c r="SQK59" s="192"/>
      <c r="SQL59" s="192"/>
      <c r="SQM59" s="192"/>
      <c r="SQN59" s="192"/>
      <c r="SQO59" s="192"/>
      <c r="SQP59" s="192"/>
      <c r="SQQ59" s="192"/>
      <c r="SQR59" s="192"/>
      <c r="SQS59" s="192"/>
      <c r="SQT59" s="192"/>
      <c r="SQU59" s="192"/>
      <c r="SQV59" s="192"/>
      <c r="SQW59" s="192"/>
      <c r="SQX59" s="192"/>
      <c r="SQY59" s="192"/>
      <c r="SQZ59" s="192"/>
      <c r="SRA59" s="192"/>
      <c r="SRB59" s="192"/>
      <c r="SRC59" s="192"/>
      <c r="SRD59" s="192"/>
      <c r="SRE59" s="192"/>
      <c r="SRF59" s="192"/>
      <c r="SRG59" s="192"/>
      <c r="SRH59" s="192"/>
      <c r="SRI59" s="192"/>
      <c r="SRJ59" s="192"/>
      <c r="SRK59" s="192"/>
      <c r="SRL59" s="192"/>
      <c r="SRM59" s="192"/>
      <c r="SRN59" s="192"/>
      <c r="SRO59" s="192"/>
      <c r="SRP59" s="192"/>
      <c r="SRQ59" s="192"/>
      <c r="SRR59" s="192"/>
      <c r="SRS59" s="192"/>
      <c r="SRT59" s="192"/>
      <c r="SRU59" s="192"/>
      <c r="SRV59" s="192"/>
      <c r="SRW59" s="192"/>
      <c r="SRX59" s="192"/>
      <c r="SRY59" s="192"/>
      <c r="SRZ59" s="192"/>
      <c r="SSA59" s="192"/>
      <c r="SSB59" s="192"/>
      <c r="SSC59" s="192"/>
      <c r="SSD59" s="192"/>
      <c r="SSE59" s="192"/>
      <c r="SSF59" s="192"/>
      <c r="SSG59" s="192"/>
      <c r="SSH59" s="192"/>
      <c r="SSI59" s="192"/>
      <c r="SSJ59" s="192"/>
      <c r="SSK59" s="192"/>
      <c r="SSL59" s="192"/>
      <c r="SSM59" s="192"/>
      <c r="SSN59" s="192"/>
      <c r="SSO59" s="192"/>
      <c r="SSP59" s="192"/>
      <c r="SSQ59" s="192"/>
      <c r="SSR59" s="192"/>
      <c r="SSS59" s="192"/>
      <c r="SST59" s="192"/>
      <c r="SSU59" s="192"/>
      <c r="SSV59" s="192"/>
      <c r="SSW59" s="192"/>
      <c r="SSX59" s="192"/>
      <c r="SSY59" s="192"/>
      <c r="SSZ59" s="192"/>
      <c r="STA59" s="192"/>
      <c r="STB59" s="192"/>
      <c r="STC59" s="192"/>
      <c r="STD59" s="192"/>
      <c r="STE59" s="192"/>
      <c r="STF59" s="192"/>
      <c r="STG59" s="192"/>
      <c r="STH59" s="192"/>
      <c r="STI59" s="192"/>
      <c r="STJ59" s="192"/>
      <c r="STK59" s="192"/>
      <c r="STL59" s="192"/>
      <c r="STM59" s="192"/>
      <c r="STN59" s="192"/>
      <c r="STO59" s="192"/>
      <c r="STP59" s="192"/>
      <c r="STQ59" s="192"/>
      <c r="STR59" s="192"/>
      <c r="STS59" s="192"/>
      <c r="STT59" s="192"/>
      <c r="STU59" s="192"/>
      <c r="STV59" s="192"/>
      <c r="STW59" s="192"/>
      <c r="STX59" s="192"/>
      <c r="STY59" s="192"/>
      <c r="STZ59" s="192"/>
      <c r="SUA59" s="192"/>
      <c r="SUB59" s="192"/>
      <c r="SUC59" s="192"/>
      <c r="SUD59" s="192"/>
      <c r="SUE59" s="192"/>
      <c r="SUF59" s="192"/>
      <c r="SUG59" s="192"/>
      <c r="SUH59" s="192"/>
      <c r="SUI59" s="192"/>
      <c r="SUJ59" s="192"/>
      <c r="SUK59" s="192"/>
      <c r="SUL59" s="192"/>
      <c r="SUM59" s="192"/>
      <c r="SUN59" s="192"/>
      <c r="SUO59" s="192"/>
      <c r="SUP59" s="192"/>
      <c r="SUQ59" s="192"/>
      <c r="SUR59" s="192"/>
      <c r="SUS59" s="192"/>
      <c r="SUT59" s="192"/>
      <c r="SUU59" s="192"/>
      <c r="SUV59" s="192"/>
      <c r="SUW59" s="192"/>
      <c r="SUX59" s="192"/>
      <c r="SUY59" s="192"/>
      <c r="SUZ59" s="192"/>
      <c r="SVA59" s="192"/>
      <c r="SVB59" s="192"/>
      <c r="SVC59" s="192"/>
      <c r="SVD59" s="192"/>
      <c r="SVE59" s="192"/>
      <c r="SVF59" s="192"/>
      <c r="SVG59" s="192"/>
      <c r="SVH59" s="192"/>
      <c r="SVI59" s="192"/>
      <c r="SVJ59" s="192"/>
      <c r="SVK59" s="192"/>
      <c r="SVL59" s="192"/>
      <c r="SVM59" s="192"/>
      <c r="SVN59" s="192"/>
      <c r="SVO59" s="192"/>
      <c r="SVP59" s="192"/>
      <c r="SVQ59" s="192"/>
      <c r="SVR59" s="192"/>
      <c r="SVS59" s="192"/>
      <c r="SVT59" s="192"/>
      <c r="SVU59" s="192"/>
      <c r="SVV59" s="192"/>
      <c r="SVW59" s="192"/>
      <c r="SVX59" s="192"/>
      <c r="SVY59" s="192"/>
      <c r="SVZ59" s="192"/>
      <c r="SWA59" s="192"/>
      <c r="SWB59" s="192"/>
      <c r="SWC59" s="192"/>
      <c r="SWD59" s="192"/>
      <c r="SWE59" s="192"/>
      <c r="SWF59" s="192"/>
      <c r="SWG59" s="192"/>
      <c r="SWH59" s="192"/>
      <c r="SWI59" s="192"/>
      <c r="SWJ59" s="192"/>
      <c r="SWK59" s="192"/>
      <c r="SWL59" s="192"/>
      <c r="SWM59" s="192"/>
      <c r="SWN59" s="192"/>
      <c r="SWO59" s="192"/>
      <c r="SWP59" s="192"/>
      <c r="SWQ59" s="192"/>
      <c r="SWR59" s="192"/>
      <c r="SWS59" s="192"/>
      <c r="SWT59" s="192"/>
      <c r="SWU59" s="192"/>
      <c r="SWV59" s="192"/>
      <c r="SWW59" s="192"/>
      <c r="SWX59" s="192"/>
      <c r="SWY59" s="192"/>
      <c r="SWZ59" s="192"/>
      <c r="SXA59" s="192"/>
      <c r="SXB59" s="192"/>
      <c r="SXC59" s="192"/>
      <c r="SXD59" s="192"/>
      <c r="SXE59" s="192"/>
      <c r="SXF59" s="192"/>
      <c r="SXG59" s="192"/>
      <c r="SXH59" s="192"/>
      <c r="SXI59" s="192"/>
      <c r="SXJ59" s="192"/>
      <c r="SXK59" s="192"/>
      <c r="SXL59" s="192"/>
      <c r="SXM59" s="192"/>
      <c r="SXN59" s="192"/>
      <c r="SXO59" s="192"/>
      <c r="SXP59" s="192"/>
      <c r="SXQ59" s="192"/>
      <c r="SXR59" s="192"/>
      <c r="SXS59" s="192"/>
      <c r="SXT59" s="192"/>
      <c r="SXU59" s="192"/>
      <c r="SXV59" s="192"/>
      <c r="SXW59" s="192"/>
      <c r="SXX59" s="192"/>
      <c r="SXY59" s="192"/>
      <c r="SXZ59" s="192"/>
      <c r="SYA59" s="192"/>
      <c r="SYB59" s="192"/>
      <c r="SYC59" s="192"/>
      <c r="SYD59" s="192"/>
      <c r="SYE59" s="192"/>
      <c r="SYF59" s="192"/>
      <c r="SYG59" s="192"/>
      <c r="SYH59" s="192"/>
      <c r="SYI59" s="192"/>
      <c r="SYJ59" s="192"/>
      <c r="SYK59" s="192"/>
      <c r="SYL59" s="192"/>
      <c r="SYM59" s="192"/>
      <c r="SYN59" s="192"/>
      <c r="SYO59" s="192"/>
      <c r="SYP59" s="192"/>
      <c r="SYQ59" s="192"/>
      <c r="SYR59" s="192"/>
      <c r="SYS59" s="192"/>
      <c r="SYT59" s="192"/>
      <c r="SYU59" s="192"/>
      <c r="SYV59" s="192"/>
      <c r="SYW59" s="192"/>
      <c r="SYX59" s="192"/>
      <c r="SYY59" s="192"/>
      <c r="SYZ59" s="192"/>
      <c r="SZA59" s="192"/>
      <c r="SZB59" s="192"/>
      <c r="SZC59" s="192"/>
      <c r="SZD59" s="192"/>
      <c r="SZE59" s="192"/>
      <c r="SZF59" s="192"/>
      <c r="SZG59" s="192"/>
      <c r="SZH59" s="192"/>
      <c r="SZI59" s="192"/>
      <c r="SZJ59" s="192"/>
      <c r="SZK59" s="192"/>
      <c r="SZL59" s="192"/>
      <c r="SZM59" s="192"/>
      <c r="SZN59" s="192"/>
      <c r="SZO59" s="192"/>
      <c r="SZP59" s="192"/>
      <c r="SZQ59" s="192"/>
      <c r="SZR59" s="192"/>
      <c r="SZS59" s="192"/>
      <c r="SZT59" s="192"/>
      <c r="SZU59" s="192"/>
      <c r="SZV59" s="192"/>
      <c r="SZW59" s="192"/>
      <c r="SZX59" s="192"/>
      <c r="SZY59" s="192"/>
      <c r="SZZ59" s="192"/>
      <c r="TAA59" s="192"/>
      <c r="TAB59" s="192"/>
      <c r="TAC59" s="192"/>
      <c r="TAD59" s="192"/>
      <c r="TAE59" s="192"/>
      <c r="TAF59" s="192"/>
      <c r="TAG59" s="192"/>
      <c r="TAH59" s="192"/>
      <c r="TAI59" s="192"/>
      <c r="TAJ59" s="192"/>
      <c r="TAK59" s="192"/>
      <c r="TAL59" s="192"/>
      <c r="TAM59" s="192"/>
      <c r="TAN59" s="192"/>
      <c r="TAO59" s="192"/>
      <c r="TAP59" s="192"/>
      <c r="TAQ59" s="192"/>
      <c r="TAR59" s="192"/>
      <c r="TAS59" s="192"/>
      <c r="TAT59" s="192"/>
      <c r="TAU59" s="192"/>
      <c r="TAV59" s="192"/>
      <c r="TAW59" s="192"/>
      <c r="TAX59" s="192"/>
      <c r="TAY59" s="192"/>
      <c r="TAZ59" s="192"/>
      <c r="TBA59" s="192"/>
      <c r="TBB59" s="192"/>
      <c r="TBC59" s="192"/>
      <c r="TBD59" s="192"/>
      <c r="TBE59" s="192"/>
      <c r="TBF59" s="192"/>
      <c r="TBG59" s="192"/>
      <c r="TBH59" s="192"/>
      <c r="TBI59" s="192"/>
      <c r="TBJ59" s="192"/>
      <c r="TBK59" s="192"/>
      <c r="TBL59" s="192"/>
      <c r="TBM59" s="192"/>
      <c r="TBN59" s="192"/>
      <c r="TBO59" s="192"/>
      <c r="TBP59" s="192"/>
      <c r="TBQ59" s="192"/>
      <c r="TBR59" s="192"/>
      <c r="TBS59" s="192"/>
      <c r="TBT59" s="192"/>
      <c r="TBU59" s="192"/>
      <c r="TBV59" s="192"/>
      <c r="TBW59" s="192"/>
      <c r="TBX59" s="192"/>
      <c r="TBY59" s="192"/>
      <c r="TBZ59" s="192"/>
      <c r="TCA59" s="192"/>
      <c r="TCB59" s="192"/>
      <c r="TCC59" s="192"/>
      <c r="TCD59" s="192"/>
      <c r="TCE59" s="192"/>
      <c r="TCF59" s="192"/>
      <c r="TCG59" s="192"/>
      <c r="TCH59" s="192"/>
      <c r="TCI59" s="192"/>
      <c r="TCJ59" s="192"/>
      <c r="TCK59" s="192"/>
      <c r="TCL59" s="192"/>
      <c r="TCM59" s="192"/>
      <c r="TCN59" s="192"/>
      <c r="TCO59" s="192"/>
      <c r="TCP59" s="192"/>
      <c r="TCQ59" s="192"/>
      <c r="TCR59" s="192"/>
      <c r="TCS59" s="192"/>
      <c r="TCT59" s="192"/>
      <c r="TCU59" s="192"/>
      <c r="TCV59" s="192"/>
      <c r="TCW59" s="192"/>
      <c r="TCX59" s="192"/>
      <c r="TCY59" s="192"/>
      <c r="TCZ59" s="192"/>
      <c r="TDA59" s="192"/>
      <c r="TDB59" s="192"/>
      <c r="TDC59" s="192"/>
      <c r="TDD59" s="192"/>
      <c r="TDE59" s="192"/>
      <c r="TDF59" s="192"/>
      <c r="TDG59" s="192"/>
      <c r="TDH59" s="192"/>
      <c r="TDI59" s="192"/>
      <c r="TDJ59" s="192"/>
      <c r="TDK59" s="192"/>
      <c r="TDL59" s="192"/>
      <c r="TDM59" s="192"/>
      <c r="TDN59" s="192"/>
      <c r="TDO59" s="192"/>
      <c r="TDP59" s="192"/>
      <c r="TDQ59" s="192"/>
      <c r="TDR59" s="192"/>
      <c r="TDS59" s="192"/>
      <c r="TDT59" s="192"/>
      <c r="TDU59" s="192"/>
      <c r="TDV59" s="192"/>
      <c r="TDW59" s="192"/>
      <c r="TDX59" s="192"/>
      <c r="TDY59" s="192"/>
      <c r="TDZ59" s="192"/>
      <c r="TEA59" s="192"/>
      <c r="TEB59" s="192"/>
      <c r="TEC59" s="192"/>
      <c r="TED59" s="192"/>
      <c r="TEE59" s="192"/>
      <c r="TEF59" s="192"/>
      <c r="TEG59" s="192"/>
      <c r="TEH59" s="192"/>
      <c r="TEI59" s="192"/>
      <c r="TEJ59" s="192"/>
      <c r="TEK59" s="192"/>
      <c r="TEL59" s="192"/>
      <c r="TEM59" s="192"/>
      <c r="TEN59" s="192"/>
      <c r="TEO59" s="192"/>
      <c r="TEP59" s="192"/>
      <c r="TEQ59" s="192"/>
      <c r="TER59" s="192"/>
      <c r="TES59" s="192"/>
      <c r="TET59" s="192"/>
      <c r="TEU59" s="192"/>
      <c r="TEV59" s="192"/>
      <c r="TEW59" s="192"/>
      <c r="TEX59" s="192"/>
      <c r="TEY59" s="192"/>
      <c r="TEZ59" s="192"/>
      <c r="TFA59" s="192"/>
      <c r="TFB59" s="192"/>
      <c r="TFC59" s="192"/>
      <c r="TFD59" s="192"/>
      <c r="TFE59" s="192"/>
      <c r="TFF59" s="192"/>
      <c r="TFG59" s="192"/>
      <c r="TFH59" s="192"/>
      <c r="TFI59" s="192"/>
      <c r="TFJ59" s="192"/>
      <c r="TFK59" s="192"/>
      <c r="TFL59" s="192"/>
      <c r="TFM59" s="192"/>
      <c r="TFN59" s="192"/>
      <c r="TFO59" s="192"/>
      <c r="TFP59" s="192"/>
      <c r="TFQ59" s="192"/>
      <c r="TFR59" s="192"/>
      <c r="TFS59" s="192"/>
      <c r="TFT59" s="192"/>
      <c r="TFU59" s="192"/>
      <c r="TFV59" s="192"/>
      <c r="TFW59" s="192"/>
      <c r="TFX59" s="192"/>
      <c r="TFY59" s="192"/>
      <c r="TFZ59" s="192"/>
      <c r="TGA59" s="192"/>
      <c r="TGB59" s="192"/>
      <c r="TGC59" s="192"/>
      <c r="TGD59" s="192"/>
      <c r="TGE59" s="192"/>
      <c r="TGF59" s="192"/>
      <c r="TGG59" s="192"/>
      <c r="TGH59" s="192"/>
      <c r="TGI59" s="192"/>
      <c r="TGJ59" s="192"/>
      <c r="TGK59" s="192"/>
      <c r="TGL59" s="192"/>
      <c r="TGM59" s="192"/>
      <c r="TGN59" s="192"/>
      <c r="TGO59" s="192"/>
      <c r="TGP59" s="192"/>
      <c r="TGQ59" s="192"/>
      <c r="TGR59" s="192"/>
      <c r="TGS59" s="192"/>
      <c r="TGT59" s="192"/>
      <c r="TGU59" s="192"/>
      <c r="TGV59" s="192"/>
      <c r="TGW59" s="192"/>
      <c r="TGX59" s="192"/>
      <c r="TGY59" s="192"/>
      <c r="TGZ59" s="192"/>
      <c r="THA59" s="192"/>
      <c r="THB59" s="192"/>
      <c r="THC59" s="192"/>
      <c r="THD59" s="192"/>
      <c r="THE59" s="192"/>
      <c r="THF59" s="192"/>
      <c r="THG59" s="192"/>
      <c r="THH59" s="192"/>
      <c r="THI59" s="192"/>
      <c r="THJ59" s="192"/>
      <c r="THK59" s="192"/>
      <c r="THL59" s="192"/>
      <c r="THM59" s="192"/>
      <c r="THN59" s="192"/>
      <c r="THO59" s="192"/>
      <c r="THP59" s="192"/>
      <c r="THQ59" s="192"/>
      <c r="THR59" s="192"/>
      <c r="THS59" s="192"/>
      <c r="THT59" s="192"/>
      <c r="THU59" s="192"/>
      <c r="THV59" s="192"/>
      <c r="THW59" s="192"/>
      <c r="THX59" s="192"/>
      <c r="THY59" s="192"/>
      <c r="THZ59" s="192"/>
      <c r="TIA59" s="192"/>
      <c r="TIB59" s="192"/>
      <c r="TIC59" s="192"/>
      <c r="TID59" s="192"/>
      <c r="TIE59" s="192"/>
      <c r="TIF59" s="192"/>
      <c r="TIG59" s="192"/>
      <c r="TIH59" s="192"/>
      <c r="TII59" s="192"/>
      <c r="TIJ59" s="192"/>
      <c r="TIK59" s="192"/>
      <c r="TIL59" s="192"/>
      <c r="TIM59" s="192"/>
      <c r="TIN59" s="192"/>
      <c r="TIO59" s="192"/>
      <c r="TIP59" s="192"/>
      <c r="TIQ59" s="192"/>
      <c r="TIR59" s="192"/>
      <c r="TIS59" s="192"/>
      <c r="TIT59" s="192"/>
      <c r="TIU59" s="192"/>
      <c r="TIV59" s="192"/>
      <c r="TIW59" s="192"/>
      <c r="TIX59" s="192"/>
      <c r="TIY59" s="192"/>
      <c r="TIZ59" s="192"/>
      <c r="TJA59" s="192"/>
      <c r="TJB59" s="192"/>
      <c r="TJC59" s="192"/>
      <c r="TJD59" s="192"/>
      <c r="TJE59" s="192"/>
      <c r="TJF59" s="192"/>
      <c r="TJG59" s="192"/>
      <c r="TJH59" s="192"/>
      <c r="TJI59" s="192"/>
      <c r="TJJ59" s="192"/>
      <c r="TJK59" s="192"/>
      <c r="TJL59" s="192"/>
      <c r="TJM59" s="192"/>
      <c r="TJN59" s="192"/>
      <c r="TJO59" s="192"/>
      <c r="TJP59" s="192"/>
      <c r="TJQ59" s="192"/>
      <c r="TJR59" s="192"/>
      <c r="TJS59" s="192"/>
      <c r="TJT59" s="192"/>
      <c r="TJU59" s="192"/>
      <c r="TJV59" s="192"/>
      <c r="TJW59" s="192"/>
      <c r="TJX59" s="192"/>
      <c r="TJY59" s="192"/>
      <c r="TJZ59" s="192"/>
      <c r="TKA59" s="192"/>
      <c r="TKB59" s="192"/>
      <c r="TKC59" s="192"/>
      <c r="TKD59" s="192"/>
      <c r="TKE59" s="192"/>
      <c r="TKF59" s="192"/>
      <c r="TKG59" s="192"/>
      <c r="TKH59" s="192"/>
      <c r="TKI59" s="192"/>
      <c r="TKJ59" s="192"/>
      <c r="TKK59" s="192"/>
      <c r="TKL59" s="192"/>
      <c r="TKM59" s="192"/>
      <c r="TKN59" s="192"/>
      <c r="TKO59" s="192"/>
      <c r="TKP59" s="192"/>
      <c r="TKQ59" s="192"/>
      <c r="TKR59" s="192"/>
      <c r="TKS59" s="192"/>
      <c r="TKT59" s="192"/>
      <c r="TKU59" s="192"/>
      <c r="TKV59" s="192"/>
      <c r="TKW59" s="192"/>
      <c r="TKX59" s="192"/>
      <c r="TKY59" s="192"/>
      <c r="TKZ59" s="192"/>
      <c r="TLA59" s="192"/>
      <c r="TLB59" s="192"/>
      <c r="TLC59" s="192"/>
      <c r="TLD59" s="192"/>
      <c r="TLE59" s="192"/>
      <c r="TLF59" s="192"/>
      <c r="TLG59" s="192"/>
      <c r="TLH59" s="192"/>
      <c r="TLI59" s="192"/>
      <c r="TLJ59" s="192"/>
      <c r="TLK59" s="192"/>
      <c r="TLL59" s="192"/>
      <c r="TLM59" s="192"/>
      <c r="TLN59" s="192"/>
      <c r="TLO59" s="192"/>
      <c r="TLP59" s="192"/>
      <c r="TLQ59" s="192"/>
      <c r="TLR59" s="192"/>
      <c r="TLS59" s="192"/>
      <c r="TLT59" s="192"/>
      <c r="TLU59" s="192"/>
      <c r="TLV59" s="192"/>
      <c r="TLW59" s="192"/>
      <c r="TLX59" s="192"/>
      <c r="TLY59" s="192"/>
      <c r="TLZ59" s="192"/>
      <c r="TMA59" s="192"/>
      <c r="TMB59" s="192"/>
      <c r="TMC59" s="192"/>
      <c r="TMD59" s="192"/>
      <c r="TME59" s="192"/>
      <c r="TMF59" s="192"/>
      <c r="TMG59" s="192"/>
      <c r="TMH59" s="192"/>
      <c r="TMI59" s="192"/>
      <c r="TMJ59" s="192"/>
      <c r="TMK59" s="192"/>
      <c r="TML59" s="192"/>
      <c r="TMM59" s="192"/>
      <c r="TMN59" s="192"/>
      <c r="TMO59" s="192"/>
      <c r="TMP59" s="192"/>
      <c r="TMQ59" s="192"/>
      <c r="TMR59" s="192"/>
      <c r="TMS59" s="192"/>
      <c r="TMT59" s="192"/>
      <c r="TMU59" s="192"/>
      <c r="TMV59" s="192"/>
      <c r="TMW59" s="192"/>
      <c r="TMX59" s="192"/>
      <c r="TMY59" s="192"/>
      <c r="TMZ59" s="192"/>
      <c r="TNA59" s="192"/>
      <c r="TNB59" s="192"/>
      <c r="TNC59" s="192"/>
      <c r="TND59" s="192"/>
      <c r="TNE59" s="192"/>
      <c r="TNF59" s="192"/>
      <c r="TNG59" s="192"/>
      <c r="TNH59" s="192"/>
      <c r="TNI59" s="192"/>
      <c r="TNJ59" s="192"/>
      <c r="TNK59" s="192"/>
      <c r="TNL59" s="192"/>
      <c r="TNM59" s="192"/>
      <c r="TNN59" s="192"/>
      <c r="TNO59" s="192"/>
      <c r="TNP59" s="192"/>
      <c r="TNQ59" s="192"/>
      <c r="TNR59" s="192"/>
      <c r="TNS59" s="192"/>
      <c r="TNT59" s="192"/>
      <c r="TNU59" s="192"/>
      <c r="TNV59" s="192"/>
      <c r="TNW59" s="192"/>
      <c r="TNX59" s="192"/>
      <c r="TNY59" s="192"/>
      <c r="TNZ59" s="192"/>
      <c r="TOA59" s="192"/>
      <c r="TOB59" s="192"/>
      <c r="TOC59" s="192"/>
      <c r="TOD59" s="192"/>
      <c r="TOE59" s="192"/>
      <c r="TOF59" s="192"/>
      <c r="TOG59" s="192"/>
      <c r="TOH59" s="192"/>
      <c r="TOI59" s="192"/>
      <c r="TOJ59" s="192"/>
      <c r="TOK59" s="192"/>
      <c r="TOL59" s="192"/>
      <c r="TOM59" s="192"/>
      <c r="TON59" s="192"/>
      <c r="TOO59" s="192"/>
      <c r="TOP59" s="192"/>
      <c r="TOQ59" s="192"/>
      <c r="TOR59" s="192"/>
      <c r="TOS59" s="192"/>
      <c r="TOT59" s="192"/>
      <c r="TOU59" s="192"/>
      <c r="TOV59" s="192"/>
      <c r="TOW59" s="192"/>
      <c r="TOX59" s="192"/>
      <c r="TOY59" s="192"/>
      <c r="TOZ59" s="192"/>
      <c r="TPA59" s="192"/>
      <c r="TPB59" s="192"/>
      <c r="TPC59" s="192"/>
      <c r="TPD59" s="192"/>
      <c r="TPE59" s="192"/>
      <c r="TPF59" s="192"/>
      <c r="TPG59" s="192"/>
      <c r="TPH59" s="192"/>
      <c r="TPI59" s="192"/>
      <c r="TPJ59" s="192"/>
      <c r="TPK59" s="192"/>
      <c r="TPL59" s="192"/>
      <c r="TPM59" s="192"/>
      <c r="TPN59" s="192"/>
      <c r="TPO59" s="192"/>
      <c r="TPP59" s="192"/>
      <c r="TPQ59" s="192"/>
      <c r="TPR59" s="192"/>
      <c r="TPS59" s="192"/>
      <c r="TPT59" s="192"/>
      <c r="TPU59" s="192"/>
      <c r="TPV59" s="192"/>
      <c r="TPW59" s="192"/>
      <c r="TPX59" s="192"/>
      <c r="TPY59" s="192"/>
      <c r="TPZ59" s="192"/>
      <c r="TQA59" s="192"/>
      <c r="TQB59" s="192"/>
      <c r="TQC59" s="192"/>
      <c r="TQD59" s="192"/>
      <c r="TQE59" s="192"/>
      <c r="TQF59" s="192"/>
      <c r="TQG59" s="192"/>
      <c r="TQH59" s="192"/>
      <c r="TQI59" s="192"/>
      <c r="TQJ59" s="192"/>
      <c r="TQK59" s="192"/>
      <c r="TQL59" s="192"/>
      <c r="TQM59" s="192"/>
      <c r="TQN59" s="192"/>
      <c r="TQO59" s="192"/>
      <c r="TQP59" s="192"/>
      <c r="TQQ59" s="192"/>
      <c r="TQR59" s="192"/>
      <c r="TQS59" s="192"/>
      <c r="TQT59" s="192"/>
      <c r="TQU59" s="192"/>
      <c r="TQV59" s="192"/>
      <c r="TQW59" s="192"/>
      <c r="TQX59" s="192"/>
      <c r="TQY59" s="192"/>
      <c r="TQZ59" s="192"/>
      <c r="TRA59" s="192"/>
      <c r="TRB59" s="192"/>
      <c r="TRC59" s="192"/>
      <c r="TRD59" s="192"/>
      <c r="TRE59" s="192"/>
      <c r="TRF59" s="192"/>
      <c r="TRG59" s="192"/>
      <c r="TRH59" s="192"/>
      <c r="TRI59" s="192"/>
      <c r="TRJ59" s="192"/>
      <c r="TRK59" s="192"/>
      <c r="TRL59" s="192"/>
      <c r="TRM59" s="192"/>
      <c r="TRN59" s="192"/>
      <c r="TRO59" s="192"/>
      <c r="TRP59" s="192"/>
      <c r="TRQ59" s="192"/>
      <c r="TRR59" s="192"/>
      <c r="TRS59" s="192"/>
      <c r="TRT59" s="192"/>
      <c r="TRU59" s="192"/>
      <c r="TRV59" s="192"/>
      <c r="TRW59" s="192"/>
      <c r="TRX59" s="192"/>
      <c r="TRY59" s="192"/>
      <c r="TRZ59" s="192"/>
      <c r="TSA59" s="192"/>
      <c r="TSB59" s="192"/>
      <c r="TSC59" s="192"/>
      <c r="TSD59" s="192"/>
      <c r="TSE59" s="192"/>
      <c r="TSF59" s="192"/>
      <c r="TSG59" s="192"/>
      <c r="TSH59" s="192"/>
      <c r="TSI59" s="192"/>
      <c r="TSJ59" s="192"/>
      <c r="TSK59" s="192"/>
      <c r="TSL59" s="192"/>
      <c r="TSM59" s="192"/>
      <c r="TSN59" s="192"/>
      <c r="TSO59" s="192"/>
      <c r="TSP59" s="192"/>
      <c r="TSQ59" s="192"/>
      <c r="TSR59" s="192"/>
      <c r="TSS59" s="192"/>
      <c r="TST59" s="192"/>
      <c r="TSU59" s="192"/>
      <c r="TSV59" s="192"/>
      <c r="TSW59" s="192"/>
      <c r="TSX59" s="192"/>
      <c r="TSY59" s="192"/>
      <c r="TSZ59" s="192"/>
      <c r="TTA59" s="192"/>
      <c r="TTB59" s="192"/>
      <c r="TTC59" s="192"/>
      <c r="TTD59" s="192"/>
      <c r="TTE59" s="192"/>
      <c r="TTF59" s="192"/>
      <c r="TTG59" s="192"/>
      <c r="TTH59" s="192"/>
      <c r="TTI59" s="192"/>
      <c r="TTJ59" s="192"/>
      <c r="TTK59" s="192"/>
      <c r="TTL59" s="192"/>
      <c r="TTM59" s="192"/>
      <c r="TTN59" s="192"/>
      <c r="TTO59" s="192"/>
      <c r="TTP59" s="192"/>
      <c r="TTQ59" s="192"/>
      <c r="TTR59" s="192"/>
      <c r="TTS59" s="192"/>
      <c r="TTT59" s="192"/>
      <c r="TTU59" s="192"/>
      <c r="TTV59" s="192"/>
      <c r="TTW59" s="192"/>
      <c r="TTX59" s="192"/>
      <c r="TTY59" s="192"/>
      <c r="TTZ59" s="192"/>
      <c r="TUA59" s="192"/>
      <c r="TUB59" s="192"/>
      <c r="TUC59" s="192"/>
      <c r="TUD59" s="192"/>
      <c r="TUE59" s="192"/>
      <c r="TUF59" s="192"/>
      <c r="TUG59" s="192"/>
      <c r="TUH59" s="192"/>
      <c r="TUI59" s="192"/>
      <c r="TUJ59" s="192"/>
      <c r="TUK59" s="192"/>
      <c r="TUL59" s="192"/>
      <c r="TUM59" s="192"/>
      <c r="TUN59" s="192"/>
      <c r="TUO59" s="192"/>
      <c r="TUP59" s="192"/>
      <c r="TUQ59" s="192"/>
      <c r="TUR59" s="192"/>
      <c r="TUS59" s="192"/>
      <c r="TUT59" s="192"/>
      <c r="TUU59" s="192"/>
      <c r="TUV59" s="192"/>
      <c r="TUW59" s="192"/>
      <c r="TUX59" s="192"/>
      <c r="TUY59" s="192"/>
      <c r="TUZ59" s="192"/>
      <c r="TVA59" s="192"/>
      <c r="TVB59" s="192"/>
      <c r="TVC59" s="192"/>
      <c r="TVD59" s="192"/>
      <c r="TVE59" s="192"/>
      <c r="TVF59" s="192"/>
      <c r="TVG59" s="192"/>
      <c r="TVH59" s="192"/>
      <c r="TVI59" s="192"/>
      <c r="TVJ59" s="192"/>
      <c r="TVK59" s="192"/>
      <c r="TVL59" s="192"/>
      <c r="TVM59" s="192"/>
      <c r="TVN59" s="192"/>
      <c r="TVO59" s="192"/>
      <c r="TVP59" s="192"/>
      <c r="TVQ59" s="192"/>
      <c r="TVR59" s="192"/>
      <c r="TVS59" s="192"/>
      <c r="TVT59" s="192"/>
      <c r="TVU59" s="192"/>
      <c r="TVV59" s="192"/>
      <c r="TVW59" s="192"/>
      <c r="TVX59" s="192"/>
      <c r="TVY59" s="192"/>
      <c r="TVZ59" s="192"/>
      <c r="TWA59" s="192"/>
      <c r="TWB59" s="192"/>
      <c r="TWC59" s="192"/>
      <c r="TWD59" s="192"/>
      <c r="TWE59" s="192"/>
      <c r="TWF59" s="192"/>
      <c r="TWG59" s="192"/>
      <c r="TWH59" s="192"/>
      <c r="TWI59" s="192"/>
      <c r="TWJ59" s="192"/>
      <c r="TWK59" s="192"/>
      <c r="TWL59" s="192"/>
      <c r="TWM59" s="192"/>
      <c r="TWN59" s="192"/>
      <c r="TWO59" s="192"/>
      <c r="TWP59" s="192"/>
      <c r="TWQ59" s="192"/>
      <c r="TWR59" s="192"/>
      <c r="TWS59" s="192"/>
      <c r="TWT59" s="192"/>
      <c r="TWU59" s="192"/>
      <c r="TWV59" s="192"/>
      <c r="TWW59" s="192"/>
      <c r="TWX59" s="192"/>
      <c r="TWY59" s="192"/>
      <c r="TWZ59" s="192"/>
      <c r="TXA59" s="192"/>
      <c r="TXB59" s="192"/>
      <c r="TXC59" s="192"/>
      <c r="TXD59" s="192"/>
      <c r="TXE59" s="192"/>
      <c r="TXF59" s="192"/>
      <c r="TXG59" s="192"/>
      <c r="TXH59" s="192"/>
      <c r="TXI59" s="192"/>
      <c r="TXJ59" s="192"/>
      <c r="TXK59" s="192"/>
      <c r="TXL59" s="192"/>
      <c r="TXM59" s="192"/>
      <c r="TXN59" s="192"/>
      <c r="TXO59" s="192"/>
      <c r="TXP59" s="192"/>
      <c r="TXQ59" s="192"/>
      <c r="TXR59" s="192"/>
      <c r="TXS59" s="192"/>
      <c r="TXT59" s="192"/>
      <c r="TXU59" s="192"/>
      <c r="TXV59" s="192"/>
      <c r="TXW59" s="192"/>
      <c r="TXX59" s="192"/>
      <c r="TXY59" s="192"/>
      <c r="TXZ59" s="192"/>
      <c r="TYA59" s="192"/>
      <c r="TYB59" s="192"/>
      <c r="TYC59" s="192"/>
      <c r="TYD59" s="192"/>
      <c r="TYE59" s="192"/>
      <c r="TYF59" s="192"/>
      <c r="TYG59" s="192"/>
      <c r="TYH59" s="192"/>
      <c r="TYI59" s="192"/>
      <c r="TYJ59" s="192"/>
      <c r="TYK59" s="192"/>
      <c r="TYL59" s="192"/>
      <c r="TYM59" s="192"/>
      <c r="TYN59" s="192"/>
      <c r="TYO59" s="192"/>
      <c r="TYP59" s="192"/>
      <c r="TYQ59" s="192"/>
      <c r="TYR59" s="192"/>
      <c r="TYS59" s="192"/>
      <c r="TYT59" s="192"/>
      <c r="TYU59" s="192"/>
      <c r="TYV59" s="192"/>
      <c r="TYW59" s="192"/>
      <c r="TYX59" s="192"/>
      <c r="TYY59" s="192"/>
      <c r="TYZ59" s="192"/>
      <c r="TZA59" s="192"/>
      <c r="TZB59" s="192"/>
      <c r="TZC59" s="192"/>
      <c r="TZD59" s="192"/>
      <c r="TZE59" s="192"/>
      <c r="TZF59" s="192"/>
      <c r="TZG59" s="192"/>
      <c r="TZH59" s="192"/>
      <c r="TZI59" s="192"/>
      <c r="TZJ59" s="192"/>
      <c r="TZK59" s="192"/>
      <c r="TZL59" s="192"/>
      <c r="TZM59" s="192"/>
      <c r="TZN59" s="192"/>
      <c r="TZO59" s="192"/>
      <c r="TZP59" s="192"/>
      <c r="TZQ59" s="192"/>
      <c r="TZR59" s="192"/>
      <c r="TZS59" s="192"/>
      <c r="TZT59" s="192"/>
      <c r="TZU59" s="192"/>
      <c r="TZV59" s="192"/>
      <c r="TZW59" s="192"/>
      <c r="TZX59" s="192"/>
      <c r="TZY59" s="192"/>
      <c r="TZZ59" s="192"/>
      <c r="UAA59" s="192"/>
      <c r="UAB59" s="192"/>
      <c r="UAC59" s="192"/>
      <c r="UAD59" s="192"/>
      <c r="UAE59" s="192"/>
      <c r="UAF59" s="192"/>
      <c r="UAG59" s="192"/>
      <c r="UAH59" s="192"/>
      <c r="UAI59" s="192"/>
      <c r="UAJ59" s="192"/>
      <c r="UAK59" s="192"/>
      <c r="UAL59" s="192"/>
      <c r="UAM59" s="192"/>
      <c r="UAN59" s="192"/>
      <c r="UAO59" s="192"/>
      <c r="UAP59" s="192"/>
      <c r="UAQ59" s="192"/>
      <c r="UAR59" s="192"/>
      <c r="UAS59" s="192"/>
      <c r="UAT59" s="192"/>
      <c r="UAU59" s="192"/>
      <c r="UAV59" s="192"/>
      <c r="UAW59" s="192"/>
      <c r="UAX59" s="192"/>
      <c r="UAY59" s="192"/>
      <c r="UAZ59" s="192"/>
      <c r="UBA59" s="192"/>
      <c r="UBB59" s="192"/>
      <c r="UBC59" s="192"/>
      <c r="UBD59" s="192"/>
      <c r="UBE59" s="192"/>
      <c r="UBF59" s="192"/>
      <c r="UBG59" s="192"/>
      <c r="UBH59" s="192"/>
      <c r="UBI59" s="192"/>
      <c r="UBJ59" s="192"/>
      <c r="UBK59" s="192"/>
      <c r="UBL59" s="192"/>
      <c r="UBM59" s="192"/>
      <c r="UBN59" s="192"/>
      <c r="UBO59" s="192"/>
      <c r="UBP59" s="192"/>
      <c r="UBQ59" s="192"/>
      <c r="UBR59" s="192"/>
      <c r="UBS59" s="192"/>
      <c r="UBT59" s="192"/>
      <c r="UBU59" s="192"/>
      <c r="UBV59" s="192"/>
      <c r="UBW59" s="192"/>
      <c r="UBX59" s="192"/>
      <c r="UBY59" s="192"/>
      <c r="UBZ59" s="192"/>
      <c r="UCA59" s="192"/>
      <c r="UCB59" s="192"/>
      <c r="UCC59" s="192"/>
      <c r="UCD59" s="192"/>
      <c r="UCE59" s="192"/>
      <c r="UCF59" s="192"/>
      <c r="UCG59" s="192"/>
      <c r="UCH59" s="192"/>
      <c r="UCI59" s="192"/>
      <c r="UCJ59" s="192"/>
      <c r="UCK59" s="192"/>
      <c r="UCL59" s="192"/>
      <c r="UCM59" s="192"/>
      <c r="UCN59" s="192"/>
      <c r="UCO59" s="192"/>
      <c r="UCP59" s="192"/>
      <c r="UCQ59" s="192"/>
      <c r="UCR59" s="192"/>
      <c r="UCS59" s="192"/>
      <c r="UCT59" s="192"/>
      <c r="UCU59" s="192"/>
      <c r="UCV59" s="192"/>
      <c r="UCW59" s="192"/>
      <c r="UCX59" s="192"/>
      <c r="UCY59" s="192"/>
      <c r="UCZ59" s="192"/>
      <c r="UDA59" s="192"/>
      <c r="UDB59" s="192"/>
      <c r="UDC59" s="192"/>
      <c r="UDD59" s="192"/>
      <c r="UDE59" s="192"/>
      <c r="UDF59" s="192"/>
      <c r="UDG59" s="192"/>
      <c r="UDH59" s="192"/>
      <c r="UDI59" s="192"/>
      <c r="UDJ59" s="192"/>
      <c r="UDK59" s="192"/>
      <c r="UDL59" s="192"/>
      <c r="UDM59" s="192"/>
      <c r="UDN59" s="192"/>
      <c r="UDO59" s="192"/>
      <c r="UDP59" s="192"/>
      <c r="UDQ59" s="192"/>
      <c r="UDR59" s="192"/>
      <c r="UDS59" s="192"/>
      <c r="UDT59" s="192"/>
      <c r="UDU59" s="192"/>
      <c r="UDV59" s="192"/>
      <c r="UDW59" s="192"/>
      <c r="UDX59" s="192"/>
      <c r="UDY59" s="192"/>
      <c r="UDZ59" s="192"/>
      <c r="UEA59" s="192"/>
      <c r="UEB59" s="192"/>
      <c r="UEC59" s="192"/>
      <c r="UED59" s="192"/>
      <c r="UEE59" s="192"/>
      <c r="UEF59" s="192"/>
      <c r="UEG59" s="192"/>
      <c r="UEH59" s="192"/>
      <c r="UEI59" s="192"/>
      <c r="UEJ59" s="192"/>
      <c r="UEK59" s="192"/>
      <c r="UEL59" s="192"/>
      <c r="UEM59" s="192"/>
      <c r="UEN59" s="192"/>
      <c r="UEO59" s="192"/>
      <c r="UEP59" s="192"/>
      <c r="UEQ59" s="192"/>
      <c r="UER59" s="192"/>
      <c r="UES59" s="192"/>
      <c r="UET59" s="192"/>
      <c r="UEU59" s="192"/>
      <c r="UEV59" s="192"/>
      <c r="UEW59" s="192"/>
      <c r="UEX59" s="192"/>
      <c r="UEY59" s="192"/>
      <c r="UEZ59" s="192"/>
      <c r="UFA59" s="192"/>
      <c r="UFB59" s="192"/>
      <c r="UFC59" s="192"/>
      <c r="UFD59" s="192"/>
      <c r="UFE59" s="192"/>
      <c r="UFF59" s="192"/>
      <c r="UFG59" s="192"/>
      <c r="UFH59" s="192"/>
      <c r="UFI59" s="192"/>
      <c r="UFJ59" s="192"/>
      <c r="UFK59" s="192"/>
      <c r="UFL59" s="192"/>
      <c r="UFM59" s="192"/>
      <c r="UFN59" s="192"/>
      <c r="UFO59" s="192"/>
      <c r="UFP59" s="192"/>
      <c r="UFQ59" s="192"/>
      <c r="UFR59" s="192"/>
      <c r="UFS59" s="192"/>
      <c r="UFT59" s="192"/>
      <c r="UFU59" s="192"/>
      <c r="UFV59" s="192"/>
      <c r="UFW59" s="192"/>
      <c r="UFX59" s="192"/>
      <c r="UFY59" s="192"/>
      <c r="UFZ59" s="192"/>
      <c r="UGA59" s="192"/>
      <c r="UGB59" s="192"/>
      <c r="UGC59" s="192"/>
      <c r="UGD59" s="192"/>
      <c r="UGE59" s="192"/>
      <c r="UGF59" s="192"/>
      <c r="UGG59" s="192"/>
      <c r="UGH59" s="192"/>
      <c r="UGI59" s="192"/>
      <c r="UGJ59" s="192"/>
      <c r="UGK59" s="192"/>
      <c r="UGL59" s="192"/>
      <c r="UGM59" s="192"/>
      <c r="UGN59" s="192"/>
      <c r="UGO59" s="192"/>
      <c r="UGP59" s="192"/>
      <c r="UGQ59" s="192"/>
      <c r="UGR59" s="192"/>
      <c r="UGS59" s="192"/>
      <c r="UGT59" s="192"/>
      <c r="UGU59" s="192"/>
      <c r="UGV59" s="192"/>
      <c r="UGW59" s="192"/>
      <c r="UGX59" s="192"/>
      <c r="UGY59" s="192"/>
      <c r="UGZ59" s="192"/>
      <c r="UHA59" s="192"/>
      <c r="UHB59" s="192"/>
      <c r="UHC59" s="192"/>
      <c r="UHD59" s="192"/>
      <c r="UHE59" s="192"/>
      <c r="UHF59" s="192"/>
      <c r="UHG59" s="192"/>
      <c r="UHH59" s="192"/>
      <c r="UHI59" s="192"/>
      <c r="UHJ59" s="192"/>
      <c r="UHK59" s="192"/>
      <c r="UHL59" s="192"/>
      <c r="UHM59" s="192"/>
      <c r="UHN59" s="192"/>
      <c r="UHO59" s="192"/>
      <c r="UHP59" s="192"/>
      <c r="UHQ59" s="192"/>
      <c r="UHR59" s="192"/>
      <c r="UHS59" s="192"/>
      <c r="UHT59" s="192"/>
      <c r="UHU59" s="192"/>
      <c r="UHV59" s="192"/>
      <c r="UHW59" s="192"/>
      <c r="UHX59" s="192"/>
      <c r="UHY59" s="192"/>
      <c r="UHZ59" s="192"/>
      <c r="UIA59" s="192"/>
      <c r="UIB59" s="192"/>
      <c r="UIC59" s="192"/>
      <c r="UID59" s="192"/>
      <c r="UIE59" s="192"/>
      <c r="UIF59" s="192"/>
      <c r="UIG59" s="192"/>
      <c r="UIH59" s="192"/>
      <c r="UII59" s="192"/>
      <c r="UIJ59" s="192"/>
      <c r="UIK59" s="192"/>
      <c r="UIL59" s="192"/>
      <c r="UIM59" s="192"/>
      <c r="UIN59" s="192"/>
      <c r="UIO59" s="192"/>
      <c r="UIP59" s="192"/>
      <c r="UIQ59" s="192"/>
      <c r="UIR59" s="192"/>
      <c r="UIS59" s="192"/>
      <c r="UIT59" s="192"/>
      <c r="UIU59" s="192"/>
      <c r="UIV59" s="192"/>
      <c r="UIW59" s="192"/>
      <c r="UIX59" s="192"/>
      <c r="UIY59" s="192"/>
      <c r="UIZ59" s="192"/>
      <c r="UJA59" s="192"/>
      <c r="UJB59" s="192"/>
      <c r="UJC59" s="192"/>
      <c r="UJD59" s="192"/>
      <c r="UJE59" s="192"/>
      <c r="UJF59" s="192"/>
      <c r="UJG59" s="192"/>
      <c r="UJH59" s="192"/>
      <c r="UJI59" s="192"/>
      <c r="UJJ59" s="192"/>
      <c r="UJK59" s="192"/>
      <c r="UJL59" s="192"/>
      <c r="UJM59" s="192"/>
      <c r="UJN59" s="192"/>
      <c r="UJO59" s="192"/>
      <c r="UJP59" s="192"/>
      <c r="UJQ59" s="192"/>
      <c r="UJR59" s="192"/>
      <c r="UJS59" s="192"/>
      <c r="UJT59" s="192"/>
      <c r="UJU59" s="192"/>
      <c r="UJV59" s="192"/>
      <c r="UJW59" s="192"/>
      <c r="UJX59" s="192"/>
      <c r="UJY59" s="192"/>
      <c r="UJZ59" s="192"/>
      <c r="UKA59" s="192"/>
      <c r="UKB59" s="192"/>
      <c r="UKC59" s="192"/>
      <c r="UKD59" s="192"/>
      <c r="UKE59" s="192"/>
      <c r="UKF59" s="192"/>
      <c r="UKG59" s="192"/>
      <c r="UKH59" s="192"/>
      <c r="UKI59" s="192"/>
      <c r="UKJ59" s="192"/>
      <c r="UKK59" s="192"/>
      <c r="UKL59" s="192"/>
      <c r="UKM59" s="192"/>
      <c r="UKN59" s="192"/>
      <c r="UKO59" s="192"/>
      <c r="UKP59" s="192"/>
      <c r="UKQ59" s="192"/>
      <c r="UKR59" s="192"/>
      <c r="UKS59" s="192"/>
      <c r="UKT59" s="192"/>
      <c r="UKU59" s="192"/>
      <c r="UKV59" s="192"/>
      <c r="UKW59" s="192"/>
      <c r="UKX59" s="192"/>
      <c r="UKY59" s="192"/>
      <c r="UKZ59" s="192"/>
      <c r="ULA59" s="192"/>
      <c r="ULB59" s="192"/>
      <c r="ULC59" s="192"/>
      <c r="ULD59" s="192"/>
      <c r="ULE59" s="192"/>
      <c r="ULF59" s="192"/>
      <c r="ULG59" s="192"/>
      <c r="ULH59" s="192"/>
      <c r="ULI59" s="192"/>
      <c r="ULJ59" s="192"/>
      <c r="ULK59" s="192"/>
      <c r="ULL59" s="192"/>
      <c r="ULM59" s="192"/>
      <c r="ULN59" s="192"/>
      <c r="ULO59" s="192"/>
      <c r="ULP59" s="192"/>
      <c r="ULQ59" s="192"/>
      <c r="ULR59" s="192"/>
      <c r="ULS59" s="192"/>
      <c r="ULT59" s="192"/>
      <c r="ULU59" s="192"/>
      <c r="ULV59" s="192"/>
      <c r="ULW59" s="192"/>
      <c r="ULX59" s="192"/>
      <c r="ULY59" s="192"/>
      <c r="ULZ59" s="192"/>
      <c r="UMA59" s="192"/>
      <c r="UMB59" s="192"/>
      <c r="UMC59" s="192"/>
      <c r="UMD59" s="192"/>
      <c r="UME59" s="192"/>
      <c r="UMF59" s="192"/>
      <c r="UMG59" s="192"/>
      <c r="UMH59" s="192"/>
      <c r="UMI59" s="192"/>
      <c r="UMJ59" s="192"/>
      <c r="UMK59" s="192"/>
      <c r="UML59" s="192"/>
      <c r="UMM59" s="192"/>
      <c r="UMN59" s="192"/>
      <c r="UMO59" s="192"/>
      <c r="UMP59" s="192"/>
      <c r="UMQ59" s="192"/>
      <c r="UMR59" s="192"/>
      <c r="UMS59" s="192"/>
      <c r="UMT59" s="192"/>
      <c r="UMU59" s="192"/>
      <c r="UMV59" s="192"/>
      <c r="UMW59" s="192"/>
      <c r="UMX59" s="192"/>
      <c r="UMY59" s="192"/>
      <c r="UMZ59" s="192"/>
      <c r="UNA59" s="192"/>
      <c r="UNB59" s="192"/>
      <c r="UNC59" s="192"/>
      <c r="UND59" s="192"/>
      <c r="UNE59" s="192"/>
      <c r="UNF59" s="192"/>
      <c r="UNG59" s="192"/>
      <c r="UNH59" s="192"/>
      <c r="UNI59" s="192"/>
      <c r="UNJ59" s="192"/>
      <c r="UNK59" s="192"/>
      <c r="UNL59" s="192"/>
      <c r="UNM59" s="192"/>
      <c r="UNN59" s="192"/>
      <c r="UNO59" s="192"/>
      <c r="UNP59" s="192"/>
      <c r="UNQ59" s="192"/>
      <c r="UNR59" s="192"/>
      <c r="UNS59" s="192"/>
      <c r="UNT59" s="192"/>
      <c r="UNU59" s="192"/>
      <c r="UNV59" s="192"/>
      <c r="UNW59" s="192"/>
      <c r="UNX59" s="192"/>
      <c r="UNY59" s="192"/>
      <c r="UNZ59" s="192"/>
      <c r="UOA59" s="192"/>
      <c r="UOB59" s="192"/>
      <c r="UOC59" s="192"/>
      <c r="UOD59" s="192"/>
      <c r="UOE59" s="192"/>
      <c r="UOF59" s="192"/>
      <c r="UOG59" s="192"/>
      <c r="UOH59" s="192"/>
      <c r="UOI59" s="192"/>
      <c r="UOJ59" s="192"/>
      <c r="UOK59" s="192"/>
      <c r="UOL59" s="192"/>
      <c r="UOM59" s="192"/>
      <c r="UON59" s="192"/>
      <c r="UOO59" s="192"/>
      <c r="UOP59" s="192"/>
      <c r="UOQ59" s="192"/>
      <c r="UOR59" s="192"/>
      <c r="UOS59" s="192"/>
      <c r="UOT59" s="192"/>
      <c r="UOU59" s="192"/>
      <c r="UOV59" s="192"/>
      <c r="UOW59" s="192"/>
      <c r="UOX59" s="192"/>
      <c r="UOY59" s="192"/>
      <c r="UOZ59" s="192"/>
      <c r="UPA59" s="192"/>
      <c r="UPB59" s="192"/>
      <c r="UPC59" s="192"/>
      <c r="UPD59" s="192"/>
      <c r="UPE59" s="192"/>
      <c r="UPF59" s="192"/>
      <c r="UPG59" s="192"/>
      <c r="UPH59" s="192"/>
      <c r="UPI59" s="192"/>
      <c r="UPJ59" s="192"/>
      <c r="UPK59" s="192"/>
      <c r="UPL59" s="192"/>
      <c r="UPM59" s="192"/>
      <c r="UPN59" s="192"/>
      <c r="UPO59" s="192"/>
      <c r="UPP59" s="192"/>
      <c r="UPQ59" s="192"/>
      <c r="UPR59" s="192"/>
      <c r="UPS59" s="192"/>
      <c r="UPT59" s="192"/>
      <c r="UPU59" s="192"/>
      <c r="UPV59" s="192"/>
      <c r="UPW59" s="192"/>
      <c r="UPX59" s="192"/>
      <c r="UPY59" s="192"/>
      <c r="UPZ59" s="192"/>
      <c r="UQA59" s="192"/>
      <c r="UQB59" s="192"/>
      <c r="UQC59" s="192"/>
      <c r="UQD59" s="192"/>
      <c r="UQE59" s="192"/>
      <c r="UQF59" s="192"/>
      <c r="UQG59" s="192"/>
      <c r="UQH59" s="192"/>
      <c r="UQI59" s="192"/>
      <c r="UQJ59" s="192"/>
      <c r="UQK59" s="192"/>
      <c r="UQL59" s="192"/>
      <c r="UQM59" s="192"/>
      <c r="UQN59" s="192"/>
      <c r="UQO59" s="192"/>
      <c r="UQP59" s="192"/>
      <c r="UQQ59" s="192"/>
      <c r="UQR59" s="192"/>
      <c r="UQS59" s="192"/>
      <c r="UQT59" s="192"/>
      <c r="UQU59" s="192"/>
      <c r="UQV59" s="192"/>
      <c r="UQW59" s="192"/>
      <c r="UQX59" s="192"/>
      <c r="UQY59" s="192"/>
      <c r="UQZ59" s="192"/>
      <c r="URA59" s="192"/>
      <c r="URB59" s="192"/>
      <c r="URC59" s="192"/>
      <c r="URD59" s="192"/>
      <c r="URE59" s="192"/>
      <c r="URF59" s="192"/>
      <c r="URG59" s="192"/>
      <c r="URH59" s="192"/>
      <c r="URI59" s="192"/>
      <c r="URJ59" s="192"/>
      <c r="URK59" s="192"/>
      <c r="URL59" s="192"/>
      <c r="URM59" s="192"/>
      <c r="URN59" s="192"/>
      <c r="URO59" s="192"/>
      <c r="URP59" s="192"/>
      <c r="URQ59" s="192"/>
      <c r="URR59" s="192"/>
      <c r="URS59" s="192"/>
      <c r="URT59" s="192"/>
      <c r="URU59" s="192"/>
      <c r="URV59" s="192"/>
      <c r="URW59" s="192"/>
      <c r="URX59" s="192"/>
      <c r="URY59" s="192"/>
      <c r="URZ59" s="192"/>
      <c r="USA59" s="192"/>
      <c r="USB59" s="192"/>
      <c r="USC59" s="192"/>
      <c r="USD59" s="192"/>
      <c r="USE59" s="192"/>
      <c r="USF59" s="192"/>
      <c r="USG59" s="192"/>
      <c r="USH59" s="192"/>
      <c r="USI59" s="192"/>
      <c r="USJ59" s="192"/>
      <c r="USK59" s="192"/>
      <c r="USL59" s="192"/>
      <c r="USM59" s="192"/>
      <c r="USN59" s="192"/>
      <c r="USO59" s="192"/>
      <c r="USP59" s="192"/>
      <c r="USQ59" s="192"/>
      <c r="USR59" s="192"/>
      <c r="USS59" s="192"/>
      <c r="UST59" s="192"/>
      <c r="USU59" s="192"/>
      <c r="USV59" s="192"/>
      <c r="USW59" s="192"/>
      <c r="USX59" s="192"/>
      <c r="USY59" s="192"/>
      <c r="USZ59" s="192"/>
      <c r="UTA59" s="192"/>
      <c r="UTB59" s="192"/>
      <c r="UTC59" s="192"/>
      <c r="UTD59" s="192"/>
      <c r="UTE59" s="192"/>
      <c r="UTF59" s="192"/>
      <c r="UTG59" s="192"/>
      <c r="UTH59" s="192"/>
      <c r="UTI59" s="192"/>
      <c r="UTJ59" s="192"/>
      <c r="UTK59" s="192"/>
      <c r="UTL59" s="192"/>
      <c r="UTM59" s="192"/>
      <c r="UTN59" s="192"/>
      <c r="UTO59" s="192"/>
      <c r="UTP59" s="192"/>
      <c r="UTQ59" s="192"/>
      <c r="UTR59" s="192"/>
      <c r="UTS59" s="192"/>
      <c r="UTT59" s="192"/>
      <c r="UTU59" s="192"/>
      <c r="UTV59" s="192"/>
      <c r="UTW59" s="192"/>
      <c r="UTX59" s="192"/>
      <c r="UTY59" s="192"/>
      <c r="UTZ59" s="192"/>
      <c r="UUA59" s="192"/>
      <c r="UUB59" s="192"/>
      <c r="UUC59" s="192"/>
      <c r="UUD59" s="192"/>
      <c r="UUE59" s="192"/>
      <c r="UUF59" s="192"/>
      <c r="UUG59" s="192"/>
      <c r="UUH59" s="192"/>
      <c r="UUI59" s="192"/>
      <c r="UUJ59" s="192"/>
      <c r="UUK59" s="192"/>
      <c r="UUL59" s="192"/>
      <c r="UUM59" s="192"/>
      <c r="UUN59" s="192"/>
      <c r="UUO59" s="192"/>
      <c r="UUP59" s="192"/>
      <c r="UUQ59" s="192"/>
      <c r="UUR59" s="192"/>
      <c r="UUS59" s="192"/>
      <c r="UUT59" s="192"/>
      <c r="UUU59" s="192"/>
      <c r="UUV59" s="192"/>
      <c r="UUW59" s="192"/>
      <c r="UUX59" s="192"/>
      <c r="UUY59" s="192"/>
      <c r="UUZ59" s="192"/>
      <c r="UVA59" s="192"/>
      <c r="UVB59" s="192"/>
      <c r="UVC59" s="192"/>
      <c r="UVD59" s="192"/>
      <c r="UVE59" s="192"/>
      <c r="UVF59" s="192"/>
      <c r="UVG59" s="192"/>
      <c r="UVH59" s="192"/>
      <c r="UVI59" s="192"/>
      <c r="UVJ59" s="192"/>
      <c r="UVK59" s="192"/>
      <c r="UVL59" s="192"/>
      <c r="UVM59" s="192"/>
      <c r="UVN59" s="192"/>
      <c r="UVO59" s="192"/>
      <c r="UVP59" s="192"/>
      <c r="UVQ59" s="192"/>
      <c r="UVR59" s="192"/>
      <c r="UVS59" s="192"/>
      <c r="UVT59" s="192"/>
      <c r="UVU59" s="192"/>
      <c r="UVV59" s="192"/>
      <c r="UVW59" s="192"/>
      <c r="UVX59" s="192"/>
      <c r="UVY59" s="192"/>
      <c r="UVZ59" s="192"/>
      <c r="UWA59" s="192"/>
      <c r="UWB59" s="192"/>
      <c r="UWC59" s="192"/>
      <c r="UWD59" s="192"/>
      <c r="UWE59" s="192"/>
      <c r="UWF59" s="192"/>
      <c r="UWG59" s="192"/>
      <c r="UWH59" s="192"/>
      <c r="UWI59" s="192"/>
      <c r="UWJ59" s="192"/>
      <c r="UWK59" s="192"/>
      <c r="UWL59" s="192"/>
      <c r="UWM59" s="192"/>
      <c r="UWN59" s="192"/>
      <c r="UWO59" s="192"/>
      <c r="UWP59" s="192"/>
      <c r="UWQ59" s="192"/>
      <c r="UWR59" s="192"/>
      <c r="UWS59" s="192"/>
      <c r="UWT59" s="192"/>
      <c r="UWU59" s="192"/>
      <c r="UWV59" s="192"/>
      <c r="UWW59" s="192"/>
      <c r="UWX59" s="192"/>
      <c r="UWY59" s="192"/>
      <c r="UWZ59" s="192"/>
      <c r="UXA59" s="192"/>
      <c r="UXB59" s="192"/>
      <c r="UXC59" s="192"/>
      <c r="UXD59" s="192"/>
      <c r="UXE59" s="192"/>
      <c r="UXF59" s="192"/>
      <c r="UXG59" s="192"/>
      <c r="UXH59" s="192"/>
      <c r="UXI59" s="192"/>
      <c r="UXJ59" s="192"/>
      <c r="UXK59" s="192"/>
      <c r="UXL59" s="192"/>
      <c r="UXM59" s="192"/>
      <c r="UXN59" s="192"/>
      <c r="UXO59" s="192"/>
      <c r="UXP59" s="192"/>
      <c r="UXQ59" s="192"/>
      <c r="UXR59" s="192"/>
      <c r="UXS59" s="192"/>
      <c r="UXT59" s="192"/>
      <c r="UXU59" s="192"/>
      <c r="UXV59" s="192"/>
      <c r="UXW59" s="192"/>
      <c r="UXX59" s="192"/>
      <c r="UXY59" s="192"/>
      <c r="UXZ59" s="192"/>
      <c r="UYA59" s="192"/>
      <c r="UYB59" s="192"/>
      <c r="UYC59" s="192"/>
      <c r="UYD59" s="192"/>
      <c r="UYE59" s="192"/>
      <c r="UYF59" s="192"/>
      <c r="UYG59" s="192"/>
      <c r="UYH59" s="192"/>
      <c r="UYI59" s="192"/>
      <c r="UYJ59" s="192"/>
      <c r="UYK59" s="192"/>
      <c r="UYL59" s="192"/>
      <c r="UYM59" s="192"/>
      <c r="UYN59" s="192"/>
      <c r="UYO59" s="192"/>
      <c r="UYP59" s="192"/>
      <c r="UYQ59" s="192"/>
      <c r="UYR59" s="192"/>
      <c r="UYS59" s="192"/>
      <c r="UYT59" s="192"/>
      <c r="UYU59" s="192"/>
      <c r="UYV59" s="192"/>
      <c r="UYW59" s="192"/>
      <c r="UYX59" s="192"/>
      <c r="UYY59" s="192"/>
      <c r="UYZ59" s="192"/>
      <c r="UZA59" s="192"/>
      <c r="UZB59" s="192"/>
      <c r="UZC59" s="192"/>
      <c r="UZD59" s="192"/>
      <c r="UZE59" s="192"/>
      <c r="UZF59" s="192"/>
      <c r="UZG59" s="192"/>
      <c r="UZH59" s="192"/>
      <c r="UZI59" s="192"/>
      <c r="UZJ59" s="192"/>
      <c r="UZK59" s="192"/>
      <c r="UZL59" s="192"/>
      <c r="UZM59" s="192"/>
      <c r="UZN59" s="192"/>
      <c r="UZO59" s="192"/>
      <c r="UZP59" s="192"/>
      <c r="UZQ59" s="192"/>
      <c r="UZR59" s="192"/>
      <c r="UZS59" s="192"/>
      <c r="UZT59" s="192"/>
      <c r="UZU59" s="192"/>
      <c r="UZV59" s="192"/>
      <c r="UZW59" s="192"/>
      <c r="UZX59" s="192"/>
      <c r="UZY59" s="192"/>
      <c r="UZZ59" s="192"/>
      <c r="VAA59" s="192"/>
      <c r="VAB59" s="192"/>
      <c r="VAC59" s="192"/>
      <c r="VAD59" s="192"/>
      <c r="VAE59" s="192"/>
      <c r="VAF59" s="192"/>
      <c r="VAG59" s="192"/>
      <c r="VAH59" s="192"/>
      <c r="VAI59" s="192"/>
      <c r="VAJ59" s="192"/>
      <c r="VAK59" s="192"/>
      <c r="VAL59" s="192"/>
      <c r="VAM59" s="192"/>
      <c r="VAN59" s="192"/>
      <c r="VAO59" s="192"/>
      <c r="VAP59" s="192"/>
      <c r="VAQ59" s="192"/>
      <c r="VAR59" s="192"/>
      <c r="VAS59" s="192"/>
      <c r="VAT59" s="192"/>
      <c r="VAU59" s="192"/>
      <c r="VAV59" s="192"/>
      <c r="VAW59" s="192"/>
      <c r="VAX59" s="192"/>
      <c r="VAY59" s="192"/>
      <c r="VAZ59" s="192"/>
      <c r="VBA59" s="192"/>
      <c r="VBB59" s="192"/>
      <c r="VBC59" s="192"/>
      <c r="VBD59" s="192"/>
      <c r="VBE59" s="192"/>
      <c r="VBF59" s="192"/>
      <c r="VBG59" s="192"/>
      <c r="VBH59" s="192"/>
      <c r="VBI59" s="192"/>
      <c r="VBJ59" s="192"/>
      <c r="VBK59" s="192"/>
      <c r="VBL59" s="192"/>
      <c r="VBM59" s="192"/>
      <c r="VBN59" s="192"/>
      <c r="VBO59" s="192"/>
      <c r="VBP59" s="192"/>
      <c r="VBQ59" s="192"/>
      <c r="VBR59" s="192"/>
      <c r="VBS59" s="192"/>
      <c r="VBT59" s="192"/>
      <c r="VBU59" s="192"/>
      <c r="VBV59" s="192"/>
      <c r="VBW59" s="192"/>
      <c r="VBX59" s="192"/>
      <c r="VBY59" s="192"/>
      <c r="VBZ59" s="192"/>
      <c r="VCA59" s="192"/>
      <c r="VCB59" s="192"/>
      <c r="VCC59" s="192"/>
      <c r="VCD59" s="192"/>
      <c r="VCE59" s="192"/>
      <c r="VCF59" s="192"/>
      <c r="VCG59" s="192"/>
      <c r="VCH59" s="192"/>
      <c r="VCI59" s="192"/>
      <c r="VCJ59" s="192"/>
      <c r="VCK59" s="192"/>
      <c r="VCL59" s="192"/>
      <c r="VCM59" s="192"/>
      <c r="VCN59" s="192"/>
      <c r="VCO59" s="192"/>
      <c r="VCP59" s="192"/>
      <c r="VCQ59" s="192"/>
      <c r="VCR59" s="192"/>
      <c r="VCS59" s="192"/>
      <c r="VCT59" s="192"/>
      <c r="VCU59" s="192"/>
      <c r="VCV59" s="192"/>
      <c r="VCW59" s="192"/>
      <c r="VCX59" s="192"/>
      <c r="VCY59" s="192"/>
      <c r="VCZ59" s="192"/>
      <c r="VDA59" s="192"/>
      <c r="VDB59" s="192"/>
      <c r="VDC59" s="192"/>
      <c r="VDD59" s="192"/>
      <c r="VDE59" s="192"/>
      <c r="VDF59" s="192"/>
      <c r="VDG59" s="192"/>
      <c r="VDH59" s="192"/>
      <c r="VDI59" s="192"/>
      <c r="VDJ59" s="192"/>
      <c r="VDK59" s="192"/>
      <c r="VDL59" s="192"/>
      <c r="VDM59" s="192"/>
      <c r="VDN59" s="192"/>
      <c r="VDO59" s="192"/>
      <c r="VDP59" s="192"/>
      <c r="VDQ59" s="192"/>
      <c r="VDR59" s="192"/>
      <c r="VDS59" s="192"/>
      <c r="VDT59" s="192"/>
      <c r="VDU59" s="192"/>
      <c r="VDV59" s="192"/>
      <c r="VDW59" s="192"/>
      <c r="VDX59" s="192"/>
      <c r="VDY59" s="192"/>
      <c r="VDZ59" s="192"/>
      <c r="VEA59" s="192"/>
      <c r="VEB59" s="192"/>
      <c r="VEC59" s="192"/>
      <c r="VED59" s="192"/>
      <c r="VEE59" s="192"/>
      <c r="VEF59" s="192"/>
      <c r="VEG59" s="192"/>
      <c r="VEH59" s="192"/>
      <c r="VEI59" s="192"/>
      <c r="VEJ59" s="192"/>
      <c r="VEK59" s="192"/>
      <c r="VEL59" s="192"/>
      <c r="VEM59" s="192"/>
      <c r="VEN59" s="192"/>
      <c r="VEO59" s="192"/>
      <c r="VEP59" s="192"/>
      <c r="VEQ59" s="192"/>
      <c r="VER59" s="192"/>
      <c r="VES59" s="192"/>
      <c r="VET59" s="192"/>
      <c r="VEU59" s="192"/>
      <c r="VEV59" s="192"/>
      <c r="VEW59" s="192"/>
      <c r="VEX59" s="192"/>
      <c r="VEY59" s="192"/>
      <c r="VEZ59" s="192"/>
      <c r="VFA59" s="192"/>
      <c r="VFB59" s="192"/>
      <c r="VFC59" s="192"/>
      <c r="VFD59" s="192"/>
      <c r="VFE59" s="192"/>
      <c r="VFF59" s="192"/>
      <c r="VFG59" s="192"/>
      <c r="VFH59" s="192"/>
      <c r="VFI59" s="192"/>
      <c r="VFJ59" s="192"/>
      <c r="VFK59" s="192"/>
      <c r="VFL59" s="192"/>
      <c r="VFM59" s="192"/>
      <c r="VFN59" s="192"/>
      <c r="VFO59" s="192"/>
      <c r="VFP59" s="192"/>
      <c r="VFQ59" s="192"/>
      <c r="VFR59" s="192"/>
      <c r="VFS59" s="192"/>
      <c r="VFT59" s="192"/>
      <c r="VFU59" s="192"/>
      <c r="VFV59" s="192"/>
      <c r="VFW59" s="192"/>
      <c r="VFX59" s="192"/>
      <c r="VFY59" s="192"/>
      <c r="VFZ59" s="192"/>
      <c r="VGA59" s="192"/>
      <c r="VGB59" s="192"/>
      <c r="VGC59" s="192"/>
      <c r="VGD59" s="192"/>
      <c r="VGE59" s="192"/>
      <c r="VGF59" s="192"/>
      <c r="VGG59" s="192"/>
      <c r="VGH59" s="192"/>
      <c r="VGI59" s="192"/>
      <c r="VGJ59" s="192"/>
      <c r="VGK59" s="192"/>
      <c r="VGL59" s="192"/>
      <c r="VGM59" s="192"/>
      <c r="VGN59" s="192"/>
      <c r="VGO59" s="192"/>
      <c r="VGP59" s="192"/>
      <c r="VGQ59" s="192"/>
      <c r="VGR59" s="192"/>
      <c r="VGS59" s="192"/>
      <c r="VGT59" s="192"/>
      <c r="VGU59" s="192"/>
      <c r="VGV59" s="192"/>
      <c r="VGW59" s="192"/>
      <c r="VGX59" s="192"/>
      <c r="VGY59" s="192"/>
      <c r="VGZ59" s="192"/>
      <c r="VHA59" s="192"/>
      <c r="VHB59" s="192"/>
      <c r="VHC59" s="192"/>
      <c r="VHD59" s="192"/>
      <c r="VHE59" s="192"/>
      <c r="VHF59" s="192"/>
      <c r="VHG59" s="192"/>
      <c r="VHH59" s="192"/>
      <c r="VHI59" s="192"/>
      <c r="VHJ59" s="192"/>
      <c r="VHK59" s="192"/>
      <c r="VHL59" s="192"/>
      <c r="VHM59" s="192"/>
      <c r="VHN59" s="192"/>
      <c r="VHO59" s="192"/>
      <c r="VHP59" s="192"/>
      <c r="VHQ59" s="192"/>
      <c r="VHR59" s="192"/>
      <c r="VHS59" s="192"/>
      <c r="VHT59" s="192"/>
      <c r="VHU59" s="192"/>
      <c r="VHV59" s="192"/>
      <c r="VHW59" s="192"/>
      <c r="VHX59" s="192"/>
      <c r="VHY59" s="192"/>
      <c r="VHZ59" s="192"/>
      <c r="VIA59" s="192"/>
      <c r="VIB59" s="192"/>
      <c r="VIC59" s="192"/>
      <c r="VID59" s="192"/>
      <c r="VIE59" s="192"/>
      <c r="VIF59" s="192"/>
      <c r="VIG59" s="192"/>
      <c r="VIH59" s="192"/>
      <c r="VII59" s="192"/>
      <c r="VIJ59" s="192"/>
      <c r="VIK59" s="192"/>
      <c r="VIL59" s="192"/>
      <c r="VIM59" s="192"/>
      <c r="VIN59" s="192"/>
      <c r="VIO59" s="192"/>
      <c r="VIP59" s="192"/>
      <c r="VIQ59" s="192"/>
      <c r="VIR59" s="192"/>
      <c r="VIS59" s="192"/>
      <c r="VIT59" s="192"/>
      <c r="VIU59" s="192"/>
      <c r="VIV59" s="192"/>
      <c r="VIW59" s="192"/>
      <c r="VIX59" s="192"/>
      <c r="VIY59" s="192"/>
      <c r="VIZ59" s="192"/>
      <c r="VJA59" s="192"/>
      <c r="VJB59" s="192"/>
      <c r="VJC59" s="192"/>
      <c r="VJD59" s="192"/>
      <c r="VJE59" s="192"/>
      <c r="VJF59" s="192"/>
      <c r="VJG59" s="192"/>
      <c r="VJH59" s="192"/>
      <c r="VJI59" s="192"/>
      <c r="VJJ59" s="192"/>
      <c r="VJK59" s="192"/>
      <c r="VJL59" s="192"/>
      <c r="VJM59" s="192"/>
      <c r="VJN59" s="192"/>
      <c r="VJO59" s="192"/>
      <c r="VJP59" s="192"/>
      <c r="VJQ59" s="192"/>
      <c r="VJR59" s="192"/>
      <c r="VJS59" s="192"/>
      <c r="VJT59" s="192"/>
      <c r="VJU59" s="192"/>
      <c r="VJV59" s="192"/>
      <c r="VJW59" s="192"/>
      <c r="VJX59" s="192"/>
      <c r="VJY59" s="192"/>
      <c r="VJZ59" s="192"/>
      <c r="VKA59" s="192"/>
      <c r="VKB59" s="192"/>
      <c r="VKC59" s="192"/>
      <c r="VKD59" s="192"/>
      <c r="VKE59" s="192"/>
      <c r="VKF59" s="192"/>
      <c r="VKG59" s="192"/>
      <c r="VKH59" s="192"/>
      <c r="VKI59" s="192"/>
      <c r="VKJ59" s="192"/>
      <c r="VKK59" s="192"/>
      <c r="VKL59" s="192"/>
      <c r="VKM59" s="192"/>
      <c r="VKN59" s="192"/>
      <c r="VKO59" s="192"/>
      <c r="VKP59" s="192"/>
      <c r="VKQ59" s="192"/>
      <c r="VKR59" s="192"/>
      <c r="VKS59" s="192"/>
      <c r="VKT59" s="192"/>
      <c r="VKU59" s="192"/>
      <c r="VKV59" s="192"/>
      <c r="VKW59" s="192"/>
      <c r="VKX59" s="192"/>
      <c r="VKY59" s="192"/>
      <c r="VKZ59" s="192"/>
      <c r="VLA59" s="192"/>
      <c r="VLB59" s="192"/>
      <c r="VLC59" s="192"/>
      <c r="VLD59" s="192"/>
      <c r="VLE59" s="192"/>
      <c r="VLF59" s="192"/>
      <c r="VLG59" s="192"/>
      <c r="VLH59" s="192"/>
      <c r="VLI59" s="192"/>
      <c r="VLJ59" s="192"/>
      <c r="VLK59" s="192"/>
      <c r="VLL59" s="192"/>
      <c r="VLM59" s="192"/>
      <c r="VLN59" s="192"/>
      <c r="VLO59" s="192"/>
      <c r="VLP59" s="192"/>
      <c r="VLQ59" s="192"/>
      <c r="VLR59" s="192"/>
      <c r="VLS59" s="192"/>
      <c r="VLT59" s="192"/>
      <c r="VLU59" s="192"/>
      <c r="VLV59" s="192"/>
      <c r="VLW59" s="192"/>
      <c r="VLX59" s="192"/>
      <c r="VLY59" s="192"/>
      <c r="VLZ59" s="192"/>
      <c r="VMA59" s="192"/>
      <c r="VMB59" s="192"/>
      <c r="VMC59" s="192"/>
      <c r="VMD59" s="192"/>
      <c r="VME59" s="192"/>
      <c r="VMF59" s="192"/>
      <c r="VMG59" s="192"/>
      <c r="VMH59" s="192"/>
      <c r="VMI59" s="192"/>
      <c r="VMJ59" s="192"/>
      <c r="VMK59" s="192"/>
      <c r="VML59" s="192"/>
      <c r="VMM59" s="192"/>
      <c r="VMN59" s="192"/>
      <c r="VMO59" s="192"/>
      <c r="VMP59" s="192"/>
      <c r="VMQ59" s="192"/>
      <c r="VMR59" s="192"/>
      <c r="VMS59" s="192"/>
      <c r="VMT59" s="192"/>
      <c r="VMU59" s="192"/>
      <c r="VMV59" s="192"/>
      <c r="VMW59" s="192"/>
      <c r="VMX59" s="192"/>
      <c r="VMY59" s="192"/>
      <c r="VMZ59" s="192"/>
      <c r="VNA59" s="192"/>
      <c r="VNB59" s="192"/>
      <c r="VNC59" s="192"/>
      <c r="VND59" s="192"/>
      <c r="VNE59" s="192"/>
      <c r="VNF59" s="192"/>
      <c r="VNG59" s="192"/>
      <c r="VNH59" s="192"/>
      <c r="VNI59" s="192"/>
      <c r="VNJ59" s="192"/>
      <c r="VNK59" s="192"/>
      <c r="VNL59" s="192"/>
      <c r="VNM59" s="192"/>
      <c r="VNN59" s="192"/>
      <c r="VNO59" s="192"/>
      <c r="VNP59" s="192"/>
      <c r="VNQ59" s="192"/>
      <c r="VNR59" s="192"/>
      <c r="VNS59" s="192"/>
      <c r="VNT59" s="192"/>
      <c r="VNU59" s="192"/>
      <c r="VNV59" s="192"/>
      <c r="VNW59" s="192"/>
      <c r="VNX59" s="192"/>
      <c r="VNY59" s="192"/>
      <c r="VNZ59" s="192"/>
      <c r="VOA59" s="192"/>
      <c r="VOB59" s="192"/>
      <c r="VOC59" s="192"/>
      <c r="VOD59" s="192"/>
      <c r="VOE59" s="192"/>
      <c r="VOF59" s="192"/>
      <c r="VOG59" s="192"/>
      <c r="VOH59" s="192"/>
      <c r="VOI59" s="192"/>
      <c r="VOJ59" s="192"/>
      <c r="VOK59" s="192"/>
      <c r="VOL59" s="192"/>
      <c r="VOM59" s="192"/>
      <c r="VON59" s="192"/>
      <c r="VOO59" s="192"/>
      <c r="VOP59" s="192"/>
      <c r="VOQ59" s="192"/>
      <c r="VOR59" s="192"/>
      <c r="VOS59" s="192"/>
      <c r="VOT59" s="192"/>
      <c r="VOU59" s="192"/>
      <c r="VOV59" s="192"/>
      <c r="VOW59" s="192"/>
      <c r="VOX59" s="192"/>
      <c r="VOY59" s="192"/>
      <c r="VOZ59" s="192"/>
      <c r="VPA59" s="192"/>
      <c r="VPB59" s="192"/>
      <c r="VPC59" s="192"/>
      <c r="VPD59" s="192"/>
      <c r="VPE59" s="192"/>
      <c r="VPF59" s="192"/>
      <c r="VPG59" s="192"/>
      <c r="VPH59" s="192"/>
      <c r="VPI59" s="192"/>
      <c r="VPJ59" s="192"/>
      <c r="VPK59" s="192"/>
      <c r="VPL59" s="192"/>
      <c r="VPM59" s="192"/>
      <c r="VPN59" s="192"/>
      <c r="VPO59" s="192"/>
      <c r="VPP59" s="192"/>
      <c r="VPQ59" s="192"/>
      <c r="VPR59" s="192"/>
      <c r="VPS59" s="192"/>
      <c r="VPT59" s="192"/>
      <c r="VPU59" s="192"/>
      <c r="VPV59" s="192"/>
      <c r="VPW59" s="192"/>
      <c r="VPX59" s="192"/>
      <c r="VPY59" s="192"/>
      <c r="VPZ59" s="192"/>
      <c r="VQA59" s="192"/>
      <c r="VQB59" s="192"/>
      <c r="VQC59" s="192"/>
      <c r="VQD59" s="192"/>
      <c r="VQE59" s="192"/>
      <c r="VQF59" s="192"/>
      <c r="VQG59" s="192"/>
      <c r="VQH59" s="192"/>
      <c r="VQI59" s="192"/>
      <c r="VQJ59" s="192"/>
      <c r="VQK59" s="192"/>
      <c r="VQL59" s="192"/>
      <c r="VQM59" s="192"/>
      <c r="VQN59" s="192"/>
      <c r="VQO59" s="192"/>
      <c r="VQP59" s="192"/>
      <c r="VQQ59" s="192"/>
      <c r="VQR59" s="192"/>
      <c r="VQS59" s="192"/>
      <c r="VQT59" s="192"/>
      <c r="VQU59" s="192"/>
      <c r="VQV59" s="192"/>
      <c r="VQW59" s="192"/>
      <c r="VQX59" s="192"/>
      <c r="VQY59" s="192"/>
      <c r="VQZ59" s="192"/>
      <c r="VRA59" s="192"/>
      <c r="VRB59" s="192"/>
      <c r="VRC59" s="192"/>
      <c r="VRD59" s="192"/>
      <c r="VRE59" s="192"/>
      <c r="VRF59" s="192"/>
      <c r="VRG59" s="192"/>
      <c r="VRH59" s="192"/>
      <c r="VRI59" s="192"/>
      <c r="VRJ59" s="192"/>
      <c r="VRK59" s="192"/>
      <c r="VRL59" s="192"/>
      <c r="VRM59" s="192"/>
      <c r="VRN59" s="192"/>
      <c r="VRO59" s="192"/>
      <c r="VRP59" s="192"/>
      <c r="VRQ59" s="192"/>
      <c r="VRR59" s="192"/>
      <c r="VRS59" s="192"/>
      <c r="VRT59" s="192"/>
      <c r="VRU59" s="192"/>
      <c r="VRV59" s="192"/>
      <c r="VRW59" s="192"/>
      <c r="VRX59" s="192"/>
      <c r="VRY59" s="192"/>
      <c r="VRZ59" s="192"/>
      <c r="VSA59" s="192"/>
      <c r="VSB59" s="192"/>
      <c r="VSC59" s="192"/>
      <c r="VSD59" s="192"/>
      <c r="VSE59" s="192"/>
      <c r="VSF59" s="192"/>
      <c r="VSG59" s="192"/>
      <c r="VSH59" s="192"/>
      <c r="VSI59" s="192"/>
      <c r="VSJ59" s="192"/>
      <c r="VSK59" s="192"/>
      <c r="VSL59" s="192"/>
      <c r="VSM59" s="192"/>
      <c r="VSN59" s="192"/>
      <c r="VSO59" s="192"/>
      <c r="VSP59" s="192"/>
      <c r="VSQ59" s="192"/>
      <c r="VSR59" s="192"/>
      <c r="VSS59" s="192"/>
      <c r="VST59" s="192"/>
      <c r="VSU59" s="192"/>
      <c r="VSV59" s="192"/>
      <c r="VSW59" s="192"/>
      <c r="VSX59" s="192"/>
      <c r="VSY59" s="192"/>
      <c r="VSZ59" s="192"/>
      <c r="VTA59" s="192"/>
      <c r="VTB59" s="192"/>
      <c r="VTC59" s="192"/>
      <c r="VTD59" s="192"/>
      <c r="VTE59" s="192"/>
      <c r="VTF59" s="192"/>
      <c r="VTG59" s="192"/>
      <c r="VTH59" s="192"/>
      <c r="VTI59" s="192"/>
      <c r="VTJ59" s="192"/>
      <c r="VTK59" s="192"/>
      <c r="VTL59" s="192"/>
      <c r="VTM59" s="192"/>
      <c r="VTN59" s="192"/>
      <c r="VTO59" s="192"/>
      <c r="VTP59" s="192"/>
      <c r="VTQ59" s="192"/>
      <c r="VTR59" s="192"/>
      <c r="VTS59" s="192"/>
      <c r="VTT59" s="192"/>
      <c r="VTU59" s="192"/>
      <c r="VTV59" s="192"/>
      <c r="VTW59" s="192"/>
      <c r="VTX59" s="192"/>
      <c r="VTY59" s="192"/>
      <c r="VTZ59" s="192"/>
      <c r="VUA59" s="192"/>
      <c r="VUB59" s="192"/>
      <c r="VUC59" s="192"/>
      <c r="VUD59" s="192"/>
      <c r="VUE59" s="192"/>
      <c r="VUF59" s="192"/>
      <c r="VUG59" s="192"/>
      <c r="VUH59" s="192"/>
      <c r="VUI59" s="192"/>
      <c r="VUJ59" s="192"/>
      <c r="VUK59" s="192"/>
      <c r="VUL59" s="192"/>
      <c r="VUM59" s="192"/>
      <c r="VUN59" s="192"/>
      <c r="VUO59" s="192"/>
      <c r="VUP59" s="192"/>
      <c r="VUQ59" s="192"/>
      <c r="VUR59" s="192"/>
      <c r="VUS59" s="192"/>
      <c r="VUT59" s="192"/>
      <c r="VUU59" s="192"/>
      <c r="VUV59" s="192"/>
      <c r="VUW59" s="192"/>
      <c r="VUX59" s="192"/>
      <c r="VUY59" s="192"/>
      <c r="VUZ59" s="192"/>
      <c r="VVA59" s="192"/>
      <c r="VVB59" s="192"/>
      <c r="VVC59" s="192"/>
      <c r="VVD59" s="192"/>
      <c r="VVE59" s="192"/>
      <c r="VVF59" s="192"/>
      <c r="VVG59" s="192"/>
      <c r="VVH59" s="192"/>
      <c r="VVI59" s="192"/>
      <c r="VVJ59" s="192"/>
      <c r="VVK59" s="192"/>
      <c r="VVL59" s="192"/>
      <c r="VVM59" s="192"/>
      <c r="VVN59" s="192"/>
      <c r="VVO59" s="192"/>
      <c r="VVP59" s="192"/>
      <c r="VVQ59" s="192"/>
      <c r="VVR59" s="192"/>
      <c r="VVS59" s="192"/>
      <c r="VVT59" s="192"/>
      <c r="VVU59" s="192"/>
      <c r="VVV59" s="192"/>
      <c r="VVW59" s="192"/>
      <c r="VVX59" s="192"/>
      <c r="VVY59" s="192"/>
      <c r="VVZ59" s="192"/>
      <c r="VWA59" s="192"/>
      <c r="VWB59" s="192"/>
      <c r="VWC59" s="192"/>
      <c r="VWD59" s="192"/>
      <c r="VWE59" s="192"/>
      <c r="VWF59" s="192"/>
      <c r="VWG59" s="192"/>
      <c r="VWH59" s="192"/>
      <c r="VWI59" s="192"/>
      <c r="VWJ59" s="192"/>
      <c r="VWK59" s="192"/>
      <c r="VWL59" s="192"/>
      <c r="VWM59" s="192"/>
      <c r="VWN59" s="192"/>
      <c r="VWO59" s="192"/>
      <c r="VWP59" s="192"/>
      <c r="VWQ59" s="192"/>
      <c r="VWR59" s="192"/>
      <c r="VWS59" s="192"/>
      <c r="VWT59" s="192"/>
      <c r="VWU59" s="192"/>
      <c r="VWV59" s="192"/>
      <c r="VWW59" s="192"/>
      <c r="VWX59" s="192"/>
      <c r="VWY59" s="192"/>
      <c r="VWZ59" s="192"/>
      <c r="VXA59" s="192"/>
      <c r="VXB59" s="192"/>
      <c r="VXC59" s="192"/>
      <c r="VXD59" s="192"/>
      <c r="VXE59" s="192"/>
      <c r="VXF59" s="192"/>
      <c r="VXG59" s="192"/>
      <c r="VXH59" s="192"/>
      <c r="VXI59" s="192"/>
      <c r="VXJ59" s="192"/>
      <c r="VXK59" s="192"/>
      <c r="VXL59" s="192"/>
      <c r="VXM59" s="192"/>
      <c r="VXN59" s="192"/>
      <c r="VXO59" s="192"/>
      <c r="VXP59" s="192"/>
      <c r="VXQ59" s="192"/>
      <c r="VXR59" s="192"/>
      <c r="VXS59" s="192"/>
      <c r="VXT59" s="192"/>
      <c r="VXU59" s="192"/>
      <c r="VXV59" s="192"/>
      <c r="VXW59" s="192"/>
      <c r="VXX59" s="192"/>
      <c r="VXY59" s="192"/>
      <c r="VXZ59" s="192"/>
      <c r="VYA59" s="192"/>
      <c r="VYB59" s="192"/>
      <c r="VYC59" s="192"/>
      <c r="VYD59" s="192"/>
      <c r="VYE59" s="192"/>
      <c r="VYF59" s="192"/>
      <c r="VYG59" s="192"/>
      <c r="VYH59" s="192"/>
      <c r="VYI59" s="192"/>
      <c r="VYJ59" s="192"/>
      <c r="VYK59" s="192"/>
      <c r="VYL59" s="192"/>
      <c r="VYM59" s="192"/>
      <c r="VYN59" s="192"/>
      <c r="VYO59" s="192"/>
      <c r="VYP59" s="192"/>
      <c r="VYQ59" s="192"/>
      <c r="VYR59" s="192"/>
      <c r="VYS59" s="192"/>
      <c r="VYT59" s="192"/>
      <c r="VYU59" s="192"/>
      <c r="VYV59" s="192"/>
      <c r="VYW59" s="192"/>
      <c r="VYX59" s="192"/>
      <c r="VYY59" s="192"/>
      <c r="VYZ59" s="192"/>
      <c r="VZA59" s="192"/>
      <c r="VZB59" s="192"/>
      <c r="VZC59" s="192"/>
      <c r="VZD59" s="192"/>
      <c r="VZE59" s="192"/>
      <c r="VZF59" s="192"/>
      <c r="VZG59" s="192"/>
      <c r="VZH59" s="192"/>
      <c r="VZI59" s="192"/>
      <c r="VZJ59" s="192"/>
      <c r="VZK59" s="192"/>
      <c r="VZL59" s="192"/>
      <c r="VZM59" s="192"/>
      <c r="VZN59" s="192"/>
      <c r="VZO59" s="192"/>
      <c r="VZP59" s="192"/>
      <c r="VZQ59" s="192"/>
      <c r="VZR59" s="192"/>
      <c r="VZS59" s="192"/>
      <c r="VZT59" s="192"/>
      <c r="VZU59" s="192"/>
      <c r="VZV59" s="192"/>
      <c r="VZW59" s="192"/>
      <c r="VZX59" s="192"/>
      <c r="VZY59" s="192"/>
      <c r="VZZ59" s="192"/>
      <c r="WAA59" s="192"/>
      <c r="WAB59" s="192"/>
      <c r="WAC59" s="192"/>
      <c r="WAD59" s="192"/>
      <c r="WAE59" s="192"/>
      <c r="WAF59" s="192"/>
      <c r="WAG59" s="192"/>
      <c r="WAH59" s="192"/>
      <c r="WAI59" s="192"/>
      <c r="WAJ59" s="192"/>
      <c r="WAK59" s="192"/>
      <c r="WAL59" s="192"/>
      <c r="WAM59" s="192"/>
      <c r="WAN59" s="192"/>
      <c r="WAO59" s="192"/>
      <c r="WAP59" s="192"/>
      <c r="WAQ59" s="192"/>
      <c r="WAR59" s="192"/>
      <c r="WAS59" s="192"/>
      <c r="WAT59" s="192"/>
      <c r="WAU59" s="192"/>
      <c r="WAV59" s="192"/>
      <c r="WAW59" s="192"/>
      <c r="WAX59" s="192"/>
      <c r="WAY59" s="192"/>
      <c r="WAZ59" s="192"/>
      <c r="WBA59" s="192"/>
      <c r="WBB59" s="192"/>
      <c r="WBC59" s="192"/>
      <c r="WBD59" s="192"/>
      <c r="WBE59" s="192"/>
      <c r="WBF59" s="192"/>
      <c r="WBG59" s="192"/>
      <c r="WBH59" s="192"/>
      <c r="WBI59" s="192"/>
      <c r="WBJ59" s="192"/>
      <c r="WBK59" s="192"/>
      <c r="WBL59" s="192"/>
      <c r="WBM59" s="192"/>
      <c r="WBN59" s="192"/>
      <c r="WBO59" s="192"/>
      <c r="WBP59" s="192"/>
      <c r="WBQ59" s="192"/>
      <c r="WBR59" s="192"/>
      <c r="WBS59" s="192"/>
      <c r="WBT59" s="192"/>
      <c r="WBU59" s="192"/>
      <c r="WBV59" s="192"/>
      <c r="WBW59" s="192"/>
      <c r="WBX59" s="192"/>
      <c r="WBY59" s="192"/>
      <c r="WBZ59" s="192"/>
      <c r="WCA59" s="192"/>
      <c r="WCB59" s="192"/>
      <c r="WCC59" s="192"/>
      <c r="WCD59" s="192"/>
      <c r="WCE59" s="192"/>
      <c r="WCF59" s="192"/>
      <c r="WCG59" s="192"/>
      <c r="WCH59" s="192"/>
      <c r="WCI59" s="192"/>
      <c r="WCJ59" s="192"/>
      <c r="WCK59" s="192"/>
      <c r="WCL59" s="192"/>
      <c r="WCM59" s="192"/>
      <c r="WCN59" s="192"/>
      <c r="WCO59" s="192"/>
      <c r="WCP59" s="192"/>
      <c r="WCQ59" s="192"/>
      <c r="WCR59" s="192"/>
      <c r="WCS59" s="192"/>
      <c r="WCT59" s="192"/>
      <c r="WCU59" s="192"/>
      <c r="WCV59" s="192"/>
      <c r="WCW59" s="192"/>
      <c r="WCX59" s="192"/>
      <c r="WCY59" s="192"/>
      <c r="WCZ59" s="192"/>
      <c r="WDA59" s="192"/>
      <c r="WDB59" s="192"/>
      <c r="WDC59" s="192"/>
      <c r="WDD59" s="192"/>
      <c r="WDE59" s="192"/>
      <c r="WDF59" s="192"/>
      <c r="WDG59" s="192"/>
      <c r="WDH59" s="192"/>
      <c r="WDI59" s="192"/>
      <c r="WDJ59" s="192"/>
      <c r="WDK59" s="192"/>
      <c r="WDL59" s="192"/>
      <c r="WDM59" s="192"/>
      <c r="WDN59" s="192"/>
      <c r="WDO59" s="192"/>
      <c r="WDP59" s="192"/>
      <c r="WDQ59" s="192"/>
      <c r="WDR59" s="192"/>
      <c r="WDS59" s="192"/>
      <c r="WDT59" s="192"/>
      <c r="WDU59" s="192"/>
      <c r="WDV59" s="192"/>
      <c r="WDW59" s="192"/>
      <c r="WDX59" s="192"/>
      <c r="WDY59" s="192"/>
      <c r="WDZ59" s="192"/>
      <c r="WEA59" s="192"/>
      <c r="WEB59" s="192"/>
      <c r="WEC59" s="192"/>
      <c r="WED59" s="192"/>
      <c r="WEE59" s="192"/>
      <c r="WEF59" s="192"/>
      <c r="WEG59" s="192"/>
      <c r="WEH59" s="192"/>
      <c r="WEI59" s="192"/>
      <c r="WEJ59" s="192"/>
      <c r="WEK59" s="192"/>
      <c r="WEL59" s="192"/>
      <c r="WEM59" s="192"/>
      <c r="WEN59" s="192"/>
      <c r="WEO59" s="192"/>
      <c r="WEP59" s="192"/>
      <c r="WEQ59" s="192"/>
      <c r="WER59" s="192"/>
      <c r="WES59" s="192"/>
      <c r="WET59" s="192"/>
      <c r="WEU59" s="192"/>
      <c r="WEV59" s="192"/>
      <c r="WEW59" s="192"/>
      <c r="WEX59" s="192"/>
      <c r="WEY59" s="192"/>
      <c r="WEZ59" s="192"/>
      <c r="WFA59" s="192"/>
      <c r="WFB59" s="192"/>
      <c r="WFC59" s="192"/>
      <c r="WFD59" s="192"/>
      <c r="WFE59" s="192"/>
      <c r="WFF59" s="192"/>
      <c r="WFG59" s="192"/>
      <c r="WFH59" s="192"/>
      <c r="WFI59" s="192"/>
      <c r="WFJ59" s="192"/>
      <c r="WFK59" s="192"/>
      <c r="WFL59" s="192"/>
      <c r="WFM59" s="192"/>
      <c r="WFN59" s="192"/>
      <c r="WFO59" s="192"/>
      <c r="WFP59" s="192"/>
      <c r="WFQ59" s="192"/>
      <c r="WFR59" s="192"/>
      <c r="WFS59" s="192"/>
      <c r="WFT59" s="192"/>
      <c r="WFU59" s="192"/>
      <c r="WFV59" s="192"/>
      <c r="WFW59" s="192"/>
      <c r="WFX59" s="192"/>
      <c r="WFY59" s="192"/>
      <c r="WFZ59" s="192"/>
      <c r="WGA59" s="192"/>
      <c r="WGB59" s="192"/>
      <c r="WGC59" s="192"/>
      <c r="WGD59" s="192"/>
      <c r="WGE59" s="192"/>
      <c r="WGF59" s="192"/>
      <c r="WGG59" s="192"/>
      <c r="WGH59" s="192"/>
      <c r="WGI59" s="192"/>
      <c r="WGJ59" s="192"/>
      <c r="WGK59" s="192"/>
      <c r="WGL59" s="192"/>
      <c r="WGM59" s="192"/>
      <c r="WGN59" s="192"/>
      <c r="WGO59" s="192"/>
      <c r="WGP59" s="192"/>
      <c r="WGQ59" s="192"/>
      <c r="WGR59" s="192"/>
      <c r="WGS59" s="192"/>
      <c r="WGT59" s="192"/>
      <c r="WGU59" s="192"/>
      <c r="WGV59" s="192"/>
      <c r="WGW59" s="192"/>
      <c r="WGX59" s="192"/>
      <c r="WGY59" s="192"/>
      <c r="WGZ59" s="192"/>
      <c r="WHA59" s="192"/>
      <c r="WHB59" s="192"/>
      <c r="WHC59" s="192"/>
      <c r="WHD59" s="192"/>
      <c r="WHE59" s="192"/>
      <c r="WHF59" s="192"/>
      <c r="WHG59" s="192"/>
      <c r="WHH59" s="192"/>
      <c r="WHI59" s="192"/>
      <c r="WHJ59" s="192"/>
      <c r="WHK59" s="192"/>
      <c r="WHL59" s="192"/>
      <c r="WHM59" s="192"/>
      <c r="WHN59" s="192"/>
      <c r="WHO59" s="192"/>
      <c r="WHP59" s="192"/>
      <c r="WHQ59" s="192"/>
      <c r="WHR59" s="192"/>
      <c r="WHS59" s="192"/>
      <c r="WHT59" s="192"/>
      <c r="WHU59" s="192"/>
      <c r="WHV59" s="192"/>
      <c r="WHW59" s="192"/>
      <c r="WHX59" s="192"/>
      <c r="WHY59" s="192"/>
      <c r="WHZ59" s="192"/>
      <c r="WIA59" s="192"/>
      <c r="WIB59" s="192"/>
      <c r="WIC59" s="192"/>
      <c r="WID59" s="192"/>
      <c r="WIE59" s="192"/>
      <c r="WIF59" s="192"/>
      <c r="WIG59" s="192"/>
      <c r="WIH59" s="192"/>
      <c r="WII59" s="192"/>
      <c r="WIJ59" s="192"/>
      <c r="WIK59" s="192"/>
      <c r="WIL59" s="192"/>
      <c r="WIM59" s="192"/>
      <c r="WIN59" s="192"/>
      <c r="WIO59" s="192"/>
      <c r="WIP59" s="192"/>
      <c r="WIQ59" s="192"/>
      <c r="WIR59" s="192"/>
      <c r="WIS59" s="192"/>
      <c r="WIT59" s="192"/>
      <c r="WIU59" s="192"/>
      <c r="WIV59" s="192"/>
      <c r="WIW59" s="192"/>
      <c r="WIX59" s="192"/>
      <c r="WIY59" s="192"/>
      <c r="WIZ59" s="192"/>
      <c r="WJA59" s="192"/>
      <c r="WJB59" s="192"/>
      <c r="WJC59" s="192"/>
      <c r="WJD59" s="192"/>
      <c r="WJE59" s="192"/>
      <c r="WJF59" s="192"/>
      <c r="WJG59" s="192"/>
      <c r="WJH59" s="192"/>
      <c r="WJI59" s="192"/>
      <c r="WJJ59" s="192"/>
      <c r="WJK59" s="192"/>
      <c r="WJL59" s="192"/>
      <c r="WJM59" s="192"/>
      <c r="WJN59" s="192"/>
      <c r="WJO59" s="192"/>
      <c r="WJP59" s="192"/>
      <c r="WJQ59" s="192"/>
      <c r="WJR59" s="192"/>
      <c r="WJS59" s="192"/>
      <c r="WJT59" s="192"/>
      <c r="WJU59" s="192"/>
      <c r="WJV59" s="192"/>
      <c r="WJW59" s="192"/>
      <c r="WJX59" s="192"/>
      <c r="WJY59" s="192"/>
      <c r="WJZ59" s="192"/>
      <c r="WKA59" s="192"/>
      <c r="WKB59" s="192"/>
      <c r="WKC59" s="192"/>
      <c r="WKD59" s="192"/>
      <c r="WKE59" s="192"/>
      <c r="WKF59" s="192"/>
      <c r="WKG59" s="192"/>
      <c r="WKH59" s="192"/>
      <c r="WKI59" s="192"/>
      <c r="WKJ59" s="192"/>
      <c r="WKK59" s="192"/>
      <c r="WKL59" s="192"/>
      <c r="WKM59" s="192"/>
      <c r="WKN59" s="192"/>
      <c r="WKO59" s="192"/>
      <c r="WKP59" s="192"/>
      <c r="WKQ59" s="192"/>
      <c r="WKR59" s="192"/>
      <c r="WKS59" s="192"/>
      <c r="WKT59" s="192"/>
      <c r="WKU59" s="192"/>
      <c r="WKV59" s="192"/>
      <c r="WKW59" s="192"/>
      <c r="WKX59" s="192"/>
      <c r="WKY59" s="192"/>
      <c r="WKZ59" s="192"/>
      <c r="WLA59" s="192"/>
      <c r="WLB59" s="192"/>
      <c r="WLC59" s="192"/>
      <c r="WLD59" s="192"/>
      <c r="WLE59" s="192"/>
      <c r="WLF59" s="192"/>
      <c r="WLG59" s="192"/>
      <c r="WLH59" s="192"/>
      <c r="WLI59" s="192"/>
      <c r="WLJ59" s="192"/>
      <c r="WLK59" s="192"/>
      <c r="WLL59" s="192"/>
      <c r="WLM59" s="192"/>
      <c r="WLN59" s="192"/>
      <c r="WLO59" s="192"/>
      <c r="WLP59" s="192"/>
      <c r="WLQ59" s="192"/>
      <c r="WLR59" s="192"/>
      <c r="WLS59" s="192"/>
      <c r="WLT59" s="192"/>
      <c r="WLU59" s="192"/>
      <c r="WLV59" s="192"/>
      <c r="WLW59" s="192"/>
      <c r="WLX59" s="192"/>
      <c r="WLY59" s="192"/>
      <c r="WLZ59" s="192"/>
      <c r="WMA59" s="192"/>
      <c r="WMB59" s="192"/>
      <c r="WMC59" s="192"/>
      <c r="WMD59" s="192"/>
      <c r="WME59" s="192"/>
      <c r="WMF59" s="192"/>
      <c r="WMG59" s="192"/>
      <c r="WMH59" s="192"/>
      <c r="WMI59" s="192"/>
      <c r="WMJ59" s="192"/>
      <c r="WMK59" s="192"/>
      <c r="WML59" s="192"/>
      <c r="WMM59" s="192"/>
      <c r="WMN59" s="192"/>
      <c r="WMO59" s="192"/>
      <c r="WMP59" s="192"/>
      <c r="WMQ59" s="192"/>
      <c r="WMR59" s="192"/>
      <c r="WMS59" s="192"/>
      <c r="WMT59" s="192"/>
      <c r="WMU59" s="192"/>
      <c r="WMV59" s="192"/>
      <c r="WMW59" s="192"/>
      <c r="WMX59" s="192"/>
      <c r="WMY59" s="192"/>
      <c r="WMZ59" s="192"/>
      <c r="WNA59" s="192"/>
      <c r="WNB59" s="192"/>
      <c r="WNC59" s="192"/>
      <c r="WND59" s="192"/>
      <c r="WNE59" s="192"/>
      <c r="WNF59" s="192"/>
      <c r="WNG59" s="192"/>
      <c r="WNH59" s="192"/>
      <c r="WNI59" s="192"/>
      <c r="WNJ59" s="192"/>
      <c r="WNK59" s="192"/>
      <c r="WNL59" s="192"/>
      <c r="WNM59" s="192"/>
      <c r="WNN59" s="192"/>
      <c r="WNO59" s="192"/>
      <c r="WNP59" s="192"/>
      <c r="WNQ59" s="192"/>
      <c r="WNR59" s="192"/>
      <c r="WNS59" s="192"/>
      <c r="WNT59" s="192"/>
      <c r="WNU59" s="192"/>
      <c r="WNV59" s="192"/>
      <c r="WNW59" s="192"/>
      <c r="WNX59" s="192"/>
      <c r="WNY59" s="192"/>
      <c r="WNZ59" s="192"/>
      <c r="WOA59" s="192"/>
      <c r="WOB59" s="192"/>
      <c r="WOC59" s="192"/>
      <c r="WOD59" s="192"/>
      <c r="WOE59" s="192"/>
      <c r="WOF59" s="192"/>
      <c r="WOG59" s="192"/>
      <c r="WOH59" s="192"/>
      <c r="WOI59" s="192"/>
      <c r="WOJ59" s="192"/>
      <c r="WOK59" s="192"/>
      <c r="WOL59" s="192"/>
      <c r="WOM59" s="192"/>
      <c r="WON59" s="192"/>
      <c r="WOO59" s="192"/>
      <c r="WOP59" s="192"/>
      <c r="WOQ59" s="192"/>
      <c r="WOR59" s="192"/>
      <c r="WOS59" s="192"/>
      <c r="WOT59" s="192"/>
      <c r="WOU59" s="192"/>
      <c r="WOV59" s="192"/>
      <c r="WOW59" s="192"/>
      <c r="WOX59" s="192"/>
      <c r="WOY59" s="192"/>
      <c r="WOZ59" s="192"/>
      <c r="WPA59" s="192"/>
      <c r="WPB59" s="192"/>
      <c r="WPC59" s="192"/>
      <c r="WPD59" s="192"/>
      <c r="WPE59" s="192"/>
      <c r="WPF59" s="192"/>
      <c r="WPG59" s="192"/>
      <c r="WPH59" s="192"/>
      <c r="WPI59" s="192"/>
      <c r="WPJ59" s="192"/>
      <c r="WPK59" s="192"/>
      <c r="WPL59" s="192"/>
      <c r="WPM59" s="192"/>
      <c r="WPN59" s="192"/>
      <c r="WPO59" s="192"/>
      <c r="WPP59" s="192"/>
      <c r="WPQ59" s="192"/>
      <c r="WPR59" s="192"/>
      <c r="WPS59" s="192"/>
      <c r="WPT59" s="192"/>
      <c r="WPU59" s="192"/>
      <c r="WPV59" s="192"/>
      <c r="WPW59" s="192"/>
      <c r="WPX59" s="192"/>
      <c r="WPY59" s="192"/>
      <c r="WPZ59" s="192"/>
      <c r="WQA59" s="192"/>
      <c r="WQB59" s="192"/>
      <c r="WQC59" s="192"/>
      <c r="WQD59" s="192"/>
      <c r="WQE59" s="192"/>
      <c r="WQF59" s="192"/>
      <c r="WQG59" s="192"/>
      <c r="WQH59" s="192"/>
      <c r="WQI59" s="192"/>
      <c r="WQJ59" s="192"/>
      <c r="WQK59" s="192"/>
      <c r="WQL59" s="192"/>
      <c r="WQM59" s="192"/>
      <c r="WQN59" s="192"/>
      <c r="WQO59" s="192"/>
      <c r="WQP59" s="192"/>
      <c r="WQQ59" s="192"/>
      <c r="WQR59" s="192"/>
      <c r="WQS59" s="192"/>
      <c r="WQT59" s="192"/>
      <c r="WQU59" s="192"/>
      <c r="WQV59" s="192"/>
      <c r="WQW59" s="192"/>
      <c r="WQX59" s="192"/>
      <c r="WQY59" s="192"/>
      <c r="WQZ59" s="192"/>
      <c r="WRA59" s="192"/>
      <c r="WRB59" s="192"/>
      <c r="WRC59" s="192"/>
      <c r="WRD59" s="192"/>
      <c r="WRE59" s="192"/>
      <c r="WRF59" s="192"/>
      <c r="WRG59" s="192"/>
      <c r="WRH59" s="192"/>
      <c r="WRI59" s="192"/>
      <c r="WRJ59" s="192"/>
      <c r="WRK59" s="192"/>
      <c r="WRL59" s="192"/>
      <c r="WRM59" s="192"/>
      <c r="WRN59" s="192"/>
      <c r="WRO59" s="192"/>
      <c r="WRP59" s="192"/>
      <c r="WRQ59" s="192"/>
      <c r="WRR59" s="192"/>
      <c r="WRS59" s="192"/>
      <c r="WRT59" s="192"/>
      <c r="WRU59" s="192"/>
      <c r="WRV59" s="192"/>
      <c r="WRW59" s="192"/>
      <c r="WRX59" s="192"/>
      <c r="WRY59" s="192"/>
      <c r="WRZ59" s="192"/>
      <c r="WSA59" s="192"/>
      <c r="WSB59" s="192"/>
      <c r="WSC59" s="192"/>
      <c r="WSD59" s="192"/>
      <c r="WSE59" s="192"/>
      <c r="WSF59" s="192"/>
      <c r="WSG59" s="192"/>
      <c r="WSH59" s="192"/>
      <c r="WSI59" s="192"/>
      <c r="WSJ59" s="192"/>
      <c r="WSK59" s="192"/>
      <c r="WSL59" s="192"/>
      <c r="WSM59" s="192"/>
      <c r="WSN59" s="192"/>
      <c r="WSO59" s="192"/>
      <c r="WSP59" s="192"/>
      <c r="WSQ59" s="192"/>
      <c r="WSR59" s="192"/>
      <c r="WSS59" s="192"/>
      <c r="WST59" s="192"/>
      <c r="WSU59" s="192"/>
      <c r="WSV59" s="192"/>
      <c r="WSW59" s="192"/>
      <c r="WSX59" s="192"/>
      <c r="WSY59" s="192"/>
      <c r="WSZ59" s="192"/>
      <c r="WTA59" s="192"/>
      <c r="WTB59" s="192"/>
      <c r="WTC59" s="192"/>
      <c r="WTD59" s="192"/>
      <c r="WTE59" s="192"/>
      <c r="WTF59" s="192"/>
      <c r="WTG59" s="192"/>
      <c r="WTH59" s="192"/>
      <c r="WTI59" s="192"/>
      <c r="WTJ59" s="192"/>
      <c r="WTK59" s="192"/>
      <c r="WTL59" s="192"/>
      <c r="WTM59" s="192"/>
      <c r="WTN59" s="192"/>
      <c r="WTO59" s="192"/>
      <c r="WTP59" s="192"/>
      <c r="WTQ59" s="192"/>
      <c r="WTR59" s="192"/>
      <c r="WTS59" s="192"/>
      <c r="WTT59" s="192"/>
      <c r="WTU59" s="192"/>
      <c r="WTV59" s="192"/>
      <c r="WTW59" s="192"/>
      <c r="WTX59" s="192"/>
      <c r="WTY59" s="192"/>
      <c r="WTZ59" s="192"/>
      <c r="WUA59" s="192"/>
      <c r="WUB59" s="192"/>
      <c r="WUC59" s="192"/>
      <c r="WUD59" s="192"/>
      <c r="WUE59" s="192"/>
      <c r="WUF59" s="192"/>
      <c r="WUG59" s="192"/>
      <c r="WUH59" s="192"/>
      <c r="WUI59" s="192"/>
      <c r="WUJ59" s="192"/>
      <c r="WUK59" s="192"/>
      <c r="WUL59" s="192"/>
      <c r="WUM59" s="192"/>
      <c r="WUN59" s="192"/>
      <c r="WUO59" s="192"/>
      <c r="WUP59" s="192"/>
      <c r="WUQ59" s="192"/>
      <c r="WUR59" s="192"/>
      <c r="WUS59" s="192"/>
      <c r="WUT59" s="192"/>
      <c r="WUU59" s="192"/>
      <c r="WUV59" s="192"/>
      <c r="WUW59" s="192"/>
      <c r="WUX59" s="192"/>
      <c r="WUY59" s="192"/>
      <c r="WUZ59" s="192"/>
      <c r="WVA59" s="192"/>
      <c r="WVB59" s="192"/>
      <c r="WVC59" s="192"/>
      <c r="WVD59" s="192"/>
      <c r="WVE59" s="192"/>
      <c r="WVF59" s="192"/>
      <c r="WVG59" s="192"/>
      <c r="WVH59" s="192"/>
      <c r="WVI59" s="192"/>
      <c r="WVJ59" s="192"/>
      <c r="WVK59" s="192"/>
      <c r="WVL59" s="192"/>
      <c r="WVM59" s="192"/>
      <c r="WVN59" s="192"/>
      <c r="WVO59" s="192"/>
      <c r="WVP59" s="192"/>
      <c r="WVQ59" s="192"/>
      <c r="WVR59" s="192"/>
      <c r="WVS59" s="192"/>
      <c r="WVT59" s="192"/>
      <c r="WVU59" s="192"/>
      <c r="WVV59" s="192"/>
      <c r="WVW59" s="192"/>
      <c r="WVX59" s="192"/>
      <c r="WVY59" s="192"/>
      <c r="WVZ59" s="192"/>
      <c r="WWA59" s="192"/>
      <c r="WWB59" s="192"/>
      <c r="WWC59" s="192"/>
      <c r="WWD59" s="192"/>
      <c r="WWE59" s="192"/>
      <c r="WWF59" s="192"/>
      <c r="WWG59" s="192"/>
      <c r="WWH59" s="192"/>
      <c r="WWI59" s="192"/>
      <c r="WWJ59" s="192"/>
      <c r="WWK59" s="192"/>
      <c r="WWL59" s="192"/>
      <c r="WWM59" s="192"/>
      <c r="WWN59" s="192"/>
      <c r="WWO59" s="192"/>
      <c r="WWP59" s="192"/>
      <c r="WWQ59" s="192"/>
      <c r="WWR59" s="192"/>
      <c r="WWS59" s="192"/>
      <c r="WWT59" s="192"/>
      <c r="WWU59" s="192"/>
      <c r="WWV59" s="192"/>
      <c r="WWW59" s="192"/>
      <c r="WWX59" s="192"/>
      <c r="WWY59" s="192"/>
      <c r="WWZ59" s="192"/>
      <c r="WXA59" s="192"/>
      <c r="WXB59" s="192"/>
      <c r="WXC59" s="192"/>
      <c r="WXD59" s="192"/>
      <c r="WXE59" s="192"/>
      <c r="WXF59" s="192"/>
      <c r="WXG59" s="192"/>
      <c r="WXH59" s="192"/>
      <c r="WXI59" s="192"/>
      <c r="WXJ59" s="192"/>
      <c r="WXK59" s="192"/>
      <c r="WXL59" s="192"/>
      <c r="WXM59" s="192"/>
      <c r="WXN59" s="192"/>
      <c r="WXO59" s="192"/>
      <c r="WXP59" s="192"/>
      <c r="WXQ59" s="192"/>
      <c r="WXR59" s="192"/>
      <c r="WXS59" s="192"/>
      <c r="WXT59" s="192"/>
      <c r="WXU59" s="192"/>
      <c r="WXV59" s="192"/>
      <c r="WXW59" s="192"/>
      <c r="WXX59" s="192"/>
      <c r="WXY59" s="192"/>
      <c r="WXZ59" s="192"/>
      <c r="WYA59" s="192"/>
      <c r="WYB59" s="192"/>
      <c r="WYC59" s="192"/>
      <c r="WYD59" s="192"/>
      <c r="WYE59" s="192"/>
      <c r="WYF59" s="192"/>
      <c r="WYG59" s="192"/>
      <c r="WYH59" s="192"/>
      <c r="WYI59" s="192"/>
      <c r="WYJ59" s="192"/>
      <c r="WYK59" s="192"/>
      <c r="WYL59" s="192"/>
      <c r="WYM59" s="192"/>
      <c r="WYN59" s="192"/>
      <c r="WYO59" s="192"/>
      <c r="WYP59" s="192"/>
      <c r="WYQ59" s="192"/>
      <c r="WYR59" s="192"/>
      <c r="WYS59" s="192"/>
      <c r="WYT59" s="192"/>
      <c r="WYU59" s="192"/>
      <c r="WYV59" s="192"/>
      <c r="WYW59" s="192"/>
      <c r="WYX59" s="192"/>
      <c r="WYY59" s="192"/>
      <c r="WYZ59" s="192"/>
      <c r="WZA59" s="192"/>
      <c r="WZB59" s="192"/>
      <c r="WZC59" s="192"/>
      <c r="WZD59" s="192"/>
      <c r="WZE59" s="192"/>
      <c r="WZF59" s="192"/>
      <c r="WZG59" s="192"/>
      <c r="WZH59" s="192"/>
      <c r="WZI59" s="192"/>
      <c r="WZJ59" s="192"/>
      <c r="WZK59" s="192"/>
      <c r="WZL59" s="192"/>
      <c r="WZM59" s="192"/>
      <c r="WZN59" s="192"/>
      <c r="WZO59" s="192"/>
      <c r="WZP59" s="192"/>
      <c r="WZQ59" s="192"/>
      <c r="WZR59" s="192"/>
      <c r="WZS59" s="192"/>
      <c r="WZT59" s="192"/>
      <c r="WZU59" s="192"/>
      <c r="WZV59" s="192"/>
      <c r="WZW59" s="192"/>
      <c r="WZX59" s="192"/>
      <c r="WZY59" s="192"/>
      <c r="WZZ59" s="192"/>
      <c r="XAA59" s="192"/>
      <c r="XAB59" s="192"/>
      <c r="XAC59" s="192"/>
      <c r="XAD59" s="192"/>
      <c r="XAE59" s="192"/>
      <c r="XAF59" s="192"/>
      <c r="XAG59" s="192"/>
      <c r="XAH59" s="192"/>
      <c r="XAI59" s="192"/>
      <c r="XAJ59" s="192"/>
      <c r="XAK59" s="192"/>
      <c r="XAL59" s="192"/>
      <c r="XAM59" s="192"/>
      <c r="XAN59" s="192"/>
      <c r="XAO59" s="192"/>
      <c r="XAP59" s="192"/>
      <c r="XAQ59" s="192"/>
      <c r="XAR59" s="192"/>
      <c r="XAS59" s="192"/>
      <c r="XAT59" s="192"/>
      <c r="XAU59" s="192"/>
      <c r="XAV59" s="192"/>
      <c r="XAW59" s="192"/>
      <c r="XAX59" s="192"/>
      <c r="XAY59" s="192"/>
      <c r="XAZ59" s="192"/>
      <c r="XBA59" s="192"/>
      <c r="XBB59" s="192"/>
      <c r="XBC59" s="192"/>
      <c r="XBD59" s="192"/>
      <c r="XBE59" s="192"/>
      <c r="XBF59" s="192"/>
      <c r="XBG59" s="192"/>
      <c r="XBH59" s="192"/>
      <c r="XBI59" s="192"/>
      <c r="XBJ59" s="192"/>
      <c r="XBK59" s="192"/>
      <c r="XBL59" s="192"/>
      <c r="XBM59" s="192"/>
      <c r="XBN59" s="192"/>
      <c r="XBO59" s="192"/>
      <c r="XBP59" s="192"/>
      <c r="XBQ59" s="192"/>
      <c r="XBR59" s="192"/>
      <c r="XBS59" s="192"/>
      <c r="XBT59" s="192"/>
      <c r="XBU59" s="192"/>
      <c r="XBV59" s="192"/>
      <c r="XBW59" s="192"/>
      <c r="XBX59" s="192"/>
      <c r="XBY59" s="192"/>
      <c r="XBZ59" s="192"/>
      <c r="XCA59" s="192"/>
      <c r="XCB59" s="192"/>
      <c r="XCC59" s="192"/>
      <c r="XCD59" s="192"/>
      <c r="XCE59" s="192"/>
      <c r="XCF59" s="192"/>
      <c r="XCG59" s="192"/>
      <c r="XCH59" s="192"/>
      <c r="XCI59" s="192"/>
      <c r="XCJ59" s="192"/>
      <c r="XCK59" s="192"/>
      <c r="XCL59" s="192"/>
      <c r="XCM59" s="192"/>
      <c r="XCN59" s="192"/>
      <c r="XCO59" s="192"/>
      <c r="XCP59" s="192"/>
      <c r="XCQ59" s="192"/>
      <c r="XCR59" s="192"/>
      <c r="XCS59" s="192"/>
      <c r="XCT59" s="192"/>
      <c r="XCU59" s="192"/>
      <c r="XCV59" s="192"/>
      <c r="XCW59" s="192"/>
      <c r="XCX59" s="192"/>
      <c r="XCY59" s="192"/>
      <c r="XCZ59" s="192"/>
      <c r="XDA59" s="192"/>
      <c r="XDB59" s="192"/>
      <c r="XDC59" s="192"/>
      <c r="XDD59" s="192"/>
      <c r="XDE59" s="192"/>
      <c r="XDF59" s="192"/>
      <c r="XDG59" s="192"/>
      <c r="XDH59" s="192"/>
      <c r="XDI59" s="192"/>
      <c r="XDJ59" s="192"/>
      <c r="XDK59" s="192"/>
      <c r="XDL59" s="192"/>
      <c r="XDM59" s="192"/>
      <c r="XDN59" s="192"/>
      <c r="XDO59" s="192"/>
      <c r="XDP59" s="192"/>
      <c r="XDQ59" s="192"/>
      <c r="XDR59" s="192"/>
      <c r="XDS59" s="192"/>
      <c r="XDT59" s="192"/>
      <c r="XDU59" s="192"/>
      <c r="XDV59" s="192"/>
      <c r="XDW59" s="192"/>
      <c r="XDX59" s="192"/>
      <c r="XDY59" s="192"/>
      <c r="XDZ59" s="192"/>
      <c r="XEA59" s="192"/>
      <c r="XEB59" s="192"/>
      <c r="XEC59" s="192"/>
      <c r="XED59" s="192"/>
      <c r="XEE59" s="192"/>
      <c r="XEF59" s="192"/>
      <c r="XEG59" s="192"/>
      <c r="XEH59" s="192"/>
      <c r="XEI59" s="192"/>
      <c r="XEJ59" s="192"/>
      <c r="XEK59" s="192"/>
      <c r="XEL59" s="192"/>
      <c r="XEM59" s="192"/>
      <c r="XEN59" s="192"/>
      <c r="XEO59" s="192"/>
      <c r="XEP59" s="192"/>
      <c r="XEQ59" s="192"/>
      <c r="XER59" s="192"/>
      <c r="XES59" s="192"/>
      <c r="XET59" s="192"/>
      <c r="XEU59" s="192"/>
      <c r="XEV59" s="192"/>
      <c r="XEW59" s="192"/>
      <c r="XEX59" s="192"/>
      <c r="XEY59" s="192"/>
      <c r="XEZ59" s="192"/>
      <c r="XFA59" s="192"/>
      <c r="XFB59" s="192"/>
      <c r="XFC59" s="192"/>
      <c r="XFD59" s="192"/>
    </row>
    <row r="60" spans="1:16384" s="180" customFormat="1" ht="15.75" customHeight="1">
      <c r="A60" s="182" t="s">
        <v>1631</v>
      </c>
      <c r="B60" s="169"/>
      <c r="C60" s="169"/>
      <c r="D60" s="169"/>
      <c r="E60" s="193" t="str">
        <f t="shared" si="1"/>
        <v/>
      </c>
      <c r="F60" s="193" t="str">
        <f t="shared" si="2"/>
        <v/>
      </c>
    </row>
    <row r="61" spans="1:16384" s="172" customFormat="1" ht="15.75" customHeight="1">
      <c r="A61" s="174" t="s">
        <v>1632</v>
      </c>
      <c r="B61" s="171"/>
      <c r="C61" s="171"/>
      <c r="D61" s="171"/>
      <c r="E61" s="194" t="str">
        <f t="shared" si="1"/>
        <v/>
      </c>
      <c r="F61" s="194" t="str">
        <f t="shared" si="2"/>
        <v/>
      </c>
    </row>
    <row r="62" spans="1:16384" s="172" customFormat="1" ht="15.75" customHeight="1">
      <c r="A62" s="330" t="s">
        <v>1633</v>
      </c>
      <c r="B62" s="171"/>
      <c r="C62" s="171"/>
      <c r="D62" s="171"/>
      <c r="E62" s="194" t="str">
        <f t="shared" si="1"/>
        <v/>
      </c>
      <c r="F62" s="194" t="str">
        <f t="shared" si="2"/>
        <v/>
      </c>
    </row>
    <row r="63" spans="1:16384" s="172" customFormat="1" ht="15.75" customHeight="1">
      <c r="A63" s="330" t="s">
        <v>1634</v>
      </c>
      <c r="B63" s="171"/>
      <c r="C63" s="171"/>
      <c r="D63" s="171"/>
      <c r="E63" s="194" t="str">
        <f t="shared" si="1"/>
        <v/>
      </c>
      <c r="F63" s="194" t="str">
        <f t="shared" si="2"/>
        <v/>
      </c>
    </row>
    <row r="64" spans="1:16384" s="172" customFormat="1" ht="15.75" customHeight="1">
      <c r="A64" s="330" t="s">
        <v>1635</v>
      </c>
      <c r="B64" s="171"/>
      <c r="C64" s="171"/>
      <c r="D64" s="171"/>
      <c r="E64" s="194" t="str">
        <f t="shared" si="1"/>
        <v/>
      </c>
      <c r="F64" s="194" t="str">
        <f t="shared" si="2"/>
        <v/>
      </c>
    </row>
    <row r="65" spans="1:6" s="180" customFormat="1" ht="15.75" customHeight="1">
      <c r="A65" s="333" t="s">
        <v>1636</v>
      </c>
      <c r="B65" s="169">
        <f>SUM(B66:B67)</f>
        <v>13696.599999999999</v>
      </c>
      <c r="C65" s="169">
        <f t="shared" ref="C65:D65" si="8">SUM(C66:C67)</f>
        <v>18126</v>
      </c>
      <c r="D65" s="169">
        <f t="shared" si="8"/>
        <v>0</v>
      </c>
      <c r="E65" s="193">
        <f t="shared" si="1"/>
        <v>1.323394127009623</v>
      </c>
      <c r="F65" s="193" t="str">
        <f t="shared" si="2"/>
        <v/>
      </c>
    </row>
    <row r="66" spans="1:6" s="172" customFormat="1" ht="15.75" customHeight="1">
      <c r="A66" s="334" t="s">
        <v>1637</v>
      </c>
      <c r="B66" s="171">
        <v>12771.3</v>
      </c>
      <c r="C66" s="171">
        <v>17200</v>
      </c>
      <c r="D66" s="171"/>
      <c r="E66" s="194">
        <f t="shared" si="1"/>
        <v>1.3467697102096108</v>
      </c>
      <c r="F66" s="194" t="str">
        <f t="shared" si="2"/>
        <v/>
      </c>
    </row>
    <row r="67" spans="1:6" s="172" customFormat="1" ht="15.75" customHeight="1">
      <c r="A67" s="334" t="s">
        <v>1638</v>
      </c>
      <c r="B67" s="171">
        <v>925.3</v>
      </c>
      <c r="C67" s="171">
        <v>926</v>
      </c>
      <c r="D67" s="171"/>
      <c r="E67" s="194">
        <f t="shared" si="1"/>
        <v>1.0007565114017076</v>
      </c>
      <c r="F67" s="194" t="str">
        <f t="shared" si="2"/>
        <v/>
      </c>
    </row>
    <row r="68" spans="1:6" s="180" customFormat="1" ht="15.75" customHeight="1">
      <c r="A68" s="182" t="s">
        <v>1639</v>
      </c>
      <c r="B68" s="169"/>
      <c r="C68" s="169"/>
      <c r="D68" s="169"/>
      <c r="E68" s="193" t="str">
        <f t="shared" si="1"/>
        <v/>
      </c>
      <c r="F68" s="193" t="str">
        <f t="shared" si="2"/>
        <v/>
      </c>
    </row>
    <row r="69" spans="1:6" s="172" customFormat="1" ht="15.75" customHeight="1">
      <c r="A69" s="174" t="s">
        <v>1640</v>
      </c>
      <c r="B69" s="171"/>
      <c r="C69" s="171"/>
      <c r="D69" s="171"/>
      <c r="E69" s="194" t="str">
        <f t="shared" si="1"/>
        <v/>
      </c>
      <c r="F69" s="194" t="str">
        <f t="shared" si="2"/>
        <v/>
      </c>
    </row>
    <row r="70" spans="1:6" s="245" customFormat="1">
      <c r="A70" s="173" t="s">
        <v>1641</v>
      </c>
      <c r="B70" s="171"/>
      <c r="C70" s="171"/>
      <c r="D70" s="171"/>
      <c r="E70" s="194" t="str">
        <f t="shared" si="1"/>
        <v/>
      </c>
      <c r="F70" s="194" t="str">
        <f t="shared" si="2"/>
        <v/>
      </c>
    </row>
    <row r="71" spans="1:6" s="180" customFormat="1" ht="13.5">
      <c r="A71" s="182" t="s">
        <v>1642</v>
      </c>
      <c r="B71" s="169"/>
      <c r="C71" s="169"/>
      <c r="D71" s="169"/>
      <c r="E71" s="193" t="str">
        <f t="shared" si="1"/>
        <v/>
      </c>
      <c r="F71" s="193" t="str">
        <f t="shared" si="2"/>
        <v/>
      </c>
    </row>
    <row r="72" spans="1:6" s="172" customFormat="1" ht="13.5">
      <c r="A72" s="174" t="s">
        <v>1643</v>
      </c>
      <c r="B72" s="171"/>
      <c r="C72" s="171"/>
      <c r="D72" s="171"/>
      <c r="E72" s="194" t="str">
        <f t="shared" si="1"/>
        <v/>
      </c>
      <c r="F72" s="194" t="str">
        <f t="shared" si="2"/>
        <v/>
      </c>
    </row>
    <row r="73" spans="1:6" s="172" customFormat="1" ht="13.5">
      <c r="A73" s="174" t="s">
        <v>1644</v>
      </c>
      <c r="B73" s="171"/>
      <c r="C73" s="171"/>
      <c r="D73" s="171"/>
      <c r="E73" s="194" t="str">
        <f t="shared" si="1"/>
        <v/>
      </c>
      <c r="F73" s="194" t="str">
        <f t="shared" si="2"/>
        <v/>
      </c>
    </row>
    <row r="74" spans="1:6" s="172" customFormat="1" ht="13.5">
      <c r="A74" s="174" t="s">
        <v>1645</v>
      </c>
      <c r="B74" s="171"/>
      <c r="C74" s="171"/>
      <c r="D74" s="171"/>
      <c r="E74" s="194" t="str">
        <f t="shared" ref="E74:E98" si="9">IF(B74=0,"",C74/B74)</f>
        <v/>
      </c>
      <c r="F74" s="194" t="str">
        <f t="shared" ref="F74:F98" si="10">IF(D74=0,"",(C74-D74)/D74)</f>
        <v/>
      </c>
    </row>
    <row r="75" spans="1:6" s="172" customFormat="1" ht="13.5">
      <c r="A75" s="174" t="s">
        <v>1646</v>
      </c>
      <c r="B75" s="171"/>
      <c r="C75" s="171"/>
      <c r="D75" s="171"/>
      <c r="E75" s="194" t="str">
        <f t="shared" si="9"/>
        <v/>
      </c>
      <c r="F75" s="194" t="str">
        <f t="shared" si="10"/>
        <v/>
      </c>
    </row>
    <row r="76" spans="1:6" s="172" customFormat="1" ht="13.5">
      <c r="A76" s="174" t="s">
        <v>1647</v>
      </c>
      <c r="B76" s="171"/>
      <c r="C76" s="171"/>
      <c r="D76" s="171"/>
      <c r="E76" s="194" t="str">
        <f t="shared" si="9"/>
        <v/>
      </c>
      <c r="F76" s="194" t="str">
        <f t="shared" si="10"/>
        <v/>
      </c>
    </row>
    <row r="77" spans="1:6" s="172" customFormat="1" ht="13.5">
      <c r="A77" s="174" t="s">
        <v>1624</v>
      </c>
      <c r="B77" s="171"/>
      <c r="C77" s="171"/>
      <c r="D77" s="171"/>
      <c r="E77" s="194" t="str">
        <f t="shared" si="9"/>
        <v/>
      </c>
      <c r="F77" s="194" t="str">
        <f t="shared" si="10"/>
        <v/>
      </c>
    </row>
    <row r="78" spans="1:6" s="172" customFormat="1" ht="13.5">
      <c r="A78" s="173" t="s">
        <v>1641</v>
      </c>
      <c r="B78" s="171"/>
      <c r="C78" s="171"/>
      <c r="D78" s="171"/>
      <c r="E78" s="194" t="str">
        <f t="shared" si="9"/>
        <v/>
      </c>
      <c r="F78" s="194" t="str">
        <f t="shared" si="10"/>
        <v/>
      </c>
    </row>
    <row r="79" spans="1:6" s="180" customFormat="1" ht="13.5">
      <c r="A79" s="182" t="s">
        <v>1648</v>
      </c>
      <c r="B79" s="169"/>
      <c r="C79" s="169"/>
      <c r="D79" s="169"/>
      <c r="E79" s="193" t="str">
        <f t="shared" si="9"/>
        <v/>
      </c>
      <c r="F79" s="193" t="str">
        <f t="shared" si="10"/>
        <v/>
      </c>
    </row>
    <row r="80" spans="1:6" s="172" customFormat="1" ht="13.5">
      <c r="A80" s="174" t="s">
        <v>1649</v>
      </c>
      <c r="B80" s="171"/>
      <c r="C80" s="171"/>
      <c r="D80" s="171"/>
      <c r="E80" s="194" t="str">
        <f t="shared" si="9"/>
        <v/>
      </c>
      <c r="F80" s="194" t="str">
        <f t="shared" si="10"/>
        <v/>
      </c>
    </row>
    <row r="81" spans="1:6" s="245" customFormat="1">
      <c r="A81" s="335" t="s">
        <v>1650</v>
      </c>
      <c r="B81" s="169">
        <f>B83+B85+B87+B89+B91+B93+B95+B97</f>
        <v>5027.9000000000015</v>
      </c>
      <c r="C81" s="169">
        <f>C83+C85+C87+C89+C91+C93+C95+C97</f>
        <v>2357</v>
      </c>
      <c r="D81" s="169">
        <f t="shared" ref="D81" si="11">D83+D85+D87+D89+D91+D93+D95+D97</f>
        <v>2326</v>
      </c>
      <c r="E81" s="193">
        <f t="shared" si="9"/>
        <v>0.4687841842518744</v>
      </c>
      <c r="F81" s="193">
        <f t="shared" si="10"/>
        <v>1.3327601031814273E-2</v>
      </c>
    </row>
    <row r="82" spans="1:6" s="245" customFormat="1">
      <c r="A82" s="335" t="s">
        <v>1651</v>
      </c>
      <c r="B82" s="169">
        <f>B84+B86+B88+B90+B92+B94+B96+B98</f>
        <v>19849.099999999999</v>
      </c>
      <c r="C82" s="169">
        <f t="shared" ref="C82:D82" si="12">C84+C86+C88+C90+C92+C94+C96+C98</f>
        <v>19110</v>
      </c>
      <c r="D82" s="169">
        <f t="shared" si="12"/>
        <v>13509</v>
      </c>
      <c r="E82" s="193">
        <f t="shared" si="9"/>
        <v>0.96276405479341642</v>
      </c>
      <c r="F82" s="193">
        <f t="shared" si="10"/>
        <v>0.41461248056850986</v>
      </c>
    </row>
    <row r="83" spans="1:6" s="183" customFormat="1">
      <c r="A83" s="182" t="s">
        <v>1652</v>
      </c>
      <c r="B83" s="169"/>
      <c r="C83" s="169"/>
      <c r="D83" s="169"/>
      <c r="E83" s="193" t="str">
        <f t="shared" si="9"/>
        <v/>
      </c>
      <c r="F83" s="193" t="str">
        <f t="shared" si="10"/>
        <v/>
      </c>
    </row>
    <row r="84" spans="1:6" s="245" customFormat="1">
      <c r="A84" s="330" t="s">
        <v>1653</v>
      </c>
      <c r="B84" s="171"/>
      <c r="C84" s="171"/>
      <c r="D84" s="171"/>
      <c r="E84" s="194" t="str">
        <f t="shared" si="9"/>
        <v/>
      </c>
      <c r="F84" s="194" t="str">
        <f t="shared" si="10"/>
        <v/>
      </c>
    </row>
    <row r="85" spans="1:6" s="183" customFormat="1">
      <c r="A85" s="182" t="s">
        <v>1654</v>
      </c>
      <c r="B85" s="169">
        <v>0</v>
      </c>
      <c r="C85" s="169">
        <v>0</v>
      </c>
      <c r="D85" s="169">
        <v>0</v>
      </c>
      <c r="E85" s="193" t="str">
        <f t="shared" si="9"/>
        <v/>
      </c>
      <c r="F85" s="193" t="str">
        <f t="shared" si="10"/>
        <v/>
      </c>
    </row>
    <row r="86" spans="1:6" s="245" customFormat="1">
      <c r="A86" s="330" t="s">
        <v>1655</v>
      </c>
      <c r="B86" s="171">
        <v>0</v>
      </c>
      <c r="C86" s="171">
        <v>0</v>
      </c>
      <c r="D86" s="171"/>
      <c r="E86" s="194" t="str">
        <f t="shared" si="9"/>
        <v/>
      </c>
      <c r="F86" s="194" t="str">
        <f t="shared" si="10"/>
        <v/>
      </c>
    </row>
    <row r="87" spans="1:6" s="183" customFormat="1">
      <c r="A87" s="333" t="s">
        <v>1656</v>
      </c>
      <c r="B87" s="169">
        <f>B15-B54</f>
        <v>1934.5</v>
      </c>
      <c r="C87" s="169">
        <f>C15-C54</f>
        <v>1465</v>
      </c>
      <c r="D87" s="169">
        <f t="shared" ref="D87" si="13">D15-D54</f>
        <v>2326</v>
      </c>
      <c r="E87" s="193">
        <f t="shared" si="9"/>
        <v>0.75730162832773329</v>
      </c>
      <c r="F87" s="193">
        <f t="shared" si="10"/>
        <v>-0.37016337059329318</v>
      </c>
    </row>
    <row r="88" spans="1:6" s="245" customFormat="1">
      <c r="A88" s="334" t="s">
        <v>1657</v>
      </c>
      <c r="B88" s="171">
        <v>11181.9</v>
      </c>
      <c r="C88" s="171">
        <v>12645</v>
      </c>
      <c r="D88" s="171">
        <v>13509</v>
      </c>
      <c r="E88" s="194">
        <f t="shared" si="9"/>
        <v>1.1308453840581654</v>
      </c>
      <c r="F88" s="194">
        <f t="shared" si="10"/>
        <v>-6.395736175882745E-2</v>
      </c>
    </row>
    <row r="89" spans="1:6" s="183" customFormat="1">
      <c r="A89" s="182" t="s">
        <v>1658</v>
      </c>
      <c r="B89" s="169"/>
      <c r="C89" s="169"/>
      <c r="D89" s="169"/>
      <c r="E89" s="193" t="str">
        <f t="shared" si="9"/>
        <v/>
      </c>
      <c r="F89" s="193" t="str">
        <f t="shared" si="10"/>
        <v/>
      </c>
    </row>
    <row r="90" spans="1:6" s="245" customFormat="1">
      <c r="A90" s="330" t="s">
        <v>1659</v>
      </c>
      <c r="B90" s="171"/>
      <c r="C90" s="171"/>
      <c r="D90" s="171"/>
      <c r="E90" s="194" t="str">
        <f t="shared" si="9"/>
        <v/>
      </c>
      <c r="F90" s="194" t="str">
        <f t="shared" si="10"/>
        <v/>
      </c>
    </row>
    <row r="91" spans="1:6" s="183" customFormat="1">
      <c r="A91" s="333" t="s">
        <v>1660</v>
      </c>
      <c r="B91" s="169">
        <f>B27-B65</f>
        <v>3093.4000000000015</v>
      </c>
      <c r="C91" s="169">
        <f t="shared" ref="C91:D91" si="14">C27-C65</f>
        <v>892</v>
      </c>
      <c r="D91" s="169">
        <f t="shared" si="14"/>
        <v>0</v>
      </c>
      <c r="E91" s="193">
        <f t="shared" si="9"/>
        <v>0.28835585439968953</v>
      </c>
      <c r="F91" s="193" t="str">
        <f t="shared" si="10"/>
        <v/>
      </c>
    </row>
    <row r="92" spans="1:6" s="245" customFormat="1">
      <c r="A92" s="334" t="s">
        <v>1661</v>
      </c>
      <c r="B92" s="171">
        <v>8667.2000000000007</v>
      </c>
      <c r="C92" s="171">
        <v>6465</v>
      </c>
      <c r="D92" s="171"/>
      <c r="E92" s="194">
        <f t="shared" si="9"/>
        <v>0.74591563596086385</v>
      </c>
      <c r="F92" s="194" t="str">
        <f t="shared" si="10"/>
        <v/>
      </c>
    </row>
    <row r="93" spans="1:6" s="183" customFormat="1">
      <c r="A93" s="182" t="s">
        <v>1662</v>
      </c>
      <c r="B93" s="169"/>
      <c r="C93" s="169"/>
      <c r="D93" s="169"/>
      <c r="E93" s="193" t="str">
        <f t="shared" si="9"/>
        <v/>
      </c>
      <c r="F93" s="193" t="str">
        <f t="shared" si="10"/>
        <v/>
      </c>
    </row>
    <row r="94" spans="1:6">
      <c r="A94" s="328" t="s">
        <v>1663</v>
      </c>
      <c r="B94" s="171"/>
      <c r="C94" s="171"/>
      <c r="D94" s="171"/>
      <c r="E94" s="194" t="str">
        <f t="shared" si="9"/>
        <v/>
      </c>
      <c r="F94" s="194" t="str">
        <f t="shared" si="10"/>
        <v/>
      </c>
    </row>
    <row r="95" spans="1:6" s="184" customFormat="1">
      <c r="A95" s="181" t="s">
        <v>1664</v>
      </c>
      <c r="B95" s="169"/>
      <c r="C95" s="169"/>
      <c r="D95" s="169"/>
      <c r="E95" s="193" t="str">
        <f t="shared" si="9"/>
        <v/>
      </c>
      <c r="F95" s="193" t="str">
        <f t="shared" si="10"/>
        <v/>
      </c>
    </row>
    <row r="96" spans="1:6">
      <c r="A96" s="328" t="s">
        <v>1665</v>
      </c>
      <c r="B96" s="171"/>
      <c r="C96" s="171"/>
      <c r="D96" s="171"/>
      <c r="E96" s="194" t="str">
        <f t="shared" si="9"/>
        <v/>
      </c>
      <c r="F96" s="194" t="str">
        <f t="shared" si="10"/>
        <v/>
      </c>
    </row>
    <row r="97" spans="1:6" s="184" customFormat="1">
      <c r="A97" s="181" t="s">
        <v>1666</v>
      </c>
      <c r="B97" s="169"/>
      <c r="C97" s="169"/>
      <c r="D97" s="169"/>
      <c r="E97" s="193" t="str">
        <f t="shared" si="9"/>
        <v/>
      </c>
      <c r="F97" s="193" t="str">
        <f t="shared" si="10"/>
        <v/>
      </c>
    </row>
    <row r="98" spans="1:6">
      <c r="A98" s="328" t="s">
        <v>1667</v>
      </c>
      <c r="B98" s="171"/>
      <c r="C98" s="171"/>
      <c r="D98" s="171"/>
      <c r="E98" s="194" t="str">
        <f t="shared" si="9"/>
        <v/>
      </c>
      <c r="F98" s="194" t="str">
        <f t="shared" si="10"/>
        <v/>
      </c>
    </row>
    <row r="101" spans="1:6">
      <c r="B101" s="336"/>
      <c r="D101" s="246"/>
    </row>
  </sheetData>
  <mergeCells count="1">
    <mergeCell ref="A2:F2"/>
  </mergeCells>
  <phoneticPr fontId="26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1"/>
  <sheetViews>
    <sheetView workbookViewId="0">
      <pane ySplit="4" topLeftCell="A5" activePane="bottomLeft" state="frozen"/>
      <selection activeCell="H42" sqref="H42"/>
      <selection pane="bottomLeft" activeCell="H42" sqref="H42"/>
    </sheetView>
  </sheetViews>
  <sheetFormatPr defaultColWidth="9" defaultRowHeight="14.25"/>
  <cols>
    <col min="1" max="1" width="45.25" style="161" bestFit="1" customWidth="1"/>
    <col min="2" max="2" width="10.25" style="161" bestFit="1" customWidth="1"/>
    <col min="3" max="3" width="16.625" style="161" customWidth="1"/>
    <col min="4" max="4" width="10.875" style="245" bestFit="1" customWidth="1"/>
    <col min="5" max="5" width="11.375" style="164" customWidth="1"/>
    <col min="6" max="6" width="16" style="164" customWidth="1"/>
    <col min="7" max="16384" width="9" style="161"/>
  </cols>
  <sheetData>
    <row r="1" spans="1:6" ht="21.75" customHeight="1">
      <c r="A1" s="161" t="s">
        <v>1676</v>
      </c>
    </row>
    <row r="2" spans="1:6" ht="27" customHeight="1">
      <c r="A2" s="276" t="s">
        <v>2009</v>
      </c>
      <c r="B2" s="276"/>
      <c r="C2" s="276"/>
      <c r="D2" s="276"/>
      <c r="E2" s="276"/>
      <c r="F2" s="276"/>
    </row>
    <row r="3" spans="1:6" ht="19.5" customHeight="1">
      <c r="B3" s="162"/>
      <c r="C3" s="163"/>
      <c r="F3" s="178" t="s">
        <v>1602</v>
      </c>
    </row>
    <row r="4" spans="1:6" s="168" customFormat="1" ht="24">
      <c r="A4" s="165" t="s">
        <v>1603</v>
      </c>
      <c r="B4" s="166" t="s">
        <v>1669</v>
      </c>
      <c r="C4" s="166" t="s">
        <v>1670</v>
      </c>
      <c r="D4" s="166" t="s">
        <v>1671</v>
      </c>
      <c r="E4" s="167" t="s">
        <v>1604</v>
      </c>
      <c r="F4" s="167" t="s">
        <v>4</v>
      </c>
    </row>
    <row r="5" spans="1:6" s="170" customFormat="1" ht="13.5">
      <c r="A5" s="181" t="s">
        <v>1605</v>
      </c>
      <c r="B5" s="169">
        <f>B6+B10+B15+B23+B27+B31+B36+B41</f>
        <v>43076</v>
      </c>
      <c r="C5" s="169">
        <f>C6+C10+C15+C23+C27+C31+C36+C41</f>
        <v>46744</v>
      </c>
      <c r="D5" s="169">
        <f t="shared" ref="D5" si="0">D6+D10+D15+D23+D27+D31+D36+D41</f>
        <v>28208</v>
      </c>
      <c r="E5" s="193">
        <f>IF(B5=0,"",C5/B5)</f>
        <v>1.0851518246819574</v>
      </c>
      <c r="F5" s="193">
        <f>IF(D5=0,"",(C5-D5)/D5)</f>
        <v>0.6571185479296654</v>
      </c>
    </row>
    <row r="6" spans="1:6" s="179" customFormat="1" ht="13.5">
      <c r="A6" s="181" t="s">
        <v>1606</v>
      </c>
      <c r="B6" s="169"/>
      <c r="C6" s="169"/>
      <c r="D6" s="169"/>
      <c r="E6" s="193" t="str">
        <f t="shared" ref="E6:E73" si="1">IF(B6=0,"",C6/B6)</f>
        <v/>
      </c>
      <c r="F6" s="193" t="str">
        <f t="shared" ref="F6:F73" si="2">IF(D6=0,"",(C6-D6)/D6)</f>
        <v/>
      </c>
    </row>
    <row r="7" spans="1:6" s="168" customFormat="1" ht="13.5">
      <c r="A7" s="327" t="s">
        <v>1607</v>
      </c>
      <c r="B7" s="171"/>
      <c r="C7" s="171"/>
      <c r="D7" s="171"/>
      <c r="E7" s="194" t="str">
        <f t="shared" si="1"/>
        <v/>
      </c>
      <c r="F7" s="194" t="str">
        <f t="shared" si="2"/>
        <v/>
      </c>
    </row>
    <row r="8" spans="1:6" s="168" customFormat="1" ht="13.5">
      <c r="A8" s="328" t="s">
        <v>1608</v>
      </c>
      <c r="B8" s="171"/>
      <c r="C8" s="171"/>
      <c r="D8" s="171"/>
      <c r="E8" s="194" t="str">
        <f t="shared" si="1"/>
        <v/>
      </c>
      <c r="F8" s="194" t="str">
        <f t="shared" si="2"/>
        <v/>
      </c>
    </row>
    <row r="9" spans="1:6" s="168" customFormat="1" ht="13.5">
      <c r="A9" s="328" t="s">
        <v>1609</v>
      </c>
      <c r="B9" s="171"/>
      <c r="C9" s="171"/>
      <c r="D9" s="171"/>
      <c r="E9" s="194" t="str">
        <f t="shared" si="1"/>
        <v/>
      </c>
      <c r="F9" s="194" t="str">
        <f t="shared" si="2"/>
        <v/>
      </c>
    </row>
    <row r="10" spans="1:6" s="179" customFormat="1" ht="13.5">
      <c r="A10" s="181" t="s">
        <v>1610</v>
      </c>
      <c r="B10" s="169">
        <f>SUM(B11:B14)</f>
        <v>18165</v>
      </c>
      <c r="C10" s="169">
        <f t="shared" ref="C10:D10" si="3">SUM(C11:C14)</f>
        <v>19751</v>
      </c>
      <c r="D10" s="169">
        <f t="shared" si="3"/>
        <v>19558</v>
      </c>
      <c r="E10" s="193">
        <f t="shared" si="1"/>
        <v>1.0873107624552711</v>
      </c>
      <c r="F10" s="193">
        <f t="shared" si="2"/>
        <v>9.8680846712342774E-3</v>
      </c>
    </row>
    <row r="11" spans="1:6" s="168" customFormat="1" ht="13.5">
      <c r="A11" s="327" t="s">
        <v>1607</v>
      </c>
      <c r="B11" s="171">
        <v>18165</v>
      </c>
      <c r="C11" s="171">
        <v>9305</v>
      </c>
      <c r="D11" s="171">
        <v>18131</v>
      </c>
      <c r="E11" s="194">
        <f t="shared" si="1"/>
        <v>0.51224883016790534</v>
      </c>
      <c r="F11" s="194">
        <f t="shared" si="2"/>
        <v>-0.48679057967017814</v>
      </c>
    </row>
    <row r="12" spans="1:6" s="168" customFormat="1" ht="13.5">
      <c r="A12" s="328" t="s">
        <v>1608</v>
      </c>
      <c r="B12" s="171"/>
      <c r="C12" s="171">
        <v>10144</v>
      </c>
      <c r="D12" s="171">
        <v>514</v>
      </c>
      <c r="E12" s="194" t="str">
        <f t="shared" si="1"/>
        <v/>
      </c>
      <c r="F12" s="194">
        <f t="shared" si="2"/>
        <v>18.735408560311285</v>
      </c>
    </row>
    <row r="13" spans="1:6" s="168" customFormat="1" ht="13.5">
      <c r="A13" s="328" t="s">
        <v>1986</v>
      </c>
      <c r="B13" s="171"/>
      <c r="C13" s="171"/>
      <c r="D13" s="171">
        <v>883</v>
      </c>
      <c r="E13" s="194"/>
      <c r="F13" s="194"/>
    </row>
    <row r="14" spans="1:6" s="168" customFormat="1" ht="13.5">
      <c r="A14" s="328" t="s">
        <v>1609</v>
      </c>
      <c r="B14" s="171"/>
      <c r="C14" s="171">
        <v>302</v>
      </c>
      <c r="D14" s="171">
        <v>30</v>
      </c>
      <c r="E14" s="194" t="str">
        <f t="shared" si="1"/>
        <v/>
      </c>
      <c r="F14" s="194">
        <f t="shared" si="2"/>
        <v>9.0666666666666664</v>
      </c>
    </row>
    <row r="15" spans="1:6" s="180" customFormat="1" ht="13.5">
      <c r="A15" s="182" t="s">
        <v>1611</v>
      </c>
      <c r="B15" s="169">
        <f>SUM(B16:B22)</f>
        <v>8121</v>
      </c>
      <c r="C15" s="169">
        <f t="shared" ref="C15:D15" si="4">SUM(C16:C22)</f>
        <v>7975</v>
      </c>
      <c r="D15" s="169">
        <f t="shared" si="4"/>
        <v>8650</v>
      </c>
      <c r="E15" s="193">
        <f t="shared" si="1"/>
        <v>0.9820219184829454</v>
      </c>
      <c r="F15" s="193">
        <f t="shared" si="2"/>
        <v>-7.8034682080924858E-2</v>
      </c>
    </row>
    <row r="16" spans="1:6" s="172" customFormat="1" ht="13.5">
      <c r="A16" s="329" t="s">
        <v>1607</v>
      </c>
      <c r="B16" s="171">
        <v>1155.4000000000001</v>
      </c>
      <c r="C16" s="171">
        <v>1121</v>
      </c>
      <c r="D16" s="171">
        <v>1198</v>
      </c>
      <c r="E16" s="194">
        <f t="shared" si="1"/>
        <v>0.97022676129478957</v>
      </c>
      <c r="F16" s="194">
        <f t="shared" si="2"/>
        <v>-6.42737896494157E-2</v>
      </c>
    </row>
    <row r="17" spans="1:6" s="172" customFormat="1" ht="13.5">
      <c r="A17" s="329" t="s">
        <v>1612</v>
      </c>
      <c r="B17" s="171"/>
      <c r="C17" s="171"/>
      <c r="D17" s="171"/>
      <c r="E17" s="194" t="str">
        <f t="shared" si="1"/>
        <v/>
      </c>
      <c r="F17" s="194" t="str">
        <f t="shared" si="2"/>
        <v/>
      </c>
    </row>
    <row r="18" spans="1:6" s="172" customFormat="1" ht="13.5">
      <c r="A18" s="329" t="s">
        <v>1613</v>
      </c>
      <c r="B18" s="171">
        <v>88.1</v>
      </c>
      <c r="C18" s="171">
        <v>28</v>
      </c>
      <c r="D18" s="171">
        <v>215</v>
      </c>
      <c r="E18" s="194">
        <f t="shared" si="1"/>
        <v>0.31782065834279233</v>
      </c>
      <c r="F18" s="194">
        <f t="shared" si="2"/>
        <v>-0.86976744186046506</v>
      </c>
    </row>
    <row r="19" spans="1:6" s="172" customFormat="1" ht="13.5">
      <c r="A19" s="330" t="s">
        <v>1673</v>
      </c>
      <c r="B19" s="171">
        <v>6877</v>
      </c>
      <c r="C19" s="171">
        <v>6737</v>
      </c>
      <c r="D19" s="171">
        <v>6831</v>
      </c>
      <c r="E19" s="194">
        <f t="shared" si="1"/>
        <v>0.97964228588047109</v>
      </c>
      <c r="F19" s="194">
        <f t="shared" si="2"/>
        <v>-1.3760796369492021E-2</v>
      </c>
    </row>
    <row r="20" spans="1:6" s="172" customFormat="1" ht="13.5">
      <c r="A20" s="330" t="s">
        <v>1674</v>
      </c>
      <c r="B20" s="171"/>
      <c r="C20" s="171">
        <v>89</v>
      </c>
      <c r="D20" s="171">
        <v>403</v>
      </c>
      <c r="E20" s="194"/>
      <c r="F20" s="194">
        <f t="shared" si="2"/>
        <v>-0.77915632754342434</v>
      </c>
    </row>
    <row r="21" spans="1:6" s="172" customFormat="1" ht="13.5">
      <c r="A21" s="330" t="s">
        <v>1675</v>
      </c>
      <c r="B21" s="171">
        <v>0.5</v>
      </c>
      <c r="C21" s="171"/>
      <c r="D21" s="171">
        <v>3</v>
      </c>
      <c r="E21" s="194">
        <f t="shared" si="1"/>
        <v>0</v>
      </c>
      <c r="F21" s="194">
        <f t="shared" si="2"/>
        <v>-1</v>
      </c>
    </row>
    <row r="22" spans="1:6" s="172" customFormat="1" ht="13.5">
      <c r="A22" s="330" t="s">
        <v>1609</v>
      </c>
      <c r="B22" s="171"/>
      <c r="C22" s="171"/>
      <c r="D22" s="171"/>
      <c r="E22" s="194"/>
      <c r="F22" s="194"/>
    </row>
    <row r="23" spans="1:6" s="180" customFormat="1" ht="13.5">
      <c r="A23" s="181" t="s">
        <v>1614</v>
      </c>
      <c r="B23" s="169"/>
      <c r="C23" s="169"/>
      <c r="D23" s="169"/>
      <c r="E23" s="193" t="str">
        <f t="shared" si="1"/>
        <v/>
      </c>
      <c r="F23" s="193" t="str">
        <f t="shared" si="2"/>
        <v/>
      </c>
    </row>
    <row r="24" spans="1:6" s="172" customFormat="1" ht="13.5">
      <c r="A24" s="327" t="s">
        <v>1607</v>
      </c>
      <c r="B24" s="171"/>
      <c r="C24" s="171"/>
      <c r="D24" s="171"/>
      <c r="E24" s="194" t="str">
        <f t="shared" si="1"/>
        <v/>
      </c>
      <c r="F24" s="194" t="str">
        <f t="shared" si="2"/>
        <v/>
      </c>
    </row>
    <row r="25" spans="1:6" s="172" customFormat="1" ht="13.5">
      <c r="A25" s="328" t="s">
        <v>1608</v>
      </c>
      <c r="B25" s="171"/>
      <c r="C25" s="171"/>
      <c r="D25" s="171"/>
      <c r="E25" s="194" t="str">
        <f t="shared" si="1"/>
        <v/>
      </c>
      <c r="F25" s="194" t="str">
        <f t="shared" si="2"/>
        <v/>
      </c>
    </row>
    <row r="26" spans="1:6" s="172" customFormat="1" ht="13.5">
      <c r="A26" s="328" t="s">
        <v>1609</v>
      </c>
      <c r="B26" s="171"/>
      <c r="C26" s="171"/>
      <c r="D26" s="171"/>
      <c r="E26" s="194" t="str">
        <f t="shared" si="1"/>
        <v/>
      </c>
      <c r="F26" s="194" t="str">
        <f t="shared" si="2"/>
        <v/>
      </c>
    </row>
    <row r="27" spans="1:6" s="180" customFormat="1" ht="13.5">
      <c r="A27" s="182" t="s">
        <v>1615</v>
      </c>
      <c r="B27" s="169">
        <f>SUM(B28:B30)</f>
        <v>16790</v>
      </c>
      <c r="C27" s="169">
        <f t="shared" ref="C27:D27" si="5">SUM(C28:C30)</f>
        <v>19018</v>
      </c>
      <c r="D27" s="169">
        <f t="shared" si="5"/>
        <v>0</v>
      </c>
      <c r="E27" s="193">
        <f t="shared" si="1"/>
        <v>1.1326980345443716</v>
      </c>
      <c r="F27" s="193" t="str">
        <f t="shared" si="2"/>
        <v/>
      </c>
    </row>
    <row r="28" spans="1:6" s="172" customFormat="1" ht="13.5">
      <c r="A28" s="329" t="s">
        <v>1607</v>
      </c>
      <c r="B28" s="171">
        <v>3701.3</v>
      </c>
      <c r="C28" s="171">
        <v>4627</v>
      </c>
      <c r="D28" s="171"/>
      <c r="E28" s="194">
        <f t="shared" si="1"/>
        <v>1.2501013157539242</v>
      </c>
      <c r="F28" s="194" t="str">
        <f t="shared" si="2"/>
        <v/>
      </c>
    </row>
    <row r="29" spans="1:6" s="172" customFormat="1" ht="13.5">
      <c r="A29" s="330" t="s">
        <v>1608</v>
      </c>
      <c r="B29" s="171">
        <v>13032.4</v>
      </c>
      <c r="C29" s="171">
        <v>14191</v>
      </c>
      <c r="D29" s="171"/>
      <c r="E29" s="194">
        <f t="shared" si="1"/>
        <v>1.0889015070132899</v>
      </c>
      <c r="F29" s="194" t="str">
        <f t="shared" si="2"/>
        <v/>
      </c>
    </row>
    <row r="30" spans="1:6" s="172" customFormat="1" ht="13.5">
      <c r="A30" s="330" t="s">
        <v>1609</v>
      </c>
      <c r="B30" s="171">
        <v>56.3</v>
      </c>
      <c r="C30" s="171">
        <v>200</v>
      </c>
      <c r="D30" s="171"/>
      <c r="E30" s="194">
        <f t="shared" si="1"/>
        <v>3.5523978685612789</v>
      </c>
      <c r="F30" s="194" t="str">
        <f t="shared" si="2"/>
        <v/>
      </c>
    </row>
    <row r="31" spans="1:6" s="179" customFormat="1" ht="13.5">
      <c r="A31" s="181" t="s">
        <v>1616</v>
      </c>
      <c r="B31" s="169"/>
      <c r="C31" s="169"/>
      <c r="D31" s="169"/>
      <c r="E31" s="193" t="str">
        <f t="shared" si="1"/>
        <v/>
      </c>
      <c r="F31" s="193" t="str">
        <f t="shared" si="2"/>
        <v/>
      </c>
    </row>
    <row r="32" spans="1:6" s="168" customFormat="1" ht="13.5">
      <c r="A32" s="327" t="s">
        <v>1607</v>
      </c>
      <c r="B32" s="171"/>
      <c r="C32" s="171"/>
      <c r="D32" s="171"/>
      <c r="E32" s="194" t="str">
        <f t="shared" si="1"/>
        <v/>
      </c>
      <c r="F32" s="194" t="str">
        <f t="shared" si="2"/>
        <v/>
      </c>
    </row>
    <row r="33" spans="1:6" s="168" customFormat="1" ht="13.5">
      <c r="A33" s="328" t="s">
        <v>1608</v>
      </c>
      <c r="B33" s="171"/>
      <c r="C33" s="171"/>
      <c r="D33" s="171"/>
      <c r="E33" s="194" t="str">
        <f t="shared" si="1"/>
        <v/>
      </c>
      <c r="F33" s="194" t="str">
        <f t="shared" si="2"/>
        <v/>
      </c>
    </row>
    <row r="34" spans="1:6" s="168" customFormat="1" ht="13.5">
      <c r="A34" s="328" t="s">
        <v>1609</v>
      </c>
      <c r="B34" s="171"/>
      <c r="C34" s="171"/>
      <c r="D34" s="171"/>
      <c r="E34" s="194" t="str">
        <f t="shared" si="1"/>
        <v/>
      </c>
      <c r="F34" s="194" t="str">
        <f t="shared" si="2"/>
        <v/>
      </c>
    </row>
    <row r="35" spans="1:6" s="168" customFormat="1" ht="13.5">
      <c r="A35" s="328" t="s">
        <v>1617</v>
      </c>
      <c r="B35" s="171"/>
      <c r="C35" s="171"/>
      <c r="D35" s="171"/>
      <c r="E35" s="194" t="str">
        <f t="shared" si="1"/>
        <v/>
      </c>
      <c r="F35" s="194" t="str">
        <f t="shared" si="2"/>
        <v/>
      </c>
    </row>
    <row r="36" spans="1:6" s="179" customFormat="1" ht="13.5">
      <c r="A36" s="181" t="s">
        <v>1618</v>
      </c>
      <c r="B36" s="169"/>
      <c r="C36" s="169"/>
      <c r="D36" s="169"/>
      <c r="E36" s="193" t="str">
        <f t="shared" si="1"/>
        <v/>
      </c>
      <c r="F36" s="193" t="str">
        <f t="shared" si="2"/>
        <v/>
      </c>
    </row>
    <row r="37" spans="1:6" s="168" customFormat="1" ht="13.5">
      <c r="A37" s="327" t="s">
        <v>1607</v>
      </c>
      <c r="B37" s="171"/>
      <c r="C37" s="171"/>
      <c r="D37" s="171"/>
      <c r="E37" s="194" t="str">
        <f t="shared" si="1"/>
        <v/>
      </c>
      <c r="F37" s="194" t="str">
        <f t="shared" si="2"/>
        <v/>
      </c>
    </row>
    <row r="38" spans="1:6" s="168" customFormat="1" ht="13.5">
      <c r="A38" s="328" t="s">
        <v>1608</v>
      </c>
      <c r="B38" s="171"/>
      <c r="C38" s="171"/>
      <c r="D38" s="171"/>
      <c r="E38" s="194" t="str">
        <f t="shared" si="1"/>
        <v/>
      </c>
      <c r="F38" s="194" t="str">
        <f t="shared" si="2"/>
        <v/>
      </c>
    </row>
    <row r="39" spans="1:6" s="168" customFormat="1" ht="13.5">
      <c r="A39" s="328" t="s">
        <v>1609</v>
      </c>
      <c r="B39" s="171"/>
      <c r="C39" s="171"/>
      <c r="D39" s="171"/>
      <c r="E39" s="194" t="str">
        <f t="shared" si="1"/>
        <v/>
      </c>
      <c r="F39" s="194" t="str">
        <f t="shared" si="2"/>
        <v/>
      </c>
    </row>
    <row r="40" spans="1:6" s="168" customFormat="1" ht="13.5">
      <c r="A40" s="328" t="s">
        <v>1617</v>
      </c>
      <c r="B40" s="171"/>
      <c r="C40" s="171"/>
      <c r="D40" s="171"/>
      <c r="E40" s="194" t="str">
        <f t="shared" si="1"/>
        <v/>
      </c>
      <c r="F40" s="194" t="str">
        <f t="shared" si="2"/>
        <v/>
      </c>
    </row>
    <row r="41" spans="1:6" s="179" customFormat="1" ht="13.5">
      <c r="A41" s="181" t="s">
        <v>1619</v>
      </c>
      <c r="B41" s="169"/>
      <c r="C41" s="169"/>
      <c r="D41" s="169"/>
      <c r="E41" s="193" t="str">
        <f t="shared" si="1"/>
        <v/>
      </c>
      <c r="F41" s="193" t="str">
        <f t="shared" si="2"/>
        <v/>
      </c>
    </row>
    <row r="42" spans="1:6" s="168" customFormat="1" ht="13.5">
      <c r="A42" s="327" t="s">
        <v>1607</v>
      </c>
      <c r="B42" s="171"/>
      <c r="C42" s="171"/>
      <c r="D42" s="171"/>
      <c r="E42" s="194" t="str">
        <f t="shared" si="1"/>
        <v/>
      </c>
      <c r="F42" s="194" t="str">
        <f t="shared" si="2"/>
        <v/>
      </c>
    </row>
    <row r="43" spans="1:6" s="168" customFormat="1" ht="13.5">
      <c r="A43" s="328" t="s">
        <v>1608</v>
      </c>
      <c r="B43" s="171"/>
      <c r="C43" s="171"/>
      <c r="D43" s="171"/>
      <c r="E43" s="194" t="str">
        <f t="shared" si="1"/>
        <v/>
      </c>
      <c r="F43" s="194" t="str">
        <f t="shared" si="2"/>
        <v/>
      </c>
    </row>
    <row r="44" spans="1:6" s="168" customFormat="1" ht="13.5">
      <c r="A44" s="328" t="s">
        <v>1609</v>
      </c>
      <c r="B44" s="171"/>
      <c r="C44" s="171"/>
      <c r="D44" s="171"/>
      <c r="E44" s="194" t="str">
        <f t="shared" si="1"/>
        <v/>
      </c>
      <c r="F44" s="194" t="str">
        <f t="shared" si="2"/>
        <v/>
      </c>
    </row>
    <row r="45" spans="1:6" s="170" customFormat="1" ht="13.5">
      <c r="A45" s="181" t="s">
        <v>1620</v>
      </c>
      <c r="B45" s="169">
        <f t="shared" ref="B45:D45" si="6">B46+B51+B54+B60+B65+B68+B71+B79</f>
        <v>38048.1</v>
      </c>
      <c r="C45" s="169">
        <f t="shared" si="6"/>
        <v>44388</v>
      </c>
      <c r="D45" s="169">
        <f t="shared" si="6"/>
        <v>25882</v>
      </c>
      <c r="E45" s="193">
        <f t="shared" si="1"/>
        <v>1.1666285570107311</v>
      </c>
      <c r="F45" s="193">
        <f t="shared" si="2"/>
        <v>0.71501429564948615</v>
      </c>
    </row>
    <row r="46" spans="1:6" s="179" customFormat="1" ht="13.5">
      <c r="A46" s="181" t="s">
        <v>1621</v>
      </c>
      <c r="B46" s="169"/>
      <c r="C46" s="169"/>
      <c r="D46" s="169"/>
      <c r="E46" s="193" t="str">
        <f t="shared" si="1"/>
        <v/>
      </c>
      <c r="F46" s="193" t="str">
        <f t="shared" si="2"/>
        <v/>
      </c>
    </row>
    <row r="47" spans="1:6" s="172" customFormat="1" ht="13.5">
      <c r="A47" s="329" t="s">
        <v>1622</v>
      </c>
      <c r="B47" s="171"/>
      <c r="C47" s="171"/>
      <c r="D47" s="171"/>
      <c r="E47" s="194" t="str">
        <f t="shared" si="1"/>
        <v/>
      </c>
      <c r="F47" s="194" t="str">
        <f t="shared" si="2"/>
        <v/>
      </c>
    </row>
    <row r="48" spans="1:6" s="172" customFormat="1" ht="13.5">
      <c r="A48" s="330" t="s">
        <v>1623</v>
      </c>
      <c r="B48" s="171"/>
      <c r="C48" s="171"/>
      <c r="D48" s="171"/>
      <c r="E48" s="194" t="str">
        <f t="shared" si="1"/>
        <v/>
      </c>
      <c r="F48" s="194" t="str">
        <f t="shared" si="2"/>
        <v/>
      </c>
    </row>
    <row r="49" spans="1:16384" s="172" customFormat="1" ht="13.5">
      <c r="A49" s="173" t="s">
        <v>1624</v>
      </c>
      <c r="B49" s="171"/>
      <c r="C49" s="171"/>
      <c r="D49" s="171"/>
      <c r="E49" s="194" t="str">
        <f t="shared" si="1"/>
        <v/>
      </c>
      <c r="F49" s="194" t="str">
        <f t="shared" si="2"/>
        <v/>
      </c>
    </row>
    <row r="50" spans="1:16384" s="172" customFormat="1" ht="13.5">
      <c r="A50" s="173" t="s">
        <v>1625</v>
      </c>
      <c r="B50" s="171"/>
      <c r="C50" s="171"/>
      <c r="D50" s="171"/>
      <c r="E50" s="194" t="str">
        <f t="shared" si="1"/>
        <v/>
      </c>
      <c r="F50" s="194" t="str">
        <f t="shared" si="2"/>
        <v/>
      </c>
    </row>
    <row r="51" spans="1:16384" s="180" customFormat="1" ht="13.5">
      <c r="A51" s="182" t="s">
        <v>1626</v>
      </c>
      <c r="B51" s="169">
        <f>SUM(B52:B53)</f>
        <v>18165</v>
      </c>
      <c r="C51" s="169">
        <f>SUM(C52:C53)</f>
        <v>19752</v>
      </c>
      <c r="D51" s="169">
        <f>SUM(D52:D53)</f>
        <v>19558</v>
      </c>
      <c r="E51" s="193">
        <f t="shared" si="1"/>
        <v>1.087365813377374</v>
      </c>
      <c r="F51" s="193">
        <f t="shared" si="2"/>
        <v>9.9192146436240924E-3</v>
      </c>
    </row>
    <row r="52" spans="1:16384" s="172" customFormat="1" ht="13.5">
      <c r="A52" s="174" t="s">
        <v>1622</v>
      </c>
      <c r="B52" s="171">
        <v>18165</v>
      </c>
      <c r="C52" s="171">
        <v>19752</v>
      </c>
      <c r="D52" s="171">
        <v>19558</v>
      </c>
      <c r="E52" s="194">
        <f t="shared" si="1"/>
        <v>1.087365813377374</v>
      </c>
      <c r="F52" s="194">
        <f t="shared" si="2"/>
        <v>9.9192146436240924E-3</v>
      </c>
    </row>
    <row r="53" spans="1:16384" s="172" customFormat="1" ht="15.75" customHeight="1">
      <c r="A53" s="174" t="s">
        <v>1624</v>
      </c>
      <c r="B53" s="171"/>
      <c r="C53" s="171"/>
      <c r="D53" s="171"/>
      <c r="E53" s="194" t="str">
        <f t="shared" si="1"/>
        <v/>
      </c>
      <c r="F53" s="194" t="str">
        <f t="shared" si="2"/>
        <v/>
      </c>
    </row>
    <row r="54" spans="1:16384" s="188" customFormat="1" ht="15.75">
      <c r="A54" s="185" t="s">
        <v>1627</v>
      </c>
      <c r="B54" s="186">
        <f>SUM(B55:B59)</f>
        <v>6186.5</v>
      </c>
      <c r="C54" s="186">
        <f t="shared" ref="C54:D54" si="7">SUM(C55:C59)</f>
        <v>6510</v>
      </c>
      <c r="D54" s="186">
        <f t="shared" si="7"/>
        <v>6324</v>
      </c>
      <c r="E54" s="193">
        <f t="shared" si="1"/>
        <v>1.0522912793986907</v>
      </c>
      <c r="F54" s="193">
        <f t="shared" si="2"/>
        <v>2.9411764705882353E-2</v>
      </c>
      <c r="G54" s="187"/>
      <c r="H54" s="187"/>
      <c r="I54" s="187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87"/>
      <c r="AF54" s="187"/>
      <c r="AG54" s="187"/>
      <c r="AH54" s="187"/>
      <c r="AI54" s="187"/>
      <c r="AJ54" s="187"/>
      <c r="AK54" s="187"/>
      <c r="AL54" s="187"/>
      <c r="AM54" s="187"/>
      <c r="AN54" s="187"/>
      <c r="AO54" s="187"/>
      <c r="AP54" s="187"/>
      <c r="AQ54" s="187"/>
      <c r="AR54" s="187"/>
      <c r="AS54" s="187"/>
      <c r="AT54" s="187"/>
      <c r="AU54" s="187"/>
      <c r="AV54" s="187"/>
      <c r="AW54" s="187"/>
      <c r="AX54" s="187"/>
      <c r="AY54" s="187"/>
      <c r="AZ54" s="187"/>
      <c r="BA54" s="187"/>
      <c r="BB54" s="187"/>
      <c r="BC54" s="187"/>
      <c r="BD54" s="187"/>
      <c r="BE54" s="187"/>
      <c r="BF54" s="187"/>
      <c r="BG54" s="187"/>
      <c r="BH54" s="187"/>
      <c r="BI54" s="187"/>
      <c r="BJ54" s="187"/>
      <c r="BK54" s="187"/>
      <c r="BL54" s="187"/>
      <c r="BM54" s="187"/>
      <c r="BN54" s="187"/>
      <c r="BO54" s="187"/>
      <c r="BP54" s="187"/>
      <c r="BQ54" s="187"/>
      <c r="BR54" s="187"/>
      <c r="BS54" s="187"/>
      <c r="BT54" s="187"/>
      <c r="BU54" s="187"/>
      <c r="BV54" s="187"/>
      <c r="BW54" s="187"/>
      <c r="BX54" s="187"/>
      <c r="BY54" s="187"/>
      <c r="BZ54" s="187"/>
      <c r="CA54" s="187"/>
      <c r="CB54" s="187"/>
      <c r="CC54" s="187"/>
      <c r="CD54" s="187"/>
      <c r="CE54" s="187"/>
      <c r="CF54" s="187"/>
      <c r="CG54" s="187"/>
      <c r="CH54" s="187"/>
      <c r="CI54" s="187"/>
      <c r="CJ54" s="187"/>
      <c r="CK54" s="187"/>
      <c r="CL54" s="187"/>
      <c r="CM54" s="187"/>
      <c r="CN54" s="187"/>
      <c r="CO54" s="187"/>
      <c r="CP54" s="187"/>
      <c r="CQ54" s="187"/>
      <c r="CR54" s="187"/>
      <c r="CS54" s="187"/>
      <c r="CT54" s="187"/>
      <c r="CU54" s="187"/>
      <c r="CV54" s="187"/>
      <c r="CW54" s="187"/>
      <c r="CX54" s="187"/>
      <c r="CY54" s="187"/>
      <c r="CZ54" s="187"/>
      <c r="DA54" s="187"/>
      <c r="DB54" s="187"/>
      <c r="DC54" s="187"/>
      <c r="DD54" s="187"/>
      <c r="DE54" s="187"/>
      <c r="DF54" s="187"/>
      <c r="DG54" s="187"/>
      <c r="DH54" s="187"/>
      <c r="DI54" s="187"/>
      <c r="DJ54" s="187"/>
      <c r="DK54" s="187"/>
      <c r="DL54" s="187"/>
      <c r="DM54" s="187"/>
      <c r="DN54" s="187"/>
      <c r="DO54" s="187"/>
      <c r="DP54" s="187"/>
      <c r="DQ54" s="187"/>
      <c r="DR54" s="187"/>
      <c r="DS54" s="187"/>
      <c r="DT54" s="187"/>
      <c r="DU54" s="187"/>
      <c r="DV54" s="187"/>
      <c r="DW54" s="187"/>
      <c r="DX54" s="187"/>
      <c r="DY54" s="187"/>
      <c r="DZ54" s="187"/>
      <c r="EA54" s="187"/>
      <c r="EB54" s="187"/>
      <c r="EC54" s="187"/>
      <c r="ED54" s="187"/>
      <c r="EE54" s="187"/>
      <c r="EF54" s="187"/>
      <c r="EG54" s="187"/>
      <c r="EH54" s="187"/>
      <c r="EI54" s="187"/>
      <c r="EJ54" s="187"/>
      <c r="EK54" s="187"/>
      <c r="EL54" s="187"/>
      <c r="EM54" s="187"/>
      <c r="EN54" s="187"/>
      <c r="EO54" s="187"/>
      <c r="EP54" s="187"/>
      <c r="EQ54" s="187"/>
      <c r="ER54" s="187"/>
      <c r="ES54" s="187"/>
      <c r="ET54" s="187"/>
      <c r="EU54" s="187"/>
      <c r="EV54" s="187"/>
      <c r="EW54" s="187"/>
      <c r="EX54" s="187"/>
      <c r="EY54" s="187"/>
      <c r="EZ54" s="187"/>
      <c r="FA54" s="187"/>
      <c r="FB54" s="187"/>
      <c r="FC54" s="187"/>
      <c r="FD54" s="187"/>
      <c r="FE54" s="187"/>
      <c r="FF54" s="187"/>
      <c r="FG54" s="187"/>
      <c r="FH54" s="187"/>
      <c r="FI54" s="187"/>
      <c r="FJ54" s="187"/>
      <c r="FK54" s="187"/>
      <c r="FL54" s="187"/>
      <c r="FM54" s="187"/>
      <c r="FN54" s="187"/>
      <c r="FO54" s="187"/>
      <c r="FP54" s="187"/>
      <c r="FQ54" s="187"/>
      <c r="FR54" s="187"/>
      <c r="FS54" s="187"/>
      <c r="FT54" s="187"/>
      <c r="FU54" s="187"/>
      <c r="FV54" s="187"/>
      <c r="FW54" s="187"/>
      <c r="FX54" s="187"/>
      <c r="FY54" s="187"/>
      <c r="FZ54" s="187"/>
      <c r="GA54" s="187"/>
      <c r="GB54" s="187"/>
      <c r="GC54" s="187"/>
      <c r="GD54" s="187"/>
      <c r="GE54" s="187"/>
      <c r="GF54" s="187"/>
      <c r="GG54" s="187"/>
      <c r="GH54" s="187"/>
      <c r="GI54" s="187"/>
      <c r="GJ54" s="187"/>
      <c r="GK54" s="187"/>
      <c r="GL54" s="187"/>
      <c r="GM54" s="187"/>
      <c r="GN54" s="187"/>
      <c r="GO54" s="187"/>
      <c r="GP54" s="187"/>
      <c r="GQ54" s="187"/>
      <c r="GR54" s="187"/>
      <c r="GS54" s="187"/>
      <c r="GT54" s="187"/>
      <c r="GU54" s="187"/>
      <c r="GV54" s="187"/>
      <c r="GW54" s="187"/>
      <c r="GX54" s="187"/>
      <c r="GY54" s="187"/>
      <c r="GZ54" s="187"/>
      <c r="HA54" s="187"/>
      <c r="HB54" s="187"/>
      <c r="HC54" s="187"/>
      <c r="HD54" s="187"/>
      <c r="HE54" s="187"/>
      <c r="HF54" s="187"/>
      <c r="HG54" s="187"/>
      <c r="HH54" s="187"/>
      <c r="HI54" s="187"/>
      <c r="HJ54" s="187"/>
      <c r="HK54" s="187"/>
      <c r="HL54" s="187"/>
      <c r="HM54" s="187"/>
      <c r="HN54" s="187"/>
      <c r="HO54" s="187"/>
      <c r="HP54" s="187"/>
      <c r="HQ54" s="187"/>
      <c r="HR54" s="187"/>
      <c r="HS54" s="187"/>
      <c r="HT54" s="187"/>
      <c r="HU54" s="187"/>
      <c r="HV54" s="187"/>
      <c r="HW54" s="187"/>
      <c r="HX54" s="187"/>
      <c r="HY54" s="187"/>
      <c r="HZ54" s="187"/>
      <c r="IA54" s="187"/>
      <c r="IB54" s="187"/>
      <c r="IC54" s="187"/>
      <c r="ID54" s="187"/>
      <c r="IE54" s="187"/>
      <c r="IF54" s="187"/>
      <c r="IG54" s="187"/>
      <c r="IH54" s="187"/>
      <c r="II54" s="187"/>
      <c r="IJ54" s="187"/>
      <c r="IK54" s="187"/>
      <c r="IL54" s="187"/>
      <c r="IM54" s="187"/>
      <c r="IN54" s="187"/>
      <c r="IO54" s="187"/>
      <c r="IP54" s="187"/>
      <c r="IQ54" s="187"/>
      <c r="IR54" s="187"/>
      <c r="IS54" s="187"/>
      <c r="IT54" s="187"/>
      <c r="IU54" s="187"/>
      <c r="IV54" s="187"/>
      <c r="IW54" s="187"/>
      <c r="IX54" s="187"/>
      <c r="IY54" s="187"/>
      <c r="IZ54" s="187"/>
      <c r="JA54" s="187"/>
      <c r="JB54" s="187"/>
      <c r="JC54" s="187"/>
      <c r="JD54" s="187"/>
      <c r="JE54" s="187"/>
      <c r="JF54" s="187"/>
      <c r="JG54" s="187"/>
      <c r="JH54" s="187"/>
      <c r="JI54" s="187"/>
      <c r="JJ54" s="187"/>
      <c r="JK54" s="187"/>
      <c r="JL54" s="187"/>
      <c r="JM54" s="187"/>
      <c r="JN54" s="187"/>
      <c r="JO54" s="187"/>
      <c r="JP54" s="187"/>
      <c r="JQ54" s="187"/>
      <c r="JR54" s="187"/>
      <c r="JS54" s="187"/>
      <c r="JT54" s="187"/>
      <c r="JU54" s="187"/>
      <c r="JV54" s="187"/>
      <c r="JW54" s="187"/>
      <c r="JX54" s="187"/>
      <c r="JY54" s="187"/>
      <c r="JZ54" s="187"/>
      <c r="KA54" s="187"/>
      <c r="KB54" s="187"/>
      <c r="KC54" s="187"/>
      <c r="KD54" s="187"/>
      <c r="KE54" s="187"/>
      <c r="KF54" s="187"/>
      <c r="KG54" s="187"/>
      <c r="KH54" s="187"/>
      <c r="KI54" s="187"/>
      <c r="KJ54" s="187"/>
      <c r="KK54" s="187"/>
      <c r="KL54" s="187"/>
      <c r="KM54" s="187"/>
      <c r="KN54" s="187"/>
      <c r="KO54" s="187"/>
      <c r="KP54" s="187"/>
      <c r="KQ54" s="187"/>
      <c r="KR54" s="187"/>
      <c r="KS54" s="187"/>
      <c r="KT54" s="187"/>
      <c r="KU54" s="187"/>
      <c r="KV54" s="187"/>
      <c r="KW54" s="187"/>
      <c r="KX54" s="187"/>
      <c r="KY54" s="187"/>
      <c r="KZ54" s="187"/>
      <c r="LA54" s="187"/>
      <c r="LB54" s="187"/>
      <c r="LC54" s="187"/>
      <c r="LD54" s="187"/>
      <c r="LE54" s="187"/>
      <c r="LF54" s="187"/>
      <c r="LG54" s="187"/>
      <c r="LH54" s="187"/>
      <c r="LI54" s="187"/>
      <c r="LJ54" s="187"/>
      <c r="LK54" s="187"/>
      <c r="LL54" s="187"/>
      <c r="LM54" s="187"/>
      <c r="LN54" s="187"/>
      <c r="LO54" s="187"/>
      <c r="LP54" s="187"/>
      <c r="LQ54" s="187"/>
      <c r="LR54" s="187"/>
      <c r="LS54" s="187"/>
      <c r="LT54" s="187"/>
      <c r="LU54" s="187"/>
      <c r="LV54" s="187"/>
      <c r="LW54" s="187"/>
      <c r="LX54" s="187"/>
      <c r="LY54" s="187"/>
      <c r="LZ54" s="187"/>
      <c r="MA54" s="187"/>
      <c r="MB54" s="187"/>
      <c r="MC54" s="187"/>
      <c r="MD54" s="187"/>
      <c r="ME54" s="187"/>
      <c r="MF54" s="187"/>
      <c r="MG54" s="187"/>
      <c r="MH54" s="187"/>
      <c r="MI54" s="187"/>
      <c r="MJ54" s="187"/>
      <c r="MK54" s="187"/>
      <c r="ML54" s="187"/>
      <c r="MM54" s="187"/>
      <c r="MN54" s="187"/>
      <c r="MO54" s="187"/>
      <c r="MP54" s="187"/>
      <c r="MQ54" s="187"/>
      <c r="MR54" s="187"/>
      <c r="MS54" s="187"/>
      <c r="MT54" s="187"/>
      <c r="MU54" s="187"/>
      <c r="MV54" s="187"/>
      <c r="MW54" s="187"/>
      <c r="MX54" s="187"/>
      <c r="MY54" s="187"/>
      <c r="MZ54" s="187"/>
      <c r="NA54" s="187"/>
      <c r="NB54" s="187"/>
      <c r="NC54" s="187"/>
      <c r="ND54" s="187"/>
      <c r="NE54" s="187"/>
      <c r="NF54" s="187"/>
      <c r="NG54" s="187"/>
      <c r="NH54" s="187"/>
      <c r="NI54" s="187"/>
      <c r="NJ54" s="187"/>
      <c r="NK54" s="187"/>
      <c r="NL54" s="187"/>
      <c r="NM54" s="187"/>
      <c r="NN54" s="187"/>
      <c r="NO54" s="187"/>
      <c r="NP54" s="187"/>
      <c r="NQ54" s="187"/>
      <c r="NR54" s="187"/>
      <c r="NS54" s="187"/>
      <c r="NT54" s="187"/>
      <c r="NU54" s="187"/>
      <c r="NV54" s="187"/>
      <c r="NW54" s="187"/>
      <c r="NX54" s="187"/>
      <c r="NY54" s="187"/>
      <c r="NZ54" s="187"/>
      <c r="OA54" s="187"/>
      <c r="OB54" s="187"/>
      <c r="OC54" s="187"/>
      <c r="OD54" s="187"/>
      <c r="OE54" s="187"/>
      <c r="OF54" s="187"/>
      <c r="OG54" s="187"/>
      <c r="OH54" s="187"/>
      <c r="OI54" s="187"/>
      <c r="OJ54" s="187"/>
      <c r="OK54" s="187"/>
      <c r="OL54" s="187"/>
      <c r="OM54" s="187"/>
      <c r="ON54" s="187"/>
      <c r="OO54" s="187"/>
      <c r="OP54" s="187"/>
      <c r="OQ54" s="187"/>
      <c r="OR54" s="187"/>
      <c r="OS54" s="187"/>
      <c r="OT54" s="187"/>
      <c r="OU54" s="187"/>
      <c r="OV54" s="187"/>
      <c r="OW54" s="187"/>
      <c r="OX54" s="187"/>
      <c r="OY54" s="187"/>
      <c r="OZ54" s="187"/>
      <c r="PA54" s="187"/>
      <c r="PB54" s="187"/>
      <c r="PC54" s="187"/>
      <c r="PD54" s="187"/>
      <c r="PE54" s="187"/>
      <c r="PF54" s="187"/>
      <c r="PG54" s="187"/>
      <c r="PH54" s="187"/>
      <c r="PI54" s="187"/>
      <c r="PJ54" s="187"/>
      <c r="PK54" s="187"/>
      <c r="PL54" s="187"/>
      <c r="PM54" s="187"/>
      <c r="PN54" s="187"/>
      <c r="PO54" s="187"/>
      <c r="PP54" s="187"/>
      <c r="PQ54" s="187"/>
      <c r="PR54" s="187"/>
      <c r="PS54" s="187"/>
      <c r="PT54" s="187"/>
      <c r="PU54" s="187"/>
      <c r="PV54" s="187"/>
      <c r="PW54" s="187"/>
      <c r="PX54" s="187"/>
      <c r="PY54" s="187"/>
      <c r="PZ54" s="187"/>
      <c r="QA54" s="187"/>
      <c r="QB54" s="187"/>
      <c r="QC54" s="187"/>
      <c r="QD54" s="187"/>
      <c r="QE54" s="187"/>
      <c r="QF54" s="187"/>
      <c r="QG54" s="187"/>
      <c r="QH54" s="187"/>
      <c r="QI54" s="187"/>
      <c r="QJ54" s="187"/>
      <c r="QK54" s="187"/>
      <c r="QL54" s="187"/>
      <c r="QM54" s="187"/>
      <c r="QN54" s="187"/>
      <c r="QO54" s="187"/>
      <c r="QP54" s="187"/>
      <c r="QQ54" s="187"/>
      <c r="QR54" s="187"/>
      <c r="QS54" s="187"/>
      <c r="QT54" s="187"/>
      <c r="QU54" s="187"/>
      <c r="QV54" s="187"/>
      <c r="QW54" s="187"/>
      <c r="QX54" s="187"/>
      <c r="QY54" s="187"/>
      <c r="QZ54" s="187"/>
      <c r="RA54" s="187"/>
      <c r="RB54" s="187"/>
      <c r="RC54" s="187"/>
      <c r="RD54" s="187"/>
      <c r="RE54" s="187"/>
      <c r="RF54" s="187"/>
      <c r="RG54" s="187"/>
      <c r="RH54" s="187"/>
      <c r="RI54" s="187"/>
      <c r="RJ54" s="187"/>
      <c r="RK54" s="187"/>
      <c r="RL54" s="187"/>
      <c r="RM54" s="187"/>
      <c r="RN54" s="187"/>
      <c r="RO54" s="187"/>
      <c r="RP54" s="187"/>
      <c r="RQ54" s="187"/>
      <c r="RR54" s="187"/>
      <c r="RS54" s="187"/>
      <c r="RT54" s="187"/>
      <c r="RU54" s="187"/>
      <c r="RV54" s="187"/>
      <c r="RW54" s="187"/>
      <c r="RX54" s="187"/>
      <c r="RY54" s="187"/>
      <c r="RZ54" s="187"/>
      <c r="SA54" s="187"/>
      <c r="SB54" s="187"/>
      <c r="SC54" s="187"/>
      <c r="SD54" s="187"/>
      <c r="SE54" s="187"/>
      <c r="SF54" s="187"/>
      <c r="SG54" s="187"/>
      <c r="SH54" s="187"/>
      <c r="SI54" s="187"/>
      <c r="SJ54" s="187"/>
      <c r="SK54" s="187"/>
      <c r="SL54" s="187"/>
      <c r="SM54" s="187"/>
      <c r="SN54" s="187"/>
      <c r="SO54" s="187"/>
      <c r="SP54" s="187"/>
      <c r="SQ54" s="187"/>
      <c r="SR54" s="187"/>
      <c r="SS54" s="187"/>
      <c r="ST54" s="187"/>
      <c r="SU54" s="187"/>
      <c r="SV54" s="187"/>
      <c r="SW54" s="187"/>
      <c r="SX54" s="187"/>
      <c r="SY54" s="187"/>
      <c r="SZ54" s="187"/>
      <c r="TA54" s="187"/>
      <c r="TB54" s="187"/>
      <c r="TC54" s="187"/>
      <c r="TD54" s="187"/>
      <c r="TE54" s="187"/>
      <c r="TF54" s="187"/>
      <c r="TG54" s="187"/>
      <c r="TH54" s="187"/>
      <c r="TI54" s="187"/>
      <c r="TJ54" s="187"/>
      <c r="TK54" s="187"/>
      <c r="TL54" s="187"/>
      <c r="TM54" s="187"/>
      <c r="TN54" s="187"/>
      <c r="TO54" s="187"/>
      <c r="TP54" s="187"/>
      <c r="TQ54" s="187"/>
      <c r="TR54" s="187"/>
      <c r="TS54" s="187"/>
      <c r="TT54" s="187"/>
      <c r="TU54" s="187"/>
      <c r="TV54" s="187"/>
      <c r="TW54" s="187"/>
      <c r="TX54" s="187"/>
      <c r="TY54" s="187"/>
      <c r="TZ54" s="187"/>
      <c r="UA54" s="187"/>
      <c r="UB54" s="187"/>
      <c r="UC54" s="187"/>
      <c r="UD54" s="187"/>
      <c r="UE54" s="187"/>
      <c r="UF54" s="187"/>
      <c r="UG54" s="187"/>
      <c r="UH54" s="187"/>
      <c r="UI54" s="187"/>
      <c r="UJ54" s="187"/>
      <c r="UK54" s="187"/>
      <c r="UL54" s="187"/>
      <c r="UM54" s="187"/>
      <c r="UN54" s="187"/>
      <c r="UO54" s="187"/>
      <c r="UP54" s="187"/>
      <c r="UQ54" s="187"/>
      <c r="UR54" s="187"/>
      <c r="US54" s="187"/>
      <c r="UT54" s="187"/>
      <c r="UU54" s="187"/>
      <c r="UV54" s="187"/>
      <c r="UW54" s="187"/>
      <c r="UX54" s="187"/>
      <c r="UY54" s="187"/>
      <c r="UZ54" s="187"/>
      <c r="VA54" s="187"/>
      <c r="VB54" s="187"/>
      <c r="VC54" s="187"/>
      <c r="VD54" s="187"/>
      <c r="VE54" s="187"/>
      <c r="VF54" s="187"/>
      <c r="VG54" s="187"/>
      <c r="VH54" s="187"/>
      <c r="VI54" s="187"/>
      <c r="VJ54" s="187"/>
      <c r="VK54" s="187"/>
      <c r="VL54" s="187"/>
      <c r="VM54" s="187"/>
      <c r="VN54" s="187"/>
      <c r="VO54" s="187"/>
      <c r="VP54" s="187"/>
      <c r="VQ54" s="187"/>
      <c r="VR54" s="187"/>
      <c r="VS54" s="187"/>
      <c r="VT54" s="187"/>
      <c r="VU54" s="187"/>
      <c r="VV54" s="187"/>
      <c r="VW54" s="187"/>
      <c r="VX54" s="187"/>
      <c r="VY54" s="187"/>
      <c r="VZ54" s="187"/>
      <c r="WA54" s="187"/>
      <c r="WB54" s="187"/>
      <c r="WC54" s="187"/>
      <c r="WD54" s="187"/>
      <c r="WE54" s="187"/>
      <c r="WF54" s="187"/>
      <c r="WG54" s="187"/>
      <c r="WH54" s="187"/>
      <c r="WI54" s="187"/>
      <c r="WJ54" s="187"/>
      <c r="WK54" s="187"/>
      <c r="WL54" s="187"/>
      <c r="WM54" s="187"/>
      <c r="WN54" s="187"/>
      <c r="WO54" s="187"/>
      <c r="WP54" s="187"/>
      <c r="WQ54" s="187"/>
      <c r="WR54" s="187"/>
      <c r="WS54" s="187"/>
      <c r="WT54" s="187"/>
      <c r="WU54" s="187"/>
      <c r="WV54" s="187"/>
      <c r="WW54" s="187"/>
      <c r="WX54" s="187"/>
      <c r="WY54" s="187"/>
      <c r="WZ54" s="187"/>
      <c r="XA54" s="187"/>
      <c r="XB54" s="187"/>
      <c r="XC54" s="187"/>
      <c r="XD54" s="187"/>
      <c r="XE54" s="187"/>
      <c r="XF54" s="187"/>
      <c r="XG54" s="187"/>
      <c r="XH54" s="187"/>
      <c r="XI54" s="187"/>
      <c r="XJ54" s="187"/>
      <c r="XK54" s="187"/>
      <c r="XL54" s="187"/>
      <c r="XM54" s="187"/>
      <c r="XN54" s="187"/>
      <c r="XO54" s="187"/>
      <c r="XP54" s="187"/>
      <c r="XQ54" s="187"/>
      <c r="XR54" s="187"/>
      <c r="XS54" s="187"/>
      <c r="XT54" s="187"/>
      <c r="XU54" s="187"/>
      <c r="XV54" s="187"/>
      <c r="XW54" s="187"/>
      <c r="XX54" s="187"/>
      <c r="XY54" s="187"/>
      <c r="XZ54" s="187"/>
      <c r="YA54" s="187"/>
      <c r="YB54" s="187"/>
      <c r="YC54" s="187"/>
      <c r="YD54" s="187"/>
      <c r="YE54" s="187"/>
      <c r="YF54" s="187"/>
      <c r="YG54" s="187"/>
      <c r="YH54" s="187"/>
      <c r="YI54" s="187"/>
      <c r="YJ54" s="187"/>
      <c r="YK54" s="187"/>
      <c r="YL54" s="187"/>
      <c r="YM54" s="187"/>
      <c r="YN54" s="187"/>
      <c r="YO54" s="187"/>
      <c r="YP54" s="187"/>
      <c r="YQ54" s="187"/>
      <c r="YR54" s="187"/>
      <c r="YS54" s="187"/>
      <c r="YT54" s="187"/>
      <c r="YU54" s="187"/>
      <c r="YV54" s="187"/>
      <c r="YW54" s="187"/>
      <c r="YX54" s="187"/>
      <c r="YY54" s="187"/>
      <c r="YZ54" s="187"/>
      <c r="ZA54" s="187"/>
      <c r="ZB54" s="187"/>
      <c r="ZC54" s="187"/>
      <c r="ZD54" s="187"/>
      <c r="ZE54" s="187"/>
      <c r="ZF54" s="187"/>
      <c r="ZG54" s="187"/>
      <c r="ZH54" s="187"/>
      <c r="ZI54" s="187"/>
      <c r="ZJ54" s="187"/>
      <c r="ZK54" s="187"/>
      <c r="ZL54" s="187"/>
      <c r="ZM54" s="187"/>
      <c r="ZN54" s="187"/>
      <c r="ZO54" s="187"/>
      <c r="ZP54" s="187"/>
      <c r="ZQ54" s="187"/>
      <c r="ZR54" s="187"/>
      <c r="ZS54" s="187"/>
      <c r="ZT54" s="187"/>
      <c r="ZU54" s="187"/>
      <c r="ZV54" s="187"/>
      <c r="ZW54" s="187"/>
      <c r="ZX54" s="187"/>
      <c r="ZY54" s="187"/>
      <c r="ZZ54" s="187"/>
      <c r="AAA54" s="187"/>
      <c r="AAB54" s="187"/>
      <c r="AAC54" s="187"/>
      <c r="AAD54" s="187"/>
      <c r="AAE54" s="187"/>
      <c r="AAF54" s="187"/>
      <c r="AAG54" s="187"/>
      <c r="AAH54" s="187"/>
      <c r="AAI54" s="187"/>
      <c r="AAJ54" s="187"/>
      <c r="AAK54" s="187"/>
      <c r="AAL54" s="187"/>
      <c r="AAM54" s="187"/>
      <c r="AAN54" s="187"/>
      <c r="AAO54" s="187"/>
      <c r="AAP54" s="187"/>
      <c r="AAQ54" s="187"/>
      <c r="AAR54" s="187"/>
      <c r="AAS54" s="187"/>
      <c r="AAT54" s="187"/>
      <c r="AAU54" s="187"/>
      <c r="AAV54" s="187"/>
      <c r="AAW54" s="187"/>
      <c r="AAX54" s="187"/>
      <c r="AAY54" s="187"/>
      <c r="AAZ54" s="187"/>
      <c r="ABA54" s="187"/>
      <c r="ABB54" s="187"/>
      <c r="ABC54" s="187"/>
      <c r="ABD54" s="187"/>
      <c r="ABE54" s="187"/>
      <c r="ABF54" s="187"/>
      <c r="ABG54" s="187"/>
      <c r="ABH54" s="187"/>
      <c r="ABI54" s="187"/>
      <c r="ABJ54" s="187"/>
      <c r="ABK54" s="187"/>
      <c r="ABL54" s="187"/>
      <c r="ABM54" s="187"/>
      <c r="ABN54" s="187"/>
      <c r="ABO54" s="187"/>
      <c r="ABP54" s="187"/>
      <c r="ABQ54" s="187"/>
      <c r="ABR54" s="187"/>
      <c r="ABS54" s="187"/>
      <c r="ABT54" s="187"/>
      <c r="ABU54" s="187"/>
      <c r="ABV54" s="187"/>
      <c r="ABW54" s="187"/>
      <c r="ABX54" s="187"/>
      <c r="ABY54" s="187"/>
      <c r="ABZ54" s="187"/>
      <c r="ACA54" s="187"/>
      <c r="ACB54" s="187"/>
      <c r="ACC54" s="187"/>
      <c r="ACD54" s="187"/>
      <c r="ACE54" s="187"/>
      <c r="ACF54" s="187"/>
      <c r="ACG54" s="187"/>
      <c r="ACH54" s="187"/>
      <c r="ACI54" s="187"/>
      <c r="ACJ54" s="187"/>
      <c r="ACK54" s="187"/>
      <c r="ACL54" s="187"/>
      <c r="ACM54" s="187"/>
      <c r="ACN54" s="187"/>
      <c r="ACO54" s="187"/>
      <c r="ACP54" s="187"/>
      <c r="ACQ54" s="187"/>
      <c r="ACR54" s="187"/>
      <c r="ACS54" s="187"/>
      <c r="ACT54" s="187"/>
      <c r="ACU54" s="187"/>
      <c r="ACV54" s="187"/>
      <c r="ACW54" s="187"/>
      <c r="ACX54" s="187"/>
      <c r="ACY54" s="187"/>
      <c r="ACZ54" s="187"/>
      <c r="ADA54" s="187"/>
      <c r="ADB54" s="187"/>
      <c r="ADC54" s="187"/>
      <c r="ADD54" s="187"/>
      <c r="ADE54" s="187"/>
      <c r="ADF54" s="187"/>
      <c r="ADG54" s="187"/>
      <c r="ADH54" s="187"/>
      <c r="ADI54" s="187"/>
      <c r="ADJ54" s="187"/>
      <c r="ADK54" s="187"/>
      <c r="ADL54" s="187"/>
      <c r="ADM54" s="187"/>
      <c r="ADN54" s="187"/>
      <c r="ADO54" s="187"/>
      <c r="ADP54" s="187"/>
      <c r="ADQ54" s="187"/>
      <c r="ADR54" s="187"/>
      <c r="ADS54" s="187"/>
      <c r="ADT54" s="187"/>
      <c r="ADU54" s="187"/>
      <c r="ADV54" s="187"/>
      <c r="ADW54" s="187"/>
      <c r="ADX54" s="187"/>
      <c r="ADY54" s="187"/>
      <c r="ADZ54" s="187"/>
      <c r="AEA54" s="187"/>
      <c r="AEB54" s="187"/>
      <c r="AEC54" s="187"/>
      <c r="AED54" s="187"/>
      <c r="AEE54" s="187"/>
      <c r="AEF54" s="187"/>
      <c r="AEG54" s="187"/>
      <c r="AEH54" s="187"/>
      <c r="AEI54" s="187"/>
      <c r="AEJ54" s="187"/>
      <c r="AEK54" s="187"/>
      <c r="AEL54" s="187"/>
      <c r="AEM54" s="187"/>
      <c r="AEN54" s="187"/>
      <c r="AEO54" s="187"/>
      <c r="AEP54" s="187"/>
      <c r="AEQ54" s="187"/>
      <c r="AER54" s="187"/>
      <c r="AES54" s="187"/>
      <c r="AET54" s="187"/>
      <c r="AEU54" s="187"/>
      <c r="AEV54" s="187"/>
      <c r="AEW54" s="187"/>
      <c r="AEX54" s="187"/>
      <c r="AEY54" s="187"/>
      <c r="AEZ54" s="187"/>
      <c r="AFA54" s="187"/>
      <c r="AFB54" s="187"/>
      <c r="AFC54" s="187"/>
      <c r="AFD54" s="187"/>
      <c r="AFE54" s="187"/>
      <c r="AFF54" s="187"/>
      <c r="AFG54" s="187"/>
      <c r="AFH54" s="187"/>
      <c r="AFI54" s="187"/>
      <c r="AFJ54" s="187"/>
      <c r="AFK54" s="187"/>
      <c r="AFL54" s="187"/>
      <c r="AFM54" s="187"/>
      <c r="AFN54" s="187"/>
      <c r="AFO54" s="187"/>
      <c r="AFP54" s="187"/>
      <c r="AFQ54" s="187"/>
      <c r="AFR54" s="187"/>
      <c r="AFS54" s="187"/>
      <c r="AFT54" s="187"/>
      <c r="AFU54" s="187"/>
      <c r="AFV54" s="187"/>
      <c r="AFW54" s="187"/>
      <c r="AFX54" s="187"/>
      <c r="AFY54" s="187"/>
      <c r="AFZ54" s="187"/>
      <c r="AGA54" s="187"/>
      <c r="AGB54" s="187"/>
      <c r="AGC54" s="187"/>
      <c r="AGD54" s="187"/>
      <c r="AGE54" s="187"/>
      <c r="AGF54" s="187"/>
      <c r="AGG54" s="187"/>
      <c r="AGH54" s="187"/>
      <c r="AGI54" s="187"/>
      <c r="AGJ54" s="187"/>
      <c r="AGK54" s="187"/>
      <c r="AGL54" s="187"/>
      <c r="AGM54" s="187"/>
      <c r="AGN54" s="187"/>
      <c r="AGO54" s="187"/>
      <c r="AGP54" s="187"/>
      <c r="AGQ54" s="187"/>
      <c r="AGR54" s="187"/>
      <c r="AGS54" s="187"/>
      <c r="AGT54" s="187"/>
      <c r="AGU54" s="187"/>
      <c r="AGV54" s="187"/>
      <c r="AGW54" s="187"/>
      <c r="AGX54" s="187"/>
      <c r="AGY54" s="187"/>
      <c r="AGZ54" s="187"/>
      <c r="AHA54" s="187"/>
      <c r="AHB54" s="187"/>
      <c r="AHC54" s="187"/>
      <c r="AHD54" s="187"/>
      <c r="AHE54" s="187"/>
      <c r="AHF54" s="187"/>
      <c r="AHG54" s="187"/>
      <c r="AHH54" s="187"/>
      <c r="AHI54" s="187"/>
      <c r="AHJ54" s="187"/>
      <c r="AHK54" s="187"/>
      <c r="AHL54" s="187"/>
      <c r="AHM54" s="187"/>
      <c r="AHN54" s="187"/>
      <c r="AHO54" s="187"/>
      <c r="AHP54" s="187"/>
      <c r="AHQ54" s="187"/>
      <c r="AHR54" s="187"/>
      <c r="AHS54" s="187"/>
      <c r="AHT54" s="187"/>
      <c r="AHU54" s="187"/>
      <c r="AHV54" s="187"/>
      <c r="AHW54" s="187"/>
      <c r="AHX54" s="187"/>
      <c r="AHY54" s="187"/>
      <c r="AHZ54" s="187"/>
      <c r="AIA54" s="187"/>
      <c r="AIB54" s="187"/>
      <c r="AIC54" s="187"/>
      <c r="AID54" s="187"/>
      <c r="AIE54" s="187"/>
      <c r="AIF54" s="187"/>
      <c r="AIG54" s="187"/>
      <c r="AIH54" s="187"/>
      <c r="AII54" s="187"/>
      <c r="AIJ54" s="187"/>
      <c r="AIK54" s="187"/>
      <c r="AIL54" s="187"/>
      <c r="AIM54" s="187"/>
      <c r="AIN54" s="187"/>
      <c r="AIO54" s="187"/>
      <c r="AIP54" s="187"/>
      <c r="AIQ54" s="187"/>
      <c r="AIR54" s="187"/>
      <c r="AIS54" s="187"/>
      <c r="AIT54" s="187"/>
      <c r="AIU54" s="187"/>
      <c r="AIV54" s="187"/>
      <c r="AIW54" s="187"/>
      <c r="AIX54" s="187"/>
      <c r="AIY54" s="187"/>
      <c r="AIZ54" s="187"/>
      <c r="AJA54" s="187"/>
      <c r="AJB54" s="187"/>
      <c r="AJC54" s="187"/>
      <c r="AJD54" s="187"/>
      <c r="AJE54" s="187"/>
      <c r="AJF54" s="187"/>
      <c r="AJG54" s="187"/>
      <c r="AJH54" s="187"/>
      <c r="AJI54" s="187"/>
      <c r="AJJ54" s="187"/>
      <c r="AJK54" s="187"/>
      <c r="AJL54" s="187"/>
      <c r="AJM54" s="187"/>
      <c r="AJN54" s="187"/>
      <c r="AJO54" s="187"/>
      <c r="AJP54" s="187"/>
      <c r="AJQ54" s="187"/>
      <c r="AJR54" s="187"/>
      <c r="AJS54" s="187"/>
      <c r="AJT54" s="187"/>
      <c r="AJU54" s="187"/>
      <c r="AJV54" s="187"/>
      <c r="AJW54" s="187"/>
      <c r="AJX54" s="187"/>
      <c r="AJY54" s="187"/>
      <c r="AJZ54" s="187"/>
      <c r="AKA54" s="187"/>
      <c r="AKB54" s="187"/>
      <c r="AKC54" s="187"/>
      <c r="AKD54" s="187"/>
      <c r="AKE54" s="187"/>
      <c r="AKF54" s="187"/>
      <c r="AKG54" s="187"/>
      <c r="AKH54" s="187"/>
      <c r="AKI54" s="187"/>
      <c r="AKJ54" s="187"/>
      <c r="AKK54" s="187"/>
      <c r="AKL54" s="187"/>
      <c r="AKM54" s="187"/>
      <c r="AKN54" s="187"/>
      <c r="AKO54" s="187"/>
      <c r="AKP54" s="187"/>
      <c r="AKQ54" s="187"/>
      <c r="AKR54" s="187"/>
      <c r="AKS54" s="187"/>
      <c r="AKT54" s="187"/>
      <c r="AKU54" s="187"/>
      <c r="AKV54" s="187"/>
      <c r="AKW54" s="187"/>
      <c r="AKX54" s="187"/>
      <c r="AKY54" s="187"/>
      <c r="AKZ54" s="187"/>
      <c r="ALA54" s="187"/>
      <c r="ALB54" s="187"/>
      <c r="ALC54" s="187"/>
      <c r="ALD54" s="187"/>
      <c r="ALE54" s="187"/>
      <c r="ALF54" s="187"/>
      <c r="ALG54" s="187"/>
      <c r="ALH54" s="187"/>
      <c r="ALI54" s="187"/>
      <c r="ALJ54" s="187"/>
      <c r="ALK54" s="187"/>
      <c r="ALL54" s="187"/>
      <c r="ALM54" s="187"/>
      <c r="ALN54" s="187"/>
      <c r="ALO54" s="187"/>
      <c r="ALP54" s="187"/>
      <c r="ALQ54" s="187"/>
      <c r="ALR54" s="187"/>
      <c r="ALS54" s="187"/>
      <c r="ALT54" s="187"/>
      <c r="ALU54" s="187"/>
      <c r="ALV54" s="187"/>
      <c r="ALW54" s="187"/>
      <c r="ALX54" s="187"/>
      <c r="ALY54" s="187"/>
      <c r="ALZ54" s="187"/>
      <c r="AMA54" s="187"/>
      <c r="AMB54" s="187"/>
      <c r="AMC54" s="187"/>
      <c r="AMD54" s="187"/>
      <c r="AME54" s="187"/>
      <c r="AMF54" s="187"/>
      <c r="AMG54" s="187"/>
      <c r="AMH54" s="187"/>
      <c r="AMI54" s="187"/>
      <c r="AMJ54" s="187"/>
      <c r="AMK54" s="187"/>
      <c r="AML54" s="187"/>
      <c r="AMM54" s="187"/>
      <c r="AMN54" s="187"/>
      <c r="AMO54" s="187"/>
      <c r="AMP54" s="187"/>
      <c r="AMQ54" s="187"/>
      <c r="AMR54" s="187"/>
      <c r="AMS54" s="187"/>
      <c r="AMT54" s="187"/>
      <c r="AMU54" s="187"/>
      <c r="AMV54" s="187"/>
      <c r="AMW54" s="187"/>
      <c r="AMX54" s="187"/>
      <c r="AMY54" s="187"/>
      <c r="AMZ54" s="187"/>
      <c r="ANA54" s="187"/>
      <c r="ANB54" s="187"/>
      <c r="ANC54" s="187"/>
      <c r="AND54" s="187"/>
      <c r="ANE54" s="187"/>
      <c r="ANF54" s="187"/>
      <c r="ANG54" s="187"/>
      <c r="ANH54" s="187"/>
      <c r="ANI54" s="187"/>
      <c r="ANJ54" s="187"/>
      <c r="ANK54" s="187"/>
      <c r="ANL54" s="187"/>
      <c r="ANM54" s="187"/>
      <c r="ANN54" s="187"/>
      <c r="ANO54" s="187"/>
      <c r="ANP54" s="187"/>
      <c r="ANQ54" s="187"/>
      <c r="ANR54" s="187"/>
      <c r="ANS54" s="187"/>
      <c r="ANT54" s="187"/>
      <c r="ANU54" s="187"/>
      <c r="ANV54" s="187"/>
      <c r="ANW54" s="187"/>
      <c r="ANX54" s="187"/>
      <c r="ANY54" s="187"/>
      <c r="ANZ54" s="187"/>
      <c r="AOA54" s="187"/>
      <c r="AOB54" s="187"/>
      <c r="AOC54" s="187"/>
      <c r="AOD54" s="187"/>
      <c r="AOE54" s="187"/>
      <c r="AOF54" s="187"/>
      <c r="AOG54" s="187"/>
      <c r="AOH54" s="187"/>
      <c r="AOI54" s="187"/>
      <c r="AOJ54" s="187"/>
      <c r="AOK54" s="187"/>
      <c r="AOL54" s="187"/>
      <c r="AOM54" s="187"/>
      <c r="AON54" s="187"/>
      <c r="AOO54" s="187"/>
      <c r="AOP54" s="187"/>
      <c r="AOQ54" s="187"/>
      <c r="AOR54" s="187"/>
      <c r="AOS54" s="187"/>
      <c r="AOT54" s="187"/>
      <c r="AOU54" s="187"/>
      <c r="AOV54" s="187"/>
      <c r="AOW54" s="187"/>
      <c r="AOX54" s="187"/>
      <c r="AOY54" s="187"/>
      <c r="AOZ54" s="187"/>
      <c r="APA54" s="187"/>
      <c r="APB54" s="187"/>
      <c r="APC54" s="187"/>
      <c r="APD54" s="187"/>
      <c r="APE54" s="187"/>
      <c r="APF54" s="187"/>
      <c r="APG54" s="187"/>
      <c r="APH54" s="187"/>
      <c r="API54" s="187"/>
      <c r="APJ54" s="187"/>
      <c r="APK54" s="187"/>
      <c r="APL54" s="187"/>
      <c r="APM54" s="187"/>
      <c r="APN54" s="187"/>
      <c r="APO54" s="187"/>
      <c r="APP54" s="187"/>
      <c r="APQ54" s="187"/>
      <c r="APR54" s="187"/>
      <c r="APS54" s="187"/>
      <c r="APT54" s="187"/>
      <c r="APU54" s="187"/>
      <c r="APV54" s="187"/>
      <c r="APW54" s="187"/>
      <c r="APX54" s="187"/>
      <c r="APY54" s="187"/>
      <c r="APZ54" s="187"/>
      <c r="AQA54" s="187"/>
      <c r="AQB54" s="187"/>
      <c r="AQC54" s="187"/>
      <c r="AQD54" s="187"/>
      <c r="AQE54" s="187"/>
      <c r="AQF54" s="187"/>
      <c r="AQG54" s="187"/>
      <c r="AQH54" s="187"/>
      <c r="AQI54" s="187"/>
      <c r="AQJ54" s="187"/>
      <c r="AQK54" s="187"/>
      <c r="AQL54" s="187"/>
      <c r="AQM54" s="187"/>
      <c r="AQN54" s="187"/>
      <c r="AQO54" s="187"/>
      <c r="AQP54" s="187"/>
      <c r="AQQ54" s="187"/>
      <c r="AQR54" s="187"/>
      <c r="AQS54" s="187"/>
      <c r="AQT54" s="187"/>
      <c r="AQU54" s="187"/>
      <c r="AQV54" s="187"/>
      <c r="AQW54" s="187"/>
      <c r="AQX54" s="187"/>
      <c r="AQY54" s="187"/>
      <c r="AQZ54" s="187"/>
      <c r="ARA54" s="187"/>
      <c r="ARB54" s="187"/>
      <c r="ARC54" s="187"/>
      <c r="ARD54" s="187"/>
      <c r="ARE54" s="187"/>
      <c r="ARF54" s="187"/>
      <c r="ARG54" s="187"/>
      <c r="ARH54" s="187"/>
      <c r="ARI54" s="187"/>
      <c r="ARJ54" s="187"/>
      <c r="ARK54" s="187"/>
      <c r="ARL54" s="187"/>
      <c r="ARM54" s="187"/>
      <c r="ARN54" s="187"/>
      <c r="ARO54" s="187"/>
      <c r="ARP54" s="187"/>
      <c r="ARQ54" s="187"/>
      <c r="ARR54" s="187"/>
      <c r="ARS54" s="187"/>
      <c r="ART54" s="187"/>
      <c r="ARU54" s="187"/>
      <c r="ARV54" s="187"/>
      <c r="ARW54" s="187"/>
      <c r="ARX54" s="187"/>
      <c r="ARY54" s="187"/>
      <c r="ARZ54" s="187"/>
      <c r="ASA54" s="187"/>
      <c r="ASB54" s="187"/>
      <c r="ASC54" s="187"/>
      <c r="ASD54" s="187"/>
      <c r="ASE54" s="187"/>
      <c r="ASF54" s="187"/>
      <c r="ASG54" s="187"/>
      <c r="ASH54" s="187"/>
      <c r="ASI54" s="187"/>
      <c r="ASJ54" s="187"/>
      <c r="ASK54" s="187"/>
      <c r="ASL54" s="187"/>
      <c r="ASM54" s="187"/>
      <c r="ASN54" s="187"/>
      <c r="ASO54" s="187"/>
      <c r="ASP54" s="187"/>
      <c r="ASQ54" s="187"/>
      <c r="ASR54" s="187"/>
      <c r="ASS54" s="187"/>
      <c r="AST54" s="187"/>
      <c r="ASU54" s="187"/>
      <c r="ASV54" s="187"/>
      <c r="ASW54" s="187"/>
      <c r="ASX54" s="187"/>
      <c r="ASY54" s="187"/>
      <c r="ASZ54" s="187"/>
      <c r="ATA54" s="187"/>
      <c r="ATB54" s="187"/>
      <c r="ATC54" s="187"/>
      <c r="ATD54" s="187"/>
      <c r="ATE54" s="187"/>
      <c r="ATF54" s="187"/>
      <c r="ATG54" s="187"/>
      <c r="ATH54" s="187"/>
      <c r="ATI54" s="187"/>
      <c r="ATJ54" s="187"/>
      <c r="ATK54" s="187"/>
      <c r="ATL54" s="187"/>
      <c r="ATM54" s="187"/>
      <c r="ATN54" s="187"/>
      <c r="ATO54" s="187"/>
      <c r="ATP54" s="187"/>
      <c r="ATQ54" s="187"/>
      <c r="ATR54" s="187"/>
      <c r="ATS54" s="187"/>
      <c r="ATT54" s="187"/>
      <c r="ATU54" s="187"/>
      <c r="ATV54" s="187"/>
      <c r="ATW54" s="187"/>
      <c r="ATX54" s="187"/>
      <c r="ATY54" s="187"/>
      <c r="ATZ54" s="187"/>
      <c r="AUA54" s="187"/>
      <c r="AUB54" s="187"/>
      <c r="AUC54" s="187"/>
      <c r="AUD54" s="187"/>
      <c r="AUE54" s="187"/>
      <c r="AUF54" s="187"/>
      <c r="AUG54" s="187"/>
      <c r="AUH54" s="187"/>
      <c r="AUI54" s="187"/>
      <c r="AUJ54" s="187"/>
      <c r="AUK54" s="187"/>
      <c r="AUL54" s="187"/>
      <c r="AUM54" s="187"/>
      <c r="AUN54" s="187"/>
      <c r="AUO54" s="187"/>
      <c r="AUP54" s="187"/>
      <c r="AUQ54" s="187"/>
      <c r="AUR54" s="187"/>
      <c r="AUS54" s="187"/>
      <c r="AUT54" s="187"/>
      <c r="AUU54" s="187"/>
      <c r="AUV54" s="187"/>
      <c r="AUW54" s="187"/>
      <c r="AUX54" s="187"/>
      <c r="AUY54" s="187"/>
      <c r="AUZ54" s="187"/>
      <c r="AVA54" s="187"/>
      <c r="AVB54" s="187"/>
      <c r="AVC54" s="187"/>
      <c r="AVD54" s="187"/>
      <c r="AVE54" s="187"/>
      <c r="AVF54" s="187"/>
      <c r="AVG54" s="187"/>
      <c r="AVH54" s="187"/>
      <c r="AVI54" s="187"/>
      <c r="AVJ54" s="187"/>
      <c r="AVK54" s="187"/>
      <c r="AVL54" s="187"/>
      <c r="AVM54" s="187"/>
      <c r="AVN54" s="187"/>
      <c r="AVO54" s="187"/>
      <c r="AVP54" s="187"/>
      <c r="AVQ54" s="187"/>
      <c r="AVR54" s="187"/>
      <c r="AVS54" s="187"/>
      <c r="AVT54" s="187"/>
      <c r="AVU54" s="187"/>
      <c r="AVV54" s="187"/>
      <c r="AVW54" s="187"/>
      <c r="AVX54" s="187"/>
      <c r="AVY54" s="187"/>
      <c r="AVZ54" s="187"/>
      <c r="AWA54" s="187"/>
      <c r="AWB54" s="187"/>
      <c r="AWC54" s="187"/>
      <c r="AWD54" s="187"/>
      <c r="AWE54" s="187"/>
      <c r="AWF54" s="187"/>
      <c r="AWG54" s="187"/>
      <c r="AWH54" s="187"/>
      <c r="AWI54" s="187"/>
      <c r="AWJ54" s="187"/>
      <c r="AWK54" s="187"/>
      <c r="AWL54" s="187"/>
      <c r="AWM54" s="187"/>
      <c r="AWN54" s="187"/>
      <c r="AWO54" s="187"/>
      <c r="AWP54" s="187"/>
      <c r="AWQ54" s="187"/>
      <c r="AWR54" s="187"/>
      <c r="AWS54" s="187"/>
      <c r="AWT54" s="187"/>
      <c r="AWU54" s="187"/>
      <c r="AWV54" s="187"/>
      <c r="AWW54" s="187"/>
      <c r="AWX54" s="187"/>
      <c r="AWY54" s="187"/>
      <c r="AWZ54" s="187"/>
      <c r="AXA54" s="187"/>
      <c r="AXB54" s="187"/>
      <c r="AXC54" s="187"/>
      <c r="AXD54" s="187"/>
      <c r="AXE54" s="187"/>
      <c r="AXF54" s="187"/>
      <c r="AXG54" s="187"/>
      <c r="AXH54" s="187"/>
      <c r="AXI54" s="187"/>
      <c r="AXJ54" s="187"/>
      <c r="AXK54" s="187"/>
      <c r="AXL54" s="187"/>
      <c r="AXM54" s="187"/>
      <c r="AXN54" s="187"/>
      <c r="AXO54" s="187"/>
      <c r="AXP54" s="187"/>
      <c r="AXQ54" s="187"/>
      <c r="AXR54" s="187"/>
      <c r="AXS54" s="187"/>
      <c r="AXT54" s="187"/>
      <c r="AXU54" s="187"/>
      <c r="AXV54" s="187"/>
      <c r="AXW54" s="187"/>
      <c r="AXX54" s="187"/>
      <c r="AXY54" s="187"/>
      <c r="AXZ54" s="187"/>
      <c r="AYA54" s="187"/>
      <c r="AYB54" s="187"/>
      <c r="AYC54" s="187"/>
      <c r="AYD54" s="187"/>
      <c r="AYE54" s="187"/>
      <c r="AYF54" s="187"/>
      <c r="AYG54" s="187"/>
      <c r="AYH54" s="187"/>
      <c r="AYI54" s="187"/>
      <c r="AYJ54" s="187"/>
      <c r="AYK54" s="187"/>
      <c r="AYL54" s="187"/>
      <c r="AYM54" s="187"/>
      <c r="AYN54" s="187"/>
      <c r="AYO54" s="187"/>
      <c r="AYP54" s="187"/>
      <c r="AYQ54" s="187"/>
      <c r="AYR54" s="187"/>
      <c r="AYS54" s="187"/>
      <c r="AYT54" s="187"/>
      <c r="AYU54" s="187"/>
      <c r="AYV54" s="187"/>
      <c r="AYW54" s="187"/>
      <c r="AYX54" s="187"/>
      <c r="AYY54" s="187"/>
      <c r="AYZ54" s="187"/>
      <c r="AZA54" s="187"/>
      <c r="AZB54" s="187"/>
      <c r="AZC54" s="187"/>
      <c r="AZD54" s="187"/>
      <c r="AZE54" s="187"/>
      <c r="AZF54" s="187"/>
      <c r="AZG54" s="187"/>
      <c r="AZH54" s="187"/>
      <c r="AZI54" s="187"/>
      <c r="AZJ54" s="187"/>
      <c r="AZK54" s="187"/>
      <c r="AZL54" s="187"/>
      <c r="AZM54" s="187"/>
      <c r="AZN54" s="187"/>
      <c r="AZO54" s="187"/>
      <c r="AZP54" s="187"/>
      <c r="AZQ54" s="187"/>
      <c r="AZR54" s="187"/>
      <c r="AZS54" s="187"/>
      <c r="AZT54" s="187"/>
      <c r="AZU54" s="187"/>
      <c r="AZV54" s="187"/>
      <c r="AZW54" s="187"/>
      <c r="AZX54" s="187"/>
      <c r="AZY54" s="187"/>
      <c r="AZZ54" s="187"/>
      <c r="BAA54" s="187"/>
      <c r="BAB54" s="187"/>
      <c r="BAC54" s="187"/>
      <c r="BAD54" s="187"/>
      <c r="BAE54" s="187"/>
      <c r="BAF54" s="187"/>
      <c r="BAG54" s="187"/>
      <c r="BAH54" s="187"/>
      <c r="BAI54" s="187"/>
      <c r="BAJ54" s="187"/>
      <c r="BAK54" s="187"/>
      <c r="BAL54" s="187"/>
      <c r="BAM54" s="187"/>
      <c r="BAN54" s="187"/>
      <c r="BAO54" s="187"/>
      <c r="BAP54" s="187"/>
      <c r="BAQ54" s="187"/>
      <c r="BAR54" s="187"/>
      <c r="BAS54" s="187"/>
      <c r="BAT54" s="187"/>
      <c r="BAU54" s="187"/>
      <c r="BAV54" s="187"/>
      <c r="BAW54" s="187"/>
      <c r="BAX54" s="187"/>
      <c r="BAY54" s="187"/>
      <c r="BAZ54" s="187"/>
      <c r="BBA54" s="187"/>
      <c r="BBB54" s="187"/>
      <c r="BBC54" s="187"/>
      <c r="BBD54" s="187"/>
      <c r="BBE54" s="187"/>
      <c r="BBF54" s="187"/>
      <c r="BBG54" s="187"/>
      <c r="BBH54" s="187"/>
      <c r="BBI54" s="187"/>
      <c r="BBJ54" s="187"/>
      <c r="BBK54" s="187"/>
      <c r="BBL54" s="187"/>
      <c r="BBM54" s="187"/>
      <c r="BBN54" s="187"/>
      <c r="BBO54" s="187"/>
      <c r="BBP54" s="187"/>
      <c r="BBQ54" s="187"/>
      <c r="BBR54" s="187"/>
      <c r="BBS54" s="187"/>
      <c r="BBT54" s="187"/>
      <c r="BBU54" s="187"/>
      <c r="BBV54" s="187"/>
      <c r="BBW54" s="187"/>
      <c r="BBX54" s="187"/>
      <c r="BBY54" s="187"/>
      <c r="BBZ54" s="187"/>
      <c r="BCA54" s="187"/>
      <c r="BCB54" s="187"/>
      <c r="BCC54" s="187"/>
      <c r="BCD54" s="187"/>
      <c r="BCE54" s="187"/>
      <c r="BCF54" s="187"/>
      <c r="BCG54" s="187"/>
      <c r="BCH54" s="187"/>
      <c r="BCI54" s="187"/>
      <c r="BCJ54" s="187"/>
      <c r="BCK54" s="187"/>
      <c r="BCL54" s="187"/>
      <c r="BCM54" s="187"/>
      <c r="BCN54" s="187"/>
      <c r="BCO54" s="187"/>
      <c r="BCP54" s="187"/>
      <c r="BCQ54" s="187"/>
      <c r="BCR54" s="187"/>
      <c r="BCS54" s="187"/>
      <c r="BCT54" s="187"/>
      <c r="BCU54" s="187"/>
      <c r="BCV54" s="187"/>
      <c r="BCW54" s="187"/>
      <c r="BCX54" s="187"/>
      <c r="BCY54" s="187"/>
      <c r="BCZ54" s="187"/>
      <c r="BDA54" s="187"/>
      <c r="BDB54" s="187"/>
      <c r="BDC54" s="187"/>
      <c r="BDD54" s="187"/>
      <c r="BDE54" s="187"/>
      <c r="BDF54" s="187"/>
      <c r="BDG54" s="187"/>
      <c r="BDH54" s="187"/>
      <c r="BDI54" s="187"/>
      <c r="BDJ54" s="187"/>
      <c r="BDK54" s="187"/>
      <c r="BDL54" s="187"/>
      <c r="BDM54" s="187"/>
      <c r="BDN54" s="187"/>
      <c r="BDO54" s="187"/>
      <c r="BDP54" s="187"/>
      <c r="BDQ54" s="187"/>
      <c r="BDR54" s="187"/>
      <c r="BDS54" s="187"/>
      <c r="BDT54" s="187"/>
      <c r="BDU54" s="187"/>
      <c r="BDV54" s="187"/>
      <c r="BDW54" s="187"/>
      <c r="BDX54" s="187"/>
      <c r="BDY54" s="187"/>
      <c r="BDZ54" s="187"/>
      <c r="BEA54" s="187"/>
      <c r="BEB54" s="187"/>
      <c r="BEC54" s="187"/>
      <c r="BED54" s="187"/>
      <c r="BEE54" s="187"/>
      <c r="BEF54" s="187"/>
      <c r="BEG54" s="187"/>
      <c r="BEH54" s="187"/>
      <c r="BEI54" s="187"/>
      <c r="BEJ54" s="187"/>
      <c r="BEK54" s="187"/>
      <c r="BEL54" s="187"/>
      <c r="BEM54" s="187"/>
      <c r="BEN54" s="187"/>
      <c r="BEO54" s="187"/>
      <c r="BEP54" s="187"/>
      <c r="BEQ54" s="187"/>
      <c r="BER54" s="187"/>
      <c r="BES54" s="187"/>
      <c r="BET54" s="187"/>
      <c r="BEU54" s="187"/>
      <c r="BEV54" s="187"/>
      <c r="BEW54" s="187"/>
      <c r="BEX54" s="187"/>
      <c r="BEY54" s="187"/>
      <c r="BEZ54" s="187"/>
      <c r="BFA54" s="187"/>
      <c r="BFB54" s="187"/>
      <c r="BFC54" s="187"/>
      <c r="BFD54" s="187"/>
      <c r="BFE54" s="187"/>
      <c r="BFF54" s="187"/>
      <c r="BFG54" s="187"/>
      <c r="BFH54" s="187"/>
      <c r="BFI54" s="187"/>
      <c r="BFJ54" s="187"/>
      <c r="BFK54" s="187"/>
      <c r="BFL54" s="187"/>
      <c r="BFM54" s="187"/>
      <c r="BFN54" s="187"/>
      <c r="BFO54" s="187"/>
      <c r="BFP54" s="187"/>
      <c r="BFQ54" s="187"/>
      <c r="BFR54" s="187"/>
      <c r="BFS54" s="187"/>
      <c r="BFT54" s="187"/>
      <c r="BFU54" s="187"/>
      <c r="BFV54" s="187"/>
      <c r="BFW54" s="187"/>
      <c r="BFX54" s="187"/>
      <c r="BFY54" s="187"/>
      <c r="BFZ54" s="187"/>
      <c r="BGA54" s="187"/>
      <c r="BGB54" s="187"/>
      <c r="BGC54" s="187"/>
      <c r="BGD54" s="187"/>
      <c r="BGE54" s="187"/>
      <c r="BGF54" s="187"/>
      <c r="BGG54" s="187"/>
      <c r="BGH54" s="187"/>
      <c r="BGI54" s="187"/>
      <c r="BGJ54" s="187"/>
      <c r="BGK54" s="187"/>
      <c r="BGL54" s="187"/>
      <c r="BGM54" s="187"/>
      <c r="BGN54" s="187"/>
      <c r="BGO54" s="187"/>
      <c r="BGP54" s="187"/>
      <c r="BGQ54" s="187"/>
      <c r="BGR54" s="187"/>
      <c r="BGS54" s="187"/>
      <c r="BGT54" s="187"/>
      <c r="BGU54" s="187"/>
      <c r="BGV54" s="187"/>
      <c r="BGW54" s="187"/>
      <c r="BGX54" s="187"/>
      <c r="BGY54" s="187"/>
      <c r="BGZ54" s="187"/>
      <c r="BHA54" s="187"/>
      <c r="BHB54" s="187"/>
      <c r="BHC54" s="187"/>
      <c r="BHD54" s="187"/>
      <c r="BHE54" s="187"/>
      <c r="BHF54" s="187"/>
      <c r="BHG54" s="187"/>
      <c r="BHH54" s="187"/>
      <c r="BHI54" s="187"/>
      <c r="BHJ54" s="187"/>
      <c r="BHK54" s="187"/>
      <c r="BHL54" s="187"/>
      <c r="BHM54" s="187"/>
      <c r="BHN54" s="187"/>
      <c r="BHO54" s="187"/>
      <c r="BHP54" s="187"/>
      <c r="BHQ54" s="187"/>
      <c r="BHR54" s="187"/>
      <c r="BHS54" s="187"/>
      <c r="BHT54" s="187"/>
      <c r="BHU54" s="187"/>
      <c r="BHV54" s="187"/>
      <c r="BHW54" s="187"/>
      <c r="BHX54" s="187"/>
      <c r="BHY54" s="187"/>
      <c r="BHZ54" s="187"/>
      <c r="BIA54" s="187"/>
      <c r="BIB54" s="187"/>
      <c r="BIC54" s="187"/>
      <c r="BID54" s="187"/>
      <c r="BIE54" s="187"/>
      <c r="BIF54" s="187"/>
      <c r="BIG54" s="187"/>
      <c r="BIH54" s="187"/>
      <c r="BII54" s="187"/>
      <c r="BIJ54" s="187"/>
      <c r="BIK54" s="187"/>
      <c r="BIL54" s="187"/>
      <c r="BIM54" s="187"/>
      <c r="BIN54" s="187"/>
      <c r="BIO54" s="187"/>
      <c r="BIP54" s="187"/>
      <c r="BIQ54" s="187"/>
      <c r="BIR54" s="187"/>
      <c r="BIS54" s="187"/>
      <c r="BIT54" s="187"/>
      <c r="BIU54" s="187"/>
      <c r="BIV54" s="187"/>
      <c r="BIW54" s="187"/>
      <c r="BIX54" s="187"/>
      <c r="BIY54" s="187"/>
      <c r="BIZ54" s="187"/>
      <c r="BJA54" s="187"/>
      <c r="BJB54" s="187"/>
      <c r="BJC54" s="187"/>
      <c r="BJD54" s="187"/>
      <c r="BJE54" s="187"/>
      <c r="BJF54" s="187"/>
      <c r="BJG54" s="187"/>
      <c r="BJH54" s="187"/>
      <c r="BJI54" s="187"/>
      <c r="BJJ54" s="187"/>
      <c r="BJK54" s="187"/>
      <c r="BJL54" s="187"/>
      <c r="BJM54" s="187"/>
      <c r="BJN54" s="187"/>
      <c r="BJO54" s="187"/>
      <c r="BJP54" s="187"/>
      <c r="BJQ54" s="187"/>
      <c r="BJR54" s="187"/>
      <c r="BJS54" s="187"/>
      <c r="BJT54" s="187"/>
      <c r="BJU54" s="187"/>
      <c r="BJV54" s="187"/>
      <c r="BJW54" s="187"/>
      <c r="BJX54" s="187"/>
      <c r="BJY54" s="187"/>
      <c r="BJZ54" s="187"/>
      <c r="BKA54" s="187"/>
      <c r="BKB54" s="187"/>
      <c r="BKC54" s="187"/>
      <c r="BKD54" s="187"/>
      <c r="BKE54" s="187"/>
      <c r="BKF54" s="187"/>
      <c r="BKG54" s="187"/>
      <c r="BKH54" s="187"/>
      <c r="BKI54" s="187"/>
      <c r="BKJ54" s="187"/>
      <c r="BKK54" s="187"/>
      <c r="BKL54" s="187"/>
      <c r="BKM54" s="187"/>
      <c r="BKN54" s="187"/>
      <c r="BKO54" s="187"/>
      <c r="BKP54" s="187"/>
      <c r="BKQ54" s="187"/>
      <c r="BKR54" s="187"/>
      <c r="BKS54" s="187"/>
      <c r="BKT54" s="187"/>
      <c r="BKU54" s="187"/>
      <c r="BKV54" s="187"/>
      <c r="BKW54" s="187"/>
      <c r="BKX54" s="187"/>
      <c r="BKY54" s="187"/>
      <c r="BKZ54" s="187"/>
      <c r="BLA54" s="187"/>
      <c r="BLB54" s="187"/>
      <c r="BLC54" s="187"/>
      <c r="BLD54" s="187"/>
      <c r="BLE54" s="187"/>
      <c r="BLF54" s="187"/>
      <c r="BLG54" s="187"/>
      <c r="BLH54" s="187"/>
      <c r="BLI54" s="187"/>
      <c r="BLJ54" s="187"/>
      <c r="BLK54" s="187"/>
      <c r="BLL54" s="187"/>
      <c r="BLM54" s="187"/>
      <c r="BLN54" s="187"/>
      <c r="BLO54" s="187"/>
      <c r="BLP54" s="187"/>
      <c r="BLQ54" s="187"/>
      <c r="BLR54" s="187"/>
      <c r="BLS54" s="187"/>
      <c r="BLT54" s="187"/>
      <c r="BLU54" s="187"/>
      <c r="BLV54" s="187"/>
      <c r="BLW54" s="187"/>
      <c r="BLX54" s="187"/>
      <c r="BLY54" s="187"/>
      <c r="BLZ54" s="187"/>
      <c r="BMA54" s="187"/>
      <c r="BMB54" s="187"/>
      <c r="BMC54" s="187"/>
      <c r="BMD54" s="187"/>
      <c r="BME54" s="187"/>
      <c r="BMF54" s="187"/>
      <c r="BMG54" s="187"/>
      <c r="BMH54" s="187"/>
      <c r="BMI54" s="187"/>
      <c r="BMJ54" s="187"/>
      <c r="BMK54" s="187"/>
      <c r="BML54" s="187"/>
      <c r="BMM54" s="187"/>
      <c r="BMN54" s="187"/>
      <c r="BMO54" s="187"/>
      <c r="BMP54" s="187"/>
      <c r="BMQ54" s="187"/>
      <c r="BMR54" s="187"/>
      <c r="BMS54" s="187"/>
      <c r="BMT54" s="187"/>
      <c r="BMU54" s="187"/>
      <c r="BMV54" s="187"/>
      <c r="BMW54" s="187"/>
      <c r="BMX54" s="187"/>
      <c r="BMY54" s="187"/>
      <c r="BMZ54" s="187"/>
      <c r="BNA54" s="187"/>
      <c r="BNB54" s="187"/>
      <c r="BNC54" s="187"/>
      <c r="BND54" s="187"/>
      <c r="BNE54" s="187"/>
      <c r="BNF54" s="187"/>
      <c r="BNG54" s="187"/>
      <c r="BNH54" s="187"/>
      <c r="BNI54" s="187"/>
      <c r="BNJ54" s="187"/>
      <c r="BNK54" s="187"/>
      <c r="BNL54" s="187"/>
      <c r="BNM54" s="187"/>
      <c r="BNN54" s="187"/>
      <c r="BNO54" s="187"/>
      <c r="BNP54" s="187"/>
      <c r="BNQ54" s="187"/>
      <c r="BNR54" s="187"/>
      <c r="BNS54" s="187"/>
      <c r="BNT54" s="187"/>
      <c r="BNU54" s="187"/>
      <c r="BNV54" s="187"/>
      <c r="BNW54" s="187"/>
      <c r="BNX54" s="187"/>
      <c r="BNY54" s="187"/>
      <c r="BNZ54" s="187"/>
      <c r="BOA54" s="187"/>
      <c r="BOB54" s="187"/>
      <c r="BOC54" s="187"/>
      <c r="BOD54" s="187"/>
      <c r="BOE54" s="187"/>
      <c r="BOF54" s="187"/>
      <c r="BOG54" s="187"/>
      <c r="BOH54" s="187"/>
      <c r="BOI54" s="187"/>
      <c r="BOJ54" s="187"/>
      <c r="BOK54" s="187"/>
      <c r="BOL54" s="187"/>
      <c r="BOM54" s="187"/>
      <c r="BON54" s="187"/>
      <c r="BOO54" s="187"/>
      <c r="BOP54" s="187"/>
      <c r="BOQ54" s="187"/>
      <c r="BOR54" s="187"/>
      <c r="BOS54" s="187"/>
      <c r="BOT54" s="187"/>
      <c r="BOU54" s="187"/>
      <c r="BOV54" s="187"/>
      <c r="BOW54" s="187"/>
      <c r="BOX54" s="187"/>
      <c r="BOY54" s="187"/>
      <c r="BOZ54" s="187"/>
      <c r="BPA54" s="187"/>
      <c r="BPB54" s="187"/>
      <c r="BPC54" s="187"/>
      <c r="BPD54" s="187"/>
      <c r="BPE54" s="187"/>
      <c r="BPF54" s="187"/>
      <c r="BPG54" s="187"/>
      <c r="BPH54" s="187"/>
      <c r="BPI54" s="187"/>
      <c r="BPJ54" s="187"/>
      <c r="BPK54" s="187"/>
      <c r="BPL54" s="187"/>
      <c r="BPM54" s="187"/>
      <c r="BPN54" s="187"/>
      <c r="BPO54" s="187"/>
      <c r="BPP54" s="187"/>
      <c r="BPQ54" s="187"/>
      <c r="BPR54" s="187"/>
      <c r="BPS54" s="187"/>
      <c r="BPT54" s="187"/>
      <c r="BPU54" s="187"/>
      <c r="BPV54" s="187"/>
      <c r="BPW54" s="187"/>
      <c r="BPX54" s="187"/>
      <c r="BPY54" s="187"/>
      <c r="BPZ54" s="187"/>
      <c r="BQA54" s="187"/>
      <c r="BQB54" s="187"/>
      <c r="BQC54" s="187"/>
      <c r="BQD54" s="187"/>
      <c r="BQE54" s="187"/>
      <c r="BQF54" s="187"/>
      <c r="BQG54" s="187"/>
      <c r="BQH54" s="187"/>
      <c r="BQI54" s="187"/>
      <c r="BQJ54" s="187"/>
      <c r="BQK54" s="187"/>
      <c r="BQL54" s="187"/>
      <c r="BQM54" s="187"/>
      <c r="BQN54" s="187"/>
      <c r="BQO54" s="187"/>
      <c r="BQP54" s="187"/>
      <c r="BQQ54" s="187"/>
      <c r="BQR54" s="187"/>
      <c r="BQS54" s="187"/>
      <c r="BQT54" s="187"/>
      <c r="BQU54" s="187"/>
      <c r="BQV54" s="187"/>
      <c r="BQW54" s="187"/>
      <c r="BQX54" s="187"/>
      <c r="BQY54" s="187"/>
      <c r="BQZ54" s="187"/>
      <c r="BRA54" s="187"/>
      <c r="BRB54" s="187"/>
      <c r="BRC54" s="187"/>
      <c r="BRD54" s="187"/>
      <c r="BRE54" s="187"/>
      <c r="BRF54" s="187"/>
      <c r="BRG54" s="187"/>
      <c r="BRH54" s="187"/>
      <c r="BRI54" s="187"/>
      <c r="BRJ54" s="187"/>
      <c r="BRK54" s="187"/>
      <c r="BRL54" s="187"/>
      <c r="BRM54" s="187"/>
      <c r="BRN54" s="187"/>
      <c r="BRO54" s="187"/>
      <c r="BRP54" s="187"/>
      <c r="BRQ54" s="187"/>
      <c r="BRR54" s="187"/>
      <c r="BRS54" s="187"/>
      <c r="BRT54" s="187"/>
      <c r="BRU54" s="187"/>
      <c r="BRV54" s="187"/>
      <c r="BRW54" s="187"/>
      <c r="BRX54" s="187"/>
      <c r="BRY54" s="187"/>
      <c r="BRZ54" s="187"/>
      <c r="BSA54" s="187"/>
      <c r="BSB54" s="187"/>
      <c r="BSC54" s="187"/>
      <c r="BSD54" s="187"/>
      <c r="BSE54" s="187"/>
      <c r="BSF54" s="187"/>
      <c r="BSG54" s="187"/>
      <c r="BSH54" s="187"/>
      <c r="BSI54" s="187"/>
      <c r="BSJ54" s="187"/>
      <c r="BSK54" s="187"/>
      <c r="BSL54" s="187"/>
      <c r="BSM54" s="187"/>
      <c r="BSN54" s="187"/>
      <c r="BSO54" s="187"/>
      <c r="BSP54" s="187"/>
      <c r="BSQ54" s="187"/>
      <c r="BSR54" s="187"/>
      <c r="BSS54" s="187"/>
      <c r="BST54" s="187"/>
      <c r="BSU54" s="187"/>
      <c r="BSV54" s="187"/>
      <c r="BSW54" s="187"/>
      <c r="BSX54" s="187"/>
      <c r="BSY54" s="187"/>
      <c r="BSZ54" s="187"/>
      <c r="BTA54" s="187"/>
      <c r="BTB54" s="187"/>
      <c r="BTC54" s="187"/>
      <c r="BTD54" s="187"/>
      <c r="BTE54" s="187"/>
      <c r="BTF54" s="187"/>
      <c r="BTG54" s="187"/>
      <c r="BTH54" s="187"/>
      <c r="BTI54" s="187"/>
      <c r="BTJ54" s="187"/>
      <c r="BTK54" s="187"/>
      <c r="BTL54" s="187"/>
      <c r="BTM54" s="187"/>
      <c r="BTN54" s="187"/>
      <c r="BTO54" s="187"/>
      <c r="BTP54" s="187"/>
      <c r="BTQ54" s="187"/>
      <c r="BTR54" s="187"/>
      <c r="BTS54" s="187"/>
      <c r="BTT54" s="187"/>
      <c r="BTU54" s="187"/>
      <c r="BTV54" s="187"/>
      <c r="BTW54" s="187"/>
      <c r="BTX54" s="187"/>
      <c r="BTY54" s="187"/>
      <c r="BTZ54" s="187"/>
      <c r="BUA54" s="187"/>
      <c r="BUB54" s="187"/>
      <c r="BUC54" s="187"/>
      <c r="BUD54" s="187"/>
      <c r="BUE54" s="187"/>
      <c r="BUF54" s="187"/>
      <c r="BUG54" s="187"/>
      <c r="BUH54" s="187"/>
      <c r="BUI54" s="187"/>
      <c r="BUJ54" s="187"/>
      <c r="BUK54" s="187"/>
      <c r="BUL54" s="187"/>
      <c r="BUM54" s="187"/>
      <c r="BUN54" s="187"/>
      <c r="BUO54" s="187"/>
      <c r="BUP54" s="187"/>
      <c r="BUQ54" s="187"/>
      <c r="BUR54" s="187"/>
      <c r="BUS54" s="187"/>
      <c r="BUT54" s="187"/>
      <c r="BUU54" s="187"/>
      <c r="BUV54" s="187"/>
      <c r="BUW54" s="187"/>
      <c r="BUX54" s="187"/>
      <c r="BUY54" s="187"/>
      <c r="BUZ54" s="187"/>
      <c r="BVA54" s="187"/>
      <c r="BVB54" s="187"/>
      <c r="BVC54" s="187"/>
      <c r="BVD54" s="187"/>
      <c r="BVE54" s="187"/>
      <c r="BVF54" s="187"/>
      <c r="BVG54" s="187"/>
      <c r="BVH54" s="187"/>
      <c r="BVI54" s="187"/>
      <c r="BVJ54" s="187"/>
      <c r="BVK54" s="187"/>
      <c r="BVL54" s="187"/>
      <c r="BVM54" s="187"/>
      <c r="BVN54" s="187"/>
      <c r="BVO54" s="187"/>
      <c r="BVP54" s="187"/>
      <c r="BVQ54" s="187"/>
      <c r="BVR54" s="187"/>
      <c r="BVS54" s="187"/>
      <c r="BVT54" s="187"/>
      <c r="BVU54" s="187"/>
      <c r="BVV54" s="187"/>
      <c r="BVW54" s="187"/>
      <c r="BVX54" s="187"/>
      <c r="BVY54" s="187"/>
      <c r="BVZ54" s="187"/>
      <c r="BWA54" s="187"/>
      <c r="BWB54" s="187"/>
      <c r="BWC54" s="187"/>
      <c r="BWD54" s="187"/>
      <c r="BWE54" s="187"/>
      <c r="BWF54" s="187"/>
      <c r="BWG54" s="187"/>
      <c r="BWH54" s="187"/>
      <c r="BWI54" s="187"/>
      <c r="BWJ54" s="187"/>
      <c r="BWK54" s="187"/>
      <c r="BWL54" s="187"/>
      <c r="BWM54" s="187"/>
      <c r="BWN54" s="187"/>
      <c r="BWO54" s="187"/>
      <c r="BWP54" s="187"/>
      <c r="BWQ54" s="187"/>
      <c r="BWR54" s="187"/>
      <c r="BWS54" s="187"/>
      <c r="BWT54" s="187"/>
      <c r="BWU54" s="187"/>
      <c r="BWV54" s="187"/>
      <c r="BWW54" s="187"/>
      <c r="BWX54" s="187"/>
      <c r="BWY54" s="187"/>
      <c r="BWZ54" s="187"/>
      <c r="BXA54" s="187"/>
      <c r="BXB54" s="187"/>
      <c r="BXC54" s="187"/>
      <c r="BXD54" s="187"/>
      <c r="BXE54" s="187"/>
      <c r="BXF54" s="187"/>
      <c r="BXG54" s="187"/>
      <c r="BXH54" s="187"/>
      <c r="BXI54" s="187"/>
      <c r="BXJ54" s="187"/>
      <c r="BXK54" s="187"/>
      <c r="BXL54" s="187"/>
      <c r="BXM54" s="187"/>
      <c r="BXN54" s="187"/>
      <c r="BXO54" s="187"/>
      <c r="BXP54" s="187"/>
      <c r="BXQ54" s="187"/>
      <c r="BXR54" s="187"/>
      <c r="BXS54" s="187"/>
      <c r="BXT54" s="187"/>
      <c r="BXU54" s="187"/>
      <c r="BXV54" s="187"/>
      <c r="BXW54" s="187"/>
      <c r="BXX54" s="187"/>
      <c r="BXY54" s="187"/>
      <c r="BXZ54" s="187"/>
      <c r="BYA54" s="187"/>
      <c r="BYB54" s="187"/>
      <c r="BYC54" s="187"/>
      <c r="BYD54" s="187"/>
      <c r="BYE54" s="187"/>
      <c r="BYF54" s="187"/>
      <c r="BYG54" s="187"/>
      <c r="BYH54" s="187"/>
      <c r="BYI54" s="187"/>
      <c r="BYJ54" s="187"/>
      <c r="BYK54" s="187"/>
      <c r="BYL54" s="187"/>
      <c r="BYM54" s="187"/>
      <c r="BYN54" s="187"/>
      <c r="BYO54" s="187"/>
      <c r="BYP54" s="187"/>
      <c r="BYQ54" s="187"/>
      <c r="BYR54" s="187"/>
      <c r="BYS54" s="187"/>
      <c r="BYT54" s="187"/>
      <c r="BYU54" s="187"/>
      <c r="BYV54" s="187"/>
      <c r="BYW54" s="187"/>
      <c r="BYX54" s="187"/>
      <c r="BYY54" s="187"/>
      <c r="BYZ54" s="187"/>
      <c r="BZA54" s="187"/>
      <c r="BZB54" s="187"/>
      <c r="BZC54" s="187"/>
      <c r="BZD54" s="187"/>
      <c r="BZE54" s="187"/>
      <c r="BZF54" s="187"/>
      <c r="BZG54" s="187"/>
      <c r="BZH54" s="187"/>
      <c r="BZI54" s="187"/>
      <c r="BZJ54" s="187"/>
      <c r="BZK54" s="187"/>
      <c r="BZL54" s="187"/>
      <c r="BZM54" s="187"/>
      <c r="BZN54" s="187"/>
      <c r="BZO54" s="187"/>
      <c r="BZP54" s="187"/>
      <c r="BZQ54" s="187"/>
      <c r="BZR54" s="187"/>
      <c r="BZS54" s="187"/>
      <c r="BZT54" s="187"/>
      <c r="BZU54" s="187"/>
      <c r="BZV54" s="187"/>
      <c r="BZW54" s="187"/>
      <c r="BZX54" s="187"/>
      <c r="BZY54" s="187"/>
      <c r="BZZ54" s="187"/>
      <c r="CAA54" s="187"/>
      <c r="CAB54" s="187"/>
      <c r="CAC54" s="187"/>
      <c r="CAD54" s="187"/>
      <c r="CAE54" s="187"/>
      <c r="CAF54" s="187"/>
      <c r="CAG54" s="187"/>
      <c r="CAH54" s="187"/>
      <c r="CAI54" s="187"/>
      <c r="CAJ54" s="187"/>
      <c r="CAK54" s="187"/>
      <c r="CAL54" s="187"/>
      <c r="CAM54" s="187"/>
      <c r="CAN54" s="187"/>
      <c r="CAO54" s="187"/>
      <c r="CAP54" s="187"/>
      <c r="CAQ54" s="187"/>
      <c r="CAR54" s="187"/>
      <c r="CAS54" s="187"/>
      <c r="CAT54" s="187"/>
      <c r="CAU54" s="187"/>
      <c r="CAV54" s="187"/>
      <c r="CAW54" s="187"/>
      <c r="CAX54" s="187"/>
      <c r="CAY54" s="187"/>
      <c r="CAZ54" s="187"/>
      <c r="CBA54" s="187"/>
      <c r="CBB54" s="187"/>
      <c r="CBC54" s="187"/>
      <c r="CBD54" s="187"/>
      <c r="CBE54" s="187"/>
      <c r="CBF54" s="187"/>
      <c r="CBG54" s="187"/>
      <c r="CBH54" s="187"/>
      <c r="CBI54" s="187"/>
      <c r="CBJ54" s="187"/>
      <c r="CBK54" s="187"/>
      <c r="CBL54" s="187"/>
      <c r="CBM54" s="187"/>
      <c r="CBN54" s="187"/>
      <c r="CBO54" s="187"/>
      <c r="CBP54" s="187"/>
      <c r="CBQ54" s="187"/>
      <c r="CBR54" s="187"/>
      <c r="CBS54" s="187"/>
      <c r="CBT54" s="187"/>
      <c r="CBU54" s="187"/>
      <c r="CBV54" s="187"/>
      <c r="CBW54" s="187"/>
      <c r="CBX54" s="187"/>
      <c r="CBY54" s="187"/>
      <c r="CBZ54" s="187"/>
      <c r="CCA54" s="187"/>
      <c r="CCB54" s="187"/>
      <c r="CCC54" s="187"/>
      <c r="CCD54" s="187"/>
      <c r="CCE54" s="187"/>
      <c r="CCF54" s="187"/>
      <c r="CCG54" s="187"/>
      <c r="CCH54" s="187"/>
      <c r="CCI54" s="187"/>
      <c r="CCJ54" s="187"/>
      <c r="CCK54" s="187"/>
      <c r="CCL54" s="187"/>
      <c r="CCM54" s="187"/>
      <c r="CCN54" s="187"/>
      <c r="CCO54" s="187"/>
      <c r="CCP54" s="187"/>
      <c r="CCQ54" s="187"/>
      <c r="CCR54" s="187"/>
      <c r="CCS54" s="187"/>
      <c r="CCT54" s="187"/>
      <c r="CCU54" s="187"/>
      <c r="CCV54" s="187"/>
      <c r="CCW54" s="187"/>
      <c r="CCX54" s="187"/>
      <c r="CCY54" s="187"/>
      <c r="CCZ54" s="187"/>
      <c r="CDA54" s="187"/>
      <c r="CDB54" s="187"/>
      <c r="CDC54" s="187"/>
      <c r="CDD54" s="187"/>
      <c r="CDE54" s="187"/>
      <c r="CDF54" s="187"/>
      <c r="CDG54" s="187"/>
      <c r="CDH54" s="187"/>
      <c r="CDI54" s="187"/>
      <c r="CDJ54" s="187"/>
      <c r="CDK54" s="187"/>
      <c r="CDL54" s="187"/>
      <c r="CDM54" s="187"/>
      <c r="CDN54" s="187"/>
      <c r="CDO54" s="187"/>
      <c r="CDP54" s="187"/>
      <c r="CDQ54" s="187"/>
      <c r="CDR54" s="187"/>
      <c r="CDS54" s="187"/>
      <c r="CDT54" s="187"/>
      <c r="CDU54" s="187"/>
      <c r="CDV54" s="187"/>
      <c r="CDW54" s="187"/>
      <c r="CDX54" s="187"/>
      <c r="CDY54" s="187"/>
      <c r="CDZ54" s="187"/>
      <c r="CEA54" s="187"/>
      <c r="CEB54" s="187"/>
      <c r="CEC54" s="187"/>
      <c r="CED54" s="187"/>
      <c r="CEE54" s="187"/>
      <c r="CEF54" s="187"/>
      <c r="CEG54" s="187"/>
      <c r="CEH54" s="187"/>
      <c r="CEI54" s="187"/>
      <c r="CEJ54" s="187"/>
      <c r="CEK54" s="187"/>
      <c r="CEL54" s="187"/>
      <c r="CEM54" s="187"/>
      <c r="CEN54" s="187"/>
      <c r="CEO54" s="187"/>
      <c r="CEP54" s="187"/>
      <c r="CEQ54" s="187"/>
      <c r="CER54" s="187"/>
      <c r="CES54" s="187"/>
      <c r="CET54" s="187"/>
      <c r="CEU54" s="187"/>
      <c r="CEV54" s="187"/>
      <c r="CEW54" s="187"/>
      <c r="CEX54" s="187"/>
      <c r="CEY54" s="187"/>
      <c r="CEZ54" s="187"/>
      <c r="CFA54" s="187"/>
      <c r="CFB54" s="187"/>
      <c r="CFC54" s="187"/>
      <c r="CFD54" s="187"/>
      <c r="CFE54" s="187"/>
      <c r="CFF54" s="187"/>
      <c r="CFG54" s="187"/>
      <c r="CFH54" s="187"/>
      <c r="CFI54" s="187"/>
      <c r="CFJ54" s="187"/>
      <c r="CFK54" s="187"/>
      <c r="CFL54" s="187"/>
      <c r="CFM54" s="187"/>
      <c r="CFN54" s="187"/>
      <c r="CFO54" s="187"/>
      <c r="CFP54" s="187"/>
      <c r="CFQ54" s="187"/>
      <c r="CFR54" s="187"/>
      <c r="CFS54" s="187"/>
      <c r="CFT54" s="187"/>
      <c r="CFU54" s="187"/>
      <c r="CFV54" s="187"/>
      <c r="CFW54" s="187"/>
      <c r="CFX54" s="187"/>
      <c r="CFY54" s="187"/>
      <c r="CFZ54" s="187"/>
      <c r="CGA54" s="187"/>
      <c r="CGB54" s="187"/>
      <c r="CGC54" s="187"/>
      <c r="CGD54" s="187"/>
      <c r="CGE54" s="187"/>
      <c r="CGF54" s="187"/>
      <c r="CGG54" s="187"/>
      <c r="CGH54" s="187"/>
      <c r="CGI54" s="187"/>
      <c r="CGJ54" s="187"/>
      <c r="CGK54" s="187"/>
      <c r="CGL54" s="187"/>
      <c r="CGM54" s="187"/>
      <c r="CGN54" s="187"/>
      <c r="CGO54" s="187"/>
      <c r="CGP54" s="187"/>
      <c r="CGQ54" s="187"/>
      <c r="CGR54" s="187"/>
      <c r="CGS54" s="187"/>
      <c r="CGT54" s="187"/>
      <c r="CGU54" s="187"/>
      <c r="CGV54" s="187"/>
      <c r="CGW54" s="187"/>
      <c r="CGX54" s="187"/>
      <c r="CGY54" s="187"/>
      <c r="CGZ54" s="187"/>
      <c r="CHA54" s="187"/>
      <c r="CHB54" s="187"/>
      <c r="CHC54" s="187"/>
      <c r="CHD54" s="187"/>
      <c r="CHE54" s="187"/>
      <c r="CHF54" s="187"/>
      <c r="CHG54" s="187"/>
      <c r="CHH54" s="187"/>
      <c r="CHI54" s="187"/>
      <c r="CHJ54" s="187"/>
      <c r="CHK54" s="187"/>
      <c r="CHL54" s="187"/>
      <c r="CHM54" s="187"/>
      <c r="CHN54" s="187"/>
      <c r="CHO54" s="187"/>
      <c r="CHP54" s="187"/>
      <c r="CHQ54" s="187"/>
      <c r="CHR54" s="187"/>
      <c r="CHS54" s="187"/>
      <c r="CHT54" s="187"/>
      <c r="CHU54" s="187"/>
      <c r="CHV54" s="187"/>
      <c r="CHW54" s="187"/>
      <c r="CHX54" s="187"/>
      <c r="CHY54" s="187"/>
      <c r="CHZ54" s="187"/>
      <c r="CIA54" s="187"/>
      <c r="CIB54" s="187"/>
      <c r="CIC54" s="187"/>
      <c r="CID54" s="187"/>
      <c r="CIE54" s="187"/>
      <c r="CIF54" s="187"/>
      <c r="CIG54" s="187"/>
      <c r="CIH54" s="187"/>
      <c r="CII54" s="187"/>
      <c r="CIJ54" s="187"/>
      <c r="CIK54" s="187"/>
      <c r="CIL54" s="187"/>
      <c r="CIM54" s="187"/>
      <c r="CIN54" s="187"/>
      <c r="CIO54" s="187"/>
      <c r="CIP54" s="187"/>
      <c r="CIQ54" s="187"/>
      <c r="CIR54" s="187"/>
      <c r="CIS54" s="187"/>
      <c r="CIT54" s="187"/>
      <c r="CIU54" s="187"/>
      <c r="CIV54" s="187"/>
      <c r="CIW54" s="187"/>
      <c r="CIX54" s="187"/>
      <c r="CIY54" s="187"/>
      <c r="CIZ54" s="187"/>
      <c r="CJA54" s="187"/>
      <c r="CJB54" s="187"/>
      <c r="CJC54" s="187"/>
      <c r="CJD54" s="187"/>
      <c r="CJE54" s="187"/>
      <c r="CJF54" s="187"/>
      <c r="CJG54" s="187"/>
      <c r="CJH54" s="187"/>
      <c r="CJI54" s="187"/>
      <c r="CJJ54" s="187"/>
      <c r="CJK54" s="187"/>
      <c r="CJL54" s="187"/>
      <c r="CJM54" s="187"/>
      <c r="CJN54" s="187"/>
      <c r="CJO54" s="187"/>
      <c r="CJP54" s="187"/>
      <c r="CJQ54" s="187"/>
      <c r="CJR54" s="187"/>
      <c r="CJS54" s="187"/>
      <c r="CJT54" s="187"/>
      <c r="CJU54" s="187"/>
      <c r="CJV54" s="187"/>
      <c r="CJW54" s="187"/>
      <c r="CJX54" s="187"/>
      <c r="CJY54" s="187"/>
      <c r="CJZ54" s="187"/>
      <c r="CKA54" s="187"/>
      <c r="CKB54" s="187"/>
      <c r="CKC54" s="187"/>
      <c r="CKD54" s="187"/>
      <c r="CKE54" s="187"/>
      <c r="CKF54" s="187"/>
      <c r="CKG54" s="187"/>
      <c r="CKH54" s="187"/>
      <c r="CKI54" s="187"/>
      <c r="CKJ54" s="187"/>
      <c r="CKK54" s="187"/>
      <c r="CKL54" s="187"/>
      <c r="CKM54" s="187"/>
      <c r="CKN54" s="187"/>
      <c r="CKO54" s="187"/>
      <c r="CKP54" s="187"/>
      <c r="CKQ54" s="187"/>
      <c r="CKR54" s="187"/>
      <c r="CKS54" s="187"/>
      <c r="CKT54" s="187"/>
      <c r="CKU54" s="187"/>
      <c r="CKV54" s="187"/>
      <c r="CKW54" s="187"/>
      <c r="CKX54" s="187"/>
      <c r="CKY54" s="187"/>
      <c r="CKZ54" s="187"/>
      <c r="CLA54" s="187"/>
      <c r="CLB54" s="187"/>
      <c r="CLC54" s="187"/>
      <c r="CLD54" s="187"/>
      <c r="CLE54" s="187"/>
      <c r="CLF54" s="187"/>
      <c r="CLG54" s="187"/>
      <c r="CLH54" s="187"/>
      <c r="CLI54" s="187"/>
      <c r="CLJ54" s="187"/>
      <c r="CLK54" s="187"/>
      <c r="CLL54" s="187"/>
      <c r="CLM54" s="187"/>
      <c r="CLN54" s="187"/>
      <c r="CLO54" s="187"/>
      <c r="CLP54" s="187"/>
      <c r="CLQ54" s="187"/>
      <c r="CLR54" s="187"/>
      <c r="CLS54" s="187"/>
      <c r="CLT54" s="187"/>
      <c r="CLU54" s="187"/>
      <c r="CLV54" s="187"/>
      <c r="CLW54" s="187"/>
      <c r="CLX54" s="187"/>
      <c r="CLY54" s="187"/>
      <c r="CLZ54" s="187"/>
      <c r="CMA54" s="187"/>
      <c r="CMB54" s="187"/>
      <c r="CMC54" s="187"/>
      <c r="CMD54" s="187"/>
      <c r="CME54" s="187"/>
      <c r="CMF54" s="187"/>
      <c r="CMG54" s="187"/>
      <c r="CMH54" s="187"/>
      <c r="CMI54" s="187"/>
      <c r="CMJ54" s="187"/>
      <c r="CMK54" s="187"/>
      <c r="CML54" s="187"/>
      <c r="CMM54" s="187"/>
      <c r="CMN54" s="187"/>
      <c r="CMO54" s="187"/>
      <c r="CMP54" s="187"/>
      <c r="CMQ54" s="187"/>
      <c r="CMR54" s="187"/>
      <c r="CMS54" s="187"/>
      <c r="CMT54" s="187"/>
      <c r="CMU54" s="187"/>
      <c r="CMV54" s="187"/>
      <c r="CMW54" s="187"/>
      <c r="CMX54" s="187"/>
      <c r="CMY54" s="187"/>
      <c r="CMZ54" s="187"/>
      <c r="CNA54" s="187"/>
      <c r="CNB54" s="187"/>
      <c r="CNC54" s="187"/>
      <c r="CND54" s="187"/>
      <c r="CNE54" s="187"/>
      <c r="CNF54" s="187"/>
      <c r="CNG54" s="187"/>
      <c r="CNH54" s="187"/>
      <c r="CNI54" s="187"/>
      <c r="CNJ54" s="187"/>
      <c r="CNK54" s="187"/>
      <c r="CNL54" s="187"/>
      <c r="CNM54" s="187"/>
      <c r="CNN54" s="187"/>
      <c r="CNO54" s="187"/>
      <c r="CNP54" s="187"/>
      <c r="CNQ54" s="187"/>
      <c r="CNR54" s="187"/>
      <c r="CNS54" s="187"/>
      <c r="CNT54" s="187"/>
      <c r="CNU54" s="187"/>
      <c r="CNV54" s="187"/>
      <c r="CNW54" s="187"/>
      <c r="CNX54" s="187"/>
      <c r="CNY54" s="187"/>
      <c r="CNZ54" s="187"/>
      <c r="COA54" s="187"/>
      <c r="COB54" s="187"/>
      <c r="COC54" s="187"/>
      <c r="COD54" s="187"/>
      <c r="COE54" s="187"/>
      <c r="COF54" s="187"/>
      <c r="COG54" s="187"/>
      <c r="COH54" s="187"/>
      <c r="COI54" s="187"/>
      <c r="COJ54" s="187"/>
      <c r="COK54" s="187"/>
      <c r="COL54" s="187"/>
      <c r="COM54" s="187"/>
      <c r="CON54" s="187"/>
      <c r="COO54" s="187"/>
      <c r="COP54" s="187"/>
      <c r="COQ54" s="187"/>
      <c r="COR54" s="187"/>
      <c r="COS54" s="187"/>
      <c r="COT54" s="187"/>
      <c r="COU54" s="187"/>
      <c r="COV54" s="187"/>
      <c r="COW54" s="187"/>
      <c r="COX54" s="187"/>
      <c r="COY54" s="187"/>
      <c r="COZ54" s="187"/>
      <c r="CPA54" s="187"/>
      <c r="CPB54" s="187"/>
      <c r="CPC54" s="187"/>
      <c r="CPD54" s="187"/>
      <c r="CPE54" s="187"/>
      <c r="CPF54" s="187"/>
      <c r="CPG54" s="187"/>
      <c r="CPH54" s="187"/>
      <c r="CPI54" s="187"/>
      <c r="CPJ54" s="187"/>
      <c r="CPK54" s="187"/>
      <c r="CPL54" s="187"/>
      <c r="CPM54" s="187"/>
      <c r="CPN54" s="187"/>
      <c r="CPO54" s="187"/>
      <c r="CPP54" s="187"/>
      <c r="CPQ54" s="187"/>
      <c r="CPR54" s="187"/>
      <c r="CPS54" s="187"/>
      <c r="CPT54" s="187"/>
      <c r="CPU54" s="187"/>
      <c r="CPV54" s="187"/>
      <c r="CPW54" s="187"/>
      <c r="CPX54" s="187"/>
      <c r="CPY54" s="187"/>
      <c r="CPZ54" s="187"/>
      <c r="CQA54" s="187"/>
      <c r="CQB54" s="187"/>
      <c r="CQC54" s="187"/>
      <c r="CQD54" s="187"/>
      <c r="CQE54" s="187"/>
      <c r="CQF54" s="187"/>
      <c r="CQG54" s="187"/>
      <c r="CQH54" s="187"/>
      <c r="CQI54" s="187"/>
      <c r="CQJ54" s="187"/>
      <c r="CQK54" s="187"/>
      <c r="CQL54" s="187"/>
      <c r="CQM54" s="187"/>
      <c r="CQN54" s="187"/>
      <c r="CQO54" s="187"/>
      <c r="CQP54" s="187"/>
      <c r="CQQ54" s="187"/>
      <c r="CQR54" s="187"/>
      <c r="CQS54" s="187"/>
      <c r="CQT54" s="187"/>
      <c r="CQU54" s="187"/>
      <c r="CQV54" s="187"/>
      <c r="CQW54" s="187"/>
      <c r="CQX54" s="187"/>
      <c r="CQY54" s="187"/>
      <c r="CQZ54" s="187"/>
      <c r="CRA54" s="187"/>
      <c r="CRB54" s="187"/>
      <c r="CRC54" s="187"/>
      <c r="CRD54" s="187"/>
      <c r="CRE54" s="187"/>
      <c r="CRF54" s="187"/>
      <c r="CRG54" s="187"/>
      <c r="CRH54" s="187"/>
      <c r="CRI54" s="187"/>
      <c r="CRJ54" s="187"/>
      <c r="CRK54" s="187"/>
      <c r="CRL54" s="187"/>
      <c r="CRM54" s="187"/>
      <c r="CRN54" s="187"/>
      <c r="CRO54" s="187"/>
      <c r="CRP54" s="187"/>
      <c r="CRQ54" s="187"/>
      <c r="CRR54" s="187"/>
      <c r="CRS54" s="187"/>
      <c r="CRT54" s="187"/>
      <c r="CRU54" s="187"/>
      <c r="CRV54" s="187"/>
      <c r="CRW54" s="187"/>
      <c r="CRX54" s="187"/>
      <c r="CRY54" s="187"/>
      <c r="CRZ54" s="187"/>
      <c r="CSA54" s="187"/>
      <c r="CSB54" s="187"/>
      <c r="CSC54" s="187"/>
      <c r="CSD54" s="187"/>
      <c r="CSE54" s="187"/>
      <c r="CSF54" s="187"/>
      <c r="CSG54" s="187"/>
      <c r="CSH54" s="187"/>
      <c r="CSI54" s="187"/>
      <c r="CSJ54" s="187"/>
      <c r="CSK54" s="187"/>
      <c r="CSL54" s="187"/>
      <c r="CSM54" s="187"/>
      <c r="CSN54" s="187"/>
      <c r="CSO54" s="187"/>
      <c r="CSP54" s="187"/>
      <c r="CSQ54" s="187"/>
      <c r="CSR54" s="187"/>
      <c r="CSS54" s="187"/>
      <c r="CST54" s="187"/>
      <c r="CSU54" s="187"/>
      <c r="CSV54" s="187"/>
      <c r="CSW54" s="187"/>
      <c r="CSX54" s="187"/>
      <c r="CSY54" s="187"/>
      <c r="CSZ54" s="187"/>
      <c r="CTA54" s="187"/>
      <c r="CTB54" s="187"/>
      <c r="CTC54" s="187"/>
      <c r="CTD54" s="187"/>
      <c r="CTE54" s="187"/>
      <c r="CTF54" s="187"/>
      <c r="CTG54" s="187"/>
      <c r="CTH54" s="187"/>
      <c r="CTI54" s="187"/>
      <c r="CTJ54" s="187"/>
      <c r="CTK54" s="187"/>
      <c r="CTL54" s="187"/>
      <c r="CTM54" s="187"/>
      <c r="CTN54" s="187"/>
      <c r="CTO54" s="187"/>
      <c r="CTP54" s="187"/>
      <c r="CTQ54" s="187"/>
      <c r="CTR54" s="187"/>
      <c r="CTS54" s="187"/>
      <c r="CTT54" s="187"/>
      <c r="CTU54" s="187"/>
      <c r="CTV54" s="187"/>
      <c r="CTW54" s="187"/>
      <c r="CTX54" s="187"/>
      <c r="CTY54" s="187"/>
      <c r="CTZ54" s="187"/>
      <c r="CUA54" s="187"/>
      <c r="CUB54" s="187"/>
      <c r="CUC54" s="187"/>
      <c r="CUD54" s="187"/>
      <c r="CUE54" s="187"/>
      <c r="CUF54" s="187"/>
      <c r="CUG54" s="187"/>
      <c r="CUH54" s="187"/>
      <c r="CUI54" s="187"/>
      <c r="CUJ54" s="187"/>
      <c r="CUK54" s="187"/>
      <c r="CUL54" s="187"/>
      <c r="CUM54" s="187"/>
      <c r="CUN54" s="187"/>
      <c r="CUO54" s="187"/>
      <c r="CUP54" s="187"/>
      <c r="CUQ54" s="187"/>
      <c r="CUR54" s="187"/>
      <c r="CUS54" s="187"/>
      <c r="CUT54" s="187"/>
      <c r="CUU54" s="187"/>
      <c r="CUV54" s="187"/>
      <c r="CUW54" s="187"/>
      <c r="CUX54" s="187"/>
      <c r="CUY54" s="187"/>
      <c r="CUZ54" s="187"/>
      <c r="CVA54" s="187"/>
      <c r="CVB54" s="187"/>
      <c r="CVC54" s="187"/>
      <c r="CVD54" s="187"/>
      <c r="CVE54" s="187"/>
      <c r="CVF54" s="187"/>
      <c r="CVG54" s="187"/>
      <c r="CVH54" s="187"/>
      <c r="CVI54" s="187"/>
      <c r="CVJ54" s="187"/>
      <c r="CVK54" s="187"/>
      <c r="CVL54" s="187"/>
      <c r="CVM54" s="187"/>
      <c r="CVN54" s="187"/>
      <c r="CVO54" s="187"/>
      <c r="CVP54" s="187"/>
      <c r="CVQ54" s="187"/>
      <c r="CVR54" s="187"/>
      <c r="CVS54" s="187"/>
      <c r="CVT54" s="187"/>
      <c r="CVU54" s="187"/>
      <c r="CVV54" s="187"/>
      <c r="CVW54" s="187"/>
      <c r="CVX54" s="187"/>
      <c r="CVY54" s="187"/>
      <c r="CVZ54" s="187"/>
      <c r="CWA54" s="187"/>
      <c r="CWB54" s="187"/>
      <c r="CWC54" s="187"/>
      <c r="CWD54" s="187"/>
      <c r="CWE54" s="187"/>
      <c r="CWF54" s="187"/>
      <c r="CWG54" s="187"/>
      <c r="CWH54" s="187"/>
      <c r="CWI54" s="187"/>
      <c r="CWJ54" s="187"/>
      <c r="CWK54" s="187"/>
      <c r="CWL54" s="187"/>
      <c r="CWM54" s="187"/>
      <c r="CWN54" s="187"/>
      <c r="CWO54" s="187"/>
      <c r="CWP54" s="187"/>
      <c r="CWQ54" s="187"/>
      <c r="CWR54" s="187"/>
      <c r="CWS54" s="187"/>
      <c r="CWT54" s="187"/>
      <c r="CWU54" s="187"/>
      <c r="CWV54" s="187"/>
      <c r="CWW54" s="187"/>
      <c r="CWX54" s="187"/>
      <c r="CWY54" s="187"/>
      <c r="CWZ54" s="187"/>
      <c r="CXA54" s="187"/>
      <c r="CXB54" s="187"/>
      <c r="CXC54" s="187"/>
      <c r="CXD54" s="187"/>
      <c r="CXE54" s="187"/>
      <c r="CXF54" s="187"/>
      <c r="CXG54" s="187"/>
      <c r="CXH54" s="187"/>
      <c r="CXI54" s="187"/>
      <c r="CXJ54" s="187"/>
      <c r="CXK54" s="187"/>
      <c r="CXL54" s="187"/>
      <c r="CXM54" s="187"/>
      <c r="CXN54" s="187"/>
      <c r="CXO54" s="187"/>
      <c r="CXP54" s="187"/>
      <c r="CXQ54" s="187"/>
      <c r="CXR54" s="187"/>
      <c r="CXS54" s="187"/>
      <c r="CXT54" s="187"/>
      <c r="CXU54" s="187"/>
      <c r="CXV54" s="187"/>
      <c r="CXW54" s="187"/>
      <c r="CXX54" s="187"/>
      <c r="CXY54" s="187"/>
      <c r="CXZ54" s="187"/>
      <c r="CYA54" s="187"/>
      <c r="CYB54" s="187"/>
      <c r="CYC54" s="187"/>
      <c r="CYD54" s="187"/>
      <c r="CYE54" s="187"/>
      <c r="CYF54" s="187"/>
      <c r="CYG54" s="187"/>
      <c r="CYH54" s="187"/>
      <c r="CYI54" s="187"/>
      <c r="CYJ54" s="187"/>
      <c r="CYK54" s="187"/>
      <c r="CYL54" s="187"/>
      <c r="CYM54" s="187"/>
      <c r="CYN54" s="187"/>
      <c r="CYO54" s="187"/>
      <c r="CYP54" s="187"/>
      <c r="CYQ54" s="187"/>
      <c r="CYR54" s="187"/>
      <c r="CYS54" s="187"/>
      <c r="CYT54" s="187"/>
      <c r="CYU54" s="187"/>
      <c r="CYV54" s="187"/>
      <c r="CYW54" s="187"/>
      <c r="CYX54" s="187"/>
      <c r="CYY54" s="187"/>
      <c r="CYZ54" s="187"/>
      <c r="CZA54" s="187"/>
      <c r="CZB54" s="187"/>
      <c r="CZC54" s="187"/>
      <c r="CZD54" s="187"/>
      <c r="CZE54" s="187"/>
      <c r="CZF54" s="187"/>
      <c r="CZG54" s="187"/>
      <c r="CZH54" s="187"/>
      <c r="CZI54" s="187"/>
      <c r="CZJ54" s="187"/>
      <c r="CZK54" s="187"/>
      <c r="CZL54" s="187"/>
      <c r="CZM54" s="187"/>
      <c r="CZN54" s="187"/>
      <c r="CZO54" s="187"/>
      <c r="CZP54" s="187"/>
      <c r="CZQ54" s="187"/>
      <c r="CZR54" s="187"/>
      <c r="CZS54" s="187"/>
      <c r="CZT54" s="187"/>
      <c r="CZU54" s="187"/>
      <c r="CZV54" s="187"/>
      <c r="CZW54" s="187"/>
      <c r="CZX54" s="187"/>
      <c r="CZY54" s="187"/>
      <c r="CZZ54" s="187"/>
      <c r="DAA54" s="187"/>
      <c r="DAB54" s="187"/>
      <c r="DAC54" s="187"/>
      <c r="DAD54" s="187"/>
      <c r="DAE54" s="187"/>
      <c r="DAF54" s="187"/>
      <c r="DAG54" s="187"/>
      <c r="DAH54" s="187"/>
      <c r="DAI54" s="187"/>
      <c r="DAJ54" s="187"/>
      <c r="DAK54" s="187"/>
      <c r="DAL54" s="187"/>
      <c r="DAM54" s="187"/>
      <c r="DAN54" s="187"/>
      <c r="DAO54" s="187"/>
      <c r="DAP54" s="187"/>
      <c r="DAQ54" s="187"/>
      <c r="DAR54" s="187"/>
      <c r="DAS54" s="187"/>
      <c r="DAT54" s="187"/>
      <c r="DAU54" s="187"/>
      <c r="DAV54" s="187"/>
      <c r="DAW54" s="187"/>
      <c r="DAX54" s="187"/>
      <c r="DAY54" s="187"/>
      <c r="DAZ54" s="187"/>
      <c r="DBA54" s="187"/>
      <c r="DBB54" s="187"/>
      <c r="DBC54" s="187"/>
      <c r="DBD54" s="187"/>
      <c r="DBE54" s="187"/>
      <c r="DBF54" s="187"/>
      <c r="DBG54" s="187"/>
      <c r="DBH54" s="187"/>
      <c r="DBI54" s="187"/>
      <c r="DBJ54" s="187"/>
      <c r="DBK54" s="187"/>
      <c r="DBL54" s="187"/>
      <c r="DBM54" s="187"/>
      <c r="DBN54" s="187"/>
      <c r="DBO54" s="187"/>
      <c r="DBP54" s="187"/>
      <c r="DBQ54" s="187"/>
      <c r="DBR54" s="187"/>
      <c r="DBS54" s="187"/>
      <c r="DBT54" s="187"/>
      <c r="DBU54" s="187"/>
      <c r="DBV54" s="187"/>
      <c r="DBW54" s="187"/>
      <c r="DBX54" s="187"/>
      <c r="DBY54" s="187"/>
      <c r="DBZ54" s="187"/>
      <c r="DCA54" s="187"/>
      <c r="DCB54" s="187"/>
      <c r="DCC54" s="187"/>
      <c r="DCD54" s="187"/>
      <c r="DCE54" s="187"/>
      <c r="DCF54" s="187"/>
      <c r="DCG54" s="187"/>
      <c r="DCH54" s="187"/>
      <c r="DCI54" s="187"/>
      <c r="DCJ54" s="187"/>
      <c r="DCK54" s="187"/>
      <c r="DCL54" s="187"/>
      <c r="DCM54" s="187"/>
      <c r="DCN54" s="187"/>
      <c r="DCO54" s="187"/>
      <c r="DCP54" s="187"/>
      <c r="DCQ54" s="187"/>
      <c r="DCR54" s="187"/>
      <c r="DCS54" s="187"/>
      <c r="DCT54" s="187"/>
      <c r="DCU54" s="187"/>
      <c r="DCV54" s="187"/>
      <c r="DCW54" s="187"/>
      <c r="DCX54" s="187"/>
      <c r="DCY54" s="187"/>
      <c r="DCZ54" s="187"/>
      <c r="DDA54" s="187"/>
      <c r="DDB54" s="187"/>
      <c r="DDC54" s="187"/>
      <c r="DDD54" s="187"/>
      <c r="DDE54" s="187"/>
      <c r="DDF54" s="187"/>
      <c r="DDG54" s="187"/>
      <c r="DDH54" s="187"/>
      <c r="DDI54" s="187"/>
      <c r="DDJ54" s="187"/>
      <c r="DDK54" s="187"/>
      <c r="DDL54" s="187"/>
      <c r="DDM54" s="187"/>
      <c r="DDN54" s="187"/>
      <c r="DDO54" s="187"/>
      <c r="DDP54" s="187"/>
      <c r="DDQ54" s="187"/>
      <c r="DDR54" s="187"/>
      <c r="DDS54" s="187"/>
      <c r="DDT54" s="187"/>
      <c r="DDU54" s="187"/>
      <c r="DDV54" s="187"/>
      <c r="DDW54" s="187"/>
      <c r="DDX54" s="187"/>
      <c r="DDY54" s="187"/>
      <c r="DDZ54" s="187"/>
      <c r="DEA54" s="187"/>
      <c r="DEB54" s="187"/>
      <c r="DEC54" s="187"/>
      <c r="DED54" s="187"/>
      <c r="DEE54" s="187"/>
      <c r="DEF54" s="187"/>
      <c r="DEG54" s="187"/>
      <c r="DEH54" s="187"/>
      <c r="DEI54" s="187"/>
      <c r="DEJ54" s="187"/>
      <c r="DEK54" s="187"/>
      <c r="DEL54" s="187"/>
      <c r="DEM54" s="187"/>
      <c r="DEN54" s="187"/>
      <c r="DEO54" s="187"/>
      <c r="DEP54" s="187"/>
      <c r="DEQ54" s="187"/>
      <c r="DER54" s="187"/>
      <c r="DES54" s="187"/>
      <c r="DET54" s="187"/>
      <c r="DEU54" s="187"/>
      <c r="DEV54" s="187"/>
      <c r="DEW54" s="187"/>
      <c r="DEX54" s="187"/>
      <c r="DEY54" s="187"/>
      <c r="DEZ54" s="187"/>
      <c r="DFA54" s="187"/>
      <c r="DFB54" s="187"/>
      <c r="DFC54" s="187"/>
      <c r="DFD54" s="187"/>
      <c r="DFE54" s="187"/>
      <c r="DFF54" s="187"/>
      <c r="DFG54" s="187"/>
      <c r="DFH54" s="187"/>
      <c r="DFI54" s="187"/>
      <c r="DFJ54" s="187"/>
      <c r="DFK54" s="187"/>
      <c r="DFL54" s="187"/>
      <c r="DFM54" s="187"/>
      <c r="DFN54" s="187"/>
      <c r="DFO54" s="187"/>
      <c r="DFP54" s="187"/>
      <c r="DFQ54" s="187"/>
      <c r="DFR54" s="187"/>
      <c r="DFS54" s="187"/>
      <c r="DFT54" s="187"/>
      <c r="DFU54" s="187"/>
      <c r="DFV54" s="187"/>
      <c r="DFW54" s="187"/>
      <c r="DFX54" s="187"/>
      <c r="DFY54" s="187"/>
      <c r="DFZ54" s="187"/>
      <c r="DGA54" s="187"/>
      <c r="DGB54" s="187"/>
      <c r="DGC54" s="187"/>
      <c r="DGD54" s="187"/>
      <c r="DGE54" s="187"/>
      <c r="DGF54" s="187"/>
      <c r="DGG54" s="187"/>
      <c r="DGH54" s="187"/>
      <c r="DGI54" s="187"/>
      <c r="DGJ54" s="187"/>
      <c r="DGK54" s="187"/>
      <c r="DGL54" s="187"/>
      <c r="DGM54" s="187"/>
      <c r="DGN54" s="187"/>
      <c r="DGO54" s="187"/>
      <c r="DGP54" s="187"/>
      <c r="DGQ54" s="187"/>
      <c r="DGR54" s="187"/>
      <c r="DGS54" s="187"/>
      <c r="DGT54" s="187"/>
      <c r="DGU54" s="187"/>
      <c r="DGV54" s="187"/>
      <c r="DGW54" s="187"/>
      <c r="DGX54" s="187"/>
      <c r="DGY54" s="187"/>
      <c r="DGZ54" s="187"/>
      <c r="DHA54" s="187"/>
      <c r="DHB54" s="187"/>
      <c r="DHC54" s="187"/>
      <c r="DHD54" s="187"/>
      <c r="DHE54" s="187"/>
      <c r="DHF54" s="187"/>
      <c r="DHG54" s="187"/>
      <c r="DHH54" s="187"/>
      <c r="DHI54" s="187"/>
      <c r="DHJ54" s="187"/>
      <c r="DHK54" s="187"/>
      <c r="DHL54" s="187"/>
      <c r="DHM54" s="187"/>
      <c r="DHN54" s="187"/>
      <c r="DHO54" s="187"/>
      <c r="DHP54" s="187"/>
      <c r="DHQ54" s="187"/>
      <c r="DHR54" s="187"/>
      <c r="DHS54" s="187"/>
      <c r="DHT54" s="187"/>
      <c r="DHU54" s="187"/>
      <c r="DHV54" s="187"/>
      <c r="DHW54" s="187"/>
      <c r="DHX54" s="187"/>
      <c r="DHY54" s="187"/>
      <c r="DHZ54" s="187"/>
      <c r="DIA54" s="187"/>
      <c r="DIB54" s="187"/>
      <c r="DIC54" s="187"/>
      <c r="DID54" s="187"/>
      <c r="DIE54" s="187"/>
      <c r="DIF54" s="187"/>
      <c r="DIG54" s="187"/>
      <c r="DIH54" s="187"/>
      <c r="DII54" s="187"/>
      <c r="DIJ54" s="187"/>
      <c r="DIK54" s="187"/>
      <c r="DIL54" s="187"/>
      <c r="DIM54" s="187"/>
      <c r="DIN54" s="187"/>
      <c r="DIO54" s="187"/>
      <c r="DIP54" s="187"/>
      <c r="DIQ54" s="187"/>
      <c r="DIR54" s="187"/>
      <c r="DIS54" s="187"/>
      <c r="DIT54" s="187"/>
      <c r="DIU54" s="187"/>
      <c r="DIV54" s="187"/>
      <c r="DIW54" s="187"/>
      <c r="DIX54" s="187"/>
      <c r="DIY54" s="187"/>
      <c r="DIZ54" s="187"/>
      <c r="DJA54" s="187"/>
      <c r="DJB54" s="187"/>
      <c r="DJC54" s="187"/>
      <c r="DJD54" s="187"/>
      <c r="DJE54" s="187"/>
      <c r="DJF54" s="187"/>
      <c r="DJG54" s="187"/>
      <c r="DJH54" s="187"/>
      <c r="DJI54" s="187"/>
      <c r="DJJ54" s="187"/>
      <c r="DJK54" s="187"/>
      <c r="DJL54" s="187"/>
      <c r="DJM54" s="187"/>
      <c r="DJN54" s="187"/>
      <c r="DJO54" s="187"/>
      <c r="DJP54" s="187"/>
      <c r="DJQ54" s="187"/>
      <c r="DJR54" s="187"/>
      <c r="DJS54" s="187"/>
      <c r="DJT54" s="187"/>
      <c r="DJU54" s="187"/>
      <c r="DJV54" s="187"/>
      <c r="DJW54" s="187"/>
      <c r="DJX54" s="187"/>
      <c r="DJY54" s="187"/>
      <c r="DJZ54" s="187"/>
      <c r="DKA54" s="187"/>
      <c r="DKB54" s="187"/>
      <c r="DKC54" s="187"/>
      <c r="DKD54" s="187"/>
      <c r="DKE54" s="187"/>
      <c r="DKF54" s="187"/>
      <c r="DKG54" s="187"/>
      <c r="DKH54" s="187"/>
      <c r="DKI54" s="187"/>
      <c r="DKJ54" s="187"/>
      <c r="DKK54" s="187"/>
      <c r="DKL54" s="187"/>
      <c r="DKM54" s="187"/>
      <c r="DKN54" s="187"/>
      <c r="DKO54" s="187"/>
      <c r="DKP54" s="187"/>
      <c r="DKQ54" s="187"/>
      <c r="DKR54" s="187"/>
      <c r="DKS54" s="187"/>
      <c r="DKT54" s="187"/>
      <c r="DKU54" s="187"/>
      <c r="DKV54" s="187"/>
      <c r="DKW54" s="187"/>
      <c r="DKX54" s="187"/>
      <c r="DKY54" s="187"/>
      <c r="DKZ54" s="187"/>
      <c r="DLA54" s="187"/>
      <c r="DLB54" s="187"/>
      <c r="DLC54" s="187"/>
      <c r="DLD54" s="187"/>
      <c r="DLE54" s="187"/>
      <c r="DLF54" s="187"/>
      <c r="DLG54" s="187"/>
      <c r="DLH54" s="187"/>
      <c r="DLI54" s="187"/>
      <c r="DLJ54" s="187"/>
      <c r="DLK54" s="187"/>
      <c r="DLL54" s="187"/>
      <c r="DLM54" s="187"/>
      <c r="DLN54" s="187"/>
      <c r="DLO54" s="187"/>
      <c r="DLP54" s="187"/>
      <c r="DLQ54" s="187"/>
      <c r="DLR54" s="187"/>
      <c r="DLS54" s="187"/>
      <c r="DLT54" s="187"/>
      <c r="DLU54" s="187"/>
      <c r="DLV54" s="187"/>
      <c r="DLW54" s="187"/>
      <c r="DLX54" s="187"/>
      <c r="DLY54" s="187"/>
      <c r="DLZ54" s="187"/>
      <c r="DMA54" s="187"/>
      <c r="DMB54" s="187"/>
      <c r="DMC54" s="187"/>
      <c r="DMD54" s="187"/>
      <c r="DME54" s="187"/>
      <c r="DMF54" s="187"/>
      <c r="DMG54" s="187"/>
      <c r="DMH54" s="187"/>
      <c r="DMI54" s="187"/>
      <c r="DMJ54" s="187"/>
      <c r="DMK54" s="187"/>
      <c r="DML54" s="187"/>
      <c r="DMM54" s="187"/>
      <c r="DMN54" s="187"/>
      <c r="DMO54" s="187"/>
      <c r="DMP54" s="187"/>
      <c r="DMQ54" s="187"/>
      <c r="DMR54" s="187"/>
      <c r="DMS54" s="187"/>
      <c r="DMT54" s="187"/>
      <c r="DMU54" s="187"/>
      <c r="DMV54" s="187"/>
      <c r="DMW54" s="187"/>
      <c r="DMX54" s="187"/>
      <c r="DMY54" s="187"/>
      <c r="DMZ54" s="187"/>
      <c r="DNA54" s="187"/>
      <c r="DNB54" s="187"/>
      <c r="DNC54" s="187"/>
      <c r="DND54" s="187"/>
      <c r="DNE54" s="187"/>
      <c r="DNF54" s="187"/>
      <c r="DNG54" s="187"/>
      <c r="DNH54" s="187"/>
      <c r="DNI54" s="187"/>
      <c r="DNJ54" s="187"/>
      <c r="DNK54" s="187"/>
      <c r="DNL54" s="187"/>
      <c r="DNM54" s="187"/>
      <c r="DNN54" s="187"/>
      <c r="DNO54" s="187"/>
      <c r="DNP54" s="187"/>
      <c r="DNQ54" s="187"/>
      <c r="DNR54" s="187"/>
      <c r="DNS54" s="187"/>
      <c r="DNT54" s="187"/>
      <c r="DNU54" s="187"/>
      <c r="DNV54" s="187"/>
      <c r="DNW54" s="187"/>
      <c r="DNX54" s="187"/>
      <c r="DNY54" s="187"/>
      <c r="DNZ54" s="187"/>
      <c r="DOA54" s="187"/>
      <c r="DOB54" s="187"/>
      <c r="DOC54" s="187"/>
      <c r="DOD54" s="187"/>
      <c r="DOE54" s="187"/>
      <c r="DOF54" s="187"/>
      <c r="DOG54" s="187"/>
      <c r="DOH54" s="187"/>
      <c r="DOI54" s="187"/>
      <c r="DOJ54" s="187"/>
      <c r="DOK54" s="187"/>
      <c r="DOL54" s="187"/>
      <c r="DOM54" s="187"/>
      <c r="DON54" s="187"/>
      <c r="DOO54" s="187"/>
      <c r="DOP54" s="187"/>
      <c r="DOQ54" s="187"/>
      <c r="DOR54" s="187"/>
      <c r="DOS54" s="187"/>
      <c r="DOT54" s="187"/>
      <c r="DOU54" s="187"/>
      <c r="DOV54" s="187"/>
      <c r="DOW54" s="187"/>
      <c r="DOX54" s="187"/>
      <c r="DOY54" s="187"/>
      <c r="DOZ54" s="187"/>
      <c r="DPA54" s="187"/>
      <c r="DPB54" s="187"/>
      <c r="DPC54" s="187"/>
      <c r="DPD54" s="187"/>
      <c r="DPE54" s="187"/>
      <c r="DPF54" s="187"/>
      <c r="DPG54" s="187"/>
      <c r="DPH54" s="187"/>
      <c r="DPI54" s="187"/>
      <c r="DPJ54" s="187"/>
      <c r="DPK54" s="187"/>
      <c r="DPL54" s="187"/>
      <c r="DPM54" s="187"/>
      <c r="DPN54" s="187"/>
      <c r="DPO54" s="187"/>
      <c r="DPP54" s="187"/>
      <c r="DPQ54" s="187"/>
      <c r="DPR54" s="187"/>
      <c r="DPS54" s="187"/>
      <c r="DPT54" s="187"/>
      <c r="DPU54" s="187"/>
      <c r="DPV54" s="187"/>
      <c r="DPW54" s="187"/>
      <c r="DPX54" s="187"/>
      <c r="DPY54" s="187"/>
      <c r="DPZ54" s="187"/>
      <c r="DQA54" s="187"/>
      <c r="DQB54" s="187"/>
      <c r="DQC54" s="187"/>
      <c r="DQD54" s="187"/>
      <c r="DQE54" s="187"/>
      <c r="DQF54" s="187"/>
      <c r="DQG54" s="187"/>
      <c r="DQH54" s="187"/>
      <c r="DQI54" s="187"/>
      <c r="DQJ54" s="187"/>
      <c r="DQK54" s="187"/>
      <c r="DQL54" s="187"/>
      <c r="DQM54" s="187"/>
      <c r="DQN54" s="187"/>
      <c r="DQO54" s="187"/>
      <c r="DQP54" s="187"/>
      <c r="DQQ54" s="187"/>
      <c r="DQR54" s="187"/>
      <c r="DQS54" s="187"/>
      <c r="DQT54" s="187"/>
      <c r="DQU54" s="187"/>
      <c r="DQV54" s="187"/>
      <c r="DQW54" s="187"/>
      <c r="DQX54" s="187"/>
      <c r="DQY54" s="187"/>
      <c r="DQZ54" s="187"/>
      <c r="DRA54" s="187"/>
      <c r="DRB54" s="187"/>
      <c r="DRC54" s="187"/>
      <c r="DRD54" s="187"/>
      <c r="DRE54" s="187"/>
      <c r="DRF54" s="187"/>
      <c r="DRG54" s="187"/>
      <c r="DRH54" s="187"/>
      <c r="DRI54" s="187"/>
      <c r="DRJ54" s="187"/>
      <c r="DRK54" s="187"/>
      <c r="DRL54" s="187"/>
      <c r="DRM54" s="187"/>
      <c r="DRN54" s="187"/>
      <c r="DRO54" s="187"/>
      <c r="DRP54" s="187"/>
      <c r="DRQ54" s="187"/>
      <c r="DRR54" s="187"/>
      <c r="DRS54" s="187"/>
      <c r="DRT54" s="187"/>
      <c r="DRU54" s="187"/>
      <c r="DRV54" s="187"/>
      <c r="DRW54" s="187"/>
      <c r="DRX54" s="187"/>
      <c r="DRY54" s="187"/>
      <c r="DRZ54" s="187"/>
      <c r="DSA54" s="187"/>
      <c r="DSB54" s="187"/>
      <c r="DSC54" s="187"/>
      <c r="DSD54" s="187"/>
      <c r="DSE54" s="187"/>
      <c r="DSF54" s="187"/>
      <c r="DSG54" s="187"/>
      <c r="DSH54" s="187"/>
      <c r="DSI54" s="187"/>
      <c r="DSJ54" s="187"/>
      <c r="DSK54" s="187"/>
      <c r="DSL54" s="187"/>
      <c r="DSM54" s="187"/>
      <c r="DSN54" s="187"/>
      <c r="DSO54" s="187"/>
      <c r="DSP54" s="187"/>
      <c r="DSQ54" s="187"/>
      <c r="DSR54" s="187"/>
      <c r="DSS54" s="187"/>
      <c r="DST54" s="187"/>
      <c r="DSU54" s="187"/>
      <c r="DSV54" s="187"/>
      <c r="DSW54" s="187"/>
      <c r="DSX54" s="187"/>
      <c r="DSY54" s="187"/>
      <c r="DSZ54" s="187"/>
      <c r="DTA54" s="187"/>
      <c r="DTB54" s="187"/>
      <c r="DTC54" s="187"/>
      <c r="DTD54" s="187"/>
      <c r="DTE54" s="187"/>
      <c r="DTF54" s="187"/>
      <c r="DTG54" s="187"/>
      <c r="DTH54" s="187"/>
      <c r="DTI54" s="187"/>
      <c r="DTJ54" s="187"/>
      <c r="DTK54" s="187"/>
      <c r="DTL54" s="187"/>
      <c r="DTM54" s="187"/>
      <c r="DTN54" s="187"/>
      <c r="DTO54" s="187"/>
      <c r="DTP54" s="187"/>
      <c r="DTQ54" s="187"/>
      <c r="DTR54" s="187"/>
      <c r="DTS54" s="187"/>
      <c r="DTT54" s="187"/>
      <c r="DTU54" s="187"/>
      <c r="DTV54" s="187"/>
      <c r="DTW54" s="187"/>
      <c r="DTX54" s="187"/>
      <c r="DTY54" s="187"/>
      <c r="DTZ54" s="187"/>
      <c r="DUA54" s="187"/>
      <c r="DUB54" s="187"/>
      <c r="DUC54" s="187"/>
      <c r="DUD54" s="187"/>
      <c r="DUE54" s="187"/>
      <c r="DUF54" s="187"/>
      <c r="DUG54" s="187"/>
      <c r="DUH54" s="187"/>
      <c r="DUI54" s="187"/>
      <c r="DUJ54" s="187"/>
      <c r="DUK54" s="187"/>
      <c r="DUL54" s="187"/>
      <c r="DUM54" s="187"/>
      <c r="DUN54" s="187"/>
      <c r="DUO54" s="187"/>
      <c r="DUP54" s="187"/>
      <c r="DUQ54" s="187"/>
      <c r="DUR54" s="187"/>
      <c r="DUS54" s="187"/>
      <c r="DUT54" s="187"/>
      <c r="DUU54" s="187"/>
      <c r="DUV54" s="187"/>
      <c r="DUW54" s="187"/>
      <c r="DUX54" s="187"/>
      <c r="DUY54" s="187"/>
      <c r="DUZ54" s="187"/>
      <c r="DVA54" s="187"/>
      <c r="DVB54" s="187"/>
      <c r="DVC54" s="187"/>
      <c r="DVD54" s="187"/>
      <c r="DVE54" s="187"/>
      <c r="DVF54" s="187"/>
      <c r="DVG54" s="187"/>
      <c r="DVH54" s="187"/>
      <c r="DVI54" s="187"/>
      <c r="DVJ54" s="187"/>
      <c r="DVK54" s="187"/>
      <c r="DVL54" s="187"/>
      <c r="DVM54" s="187"/>
      <c r="DVN54" s="187"/>
      <c r="DVO54" s="187"/>
      <c r="DVP54" s="187"/>
      <c r="DVQ54" s="187"/>
      <c r="DVR54" s="187"/>
      <c r="DVS54" s="187"/>
      <c r="DVT54" s="187"/>
      <c r="DVU54" s="187"/>
      <c r="DVV54" s="187"/>
      <c r="DVW54" s="187"/>
      <c r="DVX54" s="187"/>
      <c r="DVY54" s="187"/>
      <c r="DVZ54" s="187"/>
      <c r="DWA54" s="187"/>
      <c r="DWB54" s="187"/>
      <c r="DWC54" s="187"/>
      <c r="DWD54" s="187"/>
      <c r="DWE54" s="187"/>
      <c r="DWF54" s="187"/>
      <c r="DWG54" s="187"/>
      <c r="DWH54" s="187"/>
      <c r="DWI54" s="187"/>
      <c r="DWJ54" s="187"/>
      <c r="DWK54" s="187"/>
      <c r="DWL54" s="187"/>
      <c r="DWM54" s="187"/>
      <c r="DWN54" s="187"/>
      <c r="DWO54" s="187"/>
      <c r="DWP54" s="187"/>
      <c r="DWQ54" s="187"/>
      <c r="DWR54" s="187"/>
      <c r="DWS54" s="187"/>
      <c r="DWT54" s="187"/>
      <c r="DWU54" s="187"/>
      <c r="DWV54" s="187"/>
      <c r="DWW54" s="187"/>
      <c r="DWX54" s="187"/>
      <c r="DWY54" s="187"/>
      <c r="DWZ54" s="187"/>
      <c r="DXA54" s="187"/>
      <c r="DXB54" s="187"/>
      <c r="DXC54" s="187"/>
      <c r="DXD54" s="187"/>
      <c r="DXE54" s="187"/>
      <c r="DXF54" s="187"/>
      <c r="DXG54" s="187"/>
      <c r="DXH54" s="187"/>
      <c r="DXI54" s="187"/>
      <c r="DXJ54" s="187"/>
      <c r="DXK54" s="187"/>
      <c r="DXL54" s="187"/>
      <c r="DXM54" s="187"/>
      <c r="DXN54" s="187"/>
      <c r="DXO54" s="187"/>
      <c r="DXP54" s="187"/>
      <c r="DXQ54" s="187"/>
      <c r="DXR54" s="187"/>
      <c r="DXS54" s="187"/>
      <c r="DXT54" s="187"/>
      <c r="DXU54" s="187"/>
      <c r="DXV54" s="187"/>
      <c r="DXW54" s="187"/>
      <c r="DXX54" s="187"/>
      <c r="DXY54" s="187"/>
      <c r="DXZ54" s="187"/>
      <c r="DYA54" s="187"/>
      <c r="DYB54" s="187"/>
      <c r="DYC54" s="187"/>
      <c r="DYD54" s="187"/>
      <c r="DYE54" s="187"/>
      <c r="DYF54" s="187"/>
      <c r="DYG54" s="187"/>
      <c r="DYH54" s="187"/>
      <c r="DYI54" s="187"/>
      <c r="DYJ54" s="187"/>
      <c r="DYK54" s="187"/>
      <c r="DYL54" s="187"/>
      <c r="DYM54" s="187"/>
      <c r="DYN54" s="187"/>
      <c r="DYO54" s="187"/>
      <c r="DYP54" s="187"/>
      <c r="DYQ54" s="187"/>
      <c r="DYR54" s="187"/>
      <c r="DYS54" s="187"/>
      <c r="DYT54" s="187"/>
      <c r="DYU54" s="187"/>
      <c r="DYV54" s="187"/>
      <c r="DYW54" s="187"/>
      <c r="DYX54" s="187"/>
      <c r="DYY54" s="187"/>
      <c r="DYZ54" s="187"/>
      <c r="DZA54" s="187"/>
      <c r="DZB54" s="187"/>
      <c r="DZC54" s="187"/>
      <c r="DZD54" s="187"/>
      <c r="DZE54" s="187"/>
      <c r="DZF54" s="187"/>
      <c r="DZG54" s="187"/>
      <c r="DZH54" s="187"/>
      <c r="DZI54" s="187"/>
      <c r="DZJ54" s="187"/>
      <c r="DZK54" s="187"/>
      <c r="DZL54" s="187"/>
      <c r="DZM54" s="187"/>
      <c r="DZN54" s="187"/>
      <c r="DZO54" s="187"/>
      <c r="DZP54" s="187"/>
      <c r="DZQ54" s="187"/>
      <c r="DZR54" s="187"/>
      <c r="DZS54" s="187"/>
      <c r="DZT54" s="187"/>
      <c r="DZU54" s="187"/>
      <c r="DZV54" s="187"/>
      <c r="DZW54" s="187"/>
      <c r="DZX54" s="187"/>
      <c r="DZY54" s="187"/>
      <c r="DZZ54" s="187"/>
      <c r="EAA54" s="187"/>
      <c r="EAB54" s="187"/>
      <c r="EAC54" s="187"/>
      <c r="EAD54" s="187"/>
      <c r="EAE54" s="187"/>
      <c r="EAF54" s="187"/>
      <c r="EAG54" s="187"/>
      <c r="EAH54" s="187"/>
      <c r="EAI54" s="187"/>
      <c r="EAJ54" s="187"/>
      <c r="EAK54" s="187"/>
      <c r="EAL54" s="187"/>
      <c r="EAM54" s="187"/>
      <c r="EAN54" s="187"/>
      <c r="EAO54" s="187"/>
      <c r="EAP54" s="187"/>
      <c r="EAQ54" s="187"/>
      <c r="EAR54" s="187"/>
      <c r="EAS54" s="187"/>
      <c r="EAT54" s="187"/>
      <c r="EAU54" s="187"/>
      <c r="EAV54" s="187"/>
      <c r="EAW54" s="187"/>
      <c r="EAX54" s="187"/>
      <c r="EAY54" s="187"/>
      <c r="EAZ54" s="187"/>
      <c r="EBA54" s="187"/>
      <c r="EBB54" s="187"/>
      <c r="EBC54" s="187"/>
      <c r="EBD54" s="187"/>
      <c r="EBE54" s="187"/>
      <c r="EBF54" s="187"/>
      <c r="EBG54" s="187"/>
      <c r="EBH54" s="187"/>
      <c r="EBI54" s="187"/>
      <c r="EBJ54" s="187"/>
      <c r="EBK54" s="187"/>
      <c r="EBL54" s="187"/>
      <c r="EBM54" s="187"/>
      <c r="EBN54" s="187"/>
      <c r="EBO54" s="187"/>
      <c r="EBP54" s="187"/>
      <c r="EBQ54" s="187"/>
      <c r="EBR54" s="187"/>
      <c r="EBS54" s="187"/>
      <c r="EBT54" s="187"/>
      <c r="EBU54" s="187"/>
      <c r="EBV54" s="187"/>
      <c r="EBW54" s="187"/>
      <c r="EBX54" s="187"/>
      <c r="EBY54" s="187"/>
      <c r="EBZ54" s="187"/>
      <c r="ECA54" s="187"/>
      <c r="ECB54" s="187"/>
      <c r="ECC54" s="187"/>
      <c r="ECD54" s="187"/>
      <c r="ECE54" s="187"/>
      <c r="ECF54" s="187"/>
      <c r="ECG54" s="187"/>
      <c r="ECH54" s="187"/>
      <c r="ECI54" s="187"/>
      <c r="ECJ54" s="187"/>
      <c r="ECK54" s="187"/>
      <c r="ECL54" s="187"/>
      <c r="ECM54" s="187"/>
      <c r="ECN54" s="187"/>
      <c r="ECO54" s="187"/>
      <c r="ECP54" s="187"/>
      <c r="ECQ54" s="187"/>
      <c r="ECR54" s="187"/>
      <c r="ECS54" s="187"/>
      <c r="ECT54" s="187"/>
      <c r="ECU54" s="187"/>
      <c r="ECV54" s="187"/>
      <c r="ECW54" s="187"/>
      <c r="ECX54" s="187"/>
      <c r="ECY54" s="187"/>
      <c r="ECZ54" s="187"/>
      <c r="EDA54" s="187"/>
      <c r="EDB54" s="187"/>
      <c r="EDC54" s="187"/>
      <c r="EDD54" s="187"/>
      <c r="EDE54" s="187"/>
      <c r="EDF54" s="187"/>
      <c r="EDG54" s="187"/>
      <c r="EDH54" s="187"/>
      <c r="EDI54" s="187"/>
      <c r="EDJ54" s="187"/>
      <c r="EDK54" s="187"/>
      <c r="EDL54" s="187"/>
      <c r="EDM54" s="187"/>
      <c r="EDN54" s="187"/>
      <c r="EDO54" s="187"/>
      <c r="EDP54" s="187"/>
      <c r="EDQ54" s="187"/>
      <c r="EDR54" s="187"/>
      <c r="EDS54" s="187"/>
      <c r="EDT54" s="187"/>
      <c r="EDU54" s="187"/>
      <c r="EDV54" s="187"/>
      <c r="EDW54" s="187"/>
      <c r="EDX54" s="187"/>
      <c r="EDY54" s="187"/>
      <c r="EDZ54" s="187"/>
      <c r="EEA54" s="187"/>
      <c r="EEB54" s="187"/>
      <c r="EEC54" s="187"/>
      <c r="EED54" s="187"/>
      <c r="EEE54" s="187"/>
      <c r="EEF54" s="187"/>
      <c r="EEG54" s="187"/>
      <c r="EEH54" s="187"/>
      <c r="EEI54" s="187"/>
      <c r="EEJ54" s="187"/>
      <c r="EEK54" s="187"/>
      <c r="EEL54" s="187"/>
      <c r="EEM54" s="187"/>
      <c r="EEN54" s="187"/>
      <c r="EEO54" s="187"/>
      <c r="EEP54" s="187"/>
      <c r="EEQ54" s="187"/>
      <c r="EER54" s="187"/>
      <c r="EES54" s="187"/>
      <c r="EET54" s="187"/>
      <c r="EEU54" s="187"/>
      <c r="EEV54" s="187"/>
      <c r="EEW54" s="187"/>
      <c r="EEX54" s="187"/>
      <c r="EEY54" s="187"/>
      <c r="EEZ54" s="187"/>
      <c r="EFA54" s="187"/>
      <c r="EFB54" s="187"/>
      <c r="EFC54" s="187"/>
      <c r="EFD54" s="187"/>
      <c r="EFE54" s="187"/>
      <c r="EFF54" s="187"/>
      <c r="EFG54" s="187"/>
      <c r="EFH54" s="187"/>
      <c r="EFI54" s="187"/>
      <c r="EFJ54" s="187"/>
      <c r="EFK54" s="187"/>
      <c r="EFL54" s="187"/>
      <c r="EFM54" s="187"/>
      <c r="EFN54" s="187"/>
      <c r="EFO54" s="187"/>
      <c r="EFP54" s="187"/>
      <c r="EFQ54" s="187"/>
      <c r="EFR54" s="187"/>
      <c r="EFS54" s="187"/>
      <c r="EFT54" s="187"/>
      <c r="EFU54" s="187"/>
      <c r="EFV54" s="187"/>
      <c r="EFW54" s="187"/>
      <c r="EFX54" s="187"/>
      <c r="EFY54" s="187"/>
      <c r="EFZ54" s="187"/>
      <c r="EGA54" s="187"/>
      <c r="EGB54" s="187"/>
      <c r="EGC54" s="187"/>
      <c r="EGD54" s="187"/>
      <c r="EGE54" s="187"/>
      <c r="EGF54" s="187"/>
      <c r="EGG54" s="187"/>
      <c r="EGH54" s="187"/>
      <c r="EGI54" s="187"/>
      <c r="EGJ54" s="187"/>
      <c r="EGK54" s="187"/>
      <c r="EGL54" s="187"/>
      <c r="EGM54" s="187"/>
      <c r="EGN54" s="187"/>
      <c r="EGO54" s="187"/>
      <c r="EGP54" s="187"/>
      <c r="EGQ54" s="187"/>
      <c r="EGR54" s="187"/>
      <c r="EGS54" s="187"/>
      <c r="EGT54" s="187"/>
      <c r="EGU54" s="187"/>
      <c r="EGV54" s="187"/>
      <c r="EGW54" s="187"/>
      <c r="EGX54" s="187"/>
      <c r="EGY54" s="187"/>
      <c r="EGZ54" s="187"/>
      <c r="EHA54" s="187"/>
      <c r="EHB54" s="187"/>
      <c r="EHC54" s="187"/>
      <c r="EHD54" s="187"/>
      <c r="EHE54" s="187"/>
      <c r="EHF54" s="187"/>
      <c r="EHG54" s="187"/>
      <c r="EHH54" s="187"/>
      <c r="EHI54" s="187"/>
      <c r="EHJ54" s="187"/>
      <c r="EHK54" s="187"/>
      <c r="EHL54" s="187"/>
      <c r="EHM54" s="187"/>
      <c r="EHN54" s="187"/>
      <c r="EHO54" s="187"/>
      <c r="EHP54" s="187"/>
      <c r="EHQ54" s="187"/>
      <c r="EHR54" s="187"/>
      <c r="EHS54" s="187"/>
      <c r="EHT54" s="187"/>
      <c r="EHU54" s="187"/>
      <c r="EHV54" s="187"/>
      <c r="EHW54" s="187"/>
      <c r="EHX54" s="187"/>
      <c r="EHY54" s="187"/>
      <c r="EHZ54" s="187"/>
      <c r="EIA54" s="187"/>
      <c r="EIB54" s="187"/>
      <c r="EIC54" s="187"/>
      <c r="EID54" s="187"/>
      <c r="EIE54" s="187"/>
      <c r="EIF54" s="187"/>
      <c r="EIG54" s="187"/>
      <c r="EIH54" s="187"/>
      <c r="EII54" s="187"/>
      <c r="EIJ54" s="187"/>
      <c r="EIK54" s="187"/>
      <c r="EIL54" s="187"/>
      <c r="EIM54" s="187"/>
      <c r="EIN54" s="187"/>
      <c r="EIO54" s="187"/>
      <c r="EIP54" s="187"/>
      <c r="EIQ54" s="187"/>
      <c r="EIR54" s="187"/>
      <c r="EIS54" s="187"/>
      <c r="EIT54" s="187"/>
      <c r="EIU54" s="187"/>
      <c r="EIV54" s="187"/>
      <c r="EIW54" s="187"/>
      <c r="EIX54" s="187"/>
      <c r="EIY54" s="187"/>
      <c r="EIZ54" s="187"/>
      <c r="EJA54" s="187"/>
      <c r="EJB54" s="187"/>
      <c r="EJC54" s="187"/>
      <c r="EJD54" s="187"/>
      <c r="EJE54" s="187"/>
      <c r="EJF54" s="187"/>
      <c r="EJG54" s="187"/>
      <c r="EJH54" s="187"/>
      <c r="EJI54" s="187"/>
      <c r="EJJ54" s="187"/>
      <c r="EJK54" s="187"/>
      <c r="EJL54" s="187"/>
      <c r="EJM54" s="187"/>
      <c r="EJN54" s="187"/>
      <c r="EJO54" s="187"/>
      <c r="EJP54" s="187"/>
      <c r="EJQ54" s="187"/>
      <c r="EJR54" s="187"/>
      <c r="EJS54" s="187"/>
      <c r="EJT54" s="187"/>
      <c r="EJU54" s="187"/>
      <c r="EJV54" s="187"/>
      <c r="EJW54" s="187"/>
      <c r="EJX54" s="187"/>
      <c r="EJY54" s="187"/>
      <c r="EJZ54" s="187"/>
      <c r="EKA54" s="187"/>
      <c r="EKB54" s="187"/>
      <c r="EKC54" s="187"/>
      <c r="EKD54" s="187"/>
      <c r="EKE54" s="187"/>
      <c r="EKF54" s="187"/>
      <c r="EKG54" s="187"/>
      <c r="EKH54" s="187"/>
      <c r="EKI54" s="187"/>
      <c r="EKJ54" s="187"/>
      <c r="EKK54" s="187"/>
      <c r="EKL54" s="187"/>
      <c r="EKM54" s="187"/>
      <c r="EKN54" s="187"/>
      <c r="EKO54" s="187"/>
      <c r="EKP54" s="187"/>
      <c r="EKQ54" s="187"/>
      <c r="EKR54" s="187"/>
      <c r="EKS54" s="187"/>
      <c r="EKT54" s="187"/>
      <c r="EKU54" s="187"/>
      <c r="EKV54" s="187"/>
      <c r="EKW54" s="187"/>
      <c r="EKX54" s="187"/>
      <c r="EKY54" s="187"/>
      <c r="EKZ54" s="187"/>
      <c r="ELA54" s="187"/>
      <c r="ELB54" s="187"/>
      <c r="ELC54" s="187"/>
      <c r="ELD54" s="187"/>
      <c r="ELE54" s="187"/>
      <c r="ELF54" s="187"/>
      <c r="ELG54" s="187"/>
      <c r="ELH54" s="187"/>
      <c r="ELI54" s="187"/>
      <c r="ELJ54" s="187"/>
      <c r="ELK54" s="187"/>
      <c r="ELL54" s="187"/>
      <c r="ELM54" s="187"/>
      <c r="ELN54" s="187"/>
      <c r="ELO54" s="187"/>
      <c r="ELP54" s="187"/>
      <c r="ELQ54" s="187"/>
      <c r="ELR54" s="187"/>
      <c r="ELS54" s="187"/>
      <c r="ELT54" s="187"/>
      <c r="ELU54" s="187"/>
      <c r="ELV54" s="187"/>
      <c r="ELW54" s="187"/>
      <c r="ELX54" s="187"/>
      <c r="ELY54" s="187"/>
      <c r="ELZ54" s="187"/>
      <c r="EMA54" s="187"/>
      <c r="EMB54" s="187"/>
      <c r="EMC54" s="187"/>
      <c r="EMD54" s="187"/>
      <c r="EME54" s="187"/>
      <c r="EMF54" s="187"/>
      <c r="EMG54" s="187"/>
      <c r="EMH54" s="187"/>
      <c r="EMI54" s="187"/>
      <c r="EMJ54" s="187"/>
      <c r="EMK54" s="187"/>
      <c r="EML54" s="187"/>
      <c r="EMM54" s="187"/>
      <c r="EMN54" s="187"/>
      <c r="EMO54" s="187"/>
      <c r="EMP54" s="187"/>
      <c r="EMQ54" s="187"/>
      <c r="EMR54" s="187"/>
      <c r="EMS54" s="187"/>
      <c r="EMT54" s="187"/>
      <c r="EMU54" s="187"/>
      <c r="EMV54" s="187"/>
      <c r="EMW54" s="187"/>
      <c r="EMX54" s="187"/>
      <c r="EMY54" s="187"/>
      <c r="EMZ54" s="187"/>
      <c r="ENA54" s="187"/>
      <c r="ENB54" s="187"/>
      <c r="ENC54" s="187"/>
      <c r="END54" s="187"/>
      <c r="ENE54" s="187"/>
      <c r="ENF54" s="187"/>
      <c r="ENG54" s="187"/>
      <c r="ENH54" s="187"/>
      <c r="ENI54" s="187"/>
      <c r="ENJ54" s="187"/>
      <c r="ENK54" s="187"/>
      <c r="ENL54" s="187"/>
      <c r="ENM54" s="187"/>
      <c r="ENN54" s="187"/>
      <c r="ENO54" s="187"/>
      <c r="ENP54" s="187"/>
      <c r="ENQ54" s="187"/>
      <c r="ENR54" s="187"/>
      <c r="ENS54" s="187"/>
      <c r="ENT54" s="187"/>
      <c r="ENU54" s="187"/>
      <c r="ENV54" s="187"/>
      <c r="ENW54" s="187"/>
      <c r="ENX54" s="187"/>
      <c r="ENY54" s="187"/>
      <c r="ENZ54" s="187"/>
      <c r="EOA54" s="187"/>
      <c r="EOB54" s="187"/>
      <c r="EOC54" s="187"/>
      <c r="EOD54" s="187"/>
      <c r="EOE54" s="187"/>
      <c r="EOF54" s="187"/>
      <c r="EOG54" s="187"/>
      <c r="EOH54" s="187"/>
      <c r="EOI54" s="187"/>
      <c r="EOJ54" s="187"/>
      <c r="EOK54" s="187"/>
      <c r="EOL54" s="187"/>
      <c r="EOM54" s="187"/>
      <c r="EON54" s="187"/>
      <c r="EOO54" s="187"/>
      <c r="EOP54" s="187"/>
      <c r="EOQ54" s="187"/>
      <c r="EOR54" s="187"/>
      <c r="EOS54" s="187"/>
      <c r="EOT54" s="187"/>
      <c r="EOU54" s="187"/>
      <c r="EOV54" s="187"/>
      <c r="EOW54" s="187"/>
      <c r="EOX54" s="187"/>
      <c r="EOY54" s="187"/>
      <c r="EOZ54" s="187"/>
      <c r="EPA54" s="187"/>
      <c r="EPB54" s="187"/>
      <c r="EPC54" s="187"/>
      <c r="EPD54" s="187"/>
      <c r="EPE54" s="187"/>
      <c r="EPF54" s="187"/>
      <c r="EPG54" s="187"/>
      <c r="EPH54" s="187"/>
      <c r="EPI54" s="187"/>
      <c r="EPJ54" s="187"/>
      <c r="EPK54" s="187"/>
      <c r="EPL54" s="187"/>
      <c r="EPM54" s="187"/>
      <c r="EPN54" s="187"/>
      <c r="EPO54" s="187"/>
      <c r="EPP54" s="187"/>
      <c r="EPQ54" s="187"/>
      <c r="EPR54" s="187"/>
      <c r="EPS54" s="187"/>
      <c r="EPT54" s="187"/>
      <c r="EPU54" s="187"/>
      <c r="EPV54" s="187"/>
      <c r="EPW54" s="187"/>
      <c r="EPX54" s="187"/>
      <c r="EPY54" s="187"/>
      <c r="EPZ54" s="187"/>
      <c r="EQA54" s="187"/>
      <c r="EQB54" s="187"/>
      <c r="EQC54" s="187"/>
      <c r="EQD54" s="187"/>
      <c r="EQE54" s="187"/>
      <c r="EQF54" s="187"/>
      <c r="EQG54" s="187"/>
      <c r="EQH54" s="187"/>
      <c r="EQI54" s="187"/>
      <c r="EQJ54" s="187"/>
      <c r="EQK54" s="187"/>
      <c r="EQL54" s="187"/>
      <c r="EQM54" s="187"/>
      <c r="EQN54" s="187"/>
      <c r="EQO54" s="187"/>
      <c r="EQP54" s="187"/>
      <c r="EQQ54" s="187"/>
      <c r="EQR54" s="187"/>
      <c r="EQS54" s="187"/>
      <c r="EQT54" s="187"/>
      <c r="EQU54" s="187"/>
      <c r="EQV54" s="187"/>
      <c r="EQW54" s="187"/>
      <c r="EQX54" s="187"/>
      <c r="EQY54" s="187"/>
      <c r="EQZ54" s="187"/>
      <c r="ERA54" s="187"/>
      <c r="ERB54" s="187"/>
      <c r="ERC54" s="187"/>
      <c r="ERD54" s="187"/>
      <c r="ERE54" s="187"/>
      <c r="ERF54" s="187"/>
      <c r="ERG54" s="187"/>
      <c r="ERH54" s="187"/>
      <c r="ERI54" s="187"/>
      <c r="ERJ54" s="187"/>
      <c r="ERK54" s="187"/>
      <c r="ERL54" s="187"/>
      <c r="ERM54" s="187"/>
      <c r="ERN54" s="187"/>
      <c r="ERO54" s="187"/>
      <c r="ERP54" s="187"/>
      <c r="ERQ54" s="187"/>
      <c r="ERR54" s="187"/>
      <c r="ERS54" s="187"/>
      <c r="ERT54" s="187"/>
      <c r="ERU54" s="187"/>
      <c r="ERV54" s="187"/>
      <c r="ERW54" s="187"/>
      <c r="ERX54" s="187"/>
      <c r="ERY54" s="187"/>
      <c r="ERZ54" s="187"/>
      <c r="ESA54" s="187"/>
      <c r="ESB54" s="187"/>
      <c r="ESC54" s="187"/>
      <c r="ESD54" s="187"/>
      <c r="ESE54" s="187"/>
      <c r="ESF54" s="187"/>
      <c r="ESG54" s="187"/>
      <c r="ESH54" s="187"/>
      <c r="ESI54" s="187"/>
      <c r="ESJ54" s="187"/>
      <c r="ESK54" s="187"/>
      <c r="ESL54" s="187"/>
      <c r="ESM54" s="187"/>
      <c r="ESN54" s="187"/>
      <c r="ESO54" s="187"/>
      <c r="ESP54" s="187"/>
      <c r="ESQ54" s="187"/>
      <c r="ESR54" s="187"/>
      <c r="ESS54" s="187"/>
      <c r="EST54" s="187"/>
      <c r="ESU54" s="187"/>
      <c r="ESV54" s="187"/>
      <c r="ESW54" s="187"/>
      <c r="ESX54" s="187"/>
      <c r="ESY54" s="187"/>
      <c r="ESZ54" s="187"/>
      <c r="ETA54" s="187"/>
      <c r="ETB54" s="187"/>
      <c r="ETC54" s="187"/>
      <c r="ETD54" s="187"/>
      <c r="ETE54" s="187"/>
      <c r="ETF54" s="187"/>
      <c r="ETG54" s="187"/>
      <c r="ETH54" s="187"/>
      <c r="ETI54" s="187"/>
      <c r="ETJ54" s="187"/>
      <c r="ETK54" s="187"/>
      <c r="ETL54" s="187"/>
      <c r="ETM54" s="187"/>
      <c r="ETN54" s="187"/>
      <c r="ETO54" s="187"/>
      <c r="ETP54" s="187"/>
      <c r="ETQ54" s="187"/>
      <c r="ETR54" s="187"/>
      <c r="ETS54" s="187"/>
      <c r="ETT54" s="187"/>
      <c r="ETU54" s="187"/>
      <c r="ETV54" s="187"/>
      <c r="ETW54" s="187"/>
      <c r="ETX54" s="187"/>
      <c r="ETY54" s="187"/>
      <c r="ETZ54" s="187"/>
      <c r="EUA54" s="187"/>
      <c r="EUB54" s="187"/>
      <c r="EUC54" s="187"/>
      <c r="EUD54" s="187"/>
      <c r="EUE54" s="187"/>
      <c r="EUF54" s="187"/>
      <c r="EUG54" s="187"/>
      <c r="EUH54" s="187"/>
      <c r="EUI54" s="187"/>
      <c r="EUJ54" s="187"/>
      <c r="EUK54" s="187"/>
      <c r="EUL54" s="187"/>
      <c r="EUM54" s="187"/>
      <c r="EUN54" s="187"/>
      <c r="EUO54" s="187"/>
      <c r="EUP54" s="187"/>
      <c r="EUQ54" s="187"/>
      <c r="EUR54" s="187"/>
      <c r="EUS54" s="187"/>
      <c r="EUT54" s="187"/>
      <c r="EUU54" s="187"/>
      <c r="EUV54" s="187"/>
      <c r="EUW54" s="187"/>
      <c r="EUX54" s="187"/>
      <c r="EUY54" s="187"/>
      <c r="EUZ54" s="187"/>
      <c r="EVA54" s="187"/>
      <c r="EVB54" s="187"/>
      <c r="EVC54" s="187"/>
      <c r="EVD54" s="187"/>
      <c r="EVE54" s="187"/>
      <c r="EVF54" s="187"/>
      <c r="EVG54" s="187"/>
      <c r="EVH54" s="187"/>
      <c r="EVI54" s="187"/>
      <c r="EVJ54" s="187"/>
      <c r="EVK54" s="187"/>
      <c r="EVL54" s="187"/>
      <c r="EVM54" s="187"/>
      <c r="EVN54" s="187"/>
      <c r="EVO54" s="187"/>
      <c r="EVP54" s="187"/>
      <c r="EVQ54" s="187"/>
      <c r="EVR54" s="187"/>
      <c r="EVS54" s="187"/>
      <c r="EVT54" s="187"/>
      <c r="EVU54" s="187"/>
      <c r="EVV54" s="187"/>
      <c r="EVW54" s="187"/>
      <c r="EVX54" s="187"/>
      <c r="EVY54" s="187"/>
      <c r="EVZ54" s="187"/>
      <c r="EWA54" s="187"/>
      <c r="EWB54" s="187"/>
      <c r="EWC54" s="187"/>
      <c r="EWD54" s="187"/>
      <c r="EWE54" s="187"/>
      <c r="EWF54" s="187"/>
      <c r="EWG54" s="187"/>
      <c r="EWH54" s="187"/>
      <c r="EWI54" s="187"/>
      <c r="EWJ54" s="187"/>
      <c r="EWK54" s="187"/>
      <c r="EWL54" s="187"/>
      <c r="EWM54" s="187"/>
      <c r="EWN54" s="187"/>
      <c r="EWO54" s="187"/>
      <c r="EWP54" s="187"/>
      <c r="EWQ54" s="187"/>
      <c r="EWR54" s="187"/>
      <c r="EWS54" s="187"/>
      <c r="EWT54" s="187"/>
      <c r="EWU54" s="187"/>
      <c r="EWV54" s="187"/>
      <c r="EWW54" s="187"/>
      <c r="EWX54" s="187"/>
      <c r="EWY54" s="187"/>
      <c r="EWZ54" s="187"/>
      <c r="EXA54" s="187"/>
      <c r="EXB54" s="187"/>
      <c r="EXC54" s="187"/>
      <c r="EXD54" s="187"/>
      <c r="EXE54" s="187"/>
      <c r="EXF54" s="187"/>
      <c r="EXG54" s="187"/>
      <c r="EXH54" s="187"/>
      <c r="EXI54" s="187"/>
      <c r="EXJ54" s="187"/>
      <c r="EXK54" s="187"/>
      <c r="EXL54" s="187"/>
      <c r="EXM54" s="187"/>
      <c r="EXN54" s="187"/>
      <c r="EXO54" s="187"/>
      <c r="EXP54" s="187"/>
      <c r="EXQ54" s="187"/>
      <c r="EXR54" s="187"/>
      <c r="EXS54" s="187"/>
      <c r="EXT54" s="187"/>
      <c r="EXU54" s="187"/>
      <c r="EXV54" s="187"/>
      <c r="EXW54" s="187"/>
      <c r="EXX54" s="187"/>
      <c r="EXY54" s="187"/>
      <c r="EXZ54" s="187"/>
      <c r="EYA54" s="187"/>
      <c r="EYB54" s="187"/>
      <c r="EYC54" s="187"/>
      <c r="EYD54" s="187"/>
      <c r="EYE54" s="187"/>
      <c r="EYF54" s="187"/>
      <c r="EYG54" s="187"/>
      <c r="EYH54" s="187"/>
      <c r="EYI54" s="187"/>
      <c r="EYJ54" s="187"/>
      <c r="EYK54" s="187"/>
      <c r="EYL54" s="187"/>
      <c r="EYM54" s="187"/>
      <c r="EYN54" s="187"/>
      <c r="EYO54" s="187"/>
      <c r="EYP54" s="187"/>
      <c r="EYQ54" s="187"/>
      <c r="EYR54" s="187"/>
      <c r="EYS54" s="187"/>
      <c r="EYT54" s="187"/>
      <c r="EYU54" s="187"/>
      <c r="EYV54" s="187"/>
      <c r="EYW54" s="187"/>
      <c r="EYX54" s="187"/>
      <c r="EYY54" s="187"/>
      <c r="EYZ54" s="187"/>
      <c r="EZA54" s="187"/>
      <c r="EZB54" s="187"/>
      <c r="EZC54" s="187"/>
      <c r="EZD54" s="187"/>
      <c r="EZE54" s="187"/>
      <c r="EZF54" s="187"/>
      <c r="EZG54" s="187"/>
      <c r="EZH54" s="187"/>
      <c r="EZI54" s="187"/>
      <c r="EZJ54" s="187"/>
      <c r="EZK54" s="187"/>
      <c r="EZL54" s="187"/>
      <c r="EZM54" s="187"/>
      <c r="EZN54" s="187"/>
      <c r="EZO54" s="187"/>
      <c r="EZP54" s="187"/>
      <c r="EZQ54" s="187"/>
      <c r="EZR54" s="187"/>
      <c r="EZS54" s="187"/>
      <c r="EZT54" s="187"/>
      <c r="EZU54" s="187"/>
      <c r="EZV54" s="187"/>
      <c r="EZW54" s="187"/>
      <c r="EZX54" s="187"/>
      <c r="EZY54" s="187"/>
      <c r="EZZ54" s="187"/>
      <c r="FAA54" s="187"/>
      <c r="FAB54" s="187"/>
      <c r="FAC54" s="187"/>
      <c r="FAD54" s="187"/>
      <c r="FAE54" s="187"/>
      <c r="FAF54" s="187"/>
      <c r="FAG54" s="187"/>
      <c r="FAH54" s="187"/>
      <c r="FAI54" s="187"/>
      <c r="FAJ54" s="187"/>
      <c r="FAK54" s="187"/>
      <c r="FAL54" s="187"/>
      <c r="FAM54" s="187"/>
      <c r="FAN54" s="187"/>
      <c r="FAO54" s="187"/>
      <c r="FAP54" s="187"/>
      <c r="FAQ54" s="187"/>
      <c r="FAR54" s="187"/>
      <c r="FAS54" s="187"/>
      <c r="FAT54" s="187"/>
      <c r="FAU54" s="187"/>
      <c r="FAV54" s="187"/>
      <c r="FAW54" s="187"/>
      <c r="FAX54" s="187"/>
      <c r="FAY54" s="187"/>
      <c r="FAZ54" s="187"/>
      <c r="FBA54" s="187"/>
      <c r="FBB54" s="187"/>
      <c r="FBC54" s="187"/>
      <c r="FBD54" s="187"/>
      <c r="FBE54" s="187"/>
      <c r="FBF54" s="187"/>
      <c r="FBG54" s="187"/>
      <c r="FBH54" s="187"/>
      <c r="FBI54" s="187"/>
      <c r="FBJ54" s="187"/>
      <c r="FBK54" s="187"/>
      <c r="FBL54" s="187"/>
      <c r="FBM54" s="187"/>
      <c r="FBN54" s="187"/>
      <c r="FBO54" s="187"/>
      <c r="FBP54" s="187"/>
      <c r="FBQ54" s="187"/>
      <c r="FBR54" s="187"/>
      <c r="FBS54" s="187"/>
      <c r="FBT54" s="187"/>
      <c r="FBU54" s="187"/>
      <c r="FBV54" s="187"/>
      <c r="FBW54" s="187"/>
      <c r="FBX54" s="187"/>
      <c r="FBY54" s="187"/>
      <c r="FBZ54" s="187"/>
      <c r="FCA54" s="187"/>
      <c r="FCB54" s="187"/>
      <c r="FCC54" s="187"/>
      <c r="FCD54" s="187"/>
      <c r="FCE54" s="187"/>
      <c r="FCF54" s="187"/>
      <c r="FCG54" s="187"/>
      <c r="FCH54" s="187"/>
      <c r="FCI54" s="187"/>
      <c r="FCJ54" s="187"/>
      <c r="FCK54" s="187"/>
      <c r="FCL54" s="187"/>
      <c r="FCM54" s="187"/>
      <c r="FCN54" s="187"/>
      <c r="FCO54" s="187"/>
      <c r="FCP54" s="187"/>
      <c r="FCQ54" s="187"/>
      <c r="FCR54" s="187"/>
      <c r="FCS54" s="187"/>
      <c r="FCT54" s="187"/>
      <c r="FCU54" s="187"/>
      <c r="FCV54" s="187"/>
      <c r="FCW54" s="187"/>
      <c r="FCX54" s="187"/>
      <c r="FCY54" s="187"/>
      <c r="FCZ54" s="187"/>
      <c r="FDA54" s="187"/>
      <c r="FDB54" s="187"/>
      <c r="FDC54" s="187"/>
      <c r="FDD54" s="187"/>
      <c r="FDE54" s="187"/>
      <c r="FDF54" s="187"/>
      <c r="FDG54" s="187"/>
      <c r="FDH54" s="187"/>
      <c r="FDI54" s="187"/>
      <c r="FDJ54" s="187"/>
      <c r="FDK54" s="187"/>
      <c r="FDL54" s="187"/>
      <c r="FDM54" s="187"/>
      <c r="FDN54" s="187"/>
      <c r="FDO54" s="187"/>
      <c r="FDP54" s="187"/>
      <c r="FDQ54" s="187"/>
      <c r="FDR54" s="187"/>
      <c r="FDS54" s="187"/>
      <c r="FDT54" s="187"/>
      <c r="FDU54" s="187"/>
      <c r="FDV54" s="187"/>
      <c r="FDW54" s="187"/>
      <c r="FDX54" s="187"/>
      <c r="FDY54" s="187"/>
      <c r="FDZ54" s="187"/>
      <c r="FEA54" s="187"/>
      <c r="FEB54" s="187"/>
      <c r="FEC54" s="187"/>
      <c r="FED54" s="187"/>
      <c r="FEE54" s="187"/>
      <c r="FEF54" s="187"/>
      <c r="FEG54" s="187"/>
      <c r="FEH54" s="187"/>
      <c r="FEI54" s="187"/>
      <c r="FEJ54" s="187"/>
      <c r="FEK54" s="187"/>
      <c r="FEL54" s="187"/>
      <c r="FEM54" s="187"/>
      <c r="FEN54" s="187"/>
      <c r="FEO54" s="187"/>
      <c r="FEP54" s="187"/>
      <c r="FEQ54" s="187"/>
      <c r="FER54" s="187"/>
      <c r="FES54" s="187"/>
      <c r="FET54" s="187"/>
      <c r="FEU54" s="187"/>
      <c r="FEV54" s="187"/>
      <c r="FEW54" s="187"/>
      <c r="FEX54" s="187"/>
      <c r="FEY54" s="187"/>
      <c r="FEZ54" s="187"/>
      <c r="FFA54" s="187"/>
      <c r="FFB54" s="187"/>
      <c r="FFC54" s="187"/>
      <c r="FFD54" s="187"/>
      <c r="FFE54" s="187"/>
      <c r="FFF54" s="187"/>
      <c r="FFG54" s="187"/>
      <c r="FFH54" s="187"/>
      <c r="FFI54" s="187"/>
      <c r="FFJ54" s="187"/>
      <c r="FFK54" s="187"/>
      <c r="FFL54" s="187"/>
      <c r="FFM54" s="187"/>
      <c r="FFN54" s="187"/>
      <c r="FFO54" s="187"/>
      <c r="FFP54" s="187"/>
      <c r="FFQ54" s="187"/>
      <c r="FFR54" s="187"/>
      <c r="FFS54" s="187"/>
      <c r="FFT54" s="187"/>
      <c r="FFU54" s="187"/>
      <c r="FFV54" s="187"/>
      <c r="FFW54" s="187"/>
      <c r="FFX54" s="187"/>
      <c r="FFY54" s="187"/>
      <c r="FFZ54" s="187"/>
      <c r="FGA54" s="187"/>
      <c r="FGB54" s="187"/>
      <c r="FGC54" s="187"/>
      <c r="FGD54" s="187"/>
      <c r="FGE54" s="187"/>
      <c r="FGF54" s="187"/>
      <c r="FGG54" s="187"/>
      <c r="FGH54" s="187"/>
      <c r="FGI54" s="187"/>
      <c r="FGJ54" s="187"/>
      <c r="FGK54" s="187"/>
      <c r="FGL54" s="187"/>
      <c r="FGM54" s="187"/>
      <c r="FGN54" s="187"/>
      <c r="FGO54" s="187"/>
      <c r="FGP54" s="187"/>
      <c r="FGQ54" s="187"/>
      <c r="FGR54" s="187"/>
      <c r="FGS54" s="187"/>
      <c r="FGT54" s="187"/>
      <c r="FGU54" s="187"/>
      <c r="FGV54" s="187"/>
      <c r="FGW54" s="187"/>
      <c r="FGX54" s="187"/>
      <c r="FGY54" s="187"/>
      <c r="FGZ54" s="187"/>
      <c r="FHA54" s="187"/>
      <c r="FHB54" s="187"/>
      <c r="FHC54" s="187"/>
      <c r="FHD54" s="187"/>
      <c r="FHE54" s="187"/>
      <c r="FHF54" s="187"/>
      <c r="FHG54" s="187"/>
      <c r="FHH54" s="187"/>
      <c r="FHI54" s="187"/>
      <c r="FHJ54" s="187"/>
      <c r="FHK54" s="187"/>
      <c r="FHL54" s="187"/>
      <c r="FHM54" s="187"/>
      <c r="FHN54" s="187"/>
      <c r="FHO54" s="187"/>
      <c r="FHP54" s="187"/>
      <c r="FHQ54" s="187"/>
      <c r="FHR54" s="187"/>
      <c r="FHS54" s="187"/>
      <c r="FHT54" s="187"/>
      <c r="FHU54" s="187"/>
      <c r="FHV54" s="187"/>
      <c r="FHW54" s="187"/>
      <c r="FHX54" s="187"/>
      <c r="FHY54" s="187"/>
      <c r="FHZ54" s="187"/>
      <c r="FIA54" s="187"/>
      <c r="FIB54" s="187"/>
      <c r="FIC54" s="187"/>
      <c r="FID54" s="187"/>
      <c r="FIE54" s="187"/>
      <c r="FIF54" s="187"/>
      <c r="FIG54" s="187"/>
      <c r="FIH54" s="187"/>
      <c r="FII54" s="187"/>
      <c r="FIJ54" s="187"/>
      <c r="FIK54" s="187"/>
      <c r="FIL54" s="187"/>
      <c r="FIM54" s="187"/>
      <c r="FIN54" s="187"/>
      <c r="FIO54" s="187"/>
      <c r="FIP54" s="187"/>
      <c r="FIQ54" s="187"/>
      <c r="FIR54" s="187"/>
      <c r="FIS54" s="187"/>
      <c r="FIT54" s="187"/>
      <c r="FIU54" s="187"/>
      <c r="FIV54" s="187"/>
      <c r="FIW54" s="187"/>
      <c r="FIX54" s="187"/>
      <c r="FIY54" s="187"/>
      <c r="FIZ54" s="187"/>
      <c r="FJA54" s="187"/>
      <c r="FJB54" s="187"/>
      <c r="FJC54" s="187"/>
      <c r="FJD54" s="187"/>
      <c r="FJE54" s="187"/>
      <c r="FJF54" s="187"/>
      <c r="FJG54" s="187"/>
      <c r="FJH54" s="187"/>
      <c r="FJI54" s="187"/>
      <c r="FJJ54" s="187"/>
      <c r="FJK54" s="187"/>
      <c r="FJL54" s="187"/>
      <c r="FJM54" s="187"/>
      <c r="FJN54" s="187"/>
      <c r="FJO54" s="187"/>
      <c r="FJP54" s="187"/>
      <c r="FJQ54" s="187"/>
      <c r="FJR54" s="187"/>
      <c r="FJS54" s="187"/>
      <c r="FJT54" s="187"/>
      <c r="FJU54" s="187"/>
      <c r="FJV54" s="187"/>
      <c r="FJW54" s="187"/>
      <c r="FJX54" s="187"/>
      <c r="FJY54" s="187"/>
      <c r="FJZ54" s="187"/>
      <c r="FKA54" s="187"/>
      <c r="FKB54" s="187"/>
      <c r="FKC54" s="187"/>
      <c r="FKD54" s="187"/>
      <c r="FKE54" s="187"/>
      <c r="FKF54" s="187"/>
      <c r="FKG54" s="187"/>
      <c r="FKH54" s="187"/>
      <c r="FKI54" s="187"/>
      <c r="FKJ54" s="187"/>
      <c r="FKK54" s="187"/>
      <c r="FKL54" s="187"/>
      <c r="FKM54" s="187"/>
      <c r="FKN54" s="187"/>
      <c r="FKO54" s="187"/>
      <c r="FKP54" s="187"/>
      <c r="FKQ54" s="187"/>
      <c r="FKR54" s="187"/>
      <c r="FKS54" s="187"/>
      <c r="FKT54" s="187"/>
      <c r="FKU54" s="187"/>
      <c r="FKV54" s="187"/>
      <c r="FKW54" s="187"/>
      <c r="FKX54" s="187"/>
      <c r="FKY54" s="187"/>
      <c r="FKZ54" s="187"/>
      <c r="FLA54" s="187"/>
      <c r="FLB54" s="187"/>
      <c r="FLC54" s="187"/>
      <c r="FLD54" s="187"/>
      <c r="FLE54" s="187"/>
      <c r="FLF54" s="187"/>
      <c r="FLG54" s="187"/>
      <c r="FLH54" s="187"/>
      <c r="FLI54" s="187"/>
      <c r="FLJ54" s="187"/>
      <c r="FLK54" s="187"/>
      <c r="FLL54" s="187"/>
      <c r="FLM54" s="187"/>
      <c r="FLN54" s="187"/>
      <c r="FLO54" s="187"/>
      <c r="FLP54" s="187"/>
      <c r="FLQ54" s="187"/>
      <c r="FLR54" s="187"/>
      <c r="FLS54" s="187"/>
      <c r="FLT54" s="187"/>
      <c r="FLU54" s="187"/>
      <c r="FLV54" s="187"/>
      <c r="FLW54" s="187"/>
      <c r="FLX54" s="187"/>
      <c r="FLY54" s="187"/>
      <c r="FLZ54" s="187"/>
      <c r="FMA54" s="187"/>
      <c r="FMB54" s="187"/>
      <c r="FMC54" s="187"/>
      <c r="FMD54" s="187"/>
      <c r="FME54" s="187"/>
      <c r="FMF54" s="187"/>
      <c r="FMG54" s="187"/>
      <c r="FMH54" s="187"/>
      <c r="FMI54" s="187"/>
      <c r="FMJ54" s="187"/>
      <c r="FMK54" s="187"/>
      <c r="FML54" s="187"/>
      <c r="FMM54" s="187"/>
      <c r="FMN54" s="187"/>
      <c r="FMO54" s="187"/>
      <c r="FMP54" s="187"/>
      <c r="FMQ54" s="187"/>
      <c r="FMR54" s="187"/>
      <c r="FMS54" s="187"/>
      <c r="FMT54" s="187"/>
      <c r="FMU54" s="187"/>
      <c r="FMV54" s="187"/>
      <c r="FMW54" s="187"/>
      <c r="FMX54" s="187"/>
      <c r="FMY54" s="187"/>
      <c r="FMZ54" s="187"/>
      <c r="FNA54" s="187"/>
      <c r="FNB54" s="187"/>
      <c r="FNC54" s="187"/>
      <c r="FND54" s="187"/>
      <c r="FNE54" s="187"/>
      <c r="FNF54" s="187"/>
      <c r="FNG54" s="187"/>
      <c r="FNH54" s="187"/>
      <c r="FNI54" s="187"/>
      <c r="FNJ54" s="187"/>
      <c r="FNK54" s="187"/>
      <c r="FNL54" s="187"/>
      <c r="FNM54" s="187"/>
      <c r="FNN54" s="187"/>
      <c r="FNO54" s="187"/>
      <c r="FNP54" s="187"/>
      <c r="FNQ54" s="187"/>
      <c r="FNR54" s="187"/>
      <c r="FNS54" s="187"/>
      <c r="FNT54" s="187"/>
      <c r="FNU54" s="187"/>
      <c r="FNV54" s="187"/>
      <c r="FNW54" s="187"/>
      <c r="FNX54" s="187"/>
      <c r="FNY54" s="187"/>
      <c r="FNZ54" s="187"/>
      <c r="FOA54" s="187"/>
      <c r="FOB54" s="187"/>
      <c r="FOC54" s="187"/>
      <c r="FOD54" s="187"/>
      <c r="FOE54" s="187"/>
      <c r="FOF54" s="187"/>
      <c r="FOG54" s="187"/>
      <c r="FOH54" s="187"/>
      <c r="FOI54" s="187"/>
      <c r="FOJ54" s="187"/>
      <c r="FOK54" s="187"/>
      <c r="FOL54" s="187"/>
      <c r="FOM54" s="187"/>
      <c r="FON54" s="187"/>
      <c r="FOO54" s="187"/>
      <c r="FOP54" s="187"/>
      <c r="FOQ54" s="187"/>
      <c r="FOR54" s="187"/>
      <c r="FOS54" s="187"/>
      <c r="FOT54" s="187"/>
      <c r="FOU54" s="187"/>
      <c r="FOV54" s="187"/>
      <c r="FOW54" s="187"/>
      <c r="FOX54" s="187"/>
      <c r="FOY54" s="187"/>
      <c r="FOZ54" s="187"/>
      <c r="FPA54" s="187"/>
      <c r="FPB54" s="187"/>
      <c r="FPC54" s="187"/>
      <c r="FPD54" s="187"/>
      <c r="FPE54" s="187"/>
      <c r="FPF54" s="187"/>
      <c r="FPG54" s="187"/>
      <c r="FPH54" s="187"/>
      <c r="FPI54" s="187"/>
      <c r="FPJ54" s="187"/>
      <c r="FPK54" s="187"/>
      <c r="FPL54" s="187"/>
      <c r="FPM54" s="187"/>
      <c r="FPN54" s="187"/>
      <c r="FPO54" s="187"/>
      <c r="FPP54" s="187"/>
      <c r="FPQ54" s="187"/>
      <c r="FPR54" s="187"/>
      <c r="FPS54" s="187"/>
      <c r="FPT54" s="187"/>
      <c r="FPU54" s="187"/>
      <c r="FPV54" s="187"/>
      <c r="FPW54" s="187"/>
      <c r="FPX54" s="187"/>
      <c r="FPY54" s="187"/>
      <c r="FPZ54" s="187"/>
      <c r="FQA54" s="187"/>
      <c r="FQB54" s="187"/>
      <c r="FQC54" s="187"/>
      <c r="FQD54" s="187"/>
      <c r="FQE54" s="187"/>
      <c r="FQF54" s="187"/>
      <c r="FQG54" s="187"/>
      <c r="FQH54" s="187"/>
      <c r="FQI54" s="187"/>
      <c r="FQJ54" s="187"/>
      <c r="FQK54" s="187"/>
      <c r="FQL54" s="187"/>
      <c r="FQM54" s="187"/>
      <c r="FQN54" s="187"/>
      <c r="FQO54" s="187"/>
      <c r="FQP54" s="187"/>
      <c r="FQQ54" s="187"/>
      <c r="FQR54" s="187"/>
      <c r="FQS54" s="187"/>
      <c r="FQT54" s="187"/>
      <c r="FQU54" s="187"/>
      <c r="FQV54" s="187"/>
      <c r="FQW54" s="187"/>
      <c r="FQX54" s="187"/>
      <c r="FQY54" s="187"/>
      <c r="FQZ54" s="187"/>
      <c r="FRA54" s="187"/>
      <c r="FRB54" s="187"/>
      <c r="FRC54" s="187"/>
      <c r="FRD54" s="187"/>
      <c r="FRE54" s="187"/>
      <c r="FRF54" s="187"/>
      <c r="FRG54" s="187"/>
      <c r="FRH54" s="187"/>
      <c r="FRI54" s="187"/>
      <c r="FRJ54" s="187"/>
      <c r="FRK54" s="187"/>
      <c r="FRL54" s="187"/>
      <c r="FRM54" s="187"/>
      <c r="FRN54" s="187"/>
      <c r="FRO54" s="187"/>
      <c r="FRP54" s="187"/>
      <c r="FRQ54" s="187"/>
      <c r="FRR54" s="187"/>
      <c r="FRS54" s="187"/>
      <c r="FRT54" s="187"/>
      <c r="FRU54" s="187"/>
      <c r="FRV54" s="187"/>
      <c r="FRW54" s="187"/>
      <c r="FRX54" s="187"/>
      <c r="FRY54" s="187"/>
      <c r="FRZ54" s="187"/>
      <c r="FSA54" s="187"/>
      <c r="FSB54" s="187"/>
      <c r="FSC54" s="187"/>
      <c r="FSD54" s="187"/>
      <c r="FSE54" s="187"/>
      <c r="FSF54" s="187"/>
      <c r="FSG54" s="187"/>
      <c r="FSH54" s="187"/>
      <c r="FSI54" s="187"/>
      <c r="FSJ54" s="187"/>
      <c r="FSK54" s="187"/>
      <c r="FSL54" s="187"/>
      <c r="FSM54" s="187"/>
      <c r="FSN54" s="187"/>
      <c r="FSO54" s="187"/>
      <c r="FSP54" s="187"/>
      <c r="FSQ54" s="187"/>
      <c r="FSR54" s="187"/>
      <c r="FSS54" s="187"/>
      <c r="FST54" s="187"/>
      <c r="FSU54" s="187"/>
      <c r="FSV54" s="187"/>
      <c r="FSW54" s="187"/>
      <c r="FSX54" s="187"/>
      <c r="FSY54" s="187"/>
      <c r="FSZ54" s="187"/>
      <c r="FTA54" s="187"/>
      <c r="FTB54" s="187"/>
      <c r="FTC54" s="187"/>
      <c r="FTD54" s="187"/>
      <c r="FTE54" s="187"/>
      <c r="FTF54" s="187"/>
      <c r="FTG54" s="187"/>
      <c r="FTH54" s="187"/>
      <c r="FTI54" s="187"/>
      <c r="FTJ54" s="187"/>
      <c r="FTK54" s="187"/>
      <c r="FTL54" s="187"/>
      <c r="FTM54" s="187"/>
      <c r="FTN54" s="187"/>
      <c r="FTO54" s="187"/>
      <c r="FTP54" s="187"/>
      <c r="FTQ54" s="187"/>
      <c r="FTR54" s="187"/>
      <c r="FTS54" s="187"/>
      <c r="FTT54" s="187"/>
      <c r="FTU54" s="187"/>
      <c r="FTV54" s="187"/>
      <c r="FTW54" s="187"/>
      <c r="FTX54" s="187"/>
      <c r="FTY54" s="187"/>
      <c r="FTZ54" s="187"/>
      <c r="FUA54" s="187"/>
      <c r="FUB54" s="187"/>
      <c r="FUC54" s="187"/>
      <c r="FUD54" s="187"/>
      <c r="FUE54" s="187"/>
      <c r="FUF54" s="187"/>
      <c r="FUG54" s="187"/>
      <c r="FUH54" s="187"/>
      <c r="FUI54" s="187"/>
      <c r="FUJ54" s="187"/>
      <c r="FUK54" s="187"/>
      <c r="FUL54" s="187"/>
      <c r="FUM54" s="187"/>
      <c r="FUN54" s="187"/>
      <c r="FUO54" s="187"/>
      <c r="FUP54" s="187"/>
      <c r="FUQ54" s="187"/>
      <c r="FUR54" s="187"/>
      <c r="FUS54" s="187"/>
      <c r="FUT54" s="187"/>
      <c r="FUU54" s="187"/>
      <c r="FUV54" s="187"/>
      <c r="FUW54" s="187"/>
      <c r="FUX54" s="187"/>
      <c r="FUY54" s="187"/>
      <c r="FUZ54" s="187"/>
      <c r="FVA54" s="187"/>
      <c r="FVB54" s="187"/>
      <c r="FVC54" s="187"/>
      <c r="FVD54" s="187"/>
      <c r="FVE54" s="187"/>
      <c r="FVF54" s="187"/>
      <c r="FVG54" s="187"/>
      <c r="FVH54" s="187"/>
      <c r="FVI54" s="187"/>
      <c r="FVJ54" s="187"/>
      <c r="FVK54" s="187"/>
      <c r="FVL54" s="187"/>
      <c r="FVM54" s="187"/>
      <c r="FVN54" s="187"/>
      <c r="FVO54" s="187"/>
      <c r="FVP54" s="187"/>
      <c r="FVQ54" s="187"/>
      <c r="FVR54" s="187"/>
      <c r="FVS54" s="187"/>
      <c r="FVT54" s="187"/>
      <c r="FVU54" s="187"/>
      <c r="FVV54" s="187"/>
      <c r="FVW54" s="187"/>
      <c r="FVX54" s="187"/>
      <c r="FVY54" s="187"/>
      <c r="FVZ54" s="187"/>
      <c r="FWA54" s="187"/>
      <c r="FWB54" s="187"/>
      <c r="FWC54" s="187"/>
      <c r="FWD54" s="187"/>
      <c r="FWE54" s="187"/>
      <c r="FWF54" s="187"/>
      <c r="FWG54" s="187"/>
      <c r="FWH54" s="187"/>
      <c r="FWI54" s="187"/>
      <c r="FWJ54" s="187"/>
      <c r="FWK54" s="187"/>
      <c r="FWL54" s="187"/>
      <c r="FWM54" s="187"/>
      <c r="FWN54" s="187"/>
      <c r="FWO54" s="187"/>
      <c r="FWP54" s="187"/>
      <c r="FWQ54" s="187"/>
      <c r="FWR54" s="187"/>
      <c r="FWS54" s="187"/>
      <c r="FWT54" s="187"/>
      <c r="FWU54" s="187"/>
      <c r="FWV54" s="187"/>
      <c r="FWW54" s="187"/>
      <c r="FWX54" s="187"/>
      <c r="FWY54" s="187"/>
      <c r="FWZ54" s="187"/>
      <c r="FXA54" s="187"/>
      <c r="FXB54" s="187"/>
      <c r="FXC54" s="187"/>
      <c r="FXD54" s="187"/>
      <c r="FXE54" s="187"/>
      <c r="FXF54" s="187"/>
      <c r="FXG54" s="187"/>
      <c r="FXH54" s="187"/>
      <c r="FXI54" s="187"/>
      <c r="FXJ54" s="187"/>
      <c r="FXK54" s="187"/>
      <c r="FXL54" s="187"/>
      <c r="FXM54" s="187"/>
      <c r="FXN54" s="187"/>
      <c r="FXO54" s="187"/>
      <c r="FXP54" s="187"/>
      <c r="FXQ54" s="187"/>
      <c r="FXR54" s="187"/>
      <c r="FXS54" s="187"/>
      <c r="FXT54" s="187"/>
      <c r="FXU54" s="187"/>
      <c r="FXV54" s="187"/>
      <c r="FXW54" s="187"/>
      <c r="FXX54" s="187"/>
      <c r="FXY54" s="187"/>
      <c r="FXZ54" s="187"/>
      <c r="FYA54" s="187"/>
      <c r="FYB54" s="187"/>
      <c r="FYC54" s="187"/>
      <c r="FYD54" s="187"/>
      <c r="FYE54" s="187"/>
      <c r="FYF54" s="187"/>
      <c r="FYG54" s="187"/>
      <c r="FYH54" s="187"/>
      <c r="FYI54" s="187"/>
      <c r="FYJ54" s="187"/>
      <c r="FYK54" s="187"/>
      <c r="FYL54" s="187"/>
      <c r="FYM54" s="187"/>
      <c r="FYN54" s="187"/>
      <c r="FYO54" s="187"/>
      <c r="FYP54" s="187"/>
      <c r="FYQ54" s="187"/>
      <c r="FYR54" s="187"/>
      <c r="FYS54" s="187"/>
      <c r="FYT54" s="187"/>
      <c r="FYU54" s="187"/>
      <c r="FYV54" s="187"/>
      <c r="FYW54" s="187"/>
      <c r="FYX54" s="187"/>
      <c r="FYY54" s="187"/>
      <c r="FYZ54" s="187"/>
      <c r="FZA54" s="187"/>
      <c r="FZB54" s="187"/>
      <c r="FZC54" s="187"/>
      <c r="FZD54" s="187"/>
      <c r="FZE54" s="187"/>
      <c r="FZF54" s="187"/>
      <c r="FZG54" s="187"/>
      <c r="FZH54" s="187"/>
      <c r="FZI54" s="187"/>
      <c r="FZJ54" s="187"/>
      <c r="FZK54" s="187"/>
      <c r="FZL54" s="187"/>
      <c r="FZM54" s="187"/>
      <c r="FZN54" s="187"/>
      <c r="FZO54" s="187"/>
      <c r="FZP54" s="187"/>
      <c r="FZQ54" s="187"/>
      <c r="FZR54" s="187"/>
      <c r="FZS54" s="187"/>
      <c r="FZT54" s="187"/>
      <c r="FZU54" s="187"/>
      <c r="FZV54" s="187"/>
      <c r="FZW54" s="187"/>
      <c r="FZX54" s="187"/>
      <c r="FZY54" s="187"/>
      <c r="FZZ54" s="187"/>
      <c r="GAA54" s="187"/>
      <c r="GAB54" s="187"/>
      <c r="GAC54" s="187"/>
      <c r="GAD54" s="187"/>
      <c r="GAE54" s="187"/>
      <c r="GAF54" s="187"/>
      <c r="GAG54" s="187"/>
      <c r="GAH54" s="187"/>
      <c r="GAI54" s="187"/>
      <c r="GAJ54" s="187"/>
      <c r="GAK54" s="187"/>
      <c r="GAL54" s="187"/>
      <c r="GAM54" s="187"/>
      <c r="GAN54" s="187"/>
      <c r="GAO54" s="187"/>
      <c r="GAP54" s="187"/>
      <c r="GAQ54" s="187"/>
      <c r="GAR54" s="187"/>
      <c r="GAS54" s="187"/>
      <c r="GAT54" s="187"/>
      <c r="GAU54" s="187"/>
      <c r="GAV54" s="187"/>
      <c r="GAW54" s="187"/>
      <c r="GAX54" s="187"/>
      <c r="GAY54" s="187"/>
      <c r="GAZ54" s="187"/>
      <c r="GBA54" s="187"/>
      <c r="GBB54" s="187"/>
      <c r="GBC54" s="187"/>
      <c r="GBD54" s="187"/>
      <c r="GBE54" s="187"/>
      <c r="GBF54" s="187"/>
      <c r="GBG54" s="187"/>
      <c r="GBH54" s="187"/>
      <c r="GBI54" s="187"/>
      <c r="GBJ54" s="187"/>
      <c r="GBK54" s="187"/>
      <c r="GBL54" s="187"/>
      <c r="GBM54" s="187"/>
      <c r="GBN54" s="187"/>
      <c r="GBO54" s="187"/>
      <c r="GBP54" s="187"/>
      <c r="GBQ54" s="187"/>
      <c r="GBR54" s="187"/>
      <c r="GBS54" s="187"/>
      <c r="GBT54" s="187"/>
      <c r="GBU54" s="187"/>
      <c r="GBV54" s="187"/>
      <c r="GBW54" s="187"/>
      <c r="GBX54" s="187"/>
      <c r="GBY54" s="187"/>
      <c r="GBZ54" s="187"/>
      <c r="GCA54" s="187"/>
      <c r="GCB54" s="187"/>
      <c r="GCC54" s="187"/>
      <c r="GCD54" s="187"/>
      <c r="GCE54" s="187"/>
      <c r="GCF54" s="187"/>
      <c r="GCG54" s="187"/>
      <c r="GCH54" s="187"/>
      <c r="GCI54" s="187"/>
      <c r="GCJ54" s="187"/>
      <c r="GCK54" s="187"/>
      <c r="GCL54" s="187"/>
      <c r="GCM54" s="187"/>
      <c r="GCN54" s="187"/>
      <c r="GCO54" s="187"/>
      <c r="GCP54" s="187"/>
      <c r="GCQ54" s="187"/>
      <c r="GCR54" s="187"/>
      <c r="GCS54" s="187"/>
      <c r="GCT54" s="187"/>
      <c r="GCU54" s="187"/>
      <c r="GCV54" s="187"/>
      <c r="GCW54" s="187"/>
      <c r="GCX54" s="187"/>
      <c r="GCY54" s="187"/>
      <c r="GCZ54" s="187"/>
      <c r="GDA54" s="187"/>
      <c r="GDB54" s="187"/>
      <c r="GDC54" s="187"/>
      <c r="GDD54" s="187"/>
      <c r="GDE54" s="187"/>
      <c r="GDF54" s="187"/>
      <c r="GDG54" s="187"/>
      <c r="GDH54" s="187"/>
      <c r="GDI54" s="187"/>
      <c r="GDJ54" s="187"/>
      <c r="GDK54" s="187"/>
      <c r="GDL54" s="187"/>
      <c r="GDM54" s="187"/>
      <c r="GDN54" s="187"/>
      <c r="GDO54" s="187"/>
      <c r="GDP54" s="187"/>
      <c r="GDQ54" s="187"/>
      <c r="GDR54" s="187"/>
      <c r="GDS54" s="187"/>
      <c r="GDT54" s="187"/>
      <c r="GDU54" s="187"/>
      <c r="GDV54" s="187"/>
      <c r="GDW54" s="187"/>
      <c r="GDX54" s="187"/>
      <c r="GDY54" s="187"/>
      <c r="GDZ54" s="187"/>
      <c r="GEA54" s="187"/>
      <c r="GEB54" s="187"/>
      <c r="GEC54" s="187"/>
      <c r="GED54" s="187"/>
      <c r="GEE54" s="187"/>
      <c r="GEF54" s="187"/>
      <c r="GEG54" s="187"/>
      <c r="GEH54" s="187"/>
      <c r="GEI54" s="187"/>
      <c r="GEJ54" s="187"/>
      <c r="GEK54" s="187"/>
      <c r="GEL54" s="187"/>
      <c r="GEM54" s="187"/>
      <c r="GEN54" s="187"/>
      <c r="GEO54" s="187"/>
      <c r="GEP54" s="187"/>
      <c r="GEQ54" s="187"/>
      <c r="GER54" s="187"/>
      <c r="GES54" s="187"/>
      <c r="GET54" s="187"/>
      <c r="GEU54" s="187"/>
      <c r="GEV54" s="187"/>
      <c r="GEW54" s="187"/>
      <c r="GEX54" s="187"/>
      <c r="GEY54" s="187"/>
      <c r="GEZ54" s="187"/>
      <c r="GFA54" s="187"/>
      <c r="GFB54" s="187"/>
      <c r="GFC54" s="187"/>
      <c r="GFD54" s="187"/>
      <c r="GFE54" s="187"/>
      <c r="GFF54" s="187"/>
      <c r="GFG54" s="187"/>
      <c r="GFH54" s="187"/>
      <c r="GFI54" s="187"/>
      <c r="GFJ54" s="187"/>
      <c r="GFK54" s="187"/>
      <c r="GFL54" s="187"/>
      <c r="GFM54" s="187"/>
      <c r="GFN54" s="187"/>
      <c r="GFO54" s="187"/>
      <c r="GFP54" s="187"/>
      <c r="GFQ54" s="187"/>
      <c r="GFR54" s="187"/>
      <c r="GFS54" s="187"/>
      <c r="GFT54" s="187"/>
      <c r="GFU54" s="187"/>
      <c r="GFV54" s="187"/>
      <c r="GFW54" s="187"/>
      <c r="GFX54" s="187"/>
      <c r="GFY54" s="187"/>
      <c r="GFZ54" s="187"/>
      <c r="GGA54" s="187"/>
      <c r="GGB54" s="187"/>
      <c r="GGC54" s="187"/>
      <c r="GGD54" s="187"/>
      <c r="GGE54" s="187"/>
      <c r="GGF54" s="187"/>
      <c r="GGG54" s="187"/>
      <c r="GGH54" s="187"/>
      <c r="GGI54" s="187"/>
      <c r="GGJ54" s="187"/>
      <c r="GGK54" s="187"/>
      <c r="GGL54" s="187"/>
      <c r="GGM54" s="187"/>
      <c r="GGN54" s="187"/>
      <c r="GGO54" s="187"/>
      <c r="GGP54" s="187"/>
      <c r="GGQ54" s="187"/>
      <c r="GGR54" s="187"/>
      <c r="GGS54" s="187"/>
      <c r="GGT54" s="187"/>
      <c r="GGU54" s="187"/>
      <c r="GGV54" s="187"/>
      <c r="GGW54" s="187"/>
      <c r="GGX54" s="187"/>
      <c r="GGY54" s="187"/>
      <c r="GGZ54" s="187"/>
      <c r="GHA54" s="187"/>
      <c r="GHB54" s="187"/>
      <c r="GHC54" s="187"/>
      <c r="GHD54" s="187"/>
      <c r="GHE54" s="187"/>
      <c r="GHF54" s="187"/>
      <c r="GHG54" s="187"/>
      <c r="GHH54" s="187"/>
      <c r="GHI54" s="187"/>
      <c r="GHJ54" s="187"/>
      <c r="GHK54" s="187"/>
      <c r="GHL54" s="187"/>
      <c r="GHM54" s="187"/>
      <c r="GHN54" s="187"/>
      <c r="GHO54" s="187"/>
      <c r="GHP54" s="187"/>
      <c r="GHQ54" s="187"/>
      <c r="GHR54" s="187"/>
      <c r="GHS54" s="187"/>
      <c r="GHT54" s="187"/>
      <c r="GHU54" s="187"/>
      <c r="GHV54" s="187"/>
      <c r="GHW54" s="187"/>
      <c r="GHX54" s="187"/>
      <c r="GHY54" s="187"/>
      <c r="GHZ54" s="187"/>
      <c r="GIA54" s="187"/>
      <c r="GIB54" s="187"/>
      <c r="GIC54" s="187"/>
      <c r="GID54" s="187"/>
      <c r="GIE54" s="187"/>
      <c r="GIF54" s="187"/>
      <c r="GIG54" s="187"/>
      <c r="GIH54" s="187"/>
      <c r="GII54" s="187"/>
      <c r="GIJ54" s="187"/>
      <c r="GIK54" s="187"/>
      <c r="GIL54" s="187"/>
      <c r="GIM54" s="187"/>
      <c r="GIN54" s="187"/>
      <c r="GIO54" s="187"/>
      <c r="GIP54" s="187"/>
      <c r="GIQ54" s="187"/>
      <c r="GIR54" s="187"/>
      <c r="GIS54" s="187"/>
      <c r="GIT54" s="187"/>
      <c r="GIU54" s="187"/>
      <c r="GIV54" s="187"/>
      <c r="GIW54" s="187"/>
      <c r="GIX54" s="187"/>
      <c r="GIY54" s="187"/>
      <c r="GIZ54" s="187"/>
      <c r="GJA54" s="187"/>
      <c r="GJB54" s="187"/>
      <c r="GJC54" s="187"/>
      <c r="GJD54" s="187"/>
      <c r="GJE54" s="187"/>
      <c r="GJF54" s="187"/>
      <c r="GJG54" s="187"/>
      <c r="GJH54" s="187"/>
      <c r="GJI54" s="187"/>
      <c r="GJJ54" s="187"/>
      <c r="GJK54" s="187"/>
      <c r="GJL54" s="187"/>
      <c r="GJM54" s="187"/>
      <c r="GJN54" s="187"/>
      <c r="GJO54" s="187"/>
      <c r="GJP54" s="187"/>
      <c r="GJQ54" s="187"/>
      <c r="GJR54" s="187"/>
      <c r="GJS54" s="187"/>
      <c r="GJT54" s="187"/>
      <c r="GJU54" s="187"/>
      <c r="GJV54" s="187"/>
      <c r="GJW54" s="187"/>
      <c r="GJX54" s="187"/>
      <c r="GJY54" s="187"/>
      <c r="GJZ54" s="187"/>
      <c r="GKA54" s="187"/>
      <c r="GKB54" s="187"/>
      <c r="GKC54" s="187"/>
      <c r="GKD54" s="187"/>
      <c r="GKE54" s="187"/>
      <c r="GKF54" s="187"/>
      <c r="GKG54" s="187"/>
      <c r="GKH54" s="187"/>
      <c r="GKI54" s="187"/>
      <c r="GKJ54" s="187"/>
      <c r="GKK54" s="187"/>
      <c r="GKL54" s="187"/>
      <c r="GKM54" s="187"/>
      <c r="GKN54" s="187"/>
      <c r="GKO54" s="187"/>
      <c r="GKP54" s="187"/>
      <c r="GKQ54" s="187"/>
      <c r="GKR54" s="187"/>
      <c r="GKS54" s="187"/>
      <c r="GKT54" s="187"/>
      <c r="GKU54" s="187"/>
      <c r="GKV54" s="187"/>
      <c r="GKW54" s="187"/>
      <c r="GKX54" s="187"/>
      <c r="GKY54" s="187"/>
      <c r="GKZ54" s="187"/>
      <c r="GLA54" s="187"/>
      <c r="GLB54" s="187"/>
      <c r="GLC54" s="187"/>
      <c r="GLD54" s="187"/>
      <c r="GLE54" s="187"/>
      <c r="GLF54" s="187"/>
      <c r="GLG54" s="187"/>
      <c r="GLH54" s="187"/>
      <c r="GLI54" s="187"/>
      <c r="GLJ54" s="187"/>
      <c r="GLK54" s="187"/>
      <c r="GLL54" s="187"/>
      <c r="GLM54" s="187"/>
      <c r="GLN54" s="187"/>
      <c r="GLO54" s="187"/>
      <c r="GLP54" s="187"/>
      <c r="GLQ54" s="187"/>
      <c r="GLR54" s="187"/>
      <c r="GLS54" s="187"/>
      <c r="GLT54" s="187"/>
      <c r="GLU54" s="187"/>
      <c r="GLV54" s="187"/>
      <c r="GLW54" s="187"/>
      <c r="GLX54" s="187"/>
      <c r="GLY54" s="187"/>
      <c r="GLZ54" s="187"/>
      <c r="GMA54" s="187"/>
      <c r="GMB54" s="187"/>
      <c r="GMC54" s="187"/>
      <c r="GMD54" s="187"/>
      <c r="GME54" s="187"/>
      <c r="GMF54" s="187"/>
      <c r="GMG54" s="187"/>
      <c r="GMH54" s="187"/>
      <c r="GMI54" s="187"/>
      <c r="GMJ54" s="187"/>
      <c r="GMK54" s="187"/>
      <c r="GML54" s="187"/>
      <c r="GMM54" s="187"/>
      <c r="GMN54" s="187"/>
      <c r="GMO54" s="187"/>
      <c r="GMP54" s="187"/>
      <c r="GMQ54" s="187"/>
      <c r="GMR54" s="187"/>
      <c r="GMS54" s="187"/>
      <c r="GMT54" s="187"/>
      <c r="GMU54" s="187"/>
      <c r="GMV54" s="187"/>
      <c r="GMW54" s="187"/>
      <c r="GMX54" s="187"/>
      <c r="GMY54" s="187"/>
      <c r="GMZ54" s="187"/>
      <c r="GNA54" s="187"/>
      <c r="GNB54" s="187"/>
      <c r="GNC54" s="187"/>
      <c r="GND54" s="187"/>
      <c r="GNE54" s="187"/>
      <c r="GNF54" s="187"/>
      <c r="GNG54" s="187"/>
      <c r="GNH54" s="187"/>
      <c r="GNI54" s="187"/>
      <c r="GNJ54" s="187"/>
      <c r="GNK54" s="187"/>
      <c r="GNL54" s="187"/>
      <c r="GNM54" s="187"/>
      <c r="GNN54" s="187"/>
      <c r="GNO54" s="187"/>
      <c r="GNP54" s="187"/>
      <c r="GNQ54" s="187"/>
      <c r="GNR54" s="187"/>
      <c r="GNS54" s="187"/>
      <c r="GNT54" s="187"/>
      <c r="GNU54" s="187"/>
      <c r="GNV54" s="187"/>
      <c r="GNW54" s="187"/>
      <c r="GNX54" s="187"/>
      <c r="GNY54" s="187"/>
      <c r="GNZ54" s="187"/>
      <c r="GOA54" s="187"/>
      <c r="GOB54" s="187"/>
      <c r="GOC54" s="187"/>
      <c r="GOD54" s="187"/>
      <c r="GOE54" s="187"/>
      <c r="GOF54" s="187"/>
      <c r="GOG54" s="187"/>
      <c r="GOH54" s="187"/>
      <c r="GOI54" s="187"/>
      <c r="GOJ54" s="187"/>
      <c r="GOK54" s="187"/>
      <c r="GOL54" s="187"/>
      <c r="GOM54" s="187"/>
      <c r="GON54" s="187"/>
      <c r="GOO54" s="187"/>
      <c r="GOP54" s="187"/>
      <c r="GOQ54" s="187"/>
      <c r="GOR54" s="187"/>
      <c r="GOS54" s="187"/>
      <c r="GOT54" s="187"/>
      <c r="GOU54" s="187"/>
      <c r="GOV54" s="187"/>
      <c r="GOW54" s="187"/>
      <c r="GOX54" s="187"/>
      <c r="GOY54" s="187"/>
      <c r="GOZ54" s="187"/>
      <c r="GPA54" s="187"/>
      <c r="GPB54" s="187"/>
      <c r="GPC54" s="187"/>
      <c r="GPD54" s="187"/>
      <c r="GPE54" s="187"/>
      <c r="GPF54" s="187"/>
      <c r="GPG54" s="187"/>
      <c r="GPH54" s="187"/>
      <c r="GPI54" s="187"/>
      <c r="GPJ54" s="187"/>
      <c r="GPK54" s="187"/>
      <c r="GPL54" s="187"/>
      <c r="GPM54" s="187"/>
      <c r="GPN54" s="187"/>
      <c r="GPO54" s="187"/>
      <c r="GPP54" s="187"/>
      <c r="GPQ54" s="187"/>
      <c r="GPR54" s="187"/>
      <c r="GPS54" s="187"/>
      <c r="GPT54" s="187"/>
      <c r="GPU54" s="187"/>
      <c r="GPV54" s="187"/>
      <c r="GPW54" s="187"/>
      <c r="GPX54" s="187"/>
      <c r="GPY54" s="187"/>
      <c r="GPZ54" s="187"/>
      <c r="GQA54" s="187"/>
      <c r="GQB54" s="187"/>
      <c r="GQC54" s="187"/>
      <c r="GQD54" s="187"/>
      <c r="GQE54" s="187"/>
      <c r="GQF54" s="187"/>
      <c r="GQG54" s="187"/>
      <c r="GQH54" s="187"/>
      <c r="GQI54" s="187"/>
      <c r="GQJ54" s="187"/>
      <c r="GQK54" s="187"/>
      <c r="GQL54" s="187"/>
      <c r="GQM54" s="187"/>
      <c r="GQN54" s="187"/>
      <c r="GQO54" s="187"/>
      <c r="GQP54" s="187"/>
      <c r="GQQ54" s="187"/>
      <c r="GQR54" s="187"/>
      <c r="GQS54" s="187"/>
      <c r="GQT54" s="187"/>
      <c r="GQU54" s="187"/>
      <c r="GQV54" s="187"/>
      <c r="GQW54" s="187"/>
      <c r="GQX54" s="187"/>
      <c r="GQY54" s="187"/>
      <c r="GQZ54" s="187"/>
      <c r="GRA54" s="187"/>
      <c r="GRB54" s="187"/>
      <c r="GRC54" s="187"/>
      <c r="GRD54" s="187"/>
      <c r="GRE54" s="187"/>
      <c r="GRF54" s="187"/>
      <c r="GRG54" s="187"/>
      <c r="GRH54" s="187"/>
      <c r="GRI54" s="187"/>
      <c r="GRJ54" s="187"/>
      <c r="GRK54" s="187"/>
      <c r="GRL54" s="187"/>
      <c r="GRM54" s="187"/>
      <c r="GRN54" s="187"/>
      <c r="GRO54" s="187"/>
      <c r="GRP54" s="187"/>
      <c r="GRQ54" s="187"/>
      <c r="GRR54" s="187"/>
      <c r="GRS54" s="187"/>
      <c r="GRT54" s="187"/>
      <c r="GRU54" s="187"/>
      <c r="GRV54" s="187"/>
      <c r="GRW54" s="187"/>
      <c r="GRX54" s="187"/>
      <c r="GRY54" s="187"/>
      <c r="GRZ54" s="187"/>
      <c r="GSA54" s="187"/>
      <c r="GSB54" s="187"/>
      <c r="GSC54" s="187"/>
      <c r="GSD54" s="187"/>
      <c r="GSE54" s="187"/>
      <c r="GSF54" s="187"/>
      <c r="GSG54" s="187"/>
      <c r="GSH54" s="187"/>
      <c r="GSI54" s="187"/>
      <c r="GSJ54" s="187"/>
      <c r="GSK54" s="187"/>
      <c r="GSL54" s="187"/>
      <c r="GSM54" s="187"/>
      <c r="GSN54" s="187"/>
      <c r="GSO54" s="187"/>
      <c r="GSP54" s="187"/>
      <c r="GSQ54" s="187"/>
      <c r="GSR54" s="187"/>
      <c r="GSS54" s="187"/>
      <c r="GST54" s="187"/>
      <c r="GSU54" s="187"/>
      <c r="GSV54" s="187"/>
      <c r="GSW54" s="187"/>
      <c r="GSX54" s="187"/>
      <c r="GSY54" s="187"/>
      <c r="GSZ54" s="187"/>
      <c r="GTA54" s="187"/>
      <c r="GTB54" s="187"/>
      <c r="GTC54" s="187"/>
      <c r="GTD54" s="187"/>
      <c r="GTE54" s="187"/>
      <c r="GTF54" s="187"/>
      <c r="GTG54" s="187"/>
      <c r="GTH54" s="187"/>
      <c r="GTI54" s="187"/>
      <c r="GTJ54" s="187"/>
      <c r="GTK54" s="187"/>
      <c r="GTL54" s="187"/>
      <c r="GTM54" s="187"/>
      <c r="GTN54" s="187"/>
      <c r="GTO54" s="187"/>
      <c r="GTP54" s="187"/>
      <c r="GTQ54" s="187"/>
      <c r="GTR54" s="187"/>
      <c r="GTS54" s="187"/>
      <c r="GTT54" s="187"/>
      <c r="GTU54" s="187"/>
      <c r="GTV54" s="187"/>
      <c r="GTW54" s="187"/>
      <c r="GTX54" s="187"/>
      <c r="GTY54" s="187"/>
      <c r="GTZ54" s="187"/>
      <c r="GUA54" s="187"/>
      <c r="GUB54" s="187"/>
      <c r="GUC54" s="187"/>
      <c r="GUD54" s="187"/>
      <c r="GUE54" s="187"/>
      <c r="GUF54" s="187"/>
      <c r="GUG54" s="187"/>
      <c r="GUH54" s="187"/>
      <c r="GUI54" s="187"/>
      <c r="GUJ54" s="187"/>
      <c r="GUK54" s="187"/>
      <c r="GUL54" s="187"/>
      <c r="GUM54" s="187"/>
      <c r="GUN54" s="187"/>
      <c r="GUO54" s="187"/>
      <c r="GUP54" s="187"/>
      <c r="GUQ54" s="187"/>
      <c r="GUR54" s="187"/>
      <c r="GUS54" s="187"/>
      <c r="GUT54" s="187"/>
      <c r="GUU54" s="187"/>
      <c r="GUV54" s="187"/>
      <c r="GUW54" s="187"/>
      <c r="GUX54" s="187"/>
      <c r="GUY54" s="187"/>
      <c r="GUZ54" s="187"/>
      <c r="GVA54" s="187"/>
      <c r="GVB54" s="187"/>
      <c r="GVC54" s="187"/>
      <c r="GVD54" s="187"/>
      <c r="GVE54" s="187"/>
      <c r="GVF54" s="187"/>
      <c r="GVG54" s="187"/>
      <c r="GVH54" s="187"/>
      <c r="GVI54" s="187"/>
      <c r="GVJ54" s="187"/>
      <c r="GVK54" s="187"/>
      <c r="GVL54" s="187"/>
      <c r="GVM54" s="187"/>
      <c r="GVN54" s="187"/>
      <c r="GVO54" s="187"/>
      <c r="GVP54" s="187"/>
      <c r="GVQ54" s="187"/>
      <c r="GVR54" s="187"/>
      <c r="GVS54" s="187"/>
      <c r="GVT54" s="187"/>
      <c r="GVU54" s="187"/>
      <c r="GVV54" s="187"/>
      <c r="GVW54" s="187"/>
      <c r="GVX54" s="187"/>
      <c r="GVY54" s="187"/>
      <c r="GVZ54" s="187"/>
      <c r="GWA54" s="187"/>
      <c r="GWB54" s="187"/>
      <c r="GWC54" s="187"/>
      <c r="GWD54" s="187"/>
      <c r="GWE54" s="187"/>
      <c r="GWF54" s="187"/>
      <c r="GWG54" s="187"/>
      <c r="GWH54" s="187"/>
      <c r="GWI54" s="187"/>
      <c r="GWJ54" s="187"/>
      <c r="GWK54" s="187"/>
      <c r="GWL54" s="187"/>
      <c r="GWM54" s="187"/>
      <c r="GWN54" s="187"/>
      <c r="GWO54" s="187"/>
      <c r="GWP54" s="187"/>
      <c r="GWQ54" s="187"/>
      <c r="GWR54" s="187"/>
      <c r="GWS54" s="187"/>
      <c r="GWT54" s="187"/>
      <c r="GWU54" s="187"/>
      <c r="GWV54" s="187"/>
      <c r="GWW54" s="187"/>
      <c r="GWX54" s="187"/>
      <c r="GWY54" s="187"/>
      <c r="GWZ54" s="187"/>
      <c r="GXA54" s="187"/>
      <c r="GXB54" s="187"/>
      <c r="GXC54" s="187"/>
      <c r="GXD54" s="187"/>
      <c r="GXE54" s="187"/>
      <c r="GXF54" s="187"/>
      <c r="GXG54" s="187"/>
      <c r="GXH54" s="187"/>
      <c r="GXI54" s="187"/>
      <c r="GXJ54" s="187"/>
      <c r="GXK54" s="187"/>
      <c r="GXL54" s="187"/>
      <c r="GXM54" s="187"/>
      <c r="GXN54" s="187"/>
      <c r="GXO54" s="187"/>
      <c r="GXP54" s="187"/>
      <c r="GXQ54" s="187"/>
      <c r="GXR54" s="187"/>
      <c r="GXS54" s="187"/>
      <c r="GXT54" s="187"/>
      <c r="GXU54" s="187"/>
      <c r="GXV54" s="187"/>
      <c r="GXW54" s="187"/>
      <c r="GXX54" s="187"/>
      <c r="GXY54" s="187"/>
      <c r="GXZ54" s="187"/>
      <c r="GYA54" s="187"/>
      <c r="GYB54" s="187"/>
      <c r="GYC54" s="187"/>
      <c r="GYD54" s="187"/>
      <c r="GYE54" s="187"/>
      <c r="GYF54" s="187"/>
      <c r="GYG54" s="187"/>
      <c r="GYH54" s="187"/>
      <c r="GYI54" s="187"/>
      <c r="GYJ54" s="187"/>
      <c r="GYK54" s="187"/>
      <c r="GYL54" s="187"/>
      <c r="GYM54" s="187"/>
      <c r="GYN54" s="187"/>
      <c r="GYO54" s="187"/>
      <c r="GYP54" s="187"/>
      <c r="GYQ54" s="187"/>
      <c r="GYR54" s="187"/>
      <c r="GYS54" s="187"/>
      <c r="GYT54" s="187"/>
      <c r="GYU54" s="187"/>
      <c r="GYV54" s="187"/>
      <c r="GYW54" s="187"/>
      <c r="GYX54" s="187"/>
      <c r="GYY54" s="187"/>
      <c r="GYZ54" s="187"/>
      <c r="GZA54" s="187"/>
      <c r="GZB54" s="187"/>
      <c r="GZC54" s="187"/>
      <c r="GZD54" s="187"/>
      <c r="GZE54" s="187"/>
      <c r="GZF54" s="187"/>
      <c r="GZG54" s="187"/>
      <c r="GZH54" s="187"/>
      <c r="GZI54" s="187"/>
      <c r="GZJ54" s="187"/>
      <c r="GZK54" s="187"/>
      <c r="GZL54" s="187"/>
      <c r="GZM54" s="187"/>
      <c r="GZN54" s="187"/>
      <c r="GZO54" s="187"/>
      <c r="GZP54" s="187"/>
      <c r="GZQ54" s="187"/>
      <c r="GZR54" s="187"/>
      <c r="GZS54" s="187"/>
      <c r="GZT54" s="187"/>
      <c r="GZU54" s="187"/>
      <c r="GZV54" s="187"/>
      <c r="GZW54" s="187"/>
      <c r="GZX54" s="187"/>
      <c r="GZY54" s="187"/>
      <c r="GZZ54" s="187"/>
      <c r="HAA54" s="187"/>
      <c r="HAB54" s="187"/>
      <c r="HAC54" s="187"/>
      <c r="HAD54" s="187"/>
      <c r="HAE54" s="187"/>
      <c r="HAF54" s="187"/>
      <c r="HAG54" s="187"/>
      <c r="HAH54" s="187"/>
      <c r="HAI54" s="187"/>
      <c r="HAJ54" s="187"/>
      <c r="HAK54" s="187"/>
      <c r="HAL54" s="187"/>
      <c r="HAM54" s="187"/>
      <c r="HAN54" s="187"/>
      <c r="HAO54" s="187"/>
      <c r="HAP54" s="187"/>
      <c r="HAQ54" s="187"/>
      <c r="HAR54" s="187"/>
      <c r="HAS54" s="187"/>
      <c r="HAT54" s="187"/>
      <c r="HAU54" s="187"/>
      <c r="HAV54" s="187"/>
      <c r="HAW54" s="187"/>
      <c r="HAX54" s="187"/>
      <c r="HAY54" s="187"/>
      <c r="HAZ54" s="187"/>
      <c r="HBA54" s="187"/>
      <c r="HBB54" s="187"/>
      <c r="HBC54" s="187"/>
      <c r="HBD54" s="187"/>
      <c r="HBE54" s="187"/>
      <c r="HBF54" s="187"/>
      <c r="HBG54" s="187"/>
      <c r="HBH54" s="187"/>
      <c r="HBI54" s="187"/>
      <c r="HBJ54" s="187"/>
      <c r="HBK54" s="187"/>
      <c r="HBL54" s="187"/>
      <c r="HBM54" s="187"/>
      <c r="HBN54" s="187"/>
      <c r="HBO54" s="187"/>
      <c r="HBP54" s="187"/>
      <c r="HBQ54" s="187"/>
      <c r="HBR54" s="187"/>
      <c r="HBS54" s="187"/>
      <c r="HBT54" s="187"/>
      <c r="HBU54" s="187"/>
      <c r="HBV54" s="187"/>
      <c r="HBW54" s="187"/>
      <c r="HBX54" s="187"/>
      <c r="HBY54" s="187"/>
      <c r="HBZ54" s="187"/>
      <c r="HCA54" s="187"/>
      <c r="HCB54" s="187"/>
      <c r="HCC54" s="187"/>
      <c r="HCD54" s="187"/>
      <c r="HCE54" s="187"/>
      <c r="HCF54" s="187"/>
      <c r="HCG54" s="187"/>
      <c r="HCH54" s="187"/>
      <c r="HCI54" s="187"/>
      <c r="HCJ54" s="187"/>
      <c r="HCK54" s="187"/>
      <c r="HCL54" s="187"/>
      <c r="HCM54" s="187"/>
      <c r="HCN54" s="187"/>
      <c r="HCO54" s="187"/>
      <c r="HCP54" s="187"/>
      <c r="HCQ54" s="187"/>
      <c r="HCR54" s="187"/>
      <c r="HCS54" s="187"/>
      <c r="HCT54" s="187"/>
      <c r="HCU54" s="187"/>
      <c r="HCV54" s="187"/>
      <c r="HCW54" s="187"/>
      <c r="HCX54" s="187"/>
      <c r="HCY54" s="187"/>
      <c r="HCZ54" s="187"/>
      <c r="HDA54" s="187"/>
      <c r="HDB54" s="187"/>
      <c r="HDC54" s="187"/>
      <c r="HDD54" s="187"/>
      <c r="HDE54" s="187"/>
      <c r="HDF54" s="187"/>
      <c r="HDG54" s="187"/>
      <c r="HDH54" s="187"/>
      <c r="HDI54" s="187"/>
      <c r="HDJ54" s="187"/>
      <c r="HDK54" s="187"/>
      <c r="HDL54" s="187"/>
      <c r="HDM54" s="187"/>
      <c r="HDN54" s="187"/>
      <c r="HDO54" s="187"/>
      <c r="HDP54" s="187"/>
      <c r="HDQ54" s="187"/>
      <c r="HDR54" s="187"/>
      <c r="HDS54" s="187"/>
      <c r="HDT54" s="187"/>
      <c r="HDU54" s="187"/>
      <c r="HDV54" s="187"/>
      <c r="HDW54" s="187"/>
      <c r="HDX54" s="187"/>
      <c r="HDY54" s="187"/>
      <c r="HDZ54" s="187"/>
      <c r="HEA54" s="187"/>
      <c r="HEB54" s="187"/>
      <c r="HEC54" s="187"/>
      <c r="HED54" s="187"/>
      <c r="HEE54" s="187"/>
      <c r="HEF54" s="187"/>
      <c r="HEG54" s="187"/>
      <c r="HEH54" s="187"/>
      <c r="HEI54" s="187"/>
      <c r="HEJ54" s="187"/>
      <c r="HEK54" s="187"/>
      <c r="HEL54" s="187"/>
      <c r="HEM54" s="187"/>
      <c r="HEN54" s="187"/>
      <c r="HEO54" s="187"/>
      <c r="HEP54" s="187"/>
      <c r="HEQ54" s="187"/>
      <c r="HER54" s="187"/>
      <c r="HES54" s="187"/>
      <c r="HET54" s="187"/>
      <c r="HEU54" s="187"/>
      <c r="HEV54" s="187"/>
      <c r="HEW54" s="187"/>
      <c r="HEX54" s="187"/>
      <c r="HEY54" s="187"/>
      <c r="HEZ54" s="187"/>
      <c r="HFA54" s="187"/>
      <c r="HFB54" s="187"/>
      <c r="HFC54" s="187"/>
      <c r="HFD54" s="187"/>
      <c r="HFE54" s="187"/>
      <c r="HFF54" s="187"/>
      <c r="HFG54" s="187"/>
      <c r="HFH54" s="187"/>
      <c r="HFI54" s="187"/>
      <c r="HFJ54" s="187"/>
      <c r="HFK54" s="187"/>
      <c r="HFL54" s="187"/>
      <c r="HFM54" s="187"/>
      <c r="HFN54" s="187"/>
      <c r="HFO54" s="187"/>
      <c r="HFP54" s="187"/>
      <c r="HFQ54" s="187"/>
      <c r="HFR54" s="187"/>
      <c r="HFS54" s="187"/>
      <c r="HFT54" s="187"/>
      <c r="HFU54" s="187"/>
      <c r="HFV54" s="187"/>
      <c r="HFW54" s="187"/>
      <c r="HFX54" s="187"/>
      <c r="HFY54" s="187"/>
      <c r="HFZ54" s="187"/>
      <c r="HGA54" s="187"/>
      <c r="HGB54" s="187"/>
      <c r="HGC54" s="187"/>
      <c r="HGD54" s="187"/>
      <c r="HGE54" s="187"/>
      <c r="HGF54" s="187"/>
      <c r="HGG54" s="187"/>
      <c r="HGH54" s="187"/>
      <c r="HGI54" s="187"/>
      <c r="HGJ54" s="187"/>
      <c r="HGK54" s="187"/>
      <c r="HGL54" s="187"/>
      <c r="HGM54" s="187"/>
      <c r="HGN54" s="187"/>
      <c r="HGO54" s="187"/>
      <c r="HGP54" s="187"/>
      <c r="HGQ54" s="187"/>
      <c r="HGR54" s="187"/>
      <c r="HGS54" s="187"/>
      <c r="HGT54" s="187"/>
      <c r="HGU54" s="187"/>
      <c r="HGV54" s="187"/>
      <c r="HGW54" s="187"/>
      <c r="HGX54" s="187"/>
      <c r="HGY54" s="187"/>
      <c r="HGZ54" s="187"/>
      <c r="HHA54" s="187"/>
      <c r="HHB54" s="187"/>
      <c r="HHC54" s="187"/>
      <c r="HHD54" s="187"/>
      <c r="HHE54" s="187"/>
      <c r="HHF54" s="187"/>
      <c r="HHG54" s="187"/>
      <c r="HHH54" s="187"/>
      <c r="HHI54" s="187"/>
      <c r="HHJ54" s="187"/>
      <c r="HHK54" s="187"/>
      <c r="HHL54" s="187"/>
      <c r="HHM54" s="187"/>
      <c r="HHN54" s="187"/>
      <c r="HHO54" s="187"/>
      <c r="HHP54" s="187"/>
      <c r="HHQ54" s="187"/>
      <c r="HHR54" s="187"/>
      <c r="HHS54" s="187"/>
      <c r="HHT54" s="187"/>
      <c r="HHU54" s="187"/>
      <c r="HHV54" s="187"/>
      <c r="HHW54" s="187"/>
      <c r="HHX54" s="187"/>
      <c r="HHY54" s="187"/>
      <c r="HHZ54" s="187"/>
      <c r="HIA54" s="187"/>
      <c r="HIB54" s="187"/>
      <c r="HIC54" s="187"/>
      <c r="HID54" s="187"/>
      <c r="HIE54" s="187"/>
      <c r="HIF54" s="187"/>
      <c r="HIG54" s="187"/>
      <c r="HIH54" s="187"/>
      <c r="HII54" s="187"/>
      <c r="HIJ54" s="187"/>
      <c r="HIK54" s="187"/>
      <c r="HIL54" s="187"/>
      <c r="HIM54" s="187"/>
      <c r="HIN54" s="187"/>
      <c r="HIO54" s="187"/>
      <c r="HIP54" s="187"/>
      <c r="HIQ54" s="187"/>
      <c r="HIR54" s="187"/>
      <c r="HIS54" s="187"/>
      <c r="HIT54" s="187"/>
      <c r="HIU54" s="187"/>
      <c r="HIV54" s="187"/>
      <c r="HIW54" s="187"/>
      <c r="HIX54" s="187"/>
      <c r="HIY54" s="187"/>
      <c r="HIZ54" s="187"/>
      <c r="HJA54" s="187"/>
      <c r="HJB54" s="187"/>
      <c r="HJC54" s="187"/>
      <c r="HJD54" s="187"/>
      <c r="HJE54" s="187"/>
      <c r="HJF54" s="187"/>
      <c r="HJG54" s="187"/>
      <c r="HJH54" s="187"/>
      <c r="HJI54" s="187"/>
      <c r="HJJ54" s="187"/>
      <c r="HJK54" s="187"/>
      <c r="HJL54" s="187"/>
      <c r="HJM54" s="187"/>
      <c r="HJN54" s="187"/>
      <c r="HJO54" s="187"/>
      <c r="HJP54" s="187"/>
      <c r="HJQ54" s="187"/>
      <c r="HJR54" s="187"/>
      <c r="HJS54" s="187"/>
      <c r="HJT54" s="187"/>
      <c r="HJU54" s="187"/>
      <c r="HJV54" s="187"/>
      <c r="HJW54" s="187"/>
      <c r="HJX54" s="187"/>
      <c r="HJY54" s="187"/>
      <c r="HJZ54" s="187"/>
      <c r="HKA54" s="187"/>
      <c r="HKB54" s="187"/>
      <c r="HKC54" s="187"/>
      <c r="HKD54" s="187"/>
      <c r="HKE54" s="187"/>
      <c r="HKF54" s="187"/>
      <c r="HKG54" s="187"/>
      <c r="HKH54" s="187"/>
      <c r="HKI54" s="187"/>
      <c r="HKJ54" s="187"/>
      <c r="HKK54" s="187"/>
      <c r="HKL54" s="187"/>
      <c r="HKM54" s="187"/>
      <c r="HKN54" s="187"/>
      <c r="HKO54" s="187"/>
      <c r="HKP54" s="187"/>
      <c r="HKQ54" s="187"/>
      <c r="HKR54" s="187"/>
      <c r="HKS54" s="187"/>
      <c r="HKT54" s="187"/>
      <c r="HKU54" s="187"/>
      <c r="HKV54" s="187"/>
      <c r="HKW54" s="187"/>
      <c r="HKX54" s="187"/>
      <c r="HKY54" s="187"/>
      <c r="HKZ54" s="187"/>
      <c r="HLA54" s="187"/>
      <c r="HLB54" s="187"/>
      <c r="HLC54" s="187"/>
      <c r="HLD54" s="187"/>
      <c r="HLE54" s="187"/>
      <c r="HLF54" s="187"/>
      <c r="HLG54" s="187"/>
      <c r="HLH54" s="187"/>
      <c r="HLI54" s="187"/>
      <c r="HLJ54" s="187"/>
      <c r="HLK54" s="187"/>
      <c r="HLL54" s="187"/>
      <c r="HLM54" s="187"/>
      <c r="HLN54" s="187"/>
      <c r="HLO54" s="187"/>
      <c r="HLP54" s="187"/>
      <c r="HLQ54" s="187"/>
      <c r="HLR54" s="187"/>
      <c r="HLS54" s="187"/>
      <c r="HLT54" s="187"/>
      <c r="HLU54" s="187"/>
      <c r="HLV54" s="187"/>
      <c r="HLW54" s="187"/>
      <c r="HLX54" s="187"/>
      <c r="HLY54" s="187"/>
      <c r="HLZ54" s="187"/>
      <c r="HMA54" s="187"/>
      <c r="HMB54" s="187"/>
      <c r="HMC54" s="187"/>
      <c r="HMD54" s="187"/>
      <c r="HME54" s="187"/>
      <c r="HMF54" s="187"/>
      <c r="HMG54" s="187"/>
      <c r="HMH54" s="187"/>
      <c r="HMI54" s="187"/>
      <c r="HMJ54" s="187"/>
      <c r="HMK54" s="187"/>
      <c r="HML54" s="187"/>
      <c r="HMM54" s="187"/>
      <c r="HMN54" s="187"/>
      <c r="HMO54" s="187"/>
      <c r="HMP54" s="187"/>
      <c r="HMQ54" s="187"/>
      <c r="HMR54" s="187"/>
      <c r="HMS54" s="187"/>
      <c r="HMT54" s="187"/>
      <c r="HMU54" s="187"/>
      <c r="HMV54" s="187"/>
      <c r="HMW54" s="187"/>
      <c r="HMX54" s="187"/>
      <c r="HMY54" s="187"/>
      <c r="HMZ54" s="187"/>
      <c r="HNA54" s="187"/>
      <c r="HNB54" s="187"/>
      <c r="HNC54" s="187"/>
      <c r="HND54" s="187"/>
      <c r="HNE54" s="187"/>
      <c r="HNF54" s="187"/>
      <c r="HNG54" s="187"/>
      <c r="HNH54" s="187"/>
      <c r="HNI54" s="187"/>
      <c r="HNJ54" s="187"/>
      <c r="HNK54" s="187"/>
      <c r="HNL54" s="187"/>
      <c r="HNM54" s="187"/>
      <c r="HNN54" s="187"/>
      <c r="HNO54" s="187"/>
      <c r="HNP54" s="187"/>
      <c r="HNQ54" s="187"/>
      <c r="HNR54" s="187"/>
      <c r="HNS54" s="187"/>
      <c r="HNT54" s="187"/>
      <c r="HNU54" s="187"/>
      <c r="HNV54" s="187"/>
      <c r="HNW54" s="187"/>
      <c r="HNX54" s="187"/>
      <c r="HNY54" s="187"/>
      <c r="HNZ54" s="187"/>
      <c r="HOA54" s="187"/>
      <c r="HOB54" s="187"/>
      <c r="HOC54" s="187"/>
      <c r="HOD54" s="187"/>
      <c r="HOE54" s="187"/>
      <c r="HOF54" s="187"/>
      <c r="HOG54" s="187"/>
      <c r="HOH54" s="187"/>
      <c r="HOI54" s="187"/>
      <c r="HOJ54" s="187"/>
      <c r="HOK54" s="187"/>
      <c r="HOL54" s="187"/>
      <c r="HOM54" s="187"/>
      <c r="HON54" s="187"/>
      <c r="HOO54" s="187"/>
      <c r="HOP54" s="187"/>
      <c r="HOQ54" s="187"/>
      <c r="HOR54" s="187"/>
      <c r="HOS54" s="187"/>
      <c r="HOT54" s="187"/>
      <c r="HOU54" s="187"/>
      <c r="HOV54" s="187"/>
      <c r="HOW54" s="187"/>
      <c r="HOX54" s="187"/>
      <c r="HOY54" s="187"/>
      <c r="HOZ54" s="187"/>
      <c r="HPA54" s="187"/>
      <c r="HPB54" s="187"/>
      <c r="HPC54" s="187"/>
      <c r="HPD54" s="187"/>
      <c r="HPE54" s="187"/>
      <c r="HPF54" s="187"/>
      <c r="HPG54" s="187"/>
      <c r="HPH54" s="187"/>
      <c r="HPI54" s="187"/>
      <c r="HPJ54" s="187"/>
      <c r="HPK54" s="187"/>
      <c r="HPL54" s="187"/>
      <c r="HPM54" s="187"/>
      <c r="HPN54" s="187"/>
      <c r="HPO54" s="187"/>
      <c r="HPP54" s="187"/>
      <c r="HPQ54" s="187"/>
      <c r="HPR54" s="187"/>
      <c r="HPS54" s="187"/>
      <c r="HPT54" s="187"/>
      <c r="HPU54" s="187"/>
      <c r="HPV54" s="187"/>
      <c r="HPW54" s="187"/>
      <c r="HPX54" s="187"/>
      <c r="HPY54" s="187"/>
      <c r="HPZ54" s="187"/>
      <c r="HQA54" s="187"/>
      <c r="HQB54" s="187"/>
      <c r="HQC54" s="187"/>
      <c r="HQD54" s="187"/>
      <c r="HQE54" s="187"/>
      <c r="HQF54" s="187"/>
      <c r="HQG54" s="187"/>
      <c r="HQH54" s="187"/>
      <c r="HQI54" s="187"/>
      <c r="HQJ54" s="187"/>
      <c r="HQK54" s="187"/>
      <c r="HQL54" s="187"/>
      <c r="HQM54" s="187"/>
      <c r="HQN54" s="187"/>
      <c r="HQO54" s="187"/>
      <c r="HQP54" s="187"/>
      <c r="HQQ54" s="187"/>
      <c r="HQR54" s="187"/>
      <c r="HQS54" s="187"/>
      <c r="HQT54" s="187"/>
      <c r="HQU54" s="187"/>
      <c r="HQV54" s="187"/>
      <c r="HQW54" s="187"/>
      <c r="HQX54" s="187"/>
      <c r="HQY54" s="187"/>
      <c r="HQZ54" s="187"/>
      <c r="HRA54" s="187"/>
      <c r="HRB54" s="187"/>
      <c r="HRC54" s="187"/>
      <c r="HRD54" s="187"/>
      <c r="HRE54" s="187"/>
      <c r="HRF54" s="187"/>
      <c r="HRG54" s="187"/>
      <c r="HRH54" s="187"/>
      <c r="HRI54" s="187"/>
      <c r="HRJ54" s="187"/>
      <c r="HRK54" s="187"/>
      <c r="HRL54" s="187"/>
      <c r="HRM54" s="187"/>
      <c r="HRN54" s="187"/>
      <c r="HRO54" s="187"/>
      <c r="HRP54" s="187"/>
      <c r="HRQ54" s="187"/>
      <c r="HRR54" s="187"/>
      <c r="HRS54" s="187"/>
      <c r="HRT54" s="187"/>
      <c r="HRU54" s="187"/>
      <c r="HRV54" s="187"/>
      <c r="HRW54" s="187"/>
      <c r="HRX54" s="187"/>
      <c r="HRY54" s="187"/>
      <c r="HRZ54" s="187"/>
      <c r="HSA54" s="187"/>
      <c r="HSB54" s="187"/>
      <c r="HSC54" s="187"/>
      <c r="HSD54" s="187"/>
      <c r="HSE54" s="187"/>
      <c r="HSF54" s="187"/>
      <c r="HSG54" s="187"/>
      <c r="HSH54" s="187"/>
      <c r="HSI54" s="187"/>
      <c r="HSJ54" s="187"/>
      <c r="HSK54" s="187"/>
      <c r="HSL54" s="187"/>
      <c r="HSM54" s="187"/>
      <c r="HSN54" s="187"/>
      <c r="HSO54" s="187"/>
      <c r="HSP54" s="187"/>
      <c r="HSQ54" s="187"/>
      <c r="HSR54" s="187"/>
      <c r="HSS54" s="187"/>
      <c r="HST54" s="187"/>
      <c r="HSU54" s="187"/>
      <c r="HSV54" s="187"/>
      <c r="HSW54" s="187"/>
      <c r="HSX54" s="187"/>
      <c r="HSY54" s="187"/>
      <c r="HSZ54" s="187"/>
      <c r="HTA54" s="187"/>
      <c r="HTB54" s="187"/>
      <c r="HTC54" s="187"/>
      <c r="HTD54" s="187"/>
      <c r="HTE54" s="187"/>
      <c r="HTF54" s="187"/>
      <c r="HTG54" s="187"/>
      <c r="HTH54" s="187"/>
      <c r="HTI54" s="187"/>
      <c r="HTJ54" s="187"/>
      <c r="HTK54" s="187"/>
      <c r="HTL54" s="187"/>
      <c r="HTM54" s="187"/>
      <c r="HTN54" s="187"/>
      <c r="HTO54" s="187"/>
      <c r="HTP54" s="187"/>
      <c r="HTQ54" s="187"/>
      <c r="HTR54" s="187"/>
      <c r="HTS54" s="187"/>
      <c r="HTT54" s="187"/>
      <c r="HTU54" s="187"/>
      <c r="HTV54" s="187"/>
      <c r="HTW54" s="187"/>
      <c r="HTX54" s="187"/>
      <c r="HTY54" s="187"/>
      <c r="HTZ54" s="187"/>
      <c r="HUA54" s="187"/>
      <c r="HUB54" s="187"/>
      <c r="HUC54" s="187"/>
      <c r="HUD54" s="187"/>
      <c r="HUE54" s="187"/>
      <c r="HUF54" s="187"/>
      <c r="HUG54" s="187"/>
      <c r="HUH54" s="187"/>
      <c r="HUI54" s="187"/>
      <c r="HUJ54" s="187"/>
      <c r="HUK54" s="187"/>
      <c r="HUL54" s="187"/>
      <c r="HUM54" s="187"/>
      <c r="HUN54" s="187"/>
      <c r="HUO54" s="187"/>
      <c r="HUP54" s="187"/>
      <c r="HUQ54" s="187"/>
      <c r="HUR54" s="187"/>
      <c r="HUS54" s="187"/>
      <c r="HUT54" s="187"/>
      <c r="HUU54" s="187"/>
      <c r="HUV54" s="187"/>
      <c r="HUW54" s="187"/>
      <c r="HUX54" s="187"/>
      <c r="HUY54" s="187"/>
      <c r="HUZ54" s="187"/>
      <c r="HVA54" s="187"/>
      <c r="HVB54" s="187"/>
      <c r="HVC54" s="187"/>
      <c r="HVD54" s="187"/>
      <c r="HVE54" s="187"/>
      <c r="HVF54" s="187"/>
      <c r="HVG54" s="187"/>
      <c r="HVH54" s="187"/>
      <c r="HVI54" s="187"/>
      <c r="HVJ54" s="187"/>
      <c r="HVK54" s="187"/>
      <c r="HVL54" s="187"/>
      <c r="HVM54" s="187"/>
      <c r="HVN54" s="187"/>
      <c r="HVO54" s="187"/>
      <c r="HVP54" s="187"/>
      <c r="HVQ54" s="187"/>
      <c r="HVR54" s="187"/>
      <c r="HVS54" s="187"/>
      <c r="HVT54" s="187"/>
      <c r="HVU54" s="187"/>
      <c r="HVV54" s="187"/>
      <c r="HVW54" s="187"/>
      <c r="HVX54" s="187"/>
      <c r="HVY54" s="187"/>
      <c r="HVZ54" s="187"/>
      <c r="HWA54" s="187"/>
      <c r="HWB54" s="187"/>
      <c r="HWC54" s="187"/>
      <c r="HWD54" s="187"/>
      <c r="HWE54" s="187"/>
      <c r="HWF54" s="187"/>
      <c r="HWG54" s="187"/>
      <c r="HWH54" s="187"/>
      <c r="HWI54" s="187"/>
      <c r="HWJ54" s="187"/>
      <c r="HWK54" s="187"/>
      <c r="HWL54" s="187"/>
      <c r="HWM54" s="187"/>
      <c r="HWN54" s="187"/>
      <c r="HWO54" s="187"/>
      <c r="HWP54" s="187"/>
      <c r="HWQ54" s="187"/>
      <c r="HWR54" s="187"/>
      <c r="HWS54" s="187"/>
      <c r="HWT54" s="187"/>
      <c r="HWU54" s="187"/>
      <c r="HWV54" s="187"/>
      <c r="HWW54" s="187"/>
      <c r="HWX54" s="187"/>
      <c r="HWY54" s="187"/>
      <c r="HWZ54" s="187"/>
      <c r="HXA54" s="187"/>
      <c r="HXB54" s="187"/>
      <c r="HXC54" s="187"/>
      <c r="HXD54" s="187"/>
      <c r="HXE54" s="187"/>
      <c r="HXF54" s="187"/>
      <c r="HXG54" s="187"/>
      <c r="HXH54" s="187"/>
      <c r="HXI54" s="187"/>
      <c r="HXJ54" s="187"/>
      <c r="HXK54" s="187"/>
      <c r="HXL54" s="187"/>
      <c r="HXM54" s="187"/>
      <c r="HXN54" s="187"/>
      <c r="HXO54" s="187"/>
      <c r="HXP54" s="187"/>
      <c r="HXQ54" s="187"/>
      <c r="HXR54" s="187"/>
      <c r="HXS54" s="187"/>
      <c r="HXT54" s="187"/>
      <c r="HXU54" s="187"/>
      <c r="HXV54" s="187"/>
      <c r="HXW54" s="187"/>
      <c r="HXX54" s="187"/>
      <c r="HXY54" s="187"/>
      <c r="HXZ54" s="187"/>
      <c r="HYA54" s="187"/>
      <c r="HYB54" s="187"/>
      <c r="HYC54" s="187"/>
      <c r="HYD54" s="187"/>
      <c r="HYE54" s="187"/>
      <c r="HYF54" s="187"/>
      <c r="HYG54" s="187"/>
      <c r="HYH54" s="187"/>
      <c r="HYI54" s="187"/>
      <c r="HYJ54" s="187"/>
      <c r="HYK54" s="187"/>
      <c r="HYL54" s="187"/>
      <c r="HYM54" s="187"/>
      <c r="HYN54" s="187"/>
      <c r="HYO54" s="187"/>
      <c r="HYP54" s="187"/>
      <c r="HYQ54" s="187"/>
      <c r="HYR54" s="187"/>
      <c r="HYS54" s="187"/>
      <c r="HYT54" s="187"/>
      <c r="HYU54" s="187"/>
      <c r="HYV54" s="187"/>
      <c r="HYW54" s="187"/>
      <c r="HYX54" s="187"/>
      <c r="HYY54" s="187"/>
      <c r="HYZ54" s="187"/>
      <c r="HZA54" s="187"/>
      <c r="HZB54" s="187"/>
      <c r="HZC54" s="187"/>
      <c r="HZD54" s="187"/>
      <c r="HZE54" s="187"/>
      <c r="HZF54" s="187"/>
      <c r="HZG54" s="187"/>
      <c r="HZH54" s="187"/>
      <c r="HZI54" s="187"/>
      <c r="HZJ54" s="187"/>
      <c r="HZK54" s="187"/>
      <c r="HZL54" s="187"/>
      <c r="HZM54" s="187"/>
      <c r="HZN54" s="187"/>
      <c r="HZO54" s="187"/>
      <c r="HZP54" s="187"/>
      <c r="HZQ54" s="187"/>
      <c r="HZR54" s="187"/>
      <c r="HZS54" s="187"/>
      <c r="HZT54" s="187"/>
      <c r="HZU54" s="187"/>
      <c r="HZV54" s="187"/>
      <c r="HZW54" s="187"/>
      <c r="HZX54" s="187"/>
      <c r="HZY54" s="187"/>
      <c r="HZZ54" s="187"/>
      <c r="IAA54" s="187"/>
      <c r="IAB54" s="187"/>
      <c r="IAC54" s="187"/>
      <c r="IAD54" s="187"/>
      <c r="IAE54" s="187"/>
      <c r="IAF54" s="187"/>
      <c r="IAG54" s="187"/>
      <c r="IAH54" s="187"/>
      <c r="IAI54" s="187"/>
      <c r="IAJ54" s="187"/>
      <c r="IAK54" s="187"/>
      <c r="IAL54" s="187"/>
      <c r="IAM54" s="187"/>
      <c r="IAN54" s="187"/>
      <c r="IAO54" s="187"/>
      <c r="IAP54" s="187"/>
      <c r="IAQ54" s="187"/>
      <c r="IAR54" s="187"/>
      <c r="IAS54" s="187"/>
      <c r="IAT54" s="187"/>
      <c r="IAU54" s="187"/>
      <c r="IAV54" s="187"/>
      <c r="IAW54" s="187"/>
      <c r="IAX54" s="187"/>
      <c r="IAY54" s="187"/>
      <c r="IAZ54" s="187"/>
      <c r="IBA54" s="187"/>
      <c r="IBB54" s="187"/>
      <c r="IBC54" s="187"/>
      <c r="IBD54" s="187"/>
      <c r="IBE54" s="187"/>
      <c r="IBF54" s="187"/>
      <c r="IBG54" s="187"/>
      <c r="IBH54" s="187"/>
      <c r="IBI54" s="187"/>
      <c r="IBJ54" s="187"/>
      <c r="IBK54" s="187"/>
      <c r="IBL54" s="187"/>
      <c r="IBM54" s="187"/>
      <c r="IBN54" s="187"/>
      <c r="IBO54" s="187"/>
      <c r="IBP54" s="187"/>
      <c r="IBQ54" s="187"/>
      <c r="IBR54" s="187"/>
      <c r="IBS54" s="187"/>
      <c r="IBT54" s="187"/>
      <c r="IBU54" s="187"/>
      <c r="IBV54" s="187"/>
      <c r="IBW54" s="187"/>
      <c r="IBX54" s="187"/>
      <c r="IBY54" s="187"/>
      <c r="IBZ54" s="187"/>
      <c r="ICA54" s="187"/>
      <c r="ICB54" s="187"/>
      <c r="ICC54" s="187"/>
      <c r="ICD54" s="187"/>
      <c r="ICE54" s="187"/>
      <c r="ICF54" s="187"/>
      <c r="ICG54" s="187"/>
      <c r="ICH54" s="187"/>
      <c r="ICI54" s="187"/>
      <c r="ICJ54" s="187"/>
      <c r="ICK54" s="187"/>
      <c r="ICL54" s="187"/>
      <c r="ICM54" s="187"/>
      <c r="ICN54" s="187"/>
      <c r="ICO54" s="187"/>
      <c r="ICP54" s="187"/>
      <c r="ICQ54" s="187"/>
      <c r="ICR54" s="187"/>
      <c r="ICS54" s="187"/>
      <c r="ICT54" s="187"/>
      <c r="ICU54" s="187"/>
      <c r="ICV54" s="187"/>
      <c r="ICW54" s="187"/>
      <c r="ICX54" s="187"/>
      <c r="ICY54" s="187"/>
      <c r="ICZ54" s="187"/>
      <c r="IDA54" s="187"/>
      <c r="IDB54" s="187"/>
      <c r="IDC54" s="187"/>
      <c r="IDD54" s="187"/>
      <c r="IDE54" s="187"/>
      <c r="IDF54" s="187"/>
      <c r="IDG54" s="187"/>
      <c r="IDH54" s="187"/>
      <c r="IDI54" s="187"/>
      <c r="IDJ54" s="187"/>
      <c r="IDK54" s="187"/>
      <c r="IDL54" s="187"/>
      <c r="IDM54" s="187"/>
      <c r="IDN54" s="187"/>
      <c r="IDO54" s="187"/>
      <c r="IDP54" s="187"/>
      <c r="IDQ54" s="187"/>
      <c r="IDR54" s="187"/>
      <c r="IDS54" s="187"/>
      <c r="IDT54" s="187"/>
      <c r="IDU54" s="187"/>
      <c r="IDV54" s="187"/>
      <c r="IDW54" s="187"/>
      <c r="IDX54" s="187"/>
      <c r="IDY54" s="187"/>
      <c r="IDZ54" s="187"/>
      <c r="IEA54" s="187"/>
      <c r="IEB54" s="187"/>
      <c r="IEC54" s="187"/>
      <c r="IED54" s="187"/>
      <c r="IEE54" s="187"/>
      <c r="IEF54" s="187"/>
      <c r="IEG54" s="187"/>
      <c r="IEH54" s="187"/>
      <c r="IEI54" s="187"/>
      <c r="IEJ54" s="187"/>
      <c r="IEK54" s="187"/>
      <c r="IEL54" s="187"/>
      <c r="IEM54" s="187"/>
      <c r="IEN54" s="187"/>
      <c r="IEO54" s="187"/>
      <c r="IEP54" s="187"/>
      <c r="IEQ54" s="187"/>
      <c r="IER54" s="187"/>
      <c r="IES54" s="187"/>
      <c r="IET54" s="187"/>
      <c r="IEU54" s="187"/>
      <c r="IEV54" s="187"/>
      <c r="IEW54" s="187"/>
      <c r="IEX54" s="187"/>
      <c r="IEY54" s="187"/>
      <c r="IEZ54" s="187"/>
      <c r="IFA54" s="187"/>
      <c r="IFB54" s="187"/>
      <c r="IFC54" s="187"/>
      <c r="IFD54" s="187"/>
      <c r="IFE54" s="187"/>
      <c r="IFF54" s="187"/>
      <c r="IFG54" s="187"/>
      <c r="IFH54" s="187"/>
      <c r="IFI54" s="187"/>
      <c r="IFJ54" s="187"/>
      <c r="IFK54" s="187"/>
      <c r="IFL54" s="187"/>
      <c r="IFM54" s="187"/>
      <c r="IFN54" s="187"/>
      <c r="IFO54" s="187"/>
      <c r="IFP54" s="187"/>
      <c r="IFQ54" s="187"/>
      <c r="IFR54" s="187"/>
      <c r="IFS54" s="187"/>
      <c r="IFT54" s="187"/>
      <c r="IFU54" s="187"/>
      <c r="IFV54" s="187"/>
      <c r="IFW54" s="187"/>
      <c r="IFX54" s="187"/>
      <c r="IFY54" s="187"/>
      <c r="IFZ54" s="187"/>
      <c r="IGA54" s="187"/>
      <c r="IGB54" s="187"/>
      <c r="IGC54" s="187"/>
      <c r="IGD54" s="187"/>
      <c r="IGE54" s="187"/>
      <c r="IGF54" s="187"/>
      <c r="IGG54" s="187"/>
      <c r="IGH54" s="187"/>
      <c r="IGI54" s="187"/>
      <c r="IGJ54" s="187"/>
      <c r="IGK54" s="187"/>
      <c r="IGL54" s="187"/>
      <c r="IGM54" s="187"/>
      <c r="IGN54" s="187"/>
      <c r="IGO54" s="187"/>
      <c r="IGP54" s="187"/>
      <c r="IGQ54" s="187"/>
      <c r="IGR54" s="187"/>
      <c r="IGS54" s="187"/>
      <c r="IGT54" s="187"/>
      <c r="IGU54" s="187"/>
      <c r="IGV54" s="187"/>
      <c r="IGW54" s="187"/>
      <c r="IGX54" s="187"/>
      <c r="IGY54" s="187"/>
      <c r="IGZ54" s="187"/>
      <c r="IHA54" s="187"/>
      <c r="IHB54" s="187"/>
      <c r="IHC54" s="187"/>
      <c r="IHD54" s="187"/>
      <c r="IHE54" s="187"/>
      <c r="IHF54" s="187"/>
      <c r="IHG54" s="187"/>
      <c r="IHH54" s="187"/>
      <c r="IHI54" s="187"/>
      <c r="IHJ54" s="187"/>
      <c r="IHK54" s="187"/>
      <c r="IHL54" s="187"/>
      <c r="IHM54" s="187"/>
      <c r="IHN54" s="187"/>
      <c r="IHO54" s="187"/>
      <c r="IHP54" s="187"/>
      <c r="IHQ54" s="187"/>
      <c r="IHR54" s="187"/>
      <c r="IHS54" s="187"/>
      <c r="IHT54" s="187"/>
      <c r="IHU54" s="187"/>
      <c r="IHV54" s="187"/>
      <c r="IHW54" s="187"/>
      <c r="IHX54" s="187"/>
      <c r="IHY54" s="187"/>
      <c r="IHZ54" s="187"/>
      <c r="IIA54" s="187"/>
      <c r="IIB54" s="187"/>
      <c r="IIC54" s="187"/>
      <c r="IID54" s="187"/>
      <c r="IIE54" s="187"/>
      <c r="IIF54" s="187"/>
      <c r="IIG54" s="187"/>
      <c r="IIH54" s="187"/>
      <c r="III54" s="187"/>
      <c r="IIJ54" s="187"/>
      <c r="IIK54" s="187"/>
      <c r="IIL54" s="187"/>
      <c r="IIM54" s="187"/>
      <c r="IIN54" s="187"/>
      <c r="IIO54" s="187"/>
      <c r="IIP54" s="187"/>
      <c r="IIQ54" s="187"/>
      <c r="IIR54" s="187"/>
      <c r="IIS54" s="187"/>
      <c r="IIT54" s="187"/>
      <c r="IIU54" s="187"/>
      <c r="IIV54" s="187"/>
      <c r="IIW54" s="187"/>
      <c r="IIX54" s="187"/>
      <c r="IIY54" s="187"/>
      <c r="IIZ54" s="187"/>
      <c r="IJA54" s="187"/>
      <c r="IJB54" s="187"/>
      <c r="IJC54" s="187"/>
      <c r="IJD54" s="187"/>
      <c r="IJE54" s="187"/>
      <c r="IJF54" s="187"/>
      <c r="IJG54" s="187"/>
      <c r="IJH54" s="187"/>
      <c r="IJI54" s="187"/>
      <c r="IJJ54" s="187"/>
      <c r="IJK54" s="187"/>
      <c r="IJL54" s="187"/>
      <c r="IJM54" s="187"/>
      <c r="IJN54" s="187"/>
      <c r="IJO54" s="187"/>
      <c r="IJP54" s="187"/>
      <c r="IJQ54" s="187"/>
      <c r="IJR54" s="187"/>
      <c r="IJS54" s="187"/>
      <c r="IJT54" s="187"/>
      <c r="IJU54" s="187"/>
      <c r="IJV54" s="187"/>
      <c r="IJW54" s="187"/>
      <c r="IJX54" s="187"/>
      <c r="IJY54" s="187"/>
      <c r="IJZ54" s="187"/>
      <c r="IKA54" s="187"/>
      <c r="IKB54" s="187"/>
      <c r="IKC54" s="187"/>
      <c r="IKD54" s="187"/>
      <c r="IKE54" s="187"/>
      <c r="IKF54" s="187"/>
      <c r="IKG54" s="187"/>
      <c r="IKH54" s="187"/>
      <c r="IKI54" s="187"/>
      <c r="IKJ54" s="187"/>
      <c r="IKK54" s="187"/>
      <c r="IKL54" s="187"/>
      <c r="IKM54" s="187"/>
      <c r="IKN54" s="187"/>
      <c r="IKO54" s="187"/>
      <c r="IKP54" s="187"/>
      <c r="IKQ54" s="187"/>
      <c r="IKR54" s="187"/>
      <c r="IKS54" s="187"/>
      <c r="IKT54" s="187"/>
      <c r="IKU54" s="187"/>
      <c r="IKV54" s="187"/>
      <c r="IKW54" s="187"/>
      <c r="IKX54" s="187"/>
      <c r="IKY54" s="187"/>
      <c r="IKZ54" s="187"/>
      <c r="ILA54" s="187"/>
      <c r="ILB54" s="187"/>
      <c r="ILC54" s="187"/>
      <c r="ILD54" s="187"/>
      <c r="ILE54" s="187"/>
      <c r="ILF54" s="187"/>
      <c r="ILG54" s="187"/>
      <c r="ILH54" s="187"/>
      <c r="ILI54" s="187"/>
      <c r="ILJ54" s="187"/>
      <c r="ILK54" s="187"/>
      <c r="ILL54" s="187"/>
      <c r="ILM54" s="187"/>
      <c r="ILN54" s="187"/>
      <c r="ILO54" s="187"/>
      <c r="ILP54" s="187"/>
      <c r="ILQ54" s="187"/>
      <c r="ILR54" s="187"/>
      <c r="ILS54" s="187"/>
      <c r="ILT54" s="187"/>
      <c r="ILU54" s="187"/>
      <c r="ILV54" s="187"/>
      <c r="ILW54" s="187"/>
      <c r="ILX54" s="187"/>
      <c r="ILY54" s="187"/>
      <c r="ILZ54" s="187"/>
      <c r="IMA54" s="187"/>
      <c r="IMB54" s="187"/>
      <c r="IMC54" s="187"/>
      <c r="IMD54" s="187"/>
      <c r="IME54" s="187"/>
      <c r="IMF54" s="187"/>
      <c r="IMG54" s="187"/>
      <c r="IMH54" s="187"/>
      <c r="IMI54" s="187"/>
      <c r="IMJ54" s="187"/>
      <c r="IMK54" s="187"/>
      <c r="IML54" s="187"/>
      <c r="IMM54" s="187"/>
      <c r="IMN54" s="187"/>
      <c r="IMO54" s="187"/>
      <c r="IMP54" s="187"/>
      <c r="IMQ54" s="187"/>
      <c r="IMR54" s="187"/>
      <c r="IMS54" s="187"/>
      <c r="IMT54" s="187"/>
      <c r="IMU54" s="187"/>
      <c r="IMV54" s="187"/>
      <c r="IMW54" s="187"/>
      <c r="IMX54" s="187"/>
      <c r="IMY54" s="187"/>
      <c r="IMZ54" s="187"/>
      <c r="INA54" s="187"/>
      <c r="INB54" s="187"/>
      <c r="INC54" s="187"/>
      <c r="IND54" s="187"/>
      <c r="INE54" s="187"/>
      <c r="INF54" s="187"/>
      <c r="ING54" s="187"/>
      <c r="INH54" s="187"/>
      <c r="INI54" s="187"/>
      <c r="INJ54" s="187"/>
      <c r="INK54" s="187"/>
      <c r="INL54" s="187"/>
      <c r="INM54" s="187"/>
      <c r="INN54" s="187"/>
      <c r="INO54" s="187"/>
      <c r="INP54" s="187"/>
      <c r="INQ54" s="187"/>
      <c r="INR54" s="187"/>
      <c r="INS54" s="187"/>
      <c r="INT54" s="187"/>
      <c r="INU54" s="187"/>
      <c r="INV54" s="187"/>
      <c r="INW54" s="187"/>
      <c r="INX54" s="187"/>
      <c r="INY54" s="187"/>
      <c r="INZ54" s="187"/>
      <c r="IOA54" s="187"/>
      <c r="IOB54" s="187"/>
      <c r="IOC54" s="187"/>
      <c r="IOD54" s="187"/>
      <c r="IOE54" s="187"/>
      <c r="IOF54" s="187"/>
      <c r="IOG54" s="187"/>
      <c r="IOH54" s="187"/>
      <c r="IOI54" s="187"/>
      <c r="IOJ54" s="187"/>
      <c r="IOK54" s="187"/>
      <c r="IOL54" s="187"/>
      <c r="IOM54" s="187"/>
      <c r="ION54" s="187"/>
      <c r="IOO54" s="187"/>
      <c r="IOP54" s="187"/>
      <c r="IOQ54" s="187"/>
      <c r="IOR54" s="187"/>
      <c r="IOS54" s="187"/>
      <c r="IOT54" s="187"/>
      <c r="IOU54" s="187"/>
      <c r="IOV54" s="187"/>
      <c r="IOW54" s="187"/>
      <c r="IOX54" s="187"/>
      <c r="IOY54" s="187"/>
      <c r="IOZ54" s="187"/>
      <c r="IPA54" s="187"/>
      <c r="IPB54" s="187"/>
      <c r="IPC54" s="187"/>
      <c r="IPD54" s="187"/>
      <c r="IPE54" s="187"/>
      <c r="IPF54" s="187"/>
      <c r="IPG54" s="187"/>
      <c r="IPH54" s="187"/>
      <c r="IPI54" s="187"/>
      <c r="IPJ54" s="187"/>
      <c r="IPK54" s="187"/>
      <c r="IPL54" s="187"/>
      <c r="IPM54" s="187"/>
      <c r="IPN54" s="187"/>
      <c r="IPO54" s="187"/>
      <c r="IPP54" s="187"/>
      <c r="IPQ54" s="187"/>
      <c r="IPR54" s="187"/>
      <c r="IPS54" s="187"/>
      <c r="IPT54" s="187"/>
      <c r="IPU54" s="187"/>
      <c r="IPV54" s="187"/>
      <c r="IPW54" s="187"/>
      <c r="IPX54" s="187"/>
      <c r="IPY54" s="187"/>
      <c r="IPZ54" s="187"/>
      <c r="IQA54" s="187"/>
      <c r="IQB54" s="187"/>
      <c r="IQC54" s="187"/>
      <c r="IQD54" s="187"/>
      <c r="IQE54" s="187"/>
      <c r="IQF54" s="187"/>
      <c r="IQG54" s="187"/>
      <c r="IQH54" s="187"/>
      <c r="IQI54" s="187"/>
      <c r="IQJ54" s="187"/>
      <c r="IQK54" s="187"/>
      <c r="IQL54" s="187"/>
      <c r="IQM54" s="187"/>
      <c r="IQN54" s="187"/>
      <c r="IQO54" s="187"/>
      <c r="IQP54" s="187"/>
      <c r="IQQ54" s="187"/>
      <c r="IQR54" s="187"/>
      <c r="IQS54" s="187"/>
      <c r="IQT54" s="187"/>
      <c r="IQU54" s="187"/>
      <c r="IQV54" s="187"/>
      <c r="IQW54" s="187"/>
      <c r="IQX54" s="187"/>
      <c r="IQY54" s="187"/>
      <c r="IQZ54" s="187"/>
      <c r="IRA54" s="187"/>
      <c r="IRB54" s="187"/>
      <c r="IRC54" s="187"/>
      <c r="IRD54" s="187"/>
      <c r="IRE54" s="187"/>
      <c r="IRF54" s="187"/>
      <c r="IRG54" s="187"/>
      <c r="IRH54" s="187"/>
      <c r="IRI54" s="187"/>
      <c r="IRJ54" s="187"/>
      <c r="IRK54" s="187"/>
      <c r="IRL54" s="187"/>
      <c r="IRM54" s="187"/>
      <c r="IRN54" s="187"/>
      <c r="IRO54" s="187"/>
      <c r="IRP54" s="187"/>
      <c r="IRQ54" s="187"/>
      <c r="IRR54" s="187"/>
      <c r="IRS54" s="187"/>
      <c r="IRT54" s="187"/>
      <c r="IRU54" s="187"/>
      <c r="IRV54" s="187"/>
      <c r="IRW54" s="187"/>
      <c r="IRX54" s="187"/>
      <c r="IRY54" s="187"/>
      <c r="IRZ54" s="187"/>
      <c r="ISA54" s="187"/>
      <c r="ISB54" s="187"/>
      <c r="ISC54" s="187"/>
      <c r="ISD54" s="187"/>
      <c r="ISE54" s="187"/>
      <c r="ISF54" s="187"/>
      <c r="ISG54" s="187"/>
      <c r="ISH54" s="187"/>
      <c r="ISI54" s="187"/>
      <c r="ISJ54" s="187"/>
      <c r="ISK54" s="187"/>
      <c r="ISL54" s="187"/>
      <c r="ISM54" s="187"/>
      <c r="ISN54" s="187"/>
      <c r="ISO54" s="187"/>
      <c r="ISP54" s="187"/>
      <c r="ISQ54" s="187"/>
      <c r="ISR54" s="187"/>
      <c r="ISS54" s="187"/>
      <c r="IST54" s="187"/>
      <c r="ISU54" s="187"/>
      <c r="ISV54" s="187"/>
      <c r="ISW54" s="187"/>
      <c r="ISX54" s="187"/>
      <c r="ISY54" s="187"/>
      <c r="ISZ54" s="187"/>
      <c r="ITA54" s="187"/>
      <c r="ITB54" s="187"/>
      <c r="ITC54" s="187"/>
      <c r="ITD54" s="187"/>
      <c r="ITE54" s="187"/>
      <c r="ITF54" s="187"/>
      <c r="ITG54" s="187"/>
      <c r="ITH54" s="187"/>
      <c r="ITI54" s="187"/>
      <c r="ITJ54" s="187"/>
      <c r="ITK54" s="187"/>
      <c r="ITL54" s="187"/>
      <c r="ITM54" s="187"/>
      <c r="ITN54" s="187"/>
      <c r="ITO54" s="187"/>
      <c r="ITP54" s="187"/>
      <c r="ITQ54" s="187"/>
      <c r="ITR54" s="187"/>
      <c r="ITS54" s="187"/>
      <c r="ITT54" s="187"/>
      <c r="ITU54" s="187"/>
      <c r="ITV54" s="187"/>
      <c r="ITW54" s="187"/>
      <c r="ITX54" s="187"/>
      <c r="ITY54" s="187"/>
      <c r="ITZ54" s="187"/>
      <c r="IUA54" s="187"/>
      <c r="IUB54" s="187"/>
      <c r="IUC54" s="187"/>
      <c r="IUD54" s="187"/>
      <c r="IUE54" s="187"/>
      <c r="IUF54" s="187"/>
      <c r="IUG54" s="187"/>
      <c r="IUH54" s="187"/>
      <c r="IUI54" s="187"/>
      <c r="IUJ54" s="187"/>
      <c r="IUK54" s="187"/>
      <c r="IUL54" s="187"/>
      <c r="IUM54" s="187"/>
      <c r="IUN54" s="187"/>
      <c r="IUO54" s="187"/>
      <c r="IUP54" s="187"/>
      <c r="IUQ54" s="187"/>
      <c r="IUR54" s="187"/>
      <c r="IUS54" s="187"/>
      <c r="IUT54" s="187"/>
      <c r="IUU54" s="187"/>
      <c r="IUV54" s="187"/>
      <c r="IUW54" s="187"/>
      <c r="IUX54" s="187"/>
      <c r="IUY54" s="187"/>
      <c r="IUZ54" s="187"/>
      <c r="IVA54" s="187"/>
      <c r="IVB54" s="187"/>
      <c r="IVC54" s="187"/>
      <c r="IVD54" s="187"/>
      <c r="IVE54" s="187"/>
      <c r="IVF54" s="187"/>
      <c r="IVG54" s="187"/>
      <c r="IVH54" s="187"/>
      <c r="IVI54" s="187"/>
      <c r="IVJ54" s="187"/>
      <c r="IVK54" s="187"/>
      <c r="IVL54" s="187"/>
      <c r="IVM54" s="187"/>
      <c r="IVN54" s="187"/>
      <c r="IVO54" s="187"/>
      <c r="IVP54" s="187"/>
      <c r="IVQ54" s="187"/>
      <c r="IVR54" s="187"/>
      <c r="IVS54" s="187"/>
      <c r="IVT54" s="187"/>
      <c r="IVU54" s="187"/>
      <c r="IVV54" s="187"/>
      <c r="IVW54" s="187"/>
      <c r="IVX54" s="187"/>
      <c r="IVY54" s="187"/>
      <c r="IVZ54" s="187"/>
      <c r="IWA54" s="187"/>
      <c r="IWB54" s="187"/>
      <c r="IWC54" s="187"/>
      <c r="IWD54" s="187"/>
      <c r="IWE54" s="187"/>
      <c r="IWF54" s="187"/>
      <c r="IWG54" s="187"/>
      <c r="IWH54" s="187"/>
      <c r="IWI54" s="187"/>
      <c r="IWJ54" s="187"/>
      <c r="IWK54" s="187"/>
      <c r="IWL54" s="187"/>
      <c r="IWM54" s="187"/>
      <c r="IWN54" s="187"/>
      <c r="IWO54" s="187"/>
      <c r="IWP54" s="187"/>
      <c r="IWQ54" s="187"/>
      <c r="IWR54" s="187"/>
      <c r="IWS54" s="187"/>
      <c r="IWT54" s="187"/>
      <c r="IWU54" s="187"/>
      <c r="IWV54" s="187"/>
      <c r="IWW54" s="187"/>
      <c r="IWX54" s="187"/>
      <c r="IWY54" s="187"/>
      <c r="IWZ54" s="187"/>
      <c r="IXA54" s="187"/>
      <c r="IXB54" s="187"/>
      <c r="IXC54" s="187"/>
      <c r="IXD54" s="187"/>
      <c r="IXE54" s="187"/>
      <c r="IXF54" s="187"/>
      <c r="IXG54" s="187"/>
      <c r="IXH54" s="187"/>
      <c r="IXI54" s="187"/>
      <c r="IXJ54" s="187"/>
      <c r="IXK54" s="187"/>
      <c r="IXL54" s="187"/>
      <c r="IXM54" s="187"/>
      <c r="IXN54" s="187"/>
      <c r="IXO54" s="187"/>
      <c r="IXP54" s="187"/>
      <c r="IXQ54" s="187"/>
      <c r="IXR54" s="187"/>
      <c r="IXS54" s="187"/>
      <c r="IXT54" s="187"/>
      <c r="IXU54" s="187"/>
      <c r="IXV54" s="187"/>
      <c r="IXW54" s="187"/>
      <c r="IXX54" s="187"/>
      <c r="IXY54" s="187"/>
      <c r="IXZ54" s="187"/>
      <c r="IYA54" s="187"/>
      <c r="IYB54" s="187"/>
      <c r="IYC54" s="187"/>
      <c r="IYD54" s="187"/>
      <c r="IYE54" s="187"/>
      <c r="IYF54" s="187"/>
      <c r="IYG54" s="187"/>
      <c r="IYH54" s="187"/>
      <c r="IYI54" s="187"/>
      <c r="IYJ54" s="187"/>
      <c r="IYK54" s="187"/>
      <c r="IYL54" s="187"/>
      <c r="IYM54" s="187"/>
      <c r="IYN54" s="187"/>
      <c r="IYO54" s="187"/>
      <c r="IYP54" s="187"/>
      <c r="IYQ54" s="187"/>
      <c r="IYR54" s="187"/>
      <c r="IYS54" s="187"/>
      <c r="IYT54" s="187"/>
      <c r="IYU54" s="187"/>
      <c r="IYV54" s="187"/>
      <c r="IYW54" s="187"/>
      <c r="IYX54" s="187"/>
      <c r="IYY54" s="187"/>
      <c r="IYZ54" s="187"/>
      <c r="IZA54" s="187"/>
      <c r="IZB54" s="187"/>
      <c r="IZC54" s="187"/>
      <c r="IZD54" s="187"/>
      <c r="IZE54" s="187"/>
      <c r="IZF54" s="187"/>
      <c r="IZG54" s="187"/>
      <c r="IZH54" s="187"/>
      <c r="IZI54" s="187"/>
      <c r="IZJ54" s="187"/>
      <c r="IZK54" s="187"/>
      <c r="IZL54" s="187"/>
      <c r="IZM54" s="187"/>
      <c r="IZN54" s="187"/>
      <c r="IZO54" s="187"/>
      <c r="IZP54" s="187"/>
      <c r="IZQ54" s="187"/>
      <c r="IZR54" s="187"/>
      <c r="IZS54" s="187"/>
      <c r="IZT54" s="187"/>
      <c r="IZU54" s="187"/>
      <c r="IZV54" s="187"/>
      <c r="IZW54" s="187"/>
      <c r="IZX54" s="187"/>
      <c r="IZY54" s="187"/>
      <c r="IZZ54" s="187"/>
      <c r="JAA54" s="187"/>
      <c r="JAB54" s="187"/>
      <c r="JAC54" s="187"/>
      <c r="JAD54" s="187"/>
      <c r="JAE54" s="187"/>
      <c r="JAF54" s="187"/>
      <c r="JAG54" s="187"/>
      <c r="JAH54" s="187"/>
      <c r="JAI54" s="187"/>
      <c r="JAJ54" s="187"/>
      <c r="JAK54" s="187"/>
      <c r="JAL54" s="187"/>
      <c r="JAM54" s="187"/>
      <c r="JAN54" s="187"/>
      <c r="JAO54" s="187"/>
      <c r="JAP54" s="187"/>
      <c r="JAQ54" s="187"/>
      <c r="JAR54" s="187"/>
      <c r="JAS54" s="187"/>
      <c r="JAT54" s="187"/>
      <c r="JAU54" s="187"/>
      <c r="JAV54" s="187"/>
      <c r="JAW54" s="187"/>
      <c r="JAX54" s="187"/>
      <c r="JAY54" s="187"/>
      <c r="JAZ54" s="187"/>
      <c r="JBA54" s="187"/>
      <c r="JBB54" s="187"/>
      <c r="JBC54" s="187"/>
      <c r="JBD54" s="187"/>
      <c r="JBE54" s="187"/>
      <c r="JBF54" s="187"/>
      <c r="JBG54" s="187"/>
      <c r="JBH54" s="187"/>
      <c r="JBI54" s="187"/>
      <c r="JBJ54" s="187"/>
      <c r="JBK54" s="187"/>
      <c r="JBL54" s="187"/>
      <c r="JBM54" s="187"/>
      <c r="JBN54" s="187"/>
      <c r="JBO54" s="187"/>
      <c r="JBP54" s="187"/>
      <c r="JBQ54" s="187"/>
      <c r="JBR54" s="187"/>
      <c r="JBS54" s="187"/>
      <c r="JBT54" s="187"/>
      <c r="JBU54" s="187"/>
      <c r="JBV54" s="187"/>
      <c r="JBW54" s="187"/>
      <c r="JBX54" s="187"/>
      <c r="JBY54" s="187"/>
      <c r="JBZ54" s="187"/>
      <c r="JCA54" s="187"/>
      <c r="JCB54" s="187"/>
      <c r="JCC54" s="187"/>
      <c r="JCD54" s="187"/>
      <c r="JCE54" s="187"/>
      <c r="JCF54" s="187"/>
      <c r="JCG54" s="187"/>
      <c r="JCH54" s="187"/>
      <c r="JCI54" s="187"/>
      <c r="JCJ54" s="187"/>
      <c r="JCK54" s="187"/>
      <c r="JCL54" s="187"/>
      <c r="JCM54" s="187"/>
      <c r="JCN54" s="187"/>
      <c r="JCO54" s="187"/>
      <c r="JCP54" s="187"/>
      <c r="JCQ54" s="187"/>
      <c r="JCR54" s="187"/>
      <c r="JCS54" s="187"/>
      <c r="JCT54" s="187"/>
      <c r="JCU54" s="187"/>
      <c r="JCV54" s="187"/>
      <c r="JCW54" s="187"/>
      <c r="JCX54" s="187"/>
      <c r="JCY54" s="187"/>
      <c r="JCZ54" s="187"/>
      <c r="JDA54" s="187"/>
      <c r="JDB54" s="187"/>
      <c r="JDC54" s="187"/>
      <c r="JDD54" s="187"/>
      <c r="JDE54" s="187"/>
      <c r="JDF54" s="187"/>
      <c r="JDG54" s="187"/>
      <c r="JDH54" s="187"/>
      <c r="JDI54" s="187"/>
      <c r="JDJ54" s="187"/>
      <c r="JDK54" s="187"/>
      <c r="JDL54" s="187"/>
      <c r="JDM54" s="187"/>
      <c r="JDN54" s="187"/>
      <c r="JDO54" s="187"/>
      <c r="JDP54" s="187"/>
      <c r="JDQ54" s="187"/>
      <c r="JDR54" s="187"/>
      <c r="JDS54" s="187"/>
      <c r="JDT54" s="187"/>
      <c r="JDU54" s="187"/>
      <c r="JDV54" s="187"/>
      <c r="JDW54" s="187"/>
      <c r="JDX54" s="187"/>
      <c r="JDY54" s="187"/>
      <c r="JDZ54" s="187"/>
      <c r="JEA54" s="187"/>
      <c r="JEB54" s="187"/>
      <c r="JEC54" s="187"/>
      <c r="JED54" s="187"/>
      <c r="JEE54" s="187"/>
      <c r="JEF54" s="187"/>
      <c r="JEG54" s="187"/>
      <c r="JEH54" s="187"/>
      <c r="JEI54" s="187"/>
      <c r="JEJ54" s="187"/>
      <c r="JEK54" s="187"/>
      <c r="JEL54" s="187"/>
      <c r="JEM54" s="187"/>
      <c r="JEN54" s="187"/>
      <c r="JEO54" s="187"/>
      <c r="JEP54" s="187"/>
      <c r="JEQ54" s="187"/>
      <c r="JER54" s="187"/>
      <c r="JES54" s="187"/>
      <c r="JET54" s="187"/>
      <c r="JEU54" s="187"/>
      <c r="JEV54" s="187"/>
      <c r="JEW54" s="187"/>
      <c r="JEX54" s="187"/>
      <c r="JEY54" s="187"/>
      <c r="JEZ54" s="187"/>
      <c r="JFA54" s="187"/>
      <c r="JFB54" s="187"/>
      <c r="JFC54" s="187"/>
      <c r="JFD54" s="187"/>
      <c r="JFE54" s="187"/>
      <c r="JFF54" s="187"/>
      <c r="JFG54" s="187"/>
      <c r="JFH54" s="187"/>
      <c r="JFI54" s="187"/>
      <c r="JFJ54" s="187"/>
      <c r="JFK54" s="187"/>
      <c r="JFL54" s="187"/>
      <c r="JFM54" s="187"/>
      <c r="JFN54" s="187"/>
      <c r="JFO54" s="187"/>
      <c r="JFP54" s="187"/>
      <c r="JFQ54" s="187"/>
      <c r="JFR54" s="187"/>
      <c r="JFS54" s="187"/>
      <c r="JFT54" s="187"/>
      <c r="JFU54" s="187"/>
      <c r="JFV54" s="187"/>
      <c r="JFW54" s="187"/>
      <c r="JFX54" s="187"/>
      <c r="JFY54" s="187"/>
      <c r="JFZ54" s="187"/>
      <c r="JGA54" s="187"/>
      <c r="JGB54" s="187"/>
      <c r="JGC54" s="187"/>
      <c r="JGD54" s="187"/>
      <c r="JGE54" s="187"/>
      <c r="JGF54" s="187"/>
      <c r="JGG54" s="187"/>
      <c r="JGH54" s="187"/>
      <c r="JGI54" s="187"/>
      <c r="JGJ54" s="187"/>
      <c r="JGK54" s="187"/>
      <c r="JGL54" s="187"/>
      <c r="JGM54" s="187"/>
      <c r="JGN54" s="187"/>
      <c r="JGO54" s="187"/>
      <c r="JGP54" s="187"/>
      <c r="JGQ54" s="187"/>
      <c r="JGR54" s="187"/>
      <c r="JGS54" s="187"/>
      <c r="JGT54" s="187"/>
      <c r="JGU54" s="187"/>
      <c r="JGV54" s="187"/>
      <c r="JGW54" s="187"/>
      <c r="JGX54" s="187"/>
      <c r="JGY54" s="187"/>
      <c r="JGZ54" s="187"/>
      <c r="JHA54" s="187"/>
      <c r="JHB54" s="187"/>
      <c r="JHC54" s="187"/>
      <c r="JHD54" s="187"/>
      <c r="JHE54" s="187"/>
      <c r="JHF54" s="187"/>
      <c r="JHG54" s="187"/>
      <c r="JHH54" s="187"/>
      <c r="JHI54" s="187"/>
      <c r="JHJ54" s="187"/>
      <c r="JHK54" s="187"/>
      <c r="JHL54" s="187"/>
      <c r="JHM54" s="187"/>
      <c r="JHN54" s="187"/>
      <c r="JHO54" s="187"/>
      <c r="JHP54" s="187"/>
      <c r="JHQ54" s="187"/>
      <c r="JHR54" s="187"/>
      <c r="JHS54" s="187"/>
      <c r="JHT54" s="187"/>
      <c r="JHU54" s="187"/>
      <c r="JHV54" s="187"/>
      <c r="JHW54" s="187"/>
      <c r="JHX54" s="187"/>
      <c r="JHY54" s="187"/>
      <c r="JHZ54" s="187"/>
      <c r="JIA54" s="187"/>
      <c r="JIB54" s="187"/>
      <c r="JIC54" s="187"/>
      <c r="JID54" s="187"/>
      <c r="JIE54" s="187"/>
      <c r="JIF54" s="187"/>
      <c r="JIG54" s="187"/>
      <c r="JIH54" s="187"/>
      <c r="JII54" s="187"/>
      <c r="JIJ54" s="187"/>
      <c r="JIK54" s="187"/>
      <c r="JIL54" s="187"/>
      <c r="JIM54" s="187"/>
      <c r="JIN54" s="187"/>
      <c r="JIO54" s="187"/>
      <c r="JIP54" s="187"/>
      <c r="JIQ54" s="187"/>
      <c r="JIR54" s="187"/>
      <c r="JIS54" s="187"/>
      <c r="JIT54" s="187"/>
      <c r="JIU54" s="187"/>
      <c r="JIV54" s="187"/>
      <c r="JIW54" s="187"/>
      <c r="JIX54" s="187"/>
      <c r="JIY54" s="187"/>
      <c r="JIZ54" s="187"/>
      <c r="JJA54" s="187"/>
      <c r="JJB54" s="187"/>
      <c r="JJC54" s="187"/>
      <c r="JJD54" s="187"/>
      <c r="JJE54" s="187"/>
      <c r="JJF54" s="187"/>
      <c r="JJG54" s="187"/>
      <c r="JJH54" s="187"/>
      <c r="JJI54" s="187"/>
      <c r="JJJ54" s="187"/>
      <c r="JJK54" s="187"/>
      <c r="JJL54" s="187"/>
      <c r="JJM54" s="187"/>
      <c r="JJN54" s="187"/>
      <c r="JJO54" s="187"/>
      <c r="JJP54" s="187"/>
      <c r="JJQ54" s="187"/>
      <c r="JJR54" s="187"/>
      <c r="JJS54" s="187"/>
      <c r="JJT54" s="187"/>
      <c r="JJU54" s="187"/>
      <c r="JJV54" s="187"/>
      <c r="JJW54" s="187"/>
      <c r="JJX54" s="187"/>
      <c r="JJY54" s="187"/>
      <c r="JJZ54" s="187"/>
      <c r="JKA54" s="187"/>
      <c r="JKB54" s="187"/>
      <c r="JKC54" s="187"/>
      <c r="JKD54" s="187"/>
      <c r="JKE54" s="187"/>
      <c r="JKF54" s="187"/>
      <c r="JKG54" s="187"/>
      <c r="JKH54" s="187"/>
      <c r="JKI54" s="187"/>
      <c r="JKJ54" s="187"/>
      <c r="JKK54" s="187"/>
      <c r="JKL54" s="187"/>
      <c r="JKM54" s="187"/>
      <c r="JKN54" s="187"/>
      <c r="JKO54" s="187"/>
      <c r="JKP54" s="187"/>
      <c r="JKQ54" s="187"/>
      <c r="JKR54" s="187"/>
      <c r="JKS54" s="187"/>
      <c r="JKT54" s="187"/>
      <c r="JKU54" s="187"/>
      <c r="JKV54" s="187"/>
      <c r="JKW54" s="187"/>
      <c r="JKX54" s="187"/>
      <c r="JKY54" s="187"/>
      <c r="JKZ54" s="187"/>
      <c r="JLA54" s="187"/>
      <c r="JLB54" s="187"/>
      <c r="JLC54" s="187"/>
      <c r="JLD54" s="187"/>
      <c r="JLE54" s="187"/>
      <c r="JLF54" s="187"/>
      <c r="JLG54" s="187"/>
      <c r="JLH54" s="187"/>
      <c r="JLI54" s="187"/>
      <c r="JLJ54" s="187"/>
      <c r="JLK54" s="187"/>
      <c r="JLL54" s="187"/>
      <c r="JLM54" s="187"/>
      <c r="JLN54" s="187"/>
      <c r="JLO54" s="187"/>
      <c r="JLP54" s="187"/>
      <c r="JLQ54" s="187"/>
      <c r="JLR54" s="187"/>
      <c r="JLS54" s="187"/>
      <c r="JLT54" s="187"/>
      <c r="JLU54" s="187"/>
      <c r="JLV54" s="187"/>
      <c r="JLW54" s="187"/>
      <c r="JLX54" s="187"/>
      <c r="JLY54" s="187"/>
      <c r="JLZ54" s="187"/>
      <c r="JMA54" s="187"/>
      <c r="JMB54" s="187"/>
      <c r="JMC54" s="187"/>
      <c r="JMD54" s="187"/>
      <c r="JME54" s="187"/>
      <c r="JMF54" s="187"/>
      <c r="JMG54" s="187"/>
      <c r="JMH54" s="187"/>
      <c r="JMI54" s="187"/>
      <c r="JMJ54" s="187"/>
      <c r="JMK54" s="187"/>
      <c r="JML54" s="187"/>
      <c r="JMM54" s="187"/>
      <c r="JMN54" s="187"/>
      <c r="JMO54" s="187"/>
      <c r="JMP54" s="187"/>
      <c r="JMQ54" s="187"/>
      <c r="JMR54" s="187"/>
      <c r="JMS54" s="187"/>
      <c r="JMT54" s="187"/>
      <c r="JMU54" s="187"/>
      <c r="JMV54" s="187"/>
      <c r="JMW54" s="187"/>
      <c r="JMX54" s="187"/>
      <c r="JMY54" s="187"/>
      <c r="JMZ54" s="187"/>
      <c r="JNA54" s="187"/>
      <c r="JNB54" s="187"/>
      <c r="JNC54" s="187"/>
      <c r="JND54" s="187"/>
      <c r="JNE54" s="187"/>
      <c r="JNF54" s="187"/>
      <c r="JNG54" s="187"/>
      <c r="JNH54" s="187"/>
      <c r="JNI54" s="187"/>
      <c r="JNJ54" s="187"/>
      <c r="JNK54" s="187"/>
      <c r="JNL54" s="187"/>
      <c r="JNM54" s="187"/>
      <c r="JNN54" s="187"/>
      <c r="JNO54" s="187"/>
      <c r="JNP54" s="187"/>
      <c r="JNQ54" s="187"/>
      <c r="JNR54" s="187"/>
      <c r="JNS54" s="187"/>
      <c r="JNT54" s="187"/>
      <c r="JNU54" s="187"/>
      <c r="JNV54" s="187"/>
      <c r="JNW54" s="187"/>
      <c r="JNX54" s="187"/>
      <c r="JNY54" s="187"/>
      <c r="JNZ54" s="187"/>
      <c r="JOA54" s="187"/>
      <c r="JOB54" s="187"/>
      <c r="JOC54" s="187"/>
      <c r="JOD54" s="187"/>
      <c r="JOE54" s="187"/>
      <c r="JOF54" s="187"/>
      <c r="JOG54" s="187"/>
      <c r="JOH54" s="187"/>
      <c r="JOI54" s="187"/>
      <c r="JOJ54" s="187"/>
      <c r="JOK54" s="187"/>
      <c r="JOL54" s="187"/>
      <c r="JOM54" s="187"/>
      <c r="JON54" s="187"/>
      <c r="JOO54" s="187"/>
      <c r="JOP54" s="187"/>
      <c r="JOQ54" s="187"/>
      <c r="JOR54" s="187"/>
      <c r="JOS54" s="187"/>
      <c r="JOT54" s="187"/>
      <c r="JOU54" s="187"/>
      <c r="JOV54" s="187"/>
      <c r="JOW54" s="187"/>
      <c r="JOX54" s="187"/>
      <c r="JOY54" s="187"/>
      <c r="JOZ54" s="187"/>
      <c r="JPA54" s="187"/>
      <c r="JPB54" s="187"/>
      <c r="JPC54" s="187"/>
      <c r="JPD54" s="187"/>
      <c r="JPE54" s="187"/>
      <c r="JPF54" s="187"/>
      <c r="JPG54" s="187"/>
      <c r="JPH54" s="187"/>
      <c r="JPI54" s="187"/>
      <c r="JPJ54" s="187"/>
      <c r="JPK54" s="187"/>
      <c r="JPL54" s="187"/>
      <c r="JPM54" s="187"/>
      <c r="JPN54" s="187"/>
      <c r="JPO54" s="187"/>
      <c r="JPP54" s="187"/>
      <c r="JPQ54" s="187"/>
      <c r="JPR54" s="187"/>
      <c r="JPS54" s="187"/>
      <c r="JPT54" s="187"/>
      <c r="JPU54" s="187"/>
      <c r="JPV54" s="187"/>
      <c r="JPW54" s="187"/>
      <c r="JPX54" s="187"/>
      <c r="JPY54" s="187"/>
      <c r="JPZ54" s="187"/>
      <c r="JQA54" s="187"/>
      <c r="JQB54" s="187"/>
      <c r="JQC54" s="187"/>
      <c r="JQD54" s="187"/>
      <c r="JQE54" s="187"/>
      <c r="JQF54" s="187"/>
      <c r="JQG54" s="187"/>
      <c r="JQH54" s="187"/>
      <c r="JQI54" s="187"/>
      <c r="JQJ54" s="187"/>
      <c r="JQK54" s="187"/>
      <c r="JQL54" s="187"/>
      <c r="JQM54" s="187"/>
      <c r="JQN54" s="187"/>
      <c r="JQO54" s="187"/>
      <c r="JQP54" s="187"/>
      <c r="JQQ54" s="187"/>
      <c r="JQR54" s="187"/>
      <c r="JQS54" s="187"/>
      <c r="JQT54" s="187"/>
      <c r="JQU54" s="187"/>
      <c r="JQV54" s="187"/>
      <c r="JQW54" s="187"/>
      <c r="JQX54" s="187"/>
      <c r="JQY54" s="187"/>
      <c r="JQZ54" s="187"/>
      <c r="JRA54" s="187"/>
      <c r="JRB54" s="187"/>
      <c r="JRC54" s="187"/>
      <c r="JRD54" s="187"/>
      <c r="JRE54" s="187"/>
      <c r="JRF54" s="187"/>
      <c r="JRG54" s="187"/>
      <c r="JRH54" s="187"/>
      <c r="JRI54" s="187"/>
      <c r="JRJ54" s="187"/>
      <c r="JRK54" s="187"/>
      <c r="JRL54" s="187"/>
      <c r="JRM54" s="187"/>
      <c r="JRN54" s="187"/>
      <c r="JRO54" s="187"/>
      <c r="JRP54" s="187"/>
      <c r="JRQ54" s="187"/>
      <c r="JRR54" s="187"/>
      <c r="JRS54" s="187"/>
      <c r="JRT54" s="187"/>
      <c r="JRU54" s="187"/>
      <c r="JRV54" s="187"/>
      <c r="JRW54" s="187"/>
      <c r="JRX54" s="187"/>
      <c r="JRY54" s="187"/>
      <c r="JRZ54" s="187"/>
      <c r="JSA54" s="187"/>
      <c r="JSB54" s="187"/>
      <c r="JSC54" s="187"/>
      <c r="JSD54" s="187"/>
      <c r="JSE54" s="187"/>
      <c r="JSF54" s="187"/>
      <c r="JSG54" s="187"/>
      <c r="JSH54" s="187"/>
      <c r="JSI54" s="187"/>
      <c r="JSJ54" s="187"/>
      <c r="JSK54" s="187"/>
      <c r="JSL54" s="187"/>
      <c r="JSM54" s="187"/>
      <c r="JSN54" s="187"/>
      <c r="JSO54" s="187"/>
      <c r="JSP54" s="187"/>
      <c r="JSQ54" s="187"/>
      <c r="JSR54" s="187"/>
      <c r="JSS54" s="187"/>
      <c r="JST54" s="187"/>
      <c r="JSU54" s="187"/>
      <c r="JSV54" s="187"/>
      <c r="JSW54" s="187"/>
      <c r="JSX54" s="187"/>
      <c r="JSY54" s="187"/>
      <c r="JSZ54" s="187"/>
      <c r="JTA54" s="187"/>
      <c r="JTB54" s="187"/>
      <c r="JTC54" s="187"/>
      <c r="JTD54" s="187"/>
      <c r="JTE54" s="187"/>
      <c r="JTF54" s="187"/>
      <c r="JTG54" s="187"/>
      <c r="JTH54" s="187"/>
      <c r="JTI54" s="187"/>
      <c r="JTJ54" s="187"/>
      <c r="JTK54" s="187"/>
      <c r="JTL54" s="187"/>
      <c r="JTM54" s="187"/>
      <c r="JTN54" s="187"/>
      <c r="JTO54" s="187"/>
      <c r="JTP54" s="187"/>
      <c r="JTQ54" s="187"/>
      <c r="JTR54" s="187"/>
      <c r="JTS54" s="187"/>
      <c r="JTT54" s="187"/>
      <c r="JTU54" s="187"/>
      <c r="JTV54" s="187"/>
      <c r="JTW54" s="187"/>
      <c r="JTX54" s="187"/>
      <c r="JTY54" s="187"/>
      <c r="JTZ54" s="187"/>
      <c r="JUA54" s="187"/>
      <c r="JUB54" s="187"/>
      <c r="JUC54" s="187"/>
      <c r="JUD54" s="187"/>
      <c r="JUE54" s="187"/>
      <c r="JUF54" s="187"/>
      <c r="JUG54" s="187"/>
      <c r="JUH54" s="187"/>
      <c r="JUI54" s="187"/>
      <c r="JUJ54" s="187"/>
      <c r="JUK54" s="187"/>
      <c r="JUL54" s="187"/>
      <c r="JUM54" s="187"/>
      <c r="JUN54" s="187"/>
      <c r="JUO54" s="187"/>
      <c r="JUP54" s="187"/>
      <c r="JUQ54" s="187"/>
      <c r="JUR54" s="187"/>
      <c r="JUS54" s="187"/>
      <c r="JUT54" s="187"/>
      <c r="JUU54" s="187"/>
      <c r="JUV54" s="187"/>
      <c r="JUW54" s="187"/>
      <c r="JUX54" s="187"/>
      <c r="JUY54" s="187"/>
      <c r="JUZ54" s="187"/>
      <c r="JVA54" s="187"/>
      <c r="JVB54" s="187"/>
      <c r="JVC54" s="187"/>
      <c r="JVD54" s="187"/>
      <c r="JVE54" s="187"/>
      <c r="JVF54" s="187"/>
      <c r="JVG54" s="187"/>
      <c r="JVH54" s="187"/>
      <c r="JVI54" s="187"/>
      <c r="JVJ54" s="187"/>
      <c r="JVK54" s="187"/>
      <c r="JVL54" s="187"/>
      <c r="JVM54" s="187"/>
      <c r="JVN54" s="187"/>
      <c r="JVO54" s="187"/>
      <c r="JVP54" s="187"/>
      <c r="JVQ54" s="187"/>
      <c r="JVR54" s="187"/>
      <c r="JVS54" s="187"/>
      <c r="JVT54" s="187"/>
      <c r="JVU54" s="187"/>
      <c r="JVV54" s="187"/>
      <c r="JVW54" s="187"/>
      <c r="JVX54" s="187"/>
      <c r="JVY54" s="187"/>
      <c r="JVZ54" s="187"/>
      <c r="JWA54" s="187"/>
      <c r="JWB54" s="187"/>
      <c r="JWC54" s="187"/>
      <c r="JWD54" s="187"/>
      <c r="JWE54" s="187"/>
      <c r="JWF54" s="187"/>
      <c r="JWG54" s="187"/>
      <c r="JWH54" s="187"/>
      <c r="JWI54" s="187"/>
      <c r="JWJ54" s="187"/>
      <c r="JWK54" s="187"/>
      <c r="JWL54" s="187"/>
      <c r="JWM54" s="187"/>
      <c r="JWN54" s="187"/>
      <c r="JWO54" s="187"/>
      <c r="JWP54" s="187"/>
      <c r="JWQ54" s="187"/>
      <c r="JWR54" s="187"/>
      <c r="JWS54" s="187"/>
      <c r="JWT54" s="187"/>
      <c r="JWU54" s="187"/>
      <c r="JWV54" s="187"/>
      <c r="JWW54" s="187"/>
      <c r="JWX54" s="187"/>
      <c r="JWY54" s="187"/>
      <c r="JWZ54" s="187"/>
      <c r="JXA54" s="187"/>
      <c r="JXB54" s="187"/>
      <c r="JXC54" s="187"/>
      <c r="JXD54" s="187"/>
      <c r="JXE54" s="187"/>
      <c r="JXF54" s="187"/>
      <c r="JXG54" s="187"/>
      <c r="JXH54" s="187"/>
      <c r="JXI54" s="187"/>
      <c r="JXJ54" s="187"/>
      <c r="JXK54" s="187"/>
      <c r="JXL54" s="187"/>
      <c r="JXM54" s="187"/>
      <c r="JXN54" s="187"/>
      <c r="JXO54" s="187"/>
      <c r="JXP54" s="187"/>
      <c r="JXQ54" s="187"/>
      <c r="JXR54" s="187"/>
      <c r="JXS54" s="187"/>
      <c r="JXT54" s="187"/>
      <c r="JXU54" s="187"/>
      <c r="JXV54" s="187"/>
      <c r="JXW54" s="187"/>
      <c r="JXX54" s="187"/>
      <c r="JXY54" s="187"/>
      <c r="JXZ54" s="187"/>
      <c r="JYA54" s="187"/>
      <c r="JYB54" s="187"/>
      <c r="JYC54" s="187"/>
      <c r="JYD54" s="187"/>
      <c r="JYE54" s="187"/>
      <c r="JYF54" s="187"/>
      <c r="JYG54" s="187"/>
      <c r="JYH54" s="187"/>
      <c r="JYI54" s="187"/>
      <c r="JYJ54" s="187"/>
      <c r="JYK54" s="187"/>
      <c r="JYL54" s="187"/>
      <c r="JYM54" s="187"/>
      <c r="JYN54" s="187"/>
      <c r="JYO54" s="187"/>
      <c r="JYP54" s="187"/>
      <c r="JYQ54" s="187"/>
      <c r="JYR54" s="187"/>
      <c r="JYS54" s="187"/>
      <c r="JYT54" s="187"/>
      <c r="JYU54" s="187"/>
      <c r="JYV54" s="187"/>
      <c r="JYW54" s="187"/>
      <c r="JYX54" s="187"/>
      <c r="JYY54" s="187"/>
      <c r="JYZ54" s="187"/>
      <c r="JZA54" s="187"/>
      <c r="JZB54" s="187"/>
      <c r="JZC54" s="187"/>
      <c r="JZD54" s="187"/>
      <c r="JZE54" s="187"/>
      <c r="JZF54" s="187"/>
      <c r="JZG54" s="187"/>
      <c r="JZH54" s="187"/>
      <c r="JZI54" s="187"/>
      <c r="JZJ54" s="187"/>
      <c r="JZK54" s="187"/>
      <c r="JZL54" s="187"/>
      <c r="JZM54" s="187"/>
      <c r="JZN54" s="187"/>
      <c r="JZO54" s="187"/>
      <c r="JZP54" s="187"/>
      <c r="JZQ54" s="187"/>
      <c r="JZR54" s="187"/>
      <c r="JZS54" s="187"/>
      <c r="JZT54" s="187"/>
      <c r="JZU54" s="187"/>
      <c r="JZV54" s="187"/>
      <c r="JZW54" s="187"/>
      <c r="JZX54" s="187"/>
      <c r="JZY54" s="187"/>
      <c r="JZZ54" s="187"/>
      <c r="KAA54" s="187"/>
      <c r="KAB54" s="187"/>
      <c r="KAC54" s="187"/>
      <c r="KAD54" s="187"/>
      <c r="KAE54" s="187"/>
      <c r="KAF54" s="187"/>
      <c r="KAG54" s="187"/>
      <c r="KAH54" s="187"/>
      <c r="KAI54" s="187"/>
      <c r="KAJ54" s="187"/>
      <c r="KAK54" s="187"/>
      <c r="KAL54" s="187"/>
      <c r="KAM54" s="187"/>
      <c r="KAN54" s="187"/>
      <c r="KAO54" s="187"/>
      <c r="KAP54" s="187"/>
      <c r="KAQ54" s="187"/>
      <c r="KAR54" s="187"/>
      <c r="KAS54" s="187"/>
      <c r="KAT54" s="187"/>
      <c r="KAU54" s="187"/>
      <c r="KAV54" s="187"/>
      <c r="KAW54" s="187"/>
      <c r="KAX54" s="187"/>
      <c r="KAY54" s="187"/>
      <c r="KAZ54" s="187"/>
      <c r="KBA54" s="187"/>
      <c r="KBB54" s="187"/>
      <c r="KBC54" s="187"/>
      <c r="KBD54" s="187"/>
      <c r="KBE54" s="187"/>
      <c r="KBF54" s="187"/>
      <c r="KBG54" s="187"/>
      <c r="KBH54" s="187"/>
      <c r="KBI54" s="187"/>
      <c r="KBJ54" s="187"/>
      <c r="KBK54" s="187"/>
      <c r="KBL54" s="187"/>
      <c r="KBM54" s="187"/>
      <c r="KBN54" s="187"/>
      <c r="KBO54" s="187"/>
      <c r="KBP54" s="187"/>
      <c r="KBQ54" s="187"/>
      <c r="KBR54" s="187"/>
      <c r="KBS54" s="187"/>
      <c r="KBT54" s="187"/>
      <c r="KBU54" s="187"/>
      <c r="KBV54" s="187"/>
      <c r="KBW54" s="187"/>
      <c r="KBX54" s="187"/>
      <c r="KBY54" s="187"/>
      <c r="KBZ54" s="187"/>
      <c r="KCA54" s="187"/>
      <c r="KCB54" s="187"/>
      <c r="KCC54" s="187"/>
      <c r="KCD54" s="187"/>
      <c r="KCE54" s="187"/>
      <c r="KCF54" s="187"/>
      <c r="KCG54" s="187"/>
      <c r="KCH54" s="187"/>
      <c r="KCI54" s="187"/>
      <c r="KCJ54" s="187"/>
      <c r="KCK54" s="187"/>
      <c r="KCL54" s="187"/>
      <c r="KCM54" s="187"/>
      <c r="KCN54" s="187"/>
      <c r="KCO54" s="187"/>
      <c r="KCP54" s="187"/>
      <c r="KCQ54" s="187"/>
      <c r="KCR54" s="187"/>
      <c r="KCS54" s="187"/>
      <c r="KCT54" s="187"/>
      <c r="KCU54" s="187"/>
      <c r="KCV54" s="187"/>
      <c r="KCW54" s="187"/>
      <c r="KCX54" s="187"/>
      <c r="KCY54" s="187"/>
      <c r="KCZ54" s="187"/>
      <c r="KDA54" s="187"/>
      <c r="KDB54" s="187"/>
      <c r="KDC54" s="187"/>
      <c r="KDD54" s="187"/>
      <c r="KDE54" s="187"/>
      <c r="KDF54" s="187"/>
      <c r="KDG54" s="187"/>
      <c r="KDH54" s="187"/>
      <c r="KDI54" s="187"/>
      <c r="KDJ54" s="187"/>
      <c r="KDK54" s="187"/>
      <c r="KDL54" s="187"/>
      <c r="KDM54" s="187"/>
      <c r="KDN54" s="187"/>
      <c r="KDO54" s="187"/>
      <c r="KDP54" s="187"/>
      <c r="KDQ54" s="187"/>
      <c r="KDR54" s="187"/>
      <c r="KDS54" s="187"/>
      <c r="KDT54" s="187"/>
      <c r="KDU54" s="187"/>
      <c r="KDV54" s="187"/>
      <c r="KDW54" s="187"/>
      <c r="KDX54" s="187"/>
      <c r="KDY54" s="187"/>
      <c r="KDZ54" s="187"/>
      <c r="KEA54" s="187"/>
      <c r="KEB54" s="187"/>
      <c r="KEC54" s="187"/>
      <c r="KED54" s="187"/>
      <c r="KEE54" s="187"/>
      <c r="KEF54" s="187"/>
      <c r="KEG54" s="187"/>
      <c r="KEH54" s="187"/>
      <c r="KEI54" s="187"/>
      <c r="KEJ54" s="187"/>
      <c r="KEK54" s="187"/>
      <c r="KEL54" s="187"/>
      <c r="KEM54" s="187"/>
      <c r="KEN54" s="187"/>
      <c r="KEO54" s="187"/>
      <c r="KEP54" s="187"/>
      <c r="KEQ54" s="187"/>
      <c r="KER54" s="187"/>
      <c r="KES54" s="187"/>
      <c r="KET54" s="187"/>
      <c r="KEU54" s="187"/>
      <c r="KEV54" s="187"/>
      <c r="KEW54" s="187"/>
      <c r="KEX54" s="187"/>
      <c r="KEY54" s="187"/>
      <c r="KEZ54" s="187"/>
      <c r="KFA54" s="187"/>
      <c r="KFB54" s="187"/>
      <c r="KFC54" s="187"/>
      <c r="KFD54" s="187"/>
      <c r="KFE54" s="187"/>
      <c r="KFF54" s="187"/>
      <c r="KFG54" s="187"/>
      <c r="KFH54" s="187"/>
      <c r="KFI54" s="187"/>
      <c r="KFJ54" s="187"/>
      <c r="KFK54" s="187"/>
      <c r="KFL54" s="187"/>
      <c r="KFM54" s="187"/>
      <c r="KFN54" s="187"/>
      <c r="KFO54" s="187"/>
      <c r="KFP54" s="187"/>
      <c r="KFQ54" s="187"/>
      <c r="KFR54" s="187"/>
      <c r="KFS54" s="187"/>
      <c r="KFT54" s="187"/>
      <c r="KFU54" s="187"/>
      <c r="KFV54" s="187"/>
      <c r="KFW54" s="187"/>
      <c r="KFX54" s="187"/>
      <c r="KFY54" s="187"/>
      <c r="KFZ54" s="187"/>
      <c r="KGA54" s="187"/>
      <c r="KGB54" s="187"/>
      <c r="KGC54" s="187"/>
      <c r="KGD54" s="187"/>
      <c r="KGE54" s="187"/>
      <c r="KGF54" s="187"/>
      <c r="KGG54" s="187"/>
      <c r="KGH54" s="187"/>
      <c r="KGI54" s="187"/>
      <c r="KGJ54" s="187"/>
      <c r="KGK54" s="187"/>
      <c r="KGL54" s="187"/>
      <c r="KGM54" s="187"/>
      <c r="KGN54" s="187"/>
      <c r="KGO54" s="187"/>
      <c r="KGP54" s="187"/>
      <c r="KGQ54" s="187"/>
      <c r="KGR54" s="187"/>
      <c r="KGS54" s="187"/>
      <c r="KGT54" s="187"/>
      <c r="KGU54" s="187"/>
      <c r="KGV54" s="187"/>
      <c r="KGW54" s="187"/>
      <c r="KGX54" s="187"/>
      <c r="KGY54" s="187"/>
      <c r="KGZ54" s="187"/>
      <c r="KHA54" s="187"/>
      <c r="KHB54" s="187"/>
      <c r="KHC54" s="187"/>
      <c r="KHD54" s="187"/>
      <c r="KHE54" s="187"/>
      <c r="KHF54" s="187"/>
      <c r="KHG54" s="187"/>
      <c r="KHH54" s="187"/>
      <c r="KHI54" s="187"/>
      <c r="KHJ54" s="187"/>
      <c r="KHK54" s="187"/>
      <c r="KHL54" s="187"/>
      <c r="KHM54" s="187"/>
      <c r="KHN54" s="187"/>
      <c r="KHO54" s="187"/>
      <c r="KHP54" s="187"/>
      <c r="KHQ54" s="187"/>
      <c r="KHR54" s="187"/>
      <c r="KHS54" s="187"/>
      <c r="KHT54" s="187"/>
      <c r="KHU54" s="187"/>
      <c r="KHV54" s="187"/>
      <c r="KHW54" s="187"/>
      <c r="KHX54" s="187"/>
      <c r="KHY54" s="187"/>
      <c r="KHZ54" s="187"/>
      <c r="KIA54" s="187"/>
      <c r="KIB54" s="187"/>
      <c r="KIC54" s="187"/>
      <c r="KID54" s="187"/>
      <c r="KIE54" s="187"/>
      <c r="KIF54" s="187"/>
      <c r="KIG54" s="187"/>
      <c r="KIH54" s="187"/>
      <c r="KII54" s="187"/>
      <c r="KIJ54" s="187"/>
      <c r="KIK54" s="187"/>
      <c r="KIL54" s="187"/>
      <c r="KIM54" s="187"/>
      <c r="KIN54" s="187"/>
      <c r="KIO54" s="187"/>
      <c r="KIP54" s="187"/>
      <c r="KIQ54" s="187"/>
      <c r="KIR54" s="187"/>
      <c r="KIS54" s="187"/>
      <c r="KIT54" s="187"/>
      <c r="KIU54" s="187"/>
      <c r="KIV54" s="187"/>
      <c r="KIW54" s="187"/>
      <c r="KIX54" s="187"/>
      <c r="KIY54" s="187"/>
      <c r="KIZ54" s="187"/>
      <c r="KJA54" s="187"/>
      <c r="KJB54" s="187"/>
      <c r="KJC54" s="187"/>
      <c r="KJD54" s="187"/>
      <c r="KJE54" s="187"/>
      <c r="KJF54" s="187"/>
      <c r="KJG54" s="187"/>
      <c r="KJH54" s="187"/>
      <c r="KJI54" s="187"/>
      <c r="KJJ54" s="187"/>
      <c r="KJK54" s="187"/>
      <c r="KJL54" s="187"/>
      <c r="KJM54" s="187"/>
      <c r="KJN54" s="187"/>
      <c r="KJO54" s="187"/>
      <c r="KJP54" s="187"/>
      <c r="KJQ54" s="187"/>
      <c r="KJR54" s="187"/>
      <c r="KJS54" s="187"/>
      <c r="KJT54" s="187"/>
      <c r="KJU54" s="187"/>
      <c r="KJV54" s="187"/>
      <c r="KJW54" s="187"/>
      <c r="KJX54" s="187"/>
      <c r="KJY54" s="187"/>
      <c r="KJZ54" s="187"/>
      <c r="KKA54" s="187"/>
      <c r="KKB54" s="187"/>
      <c r="KKC54" s="187"/>
      <c r="KKD54" s="187"/>
      <c r="KKE54" s="187"/>
      <c r="KKF54" s="187"/>
      <c r="KKG54" s="187"/>
      <c r="KKH54" s="187"/>
      <c r="KKI54" s="187"/>
      <c r="KKJ54" s="187"/>
      <c r="KKK54" s="187"/>
      <c r="KKL54" s="187"/>
      <c r="KKM54" s="187"/>
      <c r="KKN54" s="187"/>
      <c r="KKO54" s="187"/>
      <c r="KKP54" s="187"/>
      <c r="KKQ54" s="187"/>
      <c r="KKR54" s="187"/>
      <c r="KKS54" s="187"/>
      <c r="KKT54" s="187"/>
      <c r="KKU54" s="187"/>
      <c r="KKV54" s="187"/>
      <c r="KKW54" s="187"/>
      <c r="KKX54" s="187"/>
      <c r="KKY54" s="187"/>
      <c r="KKZ54" s="187"/>
      <c r="KLA54" s="187"/>
      <c r="KLB54" s="187"/>
      <c r="KLC54" s="187"/>
      <c r="KLD54" s="187"/>
      <c r="KLE54" s="187"/>
      <c r="KLF54" s="187"/>
      <c r="KLG54" s="187"/>
      <c r="KLH54" s="187"/>
      <c r="KLI54" s="187"/>
      <c r="KLJ54" s="187"/>
      <c r="KLK54" s="187"/>
      <c r="KLL54" s="187"/>
      <c r="KLM54" s="187"/>
      <c r="KLN54" s="187"/>
      <c r="KLO54" s="187"/>
      <c r="KLP54" s="187"/>
      <c r="KLQ54" s="187"/>
      <c r="KLR54" s="187"/>
      <c r="KLS54" s="187"/>
      <c r="KLT54" s="187"/>
      <c r="KLU54" s="187"/>
      <c r="KLV54" s="187"/>
      <c r="KLW54" s="187"/>
      <c r="KLX54" s="187"/>
      <c r="KLY54" s="187"/>
      <c r="KLZ54" s="187"/>
      <c r="KMA54" s="187"/>
      <c r="KMB54" s="187"/>
      <c r="KMC54" s="187"/>
      <c r="KMD54" s="187"/>
      <c r="KME54" s="187"/>
      <c r="KMF54" s="187"/>
      <c r="KMG54" s="187"/>
      <c r="KMH54" s="187"/>
      <c r="KMI54" s="187"/>
      <c r="KMJ54" s="187"/>
      <c r="KMK54" s="187"/>
      <c r="KML54" s="187"/>
      <c r="KMM54" s="187"/>
      <c r="KMN54" s="187"/>
      <c r="KMO54" s="187"/>
      <c r="KMP54" s="187"/>
      <c r="KMQ54" s="187"/>
      <c r="KMR54" s="187"/>
      <c r="KMS54" s="187"/>
      <c r="KMT54" s="187"/>
      <c r="KMU54" s="187"/>
      <c r="KMV54" s="187"/>
      <c r="KMW54" s="187"/>
      <c r="KMX54" s="187"/>
      <c r="KMY54" s="187"/>
      <c r="KMZ54" s="187"/>
      <c r="KNA54" s="187"/>
      <c r="KNB54" s="187"/>
      <c r="KNC54" s="187"/>
      <c r="KND54" s="187"/>
      <c r="KNE54" s="187"/>
      <c r="KNF54" s="187"/>
      <c r="KNG54" s="187"/>
      <c r="KNH54" s="187"/>
      <c r="KNI54" s="187"/>
      <c r="KNJ54" s="187"/>
      <c r="KNK54" s="187"/>
      <c r="KNL54" s="187"/>
      <c r="KNM54" s="187"/>
      <c r="KNN54" s="187"/>
      <c r="KNO54" s="187"/>
      <c r="KNP54" s="187"/>
      <c r="KNQ54" s="187"/>
      <c r="KNR54" s="187"/>
      <c r="KNS54" s="187"/>
      <c r="KNT54" s="187"/>
      <c r="KNU54" s="187"/>
      <c r="KNV54" s="187"/>
      <c r="KNW54" s="187"/>
      <c r="KNX54" s="187"/>
      <c r="KNY54" s="187"/>
      <c r="KNZ54" s="187"/>
      <c r="KOA54" s="187"/>
      <c r="KOB54" s="187"/>
      <c r="KOC54" s="187"/>
      <c r="KOD54" s="187"/>
      <c r="KOE54" s="187"/>
      <c r="KOF54" s="187"/>
      <c r="KOG54" s="187"/>
      <c r="KOH54" s="187"/>
      <c r="KOI54" s="187"/>
      <c r="KOJ54" s="187"/>
      <c r="KOK54" s="187"/>
      <c r="KOL54" s="187"/>
      <c r="KOM54" s="187"/>
      <c r="KON54" s="187"/>
      <c r="KOO54" s="187"/>
      <c r="KOP54" s="187"/>
      <c r="KOQ54" s="187"/>
      <c r="KOR54" s="187"/>
      <c r="KOS54" s="187"/>
      <c r="KOT54" s="187"/>
      <c r="KOU54" s="187"/>
      <c r="KOV54" s="187"/>
      <c r="KOW54" s="187"/>
      <c r="KOX54" s="187"/>
      <c r="KOY54" s="187"/>
      <c r="KOZ54" s="187"/>
      <c r="KPA54" s="187"/>
      <c r="KPB54" s="187"/>
      <c r="KPC54" s="187"/>
      <c r="KPD54" s="187"/>
      <c r="KPE54" s="187"/>
      <c r="KPF54" s="187"/>
      <c r="KPG54" s="187"/>
      <c r="KPH54" s="187"/>
      <c r="KPI54" s="187"/>
      <c r="KPJ54" s="187"/>
      <c r="KPK54" s="187"/>
      <c r="KPL54" s="187"/>
      <c r="KPM54" s="187"/>
      <c r="KPN54" s="187"/>
      <c r="KPO54" s="187"/>
      <c r="KPP54" s="187"/>
      <c r="KPQ54" s="187"/>
      <c r="KPR54" s="187"/>
      <c r="KPS54" s="187"/>
      <c r="KPT54" s="187"/>
      <c r="KPU54" s="187"/>
      <c r="KPV54" s="187"/>
      <c r="KPW54" s="187"/>
      <c r="KPX54" s="187"/>
      <c r="KPY54" s="187"/>
      <c r="KPZ54" s="187"/>
      <c r="KQA54" s="187"/>
      <c r="KQB54" s="187"/>
      <c r="KQC54" s="187"/>
      <c r="KQD54" s="187"/>
      <c r="KQE54" s="187"/>
      <c r="KQF54" s="187"/>
      <c r="KQG54" s="187"/>
      <c r="KQH54" s="187"/>
      <c r="KQI54" s="187"/>
      <c r="KQJ54" s="187"/>
      <c r="KQK54" s="187"/>
      <c r="KQL54" s="187"/>
      <c r="KQM54" s="187"/>
      <c r="KQN54" s="187"/>
      <c r="KQO54" s="187"/>
      <c r="KQP54" s="187"/>
      <c r="KQQ54" s="187"/>
      <c r="KQR54" s="187"/>
      <c r="KQS54" s="187"/>
      <c r="KQT54" s="187"/>
      <c r="KQU54" s="187"/>
      <c r="KQV54" s="187"/>
      <c r="KQW54" s="187"/>
      <c r="KQX54" s="187"/>
      <c r="KQY54" s="187"/>
      <c r="KQZ54" s="187"/>
      <c r="KRA54" s="187"/>
      <c r="KRB54" s="187"/>
      <c r="KRC54" s="187"/>
      <c r="KRD54" s="187"/>
      <c r="KRE54" s="187"/>
      <c r="KRF54" s="187"/>
      <c r="KRG54" s="187"/>
      <c r="KRH54" s="187"/>
      <c r="KRI54" s="187"/>
      <c r="KRJ54" s="187"/>
      <c r="KRK54" s="187"/>
      <c r="KRL54" s="187"/>
      <c r="KRM54" s="187"/>
      <c r="KRN54" s="187"/>
      <c r="KRO54" s="187"/>
      <c r="KRP54" s="187"/>
      <c r="KRQ54" s="187"/>
      <c r="KRR54" s="187"/>
      <c r="KRS54" s="187"/>
      <c r="KRT54" s="187"/>
      <c r="KRU54" s="187"/>
      <c r="KRV54" s="187"/>
      <c r="KRW54" s="187"/>
      <c r="KRX54" s="187"/>
      <c r="KRY54" s="187"/>
      <c r="KRZ54" s="187"/>
      <c r="KSA54" s="187"/>
      <c r="KSB54" s="187"/>
      <c r="KSC54" s="187"/>
      <c r="KSD54" s="187"/>
      <c r="KSE54" s="187"/>
      <c r="KSF54" s="187"/>
      <c r="KSG54" s="187"/>
      <c r="KSH54" s="187"/>
      <c r="KSI54" s="187"/>
      <c r="KSJ54" s="187"/>
      <c r="KSK54" s="187"/>
      <c r="KSL54" s="187"/>
      <c r="KSM54" s="187"/>
      <c r="KSN54" s="187"/>
      <c r="KSO54" s="187"/>
      <c r="KSP54" s="187"/>
      <c r="KSQ54" s="187"/>
      <c r="KSR54" s="187"/>
      <c r="KSS54" s="187"/>
      <c r="KST54" s="187"/>
      <c r="KSU54" s="187"/>
      <c r="KSV54" s="187"/>
      <c r="KSW54" s="187"/>
      <c r="KSX54" s="187"/>
      <c r="KSY54" s="187"/>
      <c r="KSZ54" s="187"/>
      <c r="KTA54" s="187"/>
      <c r="KTB54" s="187"/>
      <c r="KTC54" s="187"/>
      <c r="KTD54" s="187"/>
      <c r="KTE54" s="187"/>
      <c r="KTF54" s="187"/>
      <c r="KTG54" s="187"/>
      <c r="KTH54" s="187"/>
      <c r="KTI54" s="187"/>
      <c r="KTJ54" s="187"/>
      <c r="KTK54" s="187"/>
      <c r="KTL54" s="187"/>
      <c r="KTM54" s="187"/>
      <c r="KTN54" s="187"/>
      <c r="KTO54" s="187"/>
      <c r="KTP54" s="187"/>
      <c r="KTQ54" s="187"/>
      <c r="KTR54" s="187"/>
      <c r="KTS54" s="187"/>
      <c r="KTT54" s="187"/>
      <c r="KTU54" s="187"/>
      <c r="KTV54" s="187"/>
      <c r="KTW54" s="187"/>
      <c r="KTX54" s="187"/>
      <c r="KTY54" s="187"/>
      <c r="KTZ54" s="187"/>
      <c r="KUA54" s="187"/>
      <c r="KUB54" s="187"/>
      <c r="KUC54" s="187"/>
      <c r="KUD54" s="187"/>
      <c r="KUE54" s="187"/>
      <c r="KUF54" s="187"/>
      <c r="KUG54" s="187"/>
      <c r="KUH54" s="187"/>
      <c r="KUI54" s="187"/>
      <c r="KUJ54" s="187"/>
      <c r="KUK54" s="187"/>
      <c r="KUL54" s="187"/>
      <c r="KUM54" s="187"/>
      <c r="KUN54" s="187"/>
      <c r="KUO54" s="187"/>
      <c r="KUP54" s="187"/>
      <c r="KUQ54" s="187"/>
      <c r="KUR54" s="187"/>
      <c r="KUS54" s="187"/>
      <c r="KUT54" s="187"/>
      <c r="KUU54" s="187"/>
      <c r="KUV54" s="187"/>
      <c r="KUW54" s="187"/>
      <c r="KUX54" s="187"/>
      <c r="KUY54" s="187"/>
      <c r="KUZ54" s="187"/>
      <c r="KVA54" s="187"/>
      <c r="KVB54" s="187"/>
      <c r="KVC54" s="187"/>
      <c r="KVD54" s="187"/>
      <c r="KVE54" s="187"/>
      <c r="KVF54" s="187"/>
      <c r="KVG54" s="187"/>
      <c r="KVH54" s="187"/>
      <c r="KVI54" s="187"/>
      <c r="KVJ54" s="187"/>
      <c r="KVK54" s="187"/>
      <c r="KVL54" s="187"/>
      <c r="KVM54" s="187"/>
      <c r="KVN54" s="187"/>
      <c r="KVO54" s="187"/>
      <c r="KVP54" s="187"/>
      <c r="KVQ54" s="187"/>
      <c r="KVR54" s="187"/>
      <c r="KVS54" s="187"/>
      <c r="KVT54" s="187"/>
      <c r="KVU54" s="187"/>
      <c r="KVV54" s="187"/>
      <c r="KVW54" s="187"/>
      <c r="KVX54" s="187"/>
      <c r="KVY54" s="187"/>
      <c r="KVZ54" s="187"/>
      <c r="KWA54" s="187"/>
      <c r="KWB54" s="187"/>
      <c r="KWC54" s="187"/>
      <c r="KWD54" s="187"/>
      <c r="KWE54" s="187"/>
      <c r="KWF54" s="187"/>
      <c r="KWG54" s="187"/>
      <c r="KWH54" s="187"/>
      <c r="KWI54" s="187"/>
      <c r="KWJ54" s="187"/>
      <c r="KWK54" s="187"/>
      <c r="KWL54" s="187"/>
      <c r="KWM54" s="187"/>
      <c r="KWN54" s="187"/>
      <c r="KWO54" s="187"/>
      <c r="KWP54" s="187"/>
      <c r="KWQ54" s="187"/>
      <c r="KWR54" s="187"/>
      <c r="KWS54" s="187"/>
      <c r="KWT54" s="187"/>
      <c r="KWU54" s="187"/>
      <c r="KWV54" s="187"/>
      <c r="KWW54" s="187"/>
      <c r="KWX54" s="187"/>
      <c r="KWY54" s="187"/>
      <c r="KWZ54" s="187"/>
      <c r="KXA54" s="187"/>
      <c r="KXB54" s="187"/>
      <c r="KXC54" s="187"/>
      <c r="KXD54" s="187"/>
      <c r="KXE54" s="187"/>
      <c r="KXF54" s="187"/>
      <c r="KXG54" s="187"/>
      <c r="KXH54" s="187"/>
      <c r="KXI54" s="187"/>
      <c r="KXJ54" s="187"/>
      <c r="KXK54" s="187"/>
      <c r="KXL54" s="187"/>
      <c r="KXM54" s="187"/>
      <c r="KXN54" s="187"/>
      <c r="KXO54" s="187"/>
      <c r="KXP54" s="187"/>
      <c r="KXQ54" s="187"/>
      <c r="KXR54" s="187"/>
      <c r="KXS54" s="187"/>
      <c r="KXT54" s="187"/>
      <c r="KXU54" s="187"/>
      <c r="KXV54" s="187"/>
      <c r="KXW54" s="187"/>
      <c r="KXX54" s="187"/>
      <c r="KXY54" s="187"/>
      <c r="KXZ54" s="187"/>
      <c r="KYA54" s="187"/>
      <c r="KYB54" s="187"/>
      <c r="KYC54" s="187"/>
      <c r="KYD54" s="187"/>
      <c r="KYE54" s="187"/>
      <c r="KYF54" s="187"/>
      <c r="KYG54" s="187"/>
      <c r="KYH54" s="187"/>
      <c r="KYI54" s="187"/>
      <c r="KYJ54" s="187"/>
      <c r="KYK54" s="187"/>
      <c r="KYL54" s="187"/>
      <c r="KYM54" s="187"/>
      <c r="KYN54" s="187"/>
      <c r="KYO54" s="187"/>
      <c r="KYP54" s="187"/>
      <c r="KYQ54" s="187"/>
      <c r="KYR54" s="187"/>
      <c r="KYS54" s="187"/>
      <c r="KYT54" s="187"/>
      <c r="KYU54" s="187"/>
      <c r="KYV54" s="187"/>
      <c r="KYW54" s="187"/>
      <c r="KYX54" s="187"/>
      <c r="KYY54" s="187"/>
      <c r="KYZ54" s="187"/>
      <c r="KZA54" s="187"/>
      <c r="KZB54" s="187"/>
      <c r="KZC54" s="187"/>
      <c r="KZD54" s="187"/>
      <c r="KZE54" s="187"/>
      <c r="KZF54" s="187"/>
      <c r="KZG54" s="187"/>
      <c r="KZH54" s="187"/>
      <c r="KZI54" s="187"/>
      <c r="KZJ54" s="187"/>
      <c r="KZK54" s="187"/>
      <c r="KZL54" s="187"/>
      <c r="KZM54" s="187"/>
      <c r="KZN54" s="187"/>
      <c r="KZO54" s="187"/>
      <c r="KZP54" s="187"/>
      <c r="KZQ54" s="187"/>
      <c r="KZR54" s="187"/>
      <c r="KZS54" s="187"/>
      <c r="KZT54" s="187"/>
      <c r="KZU54" s="187"/>
      <c r="KZV54" s="187"/>
      <c r="KZW54" s="187"/>
      <c r="KZX54" s="187"/>
      <c r="KZY54" s="187"/>
      <c r="KZZ54" s="187"/>
      <c r="LAA54" s="187"/>
      <c r="LAB54" s="187"/>
      <c r="LAC54" s="187"/>
      <c r="LAD54" s="187"/>
      <c r="LAE54" s="187"/>
      <c r="LAF54" s="187"/>
      <c r="LAG54" s="187"/>
      <c r="LAH54" s="187"/>
      <c r="LAI54" s="187"/>
      <c r="LAJ54" s="187"/>
      <c r="LAK54" s="187"/>
      <c r="LAL54" s="187"/>
      <c r="LAM54" s="187"/>
      <c r="LAN54" s="187"/>
      <c r="LAO54" s="187"/>
      <c r="LAP54" s="187"/>
      <c r="LAQ54" s="187"/>
      <c r="LAR54" s="187"/>
      <c r="LAS54" s="187"/>
      <c r="LAT54" s="187"/>
      <c r="LAU54" s="187"/>
      <c r="LAV54" s="187"/>
      <c r="LAW54" s="187"/>
      <c r="LAX54" s="187"/>
      <c r="LAY54" s="187"/>
      <c r="LAZ54" s="187"/>
      <c r="LBA54" s="187"/>
      <c r="LBB54" s="187"/>
      <c r="LBC54" s="187"/>
      <c r="LBD54" s="187"/>
      <c r="LBE54" s="187"/>
      <c r="LBF54" s="187"/>
      <c r="LBG54" s="187"/>
      <c r="LBH54" s="187"/>
      <c r="LBI54" s="187"/>
      <c r="LBJ54" s="187"/>
      <c r="LBK54" s="187"/>
      <c r="LBL54" s="187"/>
      <c r="LBM54" s="187"/>
      <c r="LBN54" s="187"/>
      <c r="LBO54" s="187"/>
      <c r="LBP54" s="187"/>
      <c r="LBQ54" s="187"/>
      <c r="LBR54" s="187"/>
      <c r="LBS54" s="187"/>
      <c r="LBT54" s="187"/>
      <c r="LBU54" s="187"/>
      <c r="LBV54" s="187"/>
      <c r="LBW54" s="187"/>
      <c r="LBX54" s="187"/>
      <c r="LBY54" s="187"/>
      <c r="LBZ54" s="187"/>
      <c r="LCA54" s="187"/>
      <c r="LCB54" s="187"/>
      <c r="LCC54" s="187"/>
      <c r="LCD54" s="187"/>
      <c r="LCE54" s="187"/>
      <c r="LCF54" s="187"/>
      <c r="LCG54" s="187"/>
      <c r="LCH54" s="187"/>
      <c r="LCI54" s="187"/>
      <c r="LCJ54" s="187"/>
      <c r="LCK54" s="187"/>
      <c r="LCL54" s="187"/>
      <c r="LCM54" s="187"/>
      <c r="LCN54" s="187"/>
      <c r="LCO54" s="187"/>
      <c r="LCP54" s="187"/>
      <c r="LCQ54" s="187"/>
      <c r="LCR54" s="187"/>
      <c r="LCS54" s="187"/>
      <c r="LCT54" s="187"/>
      <c r="LCU54" s="187"/>
      <c r="LCV54" s="187"/>
      <c r="LCW54" s="187"/>
      <c r="LCX54" s="187"/>
      <c r="LCY54" s="187"/>
      <c r="LCZ54" s="187"/>
      <c r="LDA54" s="187"/>
      <c r="LDB54" s="187"/>
      <c r="LDC54" s="187"/>
      <c r="LDD54" s="187"/>
      <c r="LDE54" s="187"/>
      <c r="LDF54" s="187"/>
      <c r="LDG54" s="187"/>
      <c r="LDH54" s="187"/>
      <c r="LDI54" s="187"/>
      <c r="LDJ54" s="187"/>
      <c r="LDK54" s="187"/>
      <c r="LDL54" s="187"/>
      <c r="LDM54" s="187"/>
      <c r="LDN54" s="187"/>
      <c r="LDO54" s="187"/>
      <c r="LDP54" s="187"/>
      <c r="LDQ54" s="187"/>
      <c r="LDR54" s="187"/>
      <c r="LDS54" s="187"/>
      <c r="LDT54" s="187"/>
      <c r="LDU54" s="187"/>
      <c r="LDV54" s="187"/>
      <c r="LDW54" s="187"/>
      <c r="LDX54" s="187"/>
      <c r="LDY54" s="187"/>
      <c r="LDZ54" s="187"/>
      <c r="LEA54" s="187"/>
      <c r="LEB54" s="187"/>
      <c r="LEC54" s="187"/>
      <c r="LED54" s="187"/>
      <c r="LEE54" s="187"/>
      <c r="LEF54" s="187"/>
      <c r="LEG54" s="187"/>
      <c r="LEH54" s="187"/>
      <c r="LEI54" s="187"/>
      <c r="LEJ54" s="187"/>
      <c r="LEK54" s="187"/>
      <c r="LEL54" s="187"/>
      <c r="LEM54" s="187"/>
      <c r="LEN54" s="187"/>
      <c r="LEO54" s="187"/>
      <c r="LEP54" s="187"/>
      <c r="LEQ54" s="187"/>
      <c r="LER54" s="187"/>
      <c r="LES54" s="187"/>
      <c r="LET54" s="187"/>
      <c r="LEU54" s="187"/>
      <c r="LEV54" s="187"/>
      <c r="LEW54" s="187"/>
      <c r="LEX54" s="187"/>
      <c r="LEY54" s="187"/>
      <c r="LEZ54" s="187"/>
      <c r="LFA54" s="187"/>
      <c r="LFB54" s="187"/>
      <c r="LFC54" s="187"/>
      <c r="LFD54" s="187"/>
      <c r="LFE54" s="187"/>
      <c r="LFF54" s="187"/>
      <c r="LFG54" s="187"/>
      <c r="LFH54" s="187"/>
      <c r="LFI54" s="187"/>
      <c r="LFJ54" s="187"/>
      <c r="LFK54" s="187"/>
      <c r="LFL54" s="187"/>
      <c r="LFM54" s="187"/>
      <c r="LFN54" s="187"/>
      <c r="LFO54" s="187"/>
      <c r="LFP54" s="187"/>
      <c r="LFQ54" s="187"/>
      <c r="LFR54" s="187"/>
      <c r="LFS54" s="187"/>
      <c r="LFT54" s="187"/>
      <c r="LFU54" s="187"/>
      <c r="LFV54" s="187"/>
      <c r="LFW54" s="187"/>
      <c r="LFX54" s="187"/>
      <c r="LFY54" s="187"/>
      <c r="LFZ54" s="187"/>
      <c r="LGA54" s="187"/>
      <c r="LGB54" s="187"/>
      <c r="LGC54" s="187"/>
      <c r="LGD54" s="187"/>
      <c r="LGE54" s="187"/>
      <c r="LGF54" s="187"/>
      <c r="LGG54" s="187"/>
      <c r="LGH54" s="187"/>
      <c r="LGI54" s="187"/>
      <c r="LGJ54" s="187"/>
      <c r="LGK54" s="187"/>
      <c r="LGL54" s="187"/>
      <c r="LGM54" s="187"/>
      <c r="LGN54" s="187"/>
      <c r="LGO54" s="187"/>
      <c r="LGP54" s="187"/>
      <c r="LGQ54" s="187"/>
      <c r="LGR54" s="187"/>
      <c r="LGS54" s="187"/>
      <c r="LGT54" s="187"/>
      <c r="LGU54" s="187"/>
      <c r="LGV54" s="187"/>
      <c r="LGW54" s="187"/>
      <c r="LGX54" s="187"/>
      <c r="LGY54" s="187"/>
      <c r="LGZ54" s="187"/>
      <c r="LHA54" s="187"/>
      <c r="LHB54" s="187"/>
      <c r="LHC54" s="187"/>
      <c r="LHD54" s="187"/>
      <c r="LHE54" s="187"/>
      <c r="LHF54" s="187"/>
      <c r="LHG54" s="187"/>
      <c r="LHH54" s="187"/>
      <c r="LHI54" s="187"/>
      <c r="LHJ54" s="187"/>
      <c r="LHK54" s="187"/>
      <c r="LHL54" s="187"/>
      <c r="LHM54" s="187"/>
      <c r="LHN54" s="187"/>
      <c r="LHO54" s="187"/>
      <c r="LHP54" s="187"/>
      <c r="LHQ54" s="187"/>
      <c r="LHR54" s="187"/>
      <c r="LHS54" s="187"/>
      <c r="LHT54" s="187"/>
      <c r="LHU54" s="187"/>
      <c r="LHV54" s="187"/>
      <c r="LHW54" s="187"/>
      <c r="LHX54" s="187"/>
      <c r="LHY54" s="187"/>
      <c r="LHZ54" s="187"/>
      <c r="LIA54" s="187"/>
      <c r="LIB54" s="187"/>
      <c r="LIC54" s="187"/>
      <c r="LID54" s="187"/>
      <c r="LIE54" s="187"/>
      <c r="LIF54" s="187"/>
      <c r="LIG54" s="187"/>
      <c r="LIH54" s="187"/>
      <c r="LII54" s="187"/>
      <c r="LIJ54" s="187"/>
      <c r="LIK54" s="187"/>
      <c r="LIL54" s="187"/>
      <c r="LIM54" s="187"/>
      <c r="LIN54" s="187"/>
      <c r="LIO54" s="187"/>
      <c r="LIP54" s="187"/>
      <c r="LIQ54" s="187"/>
      <c r="LIR54" s="187"/>
      <c r="LIS54" s="187"/>
      <c r="LIT54" s="187"/>
      <c r="LIU54" s="187"/>
      <c r="LIV54" s="187"/>
      <c r="LIW54" s="187"/>
      <c r="LIX54" s="187"/>
      <c r="LIY54" s="187"/>
      <c r="LIZ54" s="187"/>
      <c r="LJA54" s="187"/>
      <c r="LJB54" s="187"/>
      <c r="LJC54" s="187"/>
      <c r="LJD54" s="187"/>
      <c r="LJE54" s="187"/>
      <c r="LJF54" s="187"/>
      <c r="LJG54" s="187"/>
      <c r="LJH54" s="187"/>
      <c r="LJI54" s="187"/>
      <c r="LJJ54" s="187"/>
      <c r="LJK54" s="187"/>
      <c r="LJL54" s="187"/>
      <c r="LJM54" s="187"/>
      <c r="LJN54" s="187"/>
      <c r="LJO54" s="187"/>
      <c r="LJP54" s="187"/>
      <c r="LJQ54" s="187"/>
      <c r="LJR54" s="187"/>
      <c r="LJS54" s="187"/>
      <c r="LJT54" s="187"/>
      <c r="LJU54" s="187"/>
      <c r="LJV54" s="187"/>
      <c r="LJW54" s="187"/>
      <c r="LJX54" s="187"/>
      <c r="LJY54" s="187"/>
      <c r="LJZ54" s="187"/>
      <c r="LKA54" s="187"/>
      <c r="LKB54" s="187"/>
      <c r="LKC54" s="187"/>
      <c r="LKD54" s="187"/>
      <c r="LKE54" s="187"/>
      <c r="LKF54" s="187"/>
      <c r="LKG54" s="187"/>
      <c r="LKH54" s="187"/>
      <c r="LKI54" s="187"/>
      <c r="LKJ54" s="187"/>
      <c r="LKK54" s="187"/>
      <c r="LKL54" s="187"/>
      <c r="LKM54" s="187"/>
      <c r="LKN54" s="187"/>
      <c r="LKO54" s="187"/>
      <c r="LKP54" s="187"/>
      <c r="LKQ54" s="187"/>
      <c r="LKR54" s="187"/>
      <c r="LKS54" s="187"/>
      <c r="LKT54" s="187"/>
      <c r="LKU54" s="187"/>
      <c r="LKV54" s="187"/>
      <c r="LKW54" s="187"/>
      <c r="LKX54" s="187"/>
      <c r="LKY54" s="187"/>
      <c r="LKZ54" s="187"/>
      <c r="LLA54" s="187"/>
      <c r="LLB54" s="187"/>
      <c r="LLC54" s="187"/>
      <c r="LLD54" s="187"/>
      <c r="LLE54" s="187"/>
      <c r="LLF54" s="187"/>
      <c r="LLG54" s="187"/>
      <c r="LLH54" s="187"/>
      <c r="LLI54" s="187"/>
      <c r="LLJ54" s="187"/>
      <c r="LLK54" s="187"/>
      <c r="LLL54" s="187"/>
      <c r="LLM54" s="187"/>
      <c r="LLN54" s="187"/>
      <c r="LLO54" s="187"/>
      <c r="LLP54" s="187"/>
      <c r="LLQ54" s="187"/>
      <c r="LLR54" s="187"/>
      <c r="LLS54" s="187"/>
      <c r="LLT54" s="187"/>
      <c r="LLU54" s="187"/>
      <c r="LLV54" s="187"/>
      <c r="LLW54" s="187"/>
      <c r="LLX54" s="187"/>
      <c r="LLY54" s="187"/>
      <c r="LLZ54" s="187"/>
      <c r="LMA54" s="187"/>
      <c r="LMB54" s="187"/>
      <c r="LMC54" s="187"/>
      <c r="LMD54" s="187"/>
      <c r="LME54" s="187"/>
      <c r="LMF54" s="187"/>
      <c r="LMG54" s="187"/>
      <c r="LMH54" s="187"/>
      <c r="LMI54" s="187"/>
      <c r="LMJ54" s="187"/>
      <c r="LMK54" s="187"/>
      <c r="LML54" s="187"/>
      <c r="LMM54" s="187"/>
      <c r="LMN54" s="187"/>
      <c r="LMO54" s="187"/>
      <c r="LMP54" s="187"/>
      <c r="LMQ54" s="187"/>
      <c r="LMR54" s="187"/>
      <c r="LMS54" s="187"/>
      <c r="LMT54" s="187"/>
      <c r="LMU54" s="187"/>
      <c r="LMV54" s="187"/>
      <c r="LMW54" s="187"/>
      <c r="LMX54" s="187"/>
      <c r="LMY54" s="187"/>
      <c r="LMZ54" s="187"/>
      <c r="LNA54" s="187"/>
      <c r="LNB54" s="187"/>
      <c r="LNC54" s="187"/>
      <c r="LND54" s="187"/>
      <c r="LNE54" s="187"/>
      <c r="LNF54" s="187"/>
      <c r="LNG54" s="187"/>
      <c r="LNH54" s="187"/>
      <c r="LNI54" s="187"/>
      <c r="LNJ54" s="187"/>
      <c r="LNK54" s="187"/>
      <c r="LNL54" s="187"/>
      <c r="LNM54" s="187"/>
      <c r="LNN54" s="187"/>
      <c r="LNO54" s="187"/>
      <c r="LNP54" s="187"/>
      <c r="LNQ54" s="187"/>
      <c r="LNR54" s="187"/>
      <c r="LNS54" s="187"/>
      <c r="LNT54" s="187"/>
      <c r="LNU54" s="187"/>
      <c r="LNV54" s="187"/>
      <c r="LNW54" s="187"/>
      <c r="LNX54" s="187"/>
      <c r="LNY54" s="187"/>
      <c r="LNZ54" s="187"/>
      <c r="LOA54" s="187"/>
      <c r="LOB54" s="187"/>
      <c r="LOC54" s="187"/>
      <c r="LOD54" s="187"/>
      <c r="LOE54" s="187"/>
      <c r="LOF54" s="187"/>
      <c r="LOG54" s="187"/>
      <c r="LOH54" s="187"/>
      <c r="LOI54" s="187"/>
      <c r="LOJ54" s="187"/>
      <c r="LOK54" s="187"/>
      <c r="LOL54" s="187"/>
      <c r="LOM54" s="187"/>
      <c r="LON54" s="187"/>
      <c r="LOO54" s="187"/>
      <c r="LOP54" s="187"/>
      <c r="LOQ54" s="187"/>
      <c r="LOR54" s="187"/>
      <c r="LOS54" s="187"/>
      <c r="LOT54" s="187"/>
      <c r="LOU54" s="187"/>
      <c r="LOV54" s="187"/>
      <c r="LOW54" s="187"/>
      <c r="LOX54" s="187"/>
      <c r="LOY54" s="187"/>
      <c r="LOZ54" s="187"/>
      <c r="LPA54" s="187"/>
      <c r="LPB54" s="187"/>
      <c r="LPC54" s="187"/>
      <c r="LPD54" s="187"/>
      <c r="LPE54" s="187"/>
      <c r="LPF54" s="187"/>
      <c r="LPG54" s="187"/>
      <c r="LPH54" s="187"/>
      <c r="LPI54" s="187"/>
      <c r="LPJ54" s="187"/>
      <c r="LPK54" s="187"/>
      <c r="LPL54" s="187"/>
      <c r="LPM54" s="187"/>
      <c r="LPN54" s="187"/>
      <c r="LPO54" s="187"/>
      <c r="LPP54" s="187"/>
      <c r="LPQ54" s="187"/>
      <c r="LPR54" s="187"/>
      <c r="LPS54" s="187"/>
      <c r="LPT54" s="187"/>
      <c r="LPU54" s="187"/>
      <c r="LPV54" s="187"/>
      <c r="LPW54" s="187"/>
      <c r="LPX54" s="187"/>
      <c r="LPY54" s="187"/>
      <c r="LPZ54" s="187"/>
      <c r="LQA54" s="187"/>
      <c r="LQB54" s="187"/>
      <c r="LQC54" s="187"/>
      <c r="LQD54" s="187"/>
      <c r="LQE54" s="187"/>
      <c r="LQF54" s="187"/>
      <c r="LQG54" s="187"/>
      <c r="LQH54" s="187"/>
      <c r="LQI54" s="187"/>
      <c r="LQJ54" s="187"/>
      <c r="LQK54" s="187"/>
      <c r="LQL54" s="187"/>
      <c r="LQM54" s="187"/>
      <c r="LQN54" s="187"/>
      <c r="LQO54" s="187"/>
      <c r="LQP54" s="187"/>
      <c r="LQQ54" s="187"/>
      <c r="LQR54" s="187"/>
      <c r="LQS54" s="187"/>
      <c r="LQT54" s="187"/>
      <c r="LQU54" s="187"/>
      <c r="LQV54" s="187"/>
      <c r="LQW54" s="187"/>
      <c r="LQX54" s="187"/>
      <c r="LQY54" s="187"/>
      <c r="LQZ54" s="187"/>
      <c r="LRA54" s="187"/>
      <c r="LRB54" s="187"/>
      <c r="LRC54" s="187"/>
      <c r="LRD54" s="187"/>
      <c r="LRE54" s="187"/>
      <c r="LRF54" s="187"/>
      <c r="LRG54" s="187"/>
      <c r="LRH54" s="187"/>
      <c r="LRI54" s="187"/>
      <c r="LRJ54" s="187"/>
      <c r="LRK54" s="187"/>
      <c r="LRL54" s="187"/>
      <c r="LRM54" s="187"/>
      <c r="LRN54" s="187"/>
      <c r="LRO54" s="187"/>
      <c r="LRP54" s="187"/>
      <c r="LRQ54" s="187"/>
      <c r="LRR54" s="187"/>
      <c r="LRS54" s="187"/>
      <c r="LRT54" s="187"/>
      <c r="LRU54" s="187"/>
      <c r="LRV54" s="187"/>
      <c r="LRW54" s="187"/>
      <c r="LRX54" s="187"/>
      <c r="LRY54" s="187"/>
      <c r="LRZ54" s="187"/>
      <c r="LSA54" s="187"/>
      <c r="LSB54" s="187"/>
      <c r="LSC54" s="187"/>
      <c r="LSD54" s="187"/>
      <c r="LSE54" s="187"/>
      <c r="LSF54" s="187"/>
      <c r="LSG54" s="187"/>
      <c r="LSH54" s="187"/>
      <c r="LSI54" s="187"/>
      <c r="LSJ54" s="187"/>
      <c r="LSK54" s="187"/>
      <c r="LSL54" s="187"/>
      <c r="LSM54" s="187"/>
      <c r="LSN54" s="187"/>
      <c r="LSO54" s="187"/>
      <c r="LSP54" s="187"/>
      <c r="LSQ54" s="187"/>
      <c r="LSR54" s="187"/>
      <c r="LSS54" s="187"/>
      <c r="LST54" s="187"/>
      <c r="LSU54" s="187"/>
      <c r="LSV54" s="187"/>
      <c r="LSW54" s="187"/>
      <c r="LSX54" s="187"/>
      <c r="LSY54" s="187"/>
      <c r="LSZ54" s="187"/>
      <c r="LTA54" s="187"/>
      <c r="LTB54" s="187"/>
      <c r="LTC54" s="187"/>
      <c r="LTD54" s="187"/>
      <c r="LTE54" s="187"/>
      <c r="LTF54" s="187"/>
      <c r="LTG54" s="187"/>
      <c r="LTH54" s="187"/>
      <c r="LTI54" s="187"/>
      <c r="LTJ54" s="187"/>
      <c r="LTK54" s="187"/>
      <c r="LTL54" s="187"/>
      <c r="LTM54" s="187"/>
      <c r="LTN54" s="187"/>
      <c r="LTO54" s="187"/>
      <c r="LTP54" s="187"/>
      <c r="LTQ54" s="187"/>
      <c r="LTR54" s="187"/>
      <c r="LTS54" s="187"/>
      <c r="LTT54" s="187"/>
      <c r="LTU54" s="187"/>
      <c r="LTV54" s="187"/>
      <c r="LTW54" s="187"/>
      <c r="LTX54" s="187"/>
      <c r="LTY54" s="187"/>
      <c r="LTZ54" s="187"/>
      <c r="LUA54" s="187"/>
      <c r="LUB54" s="187"/>
      <c r="LUC54" s="187"/>
      <c r="LUD54" s="187"/>
      <c r="LUE54" s="187"/>
      <c r="LUF54" s="187"/>
      <c r="LUG54" s="187"/>
      <c r="LUH54" s="187"/>
      <c r="LUI54" s="187"/>
      <c r="LUJ54" s="187"/>
      <c r="LUK54" s="187"/>
      <c r="LUL54" s="187"/>
      <c r="LUM54" s="187"/>
      <c r="LUN54" s="187"/>
      <c r="LUO54" s="187"/>
      <c r="LUP54" s="187"/>
      <c r="LUQ54" s="187"/>
      <c r="LUR54" s="187"/>
      <c r="LUS54" s="187"/>
      <c r="LUT54" s="187"/>
      <c r="LUU54" s="187"/>
      <c r="LUV54" s="187"/>
      <c r="LUW54" s="187"/>
      <c r="LUX54" s="187"/>
      <c r="LUY54" s="187"/>
      <c r="LUZ54" s="187"/>
      <c r="LVA54" s="187"/>
      <c r="LVB54" s="187"/>
      <c r="LVC54" s="187"/>
      <c r="LVD54" s="187"/>
      <c r="LVE54" s="187"/>
      <c r="LVF54" s="187"/>
      <c r="LVG54" s="187"/>
      <c r="LVH54" s="187"/>
      <c r="LVI54" s="187"/>
      <c r="LVJ54" s="187"/>
      <c r="LVK54" s="187"/>
      <c r="LVL54" s="187"/>
      <c r="LVM54" s="187"/>
      <c r="LVN54" s="187"/>
      <c r="LVO54" s="187"/>
      <c r="LVP54" s="187"/>
      <c r="LVQ54" s="187"/>
      <c r="LVR54" s="187"/>
      <c r="LVS54" s="187"/>
      <c r="LVT54" s="187"/>
      <c r="LVU54" s="187"/>
      <c r="LVV54" s="187"/>
      <c r="LVW54" s="187"/>
      <c r="LVX54" s="187"/>
      <c r="LVY54" s="187"/>
      <c r="LVZ54" s="187"/>
      <c r="LWA54" s="187"/>
      <c r="LWB54" s="187"/>
      <c r="LWC54" s="187"/>
      <c r="LWD54" s="187"/>
      <c r="LWE54" s="187"/>
      <c r="LWF54" s="187"/>
      <c r="LWG54" s="187"/>
      <c r="LWH54" s="187"/>
      <c r="LWI54" s="187"/>
      <c r="LWJ54" s="187"/>
      <c r="LWK54" s="187"/>
      <c r="LWL54" s="187"/>
      <c r="LWM54" s="187"/>
      <c r="LWN54" s="187"/>
      <c r="LWO54" s="187"/>
      <c r="LWP54" s="187"/>
      <c r="LWQ54" s="187"/>
      <c r="LWR54" s="187"/>
      <c r="LWS54" s="187"/>
      <c r="LWT54" s="187"/>
      <c r="LWU54" s="187"/>
      <c r="LWV54" s="187"/>
      <c r="LWW54" s="187"/>
      <c r="LWX54" s="187"/>
      <c r="LWY54" s="187"/>
      <c r="LWZ54" s="187"/>
      <c r="LXA54" s="187"/>
      <c r="LXB54" s="187"/>
      <c r="LXC54" s="187"/>
      <c r="LXD54" s="187"/>
      <c r="LXE54" s="187"/>
      <c r="LXF54" s="187"/>
      <c r="LXG54" s="187"/>
      <c r="LXH54" s="187"/>
      <c r="LXI54" s="187"/>
      <c r="LXJ54" s="187"/>
      <c r="LXK54" s="187"/>
      <c r="LXL54" s="187"/>
      <c r="LXM54" s="187"/>
      <c r="LXN54" s="187"/>
      <c r="LXO54" s="187"/>
      <c r="LXP54" s="187"/>
      <c r="LXQ54" s="187"/>
      <c r="LXR54" s="187"/>
      <c r="LXS54" s="187"/>
      <c r="LXT54" s="187"/>
      <c r="LXU54" s="187"/>
      <c r="LXV54" s="187"/>
      <c r="LXW54" s="187"/>
      <c r="LXX54" s="187"/>
      <c r="LXY54" s="187"/>
      <c r="LXZ54" s="187"/>
      <c r="LYA54" s="187"/>
      <c r="LYB54" s="187"/>
      <c r="LYC54" s="187"/>
      <c r="LYD54" s="187"/>
      <c r="LYE54" s="187"/>
      <c r="LYF54" s="187"/>
      <c r="LYG54" s="187"/>
      <c r="LYH54" s="187"/>
      <c r="LYI54" s="187"/>
      <c r="LYJ54" s="187"/>
      <c r="LYK54" s="187"/>
      <c r="LYL54" s="187"/>
      <c r="LYM54" s="187"/>
      <c r="LYN54" s="187"/>
      <c r="LYO54" s="187"/>
      <c r="LYP54" s="187"/>
      <c r="LYQ54" s="187"/>
      <c r="LYR54" s="187"/>
      <c r="LYS54" s="187"/>
      <c r="LYT54" s="187"/>
      <c r="LYU54" s="187"/>
      <c r="LYV54" s="187"/>
      <c r="LYW54" s="187"/>
      <c r="LYX54" s="187"/>
      <c r="LYY54" s="187"/>
      <c r="LYZ54" s="187"/>
      <c r="LZA54" s="187"/>
      <c r="LZB54" s="187"/>
      <c r="LZC54" s="187"/>
      <c r="LZD54" s="187"/>
      <c r="LZE54" s="187"/>
      <c r="LZF54" s="187"/>
      <c r="LZG54" s="187"/>
      <c r="LZH54" s="187"/>
      <c r="LZI54" s="187"/>
      <c r="LZJ54" s="187"/>
      <c r="LZK54" s="187"/>
      <c r="LZL54" s="187"/>
      <c r="LZM54" s="187"/>
      <c r="LZN54" s="187"/>
      <c r="LZO54" s="187"/>
      <c r="LZP54" s="187"/>
      <c r="LZQ54" s="187"/>
      <c r="LZR54" s="187"/>
      <c r="LZS54" s="187"/>
      <c r="LZT54" s="187"/>
      <c r="LZU54" s="187"/>
      <c r="LZV54" s="187"/>
      <c r="LZW54" s="187"/>
      <c r="LZX54" s="187"/>
      <c r="LZY54" s="187"/>
      <c r="LZZ54" s="187"/>
      <c r="MAA54" s="187"/>
      <c r="MAB54" s="187"/>
      <c r="MAC54" s="187"/>
      <c r="MAD54" s="187"/>
      <c r="MAE54" s="187"/>
      <c r="MAF54" s="187"/>
      <c r="MAG54" s="187"/>
      <c r="MAH54" s="187"/>
      <c r="MAI54" s="187"/>
      <c r="MAJ54" s="187"/>
      <c r="MAK54" s="187"/>
      <c r="MAL54" s="187"/>
      <c r="MAM54" s="187"/>
      <c r="MAN54" s="187"/>
      <c r="MAO54" s="187"/>
      <c r="MAP54" s="187"/>
      <c r="MAQ54" s="187"/>
      <c r="MAR54" s="187"/>
      <c r="MAS54" s="187"/>
      <c r="MAT54" s="187"/>
      <c r="MAU54" s="187"/>
      <c r="MAV54" s="187"/>
      <c r="MAW54" s="187"/>
      <c r="MAX54" s="187"/>
      <c r="MAY54" s="187"/>
      <c r="MAZ54" s="187"/>
      <c r="MBA54" s="187"/>
      <c r="MBB54" s="187"/>
      <c r="MBC54" s="187"/>
      <c r="MBD54" s="187"/>
      <c r="MBE54" s="187"/>
      <c r="MBF54" s="187"/>
      <c r="MBG54" s="187"/>
      <c r="MBH54" s="187"/>
      <c r="MBI54" s="187"/>
      <c r="MBJ54" s="187"/>
      <c r="MBK54" s="187"/>
      <c r="MBL54" s="187"/>
      <c r="MBM54" s="187"/>
      <c r="MBN54" s="187"/>
      <c r="MBO54" s="187"/>
      <c r="MBP54" s="187"/>
      <c r="MBQ54" s="187"/>
      <c r="MBR54" s="187"/>
      <c r="MBS54" s="187"/>
      <c r="MBT54" s="187"/>
      <c r="MBU54" s="187"/>
      <c r="MBV54" s="187"/>
      <c r="MBW54" s="187"/>
      <c r="MBX54" s="187"/>
      <c r="MBY54" s="187"/>
      <c r="MBZ54" s="187"/>
      <c r="MCA54" s="187"/>
      <c r="MCB54" s="187"/>
      <c r="MCC54" s="187"/>
      <c r="MCD54" s="187"/>
      <c r="MCE54" s="187"/>
      <c r="MCF54" s="187"/>
      <c r="MCG54" s="187"/>
      <c r="MCH54" s="187"/>
      <c r="MCI54" s="187"/>
      <c r="MCJ54" s="187"/>
      <c r="MCK54" s="187"/>
      <c r="MCL54" s="187"/>
      <c r="MCM54" s="187"/>
      <c r="MCN54" s="187"/>
      <c r="MCO54" s="187"/>
      <c r="MCP54" s="187"/>
      <c r="MCQ54" s="187"/>
      <c r="MCR54" s="187"/>
      <c r="MCS54" s="187"/>
      <c r="MCT54" s="187"/>
      <c r="MCU54" s="187"/>
      <c r="MCV54" s="187"/>
      <c r="MCW54" s="187"/>
      <c r="MCX54" s="187"/>
      <c r="MCY54" s="187"/>
      <c r="MCZ54" s="187"/>
      <c r="MDA54" s="187"/>
      <c r="MDB54" s="187"/>
      <c r="MDC54" s="187"/>
      <c r="MDD54" s="187"/>
      <c r="MDE54" s="187"/>
      <c r="MDF54" s="187"/>
      <c r="MDG54" s="187"/>
      <c r="MDH54" s="187"/>
      <c r="MDI54" s="187"/>
      <c r="MDJ54" s="187"/>
      <c r="MDK54" s="187"/>
      <c r="MDL54" s="187"/>
      <c r="MDM54" s="187"/>
      <c r="MDN54" s="187"/>
      <c r="MDO54" s="187"/>
      <c r="MDP54" s="187"/>
      <c r="MDQ54" s="187"/>
      <c r="MDR54" s="187"/>
      <c r="MDS54" s="187"/>
      <c r="MDT54" s="187"/>
      <c r="MDU54" s="187"/>
      <c r="MDV54" s="187"/>
      <c r="MDW54" s="187"/>
      <c r="MDX54" s="187"/>
      <c r="MDY54" s="187"/>
      <c r="MDZ54" s="187"/>
      <c r="MEA54" s="187"/>
      <c r="MEB54" s="187"/>
      <c r="MEC54" s="187"/>
      <c r="MED54" s="187"/>
      <c r="MEE54" s="187"/>
      <c r="MEF54" s="187"/>
      <c r="MEG54" s="187"/>
      <c r="MEH54" s="187"/>
      <c r="MEI54" s="187"/>
      <c r="MEJ54" s="187"/>
      <c r="MEK54" s="187"/>
      <c r="MEL54" s="187"/>
      <c r="MEM54" s="187"/>
      <c r="MEN54" s="187"/>
      <c r="MEO54" s="187"/>
      <c r="MEP54" s="187"/>
      <c r="MEQ54" s="187"/>
      <c r="MER54" s="187"/>
      <c r="MES54" s="187"/>
      <c r="MET54" s="187"/>
      <c r="MEU54" s="187"/>
      <c r="MEV54" s="187"/>
      <c r="MEW54" s="187"/>
      <c r="MEX54" s="187"/>
      <c r="MEY54" s="187"/>
      <c r="MEZ54" s="187"/>
      <c r="MFA54" s="187"/>
      <c r="MFB54" s="187"/>
      <c r="MFC54" s="187"/>
      <c r="MFD54" s="187"/>
      <c r="MFE54" s="187"/>
      <c r="MFF54" s="187"/>
      <c r="MFG54" s="187"/>
      <c r="MFH54" s="187"/>
      <c r="MFI54" s="187"/>
      <c r="MFJ54" s="187"/>
      <c r="MFK54" s="187"/>
      <c r="MFL54" s="187"/>
      <c r="MFM54" s="187"/>
      <c r="MFN54" s="187"/>
      <c r="MFO54" s="187"/>
      <c r="MFP54" s="187"/>
      <c r="MFQ54" s="187"/>
      <c r="MFR54" s="187"/>
      <c r="MFS54" s="187"/>
      <c r="MFT54" s="187"/>
      <c r="MFU54" s="187"/>
      <c r="MFV54" s="187"/>
      <c r="MFW54" s="187"/>
      <c r="MFX54" s="187"/>
      <c r="MFY54" s="187"/>
      <c r="MFZ54" s="187"/>
      <c r="MGA54" s="187"/>
      <c r="MGB54" s="187"/>
      <c r="MGC54" s="187"/>
      <c r="MGD54" s="187"/>
      <c r="MGE54" s="187"/>
      <c r="MGF54" s="187"/>
      <c r="MGG54" s="187"/>
      <c r="MGH54" s="187"/>
      <c r="MGI54" s="187"/>
      <c r="MGJ54" s="187"/>
      <c r="MGK54" s="187"/>
      <c r="MGL54" s="187"/>
      <c r="MGM54" s="187"/>
      <c r="MGN54" s="187"/>
      <c r="MGO54" s="187"/>
      <c r="MGP54" s="187"/>
      <c r="MGQ54" s="187"/>
      <c r="MGR54" s="187"/>
      <c r="MGS54" s="187"/>
      <c r="MGT54" s="187"/>
      <c r="MGU54" s="187"/>
      <c r="MGV54" s="187"/>
      <c r="MGW54" s="187"/>
      <c r="MGX54" s="187"/>
      <c r="MGY54" s="187"/>
      <c r="MGZ54" s="187"/>
      <c r="MHA54" s="187"/>
      <c r="MHB54" s="187"/>
      <c r="MHC54" s="187"/>
      <c r="MHD54" s="187"/>
      <c r="MHE54" s="187"/>
      <c r="MHF54" s="187"/>
      <c r="MHG54" s="187"/>
      <c r="MHH54" s="187"/>
      <c r="MHI54" s="187"/>
      <c r="MHJ54" s="187"/>
      <c r="MHK54" s="187"/>
      <c r="MHL54" s="187"/>
      <c r="MHM54" s="187"/>
      <c r="MHN54" s="187"/>
      <c r="MHO54" s="187"/>
      <c r="MHP54" s="187"/>
      <c r="MHQ54" s="187"/>
      <c r="MHR54" s="187"/>
      <c r="MHS54" s="187"/>
      <c r="MHT54" s="187"/>
      <c r="MHU54" s="187"/>
      <c r="MHV54" s="187"/>
      <c r="MHW54" s="187"/>
      <c r="MHX54" s="187"/>
      <c r="MHY54" s="187"/>
      <c r="MHZ54" s="187"/>
      <c r="MIA54" s="187"/>
      <c r="MIB54" s="187"/>
      <c r="MIC54" s="187"/>
      <c r="MID54" s="187"/>
      <c r="MIE54" s="187"/>
      <c r="MIF54" s="187"/>
      <c r="MIG54" s="187"/>
      <c r="MIH54" s="187"/>
      <c r="MII54" s="187"/>
      <c r="MIJ54" s="187"/>
      <c r="MIK54" s="187"/>
      <c r="MIL54" s="187"/>
      <c r="MIM54" s="187"/>
      <c r="MIN54" s="187"/>
      <c r="MIO54" s="187"/>
      <c r="MIP54" s="187"/>
      <c r="MIQ54" s="187"/>
      <c r="MIR54" s="187"/>
      <c r="MIS54" s="187"/>
      <c r="MIT54" s="187"/>
      <c r="MIU54" s="187"/>
      <c r="MIV54" s="187"/>
      <c r="MIW54" s="187"/>
      <c r="MIX54" s="187"/>
      <c r="MIY54" s="187"/>
      <c r="MIZ54" s="187"/>
      <c r="MJA54" s="187"/>
      <c r="MJB54" s="187"/>
      <c r="MJC54" s="187"/>
      <c r="MJD54" s="187"/>
      <c r="MJE54" s="187"/>
      <c r="MJF54" s="187"/>
      <c r="MJG54" s="187"/>
      <c r="MJH54" s="187"/>
      <c r="MJI54" s="187"/>
      <c r="MJJ54" s="187"/>
      <c r="MJK54" s="187"/>
      <c r="MJL54" s="187"/>
      <c r="MJM54" s="187"/>
      <c r="MJN54" s="187"/>
      <c r="MJO54" s="187"/>
      <c r="MJP54" s="187"/>
      <c r="MJQ54" s="187"/>
      <c r="MJR54" s="187"/>
      <c r="MJS54" s="187"/>
      <c r="MJT54" s="187"/>
      <c r="MJU54" s="187"/>
      <c r="MJV54" s="187"/>
      <c r="MJW54" s="187"/>
      <c r="MJX54" s="187"/>
      <c r="MJY54" s="187"/>
      <c r="MJZ54" s="187"/>
      <c r="MKA54" s="187"/>
      <c r="MKB54" s="187"/>
      <c r="MKC54" s="187"/>
      <c r="MKD54" s="187"/>
      <c r="MKE54" s="187"/>
      <c r="MKF54" s="187"/>
      <c r="MKG54" s="187"/>
      <c r="MKH54" s="187"/>
      <c r="MKI54" s="187"/>
      <c r="MKJ54" s="187"/>
      <c r="MKK54" s="187"/>
      <c r="MKL54" s="187"/>
      <c r="MKM54" s="187"/>
      <c r="MKN54" s="187"/>
      <c r="MKO54" s="187"/>
      <c r="MKP54" s="187"/>
      <c r="MKQ54" s="187"/>
      <c r="MKR54" s="187"/>
      <c r="MKS54" s="187"/>
      <c r="MKT54" s="187"/>
      <c r="MKU54" s="187"/>
      <c r="MKV54" s="187"/>
      <c r="MKW54" s="187"/>
      <c r="MKX54" s="187"/>
      <c r="MKY54" s="187"/>
      <c r="MKZ54" s="187"/>
      <c r="MLA54" s="187"/>
      <c r="MLB54" s="187"/>
      <c r="MLC54" s="187"/>
      <c r="MLD54" s="187"/>
      <c r="MLE54" s="187"/>
      <c r="MLF54" s="187"/>
      <c r="MLG54" s="187"/>
      <c r="MLH54" s="187"/>
      <c r="MLI54" s="187"/>
      <c r="MLJ54" s="187"/>
      <c r="MLK54" s="187"/>
      <c r="MLL54" s="187"/>
      <c r="MLM54" s="187"/>
      <c r="MLN54" s="187"/>
      <c r="MLO54" s="187"/>
      <c r="MLP54" s="187"/>
      <c r="MLQ54" s="187"/>
      <c r="MLR54" s="187"/>
      <c r="MLS54" s="187"/>
      <c r="MLT54" s="187"/>
      <c r="MLU54" s="187"/>
      <c r="MLV54" s="187"/>
      <c r="MLW54" s="187"/>
      <c r="MLX54" s="187"/>
      <c r="MLY54" s="187"/>
      <c r="MLZ54" s="187"/>
      <c r="MMA54" s="187"/>
      <c r="MMB54" s="187"/>
      <c r="MMC54" s="187"/>
      <c r="MMD54" s="187"/>
      <c r="MME54" s="187"/>
      <c r="MMF54" s="187"/>
      <c r="MMG54" s="187"/>
      <c r="MMH54" s="187"/>
      <c r="MMI54" s="187"/>
      <c r="MMJ54" s="187"/>
      <c r="MMK54" s="187"/>
      <c r="MML54" s="187"/>
      <c r="MMM54" s="187"/>
      <c r="MMN54" s="187"/>
      <c r="MMO54" s="187"/>
      <c r="MMP54" s="187"/>
      <c r="MMQ54" s="187"/>
      <c r="MMR54" s="187"/>
      <c r="MMS54" s="187"/>
      <c r="MMT54" s="187"/>
      <c r="MMU54" s="187"/>
      <c r="MMV54" s="187"/>
      <c r="MMW54" s="187"/>
      <c r="MMX54" s="187"/>
      <c r="MMY54" s="187"/>
      <c r="MMZ54" s="187"/>
      <c r="MNA54" s="187"/>
      <c r="MNB54" s="187"/>
      <c r="MNC54" s="187"/>
      <c r="MND54" s="187"/>
      <c r="MNE54" s="187"/>
      <c r="MNF54" s="187"/>
      <c r="MNG54" s="187"/>
      <c r="MNH54" s="187"/>
      <c r="MNI54" s="187"/>
      <c r="MNJ54" s="187"/>
      <c r="MNK54" s="187"/>
      <c r="MNL54" s="187"/>
      <c r="MNM54" s="187"/>
      <c r="MNN54" s="187"/>
      <c r="MNO54" s="187"/>
      <c r="MNP54" s="187"/>
      <c r="MNQ54" s="187"/>
      <c r="MNR54" s="187"/>
      <c r="MNS54" s="187"/>
      <c r="MNT54" s="187"/>
      <c r="MNU54" s="187"/>
      <c r="MNV54" s="187"/>
      <c r="MNW54" s="187"/>
      <c r="MNX54" s="187"/>
      <c r="MNY54" s="187"/>
      <c r="MNZ54" s="187"/>
      <c r="MOA54" s="187"/>
      <c r="MOB54" s="187"/>
      <c r="MOC54" s="187"/>
      <c r="MOD54" s="187"/>
      <c r="MOE54" s="187"/>
      <c r="MOF54" s="187"/>
      <c r="MOG54" s="187"/>
      <c r="MOH54" s="187"/>
      <c r="MOI54" s="187"/>
      <c r="MOJ54" s="187"/>
      <c r="MOK54" s="187"/>
      <c r="MOL54" s="187"/>
      <c r="MOM54" s="187"/>
      <c r="MON54" s="187"/>
      <c r="MOO54" s="187"/>
      <c r="MOP54" s="187"/>
      <c r="MOQ54" s="187"/>
      <c r="MOR54" s="187"/>
      <c r="MOS54" s="187"/>
      <c r="MOT54" s="187"/>
      <c r="MOU54" s="187"/>
      <c r="MOV54" s="187"/>
      <c r="MOW54" s="187"/>
      <c r="MOX54" s="187"/>
      <c r="MOY54" s="187"/>
      <c r="MOZ54" s="187"/>
      <c r="MPA54" s="187"/>
      <c r="MPB54" s="187"/>
      <c r="MPC54" s="187"/>
      <c r="MPD54" s="187"/>
      <c r="MPE54" s="187"/>
      <c r="MPF54" s="187"/>
      <c r="MPG54" s="187"/>
      <c r="MPH54" s="187"/>
      <c r="MPI54" s="187"/>
      <c r="MPJ54" s="187"/>
      <c r="MPK54" s="187"/>
      <c r="MPL54" s="187"/>
      <c r="MPM54" s="187"/>
      <c r="MPN54" s="187"/>
      <c r="MPO54" s="187"/>
      <c r="MPP54" s="187"/>
      <c r="MPQ54" s="187"/>
      <c r="MPR54" s="187"/>
      <c r="MPS54" s="187"/>
      <c r="MPT54" s="187"/>
      <c r="MPU54" s="187"/>
      <c r="MPV54" s="187"/>
      <c r="MPW54" s="187"/>
      <c r="MPX54" s="187"/>
      <c r="MPY54" s="187"/>
      <c r="MPZ54" s="187"/>
      <c r="MQA54" s="187"/>
      <c r="MQB54" s="187"/>
      <c r="MQC54" s="187"/>
      <c r="MQD54" s="187"/>
      <c r="MQE54" s="187"/>
      <c r="MQF54" s="187"/>
      <c r="MQG54" s="187"/>
      <c r="MQH54" s="187"/>
      <c r="MQI54" s="187"/>
      <c r="MQJ54" s="187"/>
      <c r="MQK54" s="187"/>
      <c r="MQL54" s="187"/>
      <c r="MQM54" s="187"/>
      <c r="MQN54" s="187"/>
      <c r="MQO54" s="187"/>
      <c r="MQP54" s="187"/>
      <c r="MQQ54" s="187"/>
      <c r="MQR54" s="187"/>
      <c r="MQS54" s="187"/>
      <c r="MQT54" s="187"/>
      <c r="MQU54" s="187"/>
      <c r="MQV54" s="187"/>
      <c r="MQW54" s="187"/>
      <c r="MQX54" s="187"/>
      <c r="MQY54" s="187"/>
      <c r="MQZ54" s="187"/>
      <c r="MRA54" s="187"/>
      <c r="MRB54" s="187"/>
      <c r="MRC54" s="187"/>
      <c r="MRD54" s="187"/>
      <c r="MRE54" s="187"/>
      <c r="MRF54" s="187"/>
      <c r="MRG54" s="187"/>
      <c r="MRH54" s="187"/>
      <c r="MRI54" s="187"/>
      <c r="MRJ54" s="187"/>
      <c r="MRK54" s="187"/>
      <c r="MRL54" s="187"/>
      <c r="MRM54" s="187"/>
      <c r="MRN54" s="187"/>
      <c r="MRO54" s="187"/>
      <c r="MRP54" s="187"/>
      <c r="MRQ54" s="187"/>
      <c r="MRR54" s="187"/>
      <c r="MRS54" s="187"/>
      <c r="MRT54" s="187"/>
      <c r="MRU54" s="187"/>
      <c r="MRV54" s="187"/>
      <c r="MRW54" s="187"/>
      <c r="MRX54" s="187"/>
      <c r="MRY54" s="187"/>
      <c r="MRZ54" s="187"/>
      <c r="MSA54" s="187"/>
      <c r="MSB54" s="187"/>
      <c r="MSC54" s="187"/>
      <c r="MSD54" s="187"/>
      <c r="MSE54" s="187"/>
      <c r="MSF54" s="187"/>
      <c r="MSG54" s="187"/>
      <c r="MSH54" s="187"/>
      <c r="MSI54" s="187"/>
      <c r="MSJ54" s="187"/>
      <c r="MSK54" s="187"/>
      <c r="MSL54" s="187"/>
      <c r="MSM54" s="187"/>
      <c r="MSN54" s="187"/>
      <c r="MSO54" s="187"/>
      <c r="MSP54" s="187"/>
      <c r="MSQ54" s="187"/>
      <c r="MSR54" s="187"/>
      <c r="MSS54" s="187"/>
      <c r="MST54" s="187"/>
      <c r="MSU54" s="187"/>
      <c r="MSV54" s="187"/>
      <c r="MSW54" s="187"/>
      <c r="MSX54" s="187"/>
      <c r="MSY54" s="187"/>
      <c r="MSZ54" s="187"/>
      <c r="MTA54" s="187"/>
      <c r="MTB54" s="187"/>
      <c r="MTC54" s="187"/>
      <c r="MTD54" s="187"/>
      <c r="MTE54" s="187"/>
      <c r="MTF54" s="187"/>
      <c r="MTG54" s="187"/>
      <c r="MTH54" s="187"/>
      <c r="MTI54" s="187"/>
      <c r="MTJ54" s="187"/>
      <c r="MTK54" s="187"/>
      <c r="MTL54" s="187"/>
      <c r="MTM54" s="187"/>
      <c r="MTN54" s="187"/>
      <c r="MTO54" s="187"/>
      <c r="MTP54" s="187"/>
      <c r="MTQ54" s="187"/>
      <c r="MTR54" s="187"/>
      <c r="MTS54" s="187"/>
      <c r="MTT54" s="187"/>
      <c r="MTU54" s="187"/>
      <c r="MTV54" s="187"/>
      <c r="MTW54" s="187"/>
      <c r="MTX54" s="187"/>
      <c r="MTY54" s="187"/>
      <c r="MTZ54" s="187"/>
      <c r="MUA54" s="187"/>
      <c r="MUB54" s="187"/>
      <c r="MUC54" s="187"/>
      <c r="MUD54" s="187"/>
      <c r="MUE54" s="187"/>
      <c r="MUF54" s="187"/>
      <c r="MUG54" s="187"/>
      <c r="MUH54" s="187"/>
      <c r="MUI54" s="187"/>
      <c r="MUJ54" s="187"/>
      <c r="MUK54" s="187"/>
      <c r="MUL54" s="187"/>
      <c r="MUM54" s="187"/>
      <c r="MUN54" s="187"/>
      <c r="MUO54" s="187"/>
      <c r="MUP54" s="187"/>
      <c r="MUQ54" s="187"/>
      <c r="MUR54" s="187"/>
      <c r="MUS54" s="187"/>
      <c r="MUT54" s="187"/>
      <c r="MUU54" s="187"/>
      <c r="MUV54" s="187"/>
      <c r="MUW54" s="187"/>
      <c r="MUX54" s="187"/>
      <c r="MUY54" s="187"/>
      <c r="MUZ54" s="187"/>
      <c r="MVA54" s="187"/>
      <c r="MVB54" s="187"/>
      <c r="MVC54" s="187"/>
      <c r="MVD54" s="187"/>
      <c r="MVE54" s="187"/>
      <c r="MVF54" s="187"/>
      <c r="MVG54" s="187"/>
      <c r="MVH54" s="187"/>
      <c r="MVI54" s="187"/>
      <c r="MVJ54" s="187"/>
      <c r="MVK54" s="187"/>
      <c r="MVL54" s="187"/>
      <c r="MVM54" s="187"/>
      <c r="MVN54" s="187"/>
      <c r="MVO54" s="187"/>
      <c r="MVP54" s="187"/>
      <c r="MVQ54" s="187"/>
      <c r="MVR54" s="187"/>
      <c r="MVS54" s="187"/>
      <c r="MVT54" s="187"/>
      <c r="MVU54" s="187"/>
      <c r="MVV54" s="187"/>
      <c r="MVW54" s="187"/>
      <c r="MVX54" s="187"/>
      <c r="MVY54" s="187"/>
      <c r="MVZ54" s="187"/>
      <c r="MWA54" s="187"/>
      <c r="MWB54" s="187"/>
      <c r="MWC54" s="187"/>
      <c r="MWD54" s="187"/>
      <c r="MWE54" s="187"/>
      <c r="MWF54" s="187"/>
      <c r="MWG54" s="187"/>
      <c r="MWH54" s="187"/>
      <c r="MWI54" s="187"/>
      <c r="MWJ54" s="187"/>
      <c r="MWK54" s="187"/>
      <c r="MWL54" s="187"/>
      <c r="MWM54" s="187"/>
      <c r="MWN54" s="187"/>
      <c r="MWO54" s="187"/>
      <c r="MWP54" s="187"/>
      <c r="MWQ54" s="187"/>
      <c r="MWR54" s="187"/>
      <c r="MWS54" s="187"/>
      <c r="MWT54" s="187"/>
      <c r="MWU54" s="187"/>
      <c r="MWV54" s="187"/>
      <c r="MWW54" s="187"/>
      <c r="MWX54" s="187"/>
      <c r="MWY54" s="187"/>
      <c r="MWZ54" s="187"/>
      <c r="MXA54" s="187"/>
      <c r="MXB54" s="187"/>
      <c r="MXC54" s="187"/>
      <c r="MXD54" s="187"/>
      <c r="MXE54" s="187"/>
      <c r="MXF54" s="187"/>
      <c r="MXG54" s="187"/>
      <c r="MXH54" s="187"/>
      <c r="MXI54" s="187"/>
      <c r="MXJ54" s="187"/>
      <c r="MXK54" s="187"/>
      <c r="MXL54" s="187"/>
      <c r="MXM54" s="187"/>
      <c r="MXN54" s="187"/>
      <c r="MXO54" s="187"/>
      <c r="MXP54" s="187"/>
      <c r="MXQ54" s="187"/>
      <c r="MXR54" s="187"/>
      <c r="MXS54" s="187"/>
      <c r="MXT54" s="187"/>
      <c r="MXU54" s="187"/>
      <c r="MXV54" s="187"/>
      <c r="MXW54" s="187"/>
      <c r="MXX54" s="187"/>
      <c r="MXY54" s="187"/>
      <c r="MXZ54" s="187"/>
      <c r="MYA54" s="187"/>
      <c r="MYB54" s="187"/>
      <c r="MYC54" s="187"/>
      <c r="MYD54" s="187"/>
      <c r="MYE54" s="187"/>
      <c r="MYF54" s="187"/>
      <c r="MYG54" s="187"/>
      <c r="MYH54" s="187"/>
      <c r="MYI54" s="187"/>
      <c r="MYJ54" s="187"/>
      <c r="MYK54" s="187"/>
      <c r="MYL54" s="187"/>
      <c r="MYM54" s="187"/>
      <c r="MYN54" s="187"/>
      <c r="MYO54" s="187"/>
      <c r="MYP54" s="187"/>
      <c r="MYQ54" s="187"/>
      <c r="MYR54" s="187"/>
      <c r="MYS54" s="187"/>
      <c r="MYT54" s="187"/>
      <c r="MYU54" s="187"/>
      <c r="MYV54" s="187"/>
      <c r="MYW54" s="187"/>
      <c r="MYX54" s="187"/>
      <c r="MYY54" s="187"/>
      <c r="MYZ54" s="187"/>
      <c r="MZA54" s="187"/>
      <c r="MZB54" s="187"/>
      <c r="MZC54" s="187"/>
      <c r="MZD54" s="187"/>
      <c r="MZE54" s="187"/>
      <c r="MZF54" s="187"/>
      <c r="MZG54" s="187"/>
      <c r="MZH54" s="187"/>
      <c r="MZI54" s="187"/>
      <c r="MZJ54" s="187"/>
      <c r="MZK54" s="187"/>
      <c r="MZL54" s="187"/>
      <c r="MZM54" s="187"/>
      <c r="MZN54" s="187"/>
      <c r="MZO54" s="187"/>
      <c r="MZP54" s="187"/>
      <c r="MZQ54" s="187"/>
      <c r="MZR54" s="187"/>
      <c r="MZS54" s="187"/>
      <c r="MZT54" s="187"/>
      <c r="MZU54" s="187"/>
      <c r="MZV54" s="187"/>
      <c r="MZW54" s="187"/>
      <c r="MZX54" s="187"/>
      <c r="MZY54" s="187"/>
      <c r="MZZ54" s="187"/>
      <c r="NAA54" s="187"/>
      <c r="NAB54" s="187"/>
      <c r="NAC54" s="187"/>
      <c r="NAD54" s="187"/>
      <c r="NAE54" s="187"/>
      <c r="NAF54" s="187"/>
      <c r="NAG54" s="187"/>
      <c r="NAH54" s="187"/>
      <c r="NAI54" s="187"/>
      <c r="NAJ54" s="187"/>
      <c r="NAK54" s="187"/>
      <c r="NAL54" s="187"/>
      <c r="NAM54" s="187"/>
      <c r="NAN54" s="187"/>
      <c r="NAO54" s="187"/>
      <c r="NAP54" s="187"/>
      <c r="NAQ54" s="187"/>
      <c r="NAR54" s="187"/>
      <c r="NAS54" s="187"/>
      <c r="NAT54" s="187"/>
      <c r="NAU54" s="187"/>
      <c r="NAV54" s="187"/>
      <c r="NAW54" s="187"/>
      <c r="NAX54" s="187"/>
      <c r="NAY54" s="187"/>
      <c r="NAZ54" s="187"/>
      <c r="NBA54" s="187"/>
      <c r="NBB54" s="187"/>
      <c r="NBC54" s="187"/>
      <c r="NBD54" s="187"/>
      <c r="NBE54" s="187"/>
      <c r="NBF54" s="187"/>
      <c r="NBG54" s="187"/>
      <c r="NBH54" s="187"/>
      <c r="NBI54" s="187"/>
      <c r="NBJ54" s="187"/>
      <c r="NBK54" s="187"/>
      <c r="NBL54" s="187"/>
      <c r="NBM54" s="187"/>
      <c r="NBN54" s="187"/>
      <c r="NBO54" s="187"/>
      <c r="NBP54" s="187"/>
      <c r="NBQ54" s="187"/>
      <c r="NBR54" s="187"/>
      <c r="NBS54" s="187"/>
      <c r="NBT54" s="187"/>
      <c r="NBU54" s="187"/>
      <c r="NBV54" s="187"/>
      <c r="NBW54" s="187"/>
      <c r="NBX54" s="187"/>
      <c r="NBY54" s="187"/>
      <c r="NBZ54" s="187"/>
      <c r="NCA54" s="187"/>
      <c r="NCB54" s="187"/>
      <c r="NCC54" s="187"/>
      <c r="NCD54" s="187"/>
      <c r="NCE54" s="187"/>
      <c r="NCF54" s="187"/>
      <c r="NCG54" s="187"/>
      <c r="NCH54" s="187"/>
      <c r="NCI54" s="187"/>
      <c r="NCJ54" s="187"/>
      <c r="NCK54" s="187"/>
      <c r="NCL54" s="187"/>
      <c r="NCM54" s="187"/>
      <c r="NCN54" s="187"/>
      <c r="NCO54" s="187"/>
      <c r="NCP54" s="187"/>
      <c r="NCQ54" s="187"/>
      <c r="NCR54" s="187"/>
      <c r="NCS54" s="187"/>
      <c r="NCT54" s="187"/>
      <c r="NCU54" s="187"/>
      <c r="NCV54" s="187"/>
      <c r="NCW54" s="187"/>
      <c r="NCX54" s="187"/>
      <c r="NCY54" s="187"/>
      <c r="NCZ54" s="187"/>
      <c r="NDA54" s="187"/>
      <c r="NDB54" s="187"/>
      <c r="NDC54" s="187"/>
      <c r="NDD54" s="187"/>
      <c r="NDE54" s="187"/>
      <c r="NDF54" s="187"/>
      <c r="NDG54" s="187"/>
      <c r="NDH54" s="187"/>
      <c r="NDI54" s="187"/>
      <c r="NDJ54" s="187"/>
      <c r="NDK54" s="187"/>
      <c r="NDL54" s="187"/>
      <c r="NDM54" s="187"/>
      <c r="NDN54" s="187"/>
      <c r="NDO54" s="187"/>
      <c r="NDP54" s="187"/>
      <c r="NDQ54" s="187"/>
      <c r="NDR54" s="187"/>
      <c r="NDS54" s="187"/>
      <c r="NDT54" s="187"/>
      <c r="NDU54" s="187"/>
      <c r="NDV54" s="187"/>
      <c r="NDW54" s="187"/>
      <c r="NDX54" s="187"/>
      <c r="NDY54" s="187"/>
      <c r="NDZ54" s="187"/>
      <c r="NEA54" s="187"/>
      <c r="NEB54" s="187"/>
      <c r="NEC54" s="187"/>
      <c r="NED54" s="187"/>
      <c r="NEE54" s="187"/>
      <c r="NEF54" s="187"/>
      <c r="NEG54" s="187"/>
      <c r="NEH54" s="187"/>
      <c r="NEI54" s="187"/>
      <c r="NEJ54" s="187"/>
      <c r="NEK54" s="187"/>
      <c r="NEL54" s="187"/>
      <c r="NEM54" s="187"/>
      <c r="NEN54" s="187"/>
      <c r="NEO54" s="187"/>
      <c r="NEP54" s="187"/>
      <c r="NEQ54" s="187"/>
      <c r="NER54" s="187"/>
      <c r="NES54" s="187"/>
      <c r="NET54" s="187"/>
      <c r="NEU54" s="187"/>
      <c r="NEV54" s="187"/>
      <c r="NEW54" s="187"/>
      <c r="NEX54" s="187"/>
      <c r="NEY54" s="187"/>
      <c r="NEZ54" s="187"/>
      <c r="NFA54" s="187"/>
      <c r="NFB54" s="187"/>
      <c r="NFC54" s="187"/>
      <c r="NFD54" s="187"/>
      <c r="NFE54" s="187"/>
      <c r="NFF54" s="187"/>
      <c r="NFG54" s="187"/>
      <c r="NFH54" s="187"/>
      <c r="NFI54" s="187"/>
      <c r="NFJ54" s="187"/>
      <c r="NFK54" s="187"/>
      <c r="NFL54" s="187"/>
      <c r="NFM54" s="187"/>
      <c r="NFN54" s="187"/>
      <c r="NFO54" s="187"/>
      <c r="NFP54" s="187"/>
      <c r="NFQ54" s="187"/>
      <c r="NFR54" s="187"/>
      <c r="NFS54" s="187"/>
      <c r="NFT54" s="187"/>
      <c r="NFU54" s="187"/>
      <c r="NFV54" s="187"/>
      <c r="NFW54" s="187"/>
      <c r="NFX54" s="187"/>
      <c r="NFY54" s="187"/>
      <c r="NFZ54" s="187"/>
      <c r="NGA54" s="187"/>
      <c r="NGB54" s="187"/>
      <c r="NGC54" s="187"/>
      <c r="NGD54" s="187"/>
      <c r="NGE54" s="187"/>
      <c r="NGF54" s="187"/>
      <c r="NGG54" s="187"/>
      <c r="NGH54" s="187"/>
      <c r="NGI54" s="187"/>
      <c r="NGJ54" s="187"/>
      <c r="NGK54" s="187"/>
      <c r="NGL54" s="187"/>
      <c r="NGM54" s="187"/>
      <c r="NGN54" s="187"/>
      <c r="NGO54" s="187"/>
      <c r="NGP54" s="187"/>
      <c r="NGQ54" s="187"/>
      <c r="NGR54" s="187"/>
      <c r="NGS54" s="187"/>
      <c r="NGT54" s="187"/>
      <c r="NGU54" s="187"/>
      <c r="NGV54" s="187"/>
      <c r="NGW54" s="187"/>
      <c r="NGX54" s="187"/>
      <c r="NGY54" s="187"/>
      <c r="NGZ54" s="187"/>
      <c r="NHA54" s="187"/>
      <c r="NHB54" s="187"/>
      <c r="NHC54" s="187"/>
      <c r="NHD54" s="187"/>
      <c r="NHE54" s="187"/>
      <c r="NHF54" s="187"/>
      <c r="NHG54" s="187"/>
      <c r="NHH54" s="187"/>
      <c r="NHI54" s="187"/>
      <c r="NHJ54" s="187"/>
      <c r="NHK54" s="187"/>
      <c r="NHL54" s="187"/>
      <c r="NHM54" s="187"/>
      <c r="NHN54" s="187"/>
      <c r="NHO54" s="187"/>
      <c r="NHP54" s="187"/>
      <c r="NHQ54" s="187"/>
      <c r="NHR54" s="187"/>
      <c r="NHS54" s="187"/>
      <c r="NHT54" s="187"/>
      <c r="NHU54" s="187"/>
      <c r="NHV54" s="187"/>
      <c r="NHW54" s="187"/>
      <c r="NHX54" s="187"/>
      <c r="NHY54" s="187"/>
      <c r="NHZ54" s="187"/>
      <c r="NIA54" s="187"/>
      <c r="NIB54" s="187"/>
      <c r="NIC54" s="187"/>
      <c r="NID54" s="187"/>
      <c r="NIE54" s="187"/>
      <c r="NIF54" s="187"/>
      <c r="NIG54" s="187"/>
      <c r="NIH54" s="187"/>
      <c r="NII54" s="187"/>
      <c r="NIJ54" s="187"/>
      <c r="NIK54" s="187"/>
      <c r="NIL54" s="187"/>
      <c r="NIM54" s="187"/>
      <c r="NIN54" s="187"/>
      <c r="NIO54" s="187"/>
      <c r="NIP54" s="187"/>
      <c r="NIQ54" s="187"/>
      <c r="NIR54" s="187"/>
      <c r="NIS54" s="187"/>
      <c r="NIT54" s="187"/>
      <c r="NIU54" s="187"/>
      <c r="NIV54" s="187"/>
      <c r="NIW54" s="187"/>
      <c r="NIX54" s="187"/>
      <c r="NIY54" s="187"/>
      <c r="NIZ54" s="187"/>
      <c r="NJA54" s="187"/>
      <c r="NJB54" s="187"/>
      <c r="NJC54" s="187"/>
      <c r="NJD54" s="187"/>
      <c r="NJE54" s="187"/>
      <c r="NJF54" s="187"/>
      <c r="NJG54" s="187"/>
      <c r="NJH54" s="187"/>
      <c r="NJI54" s="187"/>
      <c r="NJJ54" s="187"/>
      <c r="NJK54" s="187"/>
      <c r="NJL54" s="187"/>
      <c r="NJM54" s="187"/>
      <c r="NJN54" s="187"/>
      <c r="NJO54" s="187"/>
      <c r="NJP54" s="187"/>
      <c r="NJQ54" s="187"/>
      <c r="NJR54" s="187"/>
      <c r="NJS54" s="187"/>
      <c r="NJT54" s="187"/>
      <c r="NJU54" s="187"/>
      <c r="NJV54" s="187"/>
      <c r="NJW54" s="187"/>
      <c r="NJX54" s="187"/>
      <c r="NJY54" s="187"/>
      <c r="NJZ54" s="187"/>
      <c r="NKA54" s="187"/>
      <c r="NKB54" s="187"/>
      <c r="NKC54" s="187"/>
      <c r="NKD54" s="187"/>
      <c r="NKE54" s="187"/>
      <c r="NKF54" s="187"/>
      <c r="NKG54" s="187"/>
      <c r="NKH54" s="187"/>
      <c r="NKI54" s="187"/>
      <c r="NKJ54" s="187"/>
      <c r="NKK54" s="187"/>
      <c r="NKL54" s="187"/>
      <c r="NKM54" s="187"/>
      <c r="NKN54" s="187"/>
      <c r="NKO54" s="187"/>
      <c r="NKP54" s="187"/>
      <c r="NKQ54" s="187"/>
      <c r="NKR54" s="187"/>
      <c r="NKS54" s="187"/>
      <c r="NKT54" s="187"/>
      <c r="NKU54" s="187"/>
      <c r="NKV54" s="187"/>
      <c r="NKW54" s="187"/>
      <c r="NKX54" s="187"/>
      <c r="NKY54" s="187"/>
      <c r="NKZ54" s="187"/>
      <c r="NLA54" s="187"/>
      <c r="NLB54" s="187"/>
      <c r="NLC54" s="187"/>
      <c r="NLD54" s="187"/>
      <c r="NLE54" s="187"/>
      <c r="NLF54" s="187"/>
      <c r="NLG54" s="187"/>
      <c r="NLH54" s="187"/>
      <c r="NLI54" s="187"/>
      <c r="NLJ54" s="187"/>
      <c r="NLK54" s="187"/>
      <c r="NLL54" s="187"/>
      <c r="NLM54" s="187"/>
      <c r="NLN54" s="187"/>
      <c r="NLO54" s="187"/>
      <c r="NLP54" s="187"/>
      <c r="NLQ54" s="187"/>
      <c r="NLR54" s="187"/>
      <c r="NLS54" s="187"/>
      <c r="NLT54" s="187"/>
      <c r="NLU54" s="187"/>
      <c r="NLV54" s="187"/>
      <c r="NLW54" s="187"/>
      <c r="NLX54" s="187"/>
      <c r="NLY54" s="187"/>
      <c r="NLZ54" s="187"/>
      <c r="NMA54" s="187"/>
      <c r="NMB54" s="187"/>
      <c r="NMC54" s="187"/>
      <c r="NMD54" s="187"/>
      <c r="NME54" s="187"/>
      <c r="NMF54" s="187"/>
      <c r="NMG54" s="187"/>
      <c r="NMH54" s="187"/>
      <c r="NMI54" s="187"/>
      <c r="NMJ54" s="187"/>
      <c r="NMK54" s="187"/>
      <c r="NML54" s="187"/>
      <c r="NMM54" s="187"/>
      <c r="NMN54" s="187"/>
      <c r="NMO54" s="187"/>
      <c r="NMP54" s="187"/>
      <c r="NMQ54" s="187"/>
      <c r="NMR54" s="187"/>
      <c r="NMS54" s="187"/>
      <c r="NMT54" s="187"/>
      <c r="NMU54" s="187"/>
      <c r="NMV54" s="187"/>
      <c r="NMW54" s="187"/>
      <c r="NMX54" s="187"/>
      <c r="NMY54" s="187"/>
      <c r="NMZ54" s="187"/>
      <c r="NNA54" s="187"/>
      <c r="NNB54" s="187"/>
      <c r="NNC54" s="187"/>
      <c r="NND54" s="187"/>
      <c r="NNE54" s="187"/>
      <c r="NNF54" s="187"/>
      <c r="NNG54" s="187"/>
      <c r="NNH54" s="187"/>
      <c r="NNI54" s="187"/>
      <c r="NNJ54" s="187"/>
      <c r="NNK54" s="187"/>
      <c r="NNL54" s="187"/>
      <c r="NNM54" s="187"/>
      <c r="NNN54" s="187"/>
      <c r="NNO54" s="187"/>
      <c r="NNP54" s="187"/>
      <c r="NNQ54" s="187"/>
      <c r="NNR54" s="187"/>
      <c r="NNS54" s="187"/>
      <c r="NNT54" s="187"/>
      <c r="NNU54" s="187"/>
      <c r="NNV54" s="187"/>
      <c r="NNW54" s="187"/>
      <c r="NNX54" s="187"/>
      <c r="NNY54" s="187"/>
      <c r="NNZ54" s="187"/>
      <c r="NOA54" s="187"/>
      <c r="NOB54" s="187"/>
      <c r="NOC54" s="187"/>
      <c r="NOD54" s="187"/>
      <c r="NOE54" s="187"/>
      <c r="NOF54" s="187"/>
      <c r="NOG54" s="187"/>
      <c r="NOH54" s="187"/>
      <c r="NOI54" s="187"/>
      <c r="NOJ54" s="187"/>
      <c r="NOK54" s="187"/>
      <c r="NOL54" s="187"/>
      <c r="NOM54" s="187"/>
      <c r="NON54" s="187"/>
      <c r="NOO54" s="187"/>
      <c r="NOP54" s="187"/>
      <c r="NOQ54" s="187"/>
      <c r="NOR54" s="187"/>
      <c r="NOS54" s="187"/>
      <c r="NOT54" s="187"/>
      <c r="NOU54" s="187"/>
      <c r="NOV54" s="187"/>
      <c r="NOW54" s="187"/>
      <c r="NOX54" s="187"/>
      <c r="NOY54" s="187"/>
      <c r="NOZ54" s="187"/>
      <c r="NPA54" s="187"/>
      <c r="NPB54" s="187"/>
      <c r="NPC54" s="187"/>
      <c r="NPD54" s="187"/>
      <c r="NPE54" s="187"/>
      <c r="NPF54" s="187"/>
      <c r="NPG54" s="187"/>
      <c r="NPH54" s="187"/>
      <c r="NPI54" s="187"/>
      <c r="NPJ54" s="187"/>
      <c r="NPK54" s="187"/>
      <c r="NPL54" s="187"/>
      <c r="NPM54" s="187"/>
      <c r="NPN54" s="187"/>
      <c r="NPO54" s="187"/>
      <c r="NPP54" s="187"/>
      <c r="NPQ54" s="187"/>
      <c r="NPR54" s="187"/>
      <c r="NPS54" s="187"/>
      <c r="NPT54" s="187"/>
      <c r="NPU54" s="187"/>
      <c r="NPV54" s="187"/>
      <c r="NPW54" s="187"/>
      <c r="NPX54" s="187"/>
      <c r="NPY54" s="187"/>
      <c r="NPZ54" s="187"/>
      <c r="NQA54" s="187"/>
      <c r="NQB54" s="187"/>
      <c r="NQC54" s="187"/>
      <c r="NQD54" s="187"/>
      <c r="NQE54" s="187"/>
      <c r="NQF54" s="187"/>
      <c r="NQG54" s="187"/>
      <c r="NQH54" s="187"/>
      <c r="NQI54" s="187"/>
      <c r="NQJ54" s="187"/>
      <c r="NQK54" s="187"/>
      <c r="NQL54" s="187"/>
      <c r="NQM54" s="187"/>
      <c r="NQN54" s="187"/>
      <c r="NQO54" s="187"/>
      <c r="NQP54" s="187"/>
      <c r="NQQ54" s="187"/>
      <c r="NQR54" s="187"/>
      <c r="NQS54" s="187"/>
      <c r="NQT54" s="187"/>
      <c r="NQU54" s="187"/>
      <c r="NQV54" s="187"/>
      <c r="NQW54" s="187"/>
      <c r="NQX54" s="187"/>
      <c r="NQY54" s="187"/>
      <c r="NQZ54" s="187"/>
      <c r="NRA54" s="187"/>
      <c r="NRB54" s="187"/>
      <c r="NRC54" s="187"/>
      <c r="NRD54" s="187"/>
      <c r="NRE54" s="187"/>
      <c r="NRF54" s="187"/>
      <c r="NRG54" s="187"/>
      <c r="NRH54" s="187"/>
      <c r="NRI54" s="187"/>
      <c r="NRJ54" s="187"/>
      <c r="NRK54" s="187"/>
      <c r="NRL54" s="187"/>
      <c r="NRM54" s="187"/>
      <c r="NRN54" s="187"/>
      <c r="NRO54" s="187"/>
      <c r="NRP54" s="187"/>
      <c r="NRQ54" s="187"/>
      <c r="NRR54" s="187"/>
      <c r="NRS54" s="187"/>
      <c r="NRT54" s="187"/>
      <c r="NRU54" s="187"/>
      <c r="NRV54" s="187"/>
      <c r="NRW54" s="187"/>
      <c r="NRX54" s="187"/>
      <c r="NRY54" s="187"/>
      <c r="NRZ54" s="187"/>
      <c r="NSA54" s="187"/>
      <c r="NSB54" s="187"/>
      <c r="NSC54" s="187"/>
      <c r="NSD54" s="187"/>
      <c r="NSE54" s="187"/>
      <c r="NSF54" s="187"/>
      <c r="NSG54" s="187"/>
      <c r="NSH54" s="187"/>
      <c r="NSI54" s="187"/>
      <c r="NSJ54" s="187"/>
      <c r="NSK54" s="187"/>
      <c r="NSL54" s="187"/>
      <c r="NSM54" s="187"/>
      <c r="NSN54" s="187"/>
      <c r="NSO54" s="187"/>
      <c r="NSP54" s="187"/>
      <c r="NSQ54" s="187"/>
      <c r="NSR54" s="187"/>
      <c r="NSS54" s="187"/>
      <c r="NST54" s="187"/>
      <c r="NSU54" s="187"/>
      <c r="NSV54" s="187"/>
      <c r="NSW54" s="187"/>
      <c r="NSX54" s="187"/>
      <c r="NSY54" s="187"/>
      <c r="NSZ54" s="187"/>
      <c r="NTA54" s="187"/>
      <c r="NTB54" s="187"/>
      <c r="NTC54" s="187"/>
      <c r="NTD54" s="187"/>
      <c r="NTE54" s="187"/>
      <c r="NTF54" s="187"/>
      <c r="NTG54" s="187"/>
      <c r="NTH54" s="187"/>
      <c r="NTI54" s="187"/>
      <c r="NTJ54" s="187"/>
      <c r="NTK54" s="187"/>
      <c r="NTL54" s="187"/>
      <c r="NTM54" s="187"/>
      <c r="NTN54" s="187"/>
      <c r="NTO54" s="187"/>
      <c r="NTP54" s="187"/>
      <c r="NTQ54" s="187"/>
      <c r="NTR54" s="187"/>
      <c r="NTS54" s="187"/>
      <c r="NTT54" s="187"/>
      <c r="NTU54" s="187"/>
      <c r="NTV54" s="187"/>
      <c r="NTW54" s="187"/>
      <c r="NTX54" s="187"/>
      <c r="NTY54" s="187"/>
      <c r="NTZ54" s="187"/>
      <c r="NUA54" s="187"/>
      <c r="NUB54" s="187"/>
      <c r="NUC54" s="187"/>
      <c r="NUD54" s="187"/>
      <c r="NUE54" s="187"/>
      <c r="NUF54" s="187"/>
      <c r="NUG54" s="187"/>
      <c r="NUH54" s="187"/>
      <c r="NUI54" s="187"/>
      <c r="NUJ54" s="187"/>
      <c r="NUK54" s="187"/>
      <c r="NUL54" s="187"/>
      <c r="NUM54" s="187"/>
      <c r="NUN54" s="187"/>
      <c r="NUO54" s="187"/>
      <c r="NUP54" s="187"/>
      <c r="NUQ54" s="187"/>
      <c r="NUR54" s="187"/>
      <c r="NUS54" s="187"/>
      <c r="NUT54" s="187"/>
      <c r="NUU54" s="187"/>
      <c r="NUV54" s="187"/>
      <c r="NUW54" s="187"/>
      <c r="NUX54" s="187"/>
      <c r="NUY54" s="187"/>
      <c r="NUZ54" s="187"/>
      <c r="NVA54" s="187"/>
      <c r="NVB54" s="187"/>
      <c r="NVC54" s="187"/>
      <c r="NVD54" s="187"/>
      <c r="NVE54" s="187"/>
      <c r="NVF54" s="187"/>
      <c r="NVG54" s="187"/>
      <c r="NVH54" s="187"/>
      <c r="NVI54" s="187"/>
      <c r="NVJ54" s="187"/>
      <c r="NVK54" s="187"/>
      <c r="NVL54" s="187"/>
      <c r="NVM54" s="187"/>
      <c r="NVN54" s="187"/>
      <c r="NVO54" s="187"/>
      <c r="NVP54" s="187"/>
      <c r="NVQ54" s="187"/>
      <c r="NVR54" s="187"/>
      <c r="NVS54" s="187"/>
      <c r="NVT54" s="187"/>
      <c r="NVU54" s="187"/>
      <c r="NVV54" s="187"/>
      <c r="NVW54" s="187"/>
      <c r="NVX54" s="187"/>
      <c r="NVY54" s="187"/>
      <c r="NVZ54" s="187"/>
      <c r="NWA54" s="187"/>
      <c r="NWB54" s="187"/>
      <c r="NWC54" s="187"/>
      <c r="NWD54" s="187"/>
      <c r="NWE54" s="187"/>
      <c r="NWF54" s="187"/>
      <c r="NWG54" s="187"/>
      <c r="NWH54" s="187"/>
      <c r="NWI54" s="187"/>
      <c r="NWJ54" s="187"/>
      <c r="NWK54" s="187"/>
      <c r="NWL54" s="187"/>
      <c r="NWM54" s="187"/>
      <c r="NWN54" s="187"/>
      <c r="NWO54" s="187"/>
      <c r="NWP54" s="187"/>
      <c r="NWQ54" s="187"/>
      <c r="NWR54" s="187"/>
      <c r="NWS54" s="187"/>
      <c r="NWT54" s="187"/>
      <c r="NWU54" s="187"/>
      <c r="NWV54" s="187"/>
      <c r="NWW54" s="187"/>
      <c r="NWX54" s="187"/>
      <c r="NWY54" s="187"/>
      <c r="NWZ54" s="187"/>
      <c r="NXA54" s="187"/>
      <c r="NXB54" s="187"/>
      <c r="NXC54" s="187"/>
      <c r="NXD54" s="187"/>
      <c r="NXE54" s="187"/>
      <c r="NXF54" s="187"/>
      <c r="NXG54" s="187"/>
      <c r="NXH54" s="187"/>
      <c r="NXI54" s="187"/>
      <c r="NXJ54" s="187"/>
      <c r="NXK54" s="187"/>
      <c r="NXL54" s="187"/>
      <c r="NXM54" s="187"/>
      <c r="NXN54" s="187"/>
      <c r="NXO54" s="187"/>
      <c r="NXP54" s="187"/>
      <c r="NXQ54" s="187"/>
      <c r="NXR54" s="187"/>
      <c r="NXS54" s="187"/>
      <c r="NXT54" s="187"/>
      <c r="NXU54" s="187"/>
      <c r="NXV54" s="187"/>
      <c r="NXW54" s="187"/>
      <c r="NXX54" s="187"/>
      <c r="NXY54" s="187"/>
      <c r="NXZ54" s="187"/>
      <c r="NYA54" s="187"/>
      <c r="NYB54" s="187"/>
      <c r="NYC54" s="187"/>
      <c r="NYD54" s="187"/>
      <c r="NYE54" s="187"/>
      <c r="NYF54" s="187"/>
      <c r="NYG54" s="187"/>
      <c r="NYH54" s="187"/>
      <c r="NYI54" s="187"/>
      <c r="NYJ54" s="187"/>
      <c r="NYK54" s="187"/>
      <c r="NYL54" s="187"/>
      <c r="NYM54" s="187"/>
      <c r="NYN54" s="187"/>
      <c r="NYO54" s="187"/>
      <c r="NYP54" s="187"/>
      <c r="NYQ54" s="187"/>
      <c r="NYR54" s="187"/>
      <c r="NYS54" s="187"/>
      <c r="NYT54" s="187"/>
      <c r="NYU54" s="187"/>
      <c r="NYV54" s="187"/>
      <c r="NYW54" s="187"/>
      <c r="NYX54" s="187"/>
      <c r="NYY54" s="187"/>
      <c r="NYZ54" s="187"/>
      <c r="NZA54" s="187"/>
      <c r="NZB54" s="187"/>
      <c r="NZC54" s="187"/>
      <c r="NZD54" s="187"/>
      <c r="NZE54" s="187"/>
      <c r="NZF54" s="187"/>
      <c r="NZG54" s="187"/>
      <c r="NZH54" s="187"/>
      <c r="NZI54" s="187"/>
      <c r="NZJ54" s="187"/>
      <c r="NZK54" s="187"/>
      <c r="NZL54" s="187"/>
      <c r="NZM54" s="187"/>
      <c r="NZN54" s="187"/>
      <c r="NZO54" s="187"/>
      <c r="NZP54" s="187"/>
      <c r="NZQ54" s="187"/>
      <c r="NZR54" s="187"/>
      <c r="NZS54" s="187"/>
      <c r="NZT54" s="187"/>
      <c r="NZU54" s="187"/>
      <c r="NZV54" s="187"/>
      <c r="NZW54" s="187"/>
      <c r="NZX54" s="187"/>
      <c r="NZY54" s="187"/>
      <c r="NZZ54" s="187"/>
      <c r="OAA54" s="187"/>
      <c r="OAB54" s="187"/>
      <c r="OAC54" s="187"/>
      <c r="OAD54" s="187"/>
      <c r="OAE54" s="187"/>
      <c r="OAF54" s="187"/>
      <c r="OAG54" s="187"/>
      <c r="OAH54" s="187"/>
      <c r="OAI54" s="187"/>
      <c r="OAJ54" s="187"/>
      <c r="OAK54" s="187"/>
      <c r="OAL54" s="187"/>
      <c r="OAM54" s="187"/>
      <c r="OAN54" s="187"/>
      <c r="OAO54" s="187"/>
      <c r="OAP54" s="187"/>
      <c r="OAQ54" s="187"/>
      <c r="OAR54" s="187"/>
      <c r="OAS54" s="187"/>
      <c r="OAT54" s="187"/>
      <c r="OAU54" s="187"/>
      <c r="OAV54" s="187"/>
      <c r="OAW54" s="187"/>
      <c r="OAX54" s="187"/>
      <c r="OAY54" s="187"/>
      <c r="OAZ54" s="187"/>
      <c r="OBA54" s="187"/>
      <c r="OBB54" s="187"/>
      <c r="OBC54" s="187"/>
      <c r="OBD54" s="187"/>
      <c r="OBE54" s="187"/>
      <c r="OBF54" s="187"/>
      <c r="OBG54" s="187"/>
      <c r="OBH54" s="187"/>
      <c r="OBI54" s="187"/>
      <c r="OBJ54" s="187"/>
      <c r="OBK54" s="187"/>
      <c r="OBL54" s="187"/>
      <c r="OBM54" s="187"/>
      <c r="OBN54" s="187"/>
      <c r="OBO54" s="187"/>
      <c r="OBP54" s="187"/>
      <c r="OBQ54" s="187"/>
      <c r="OBR54" s="187"/>
      <c r="OBS54" s="187"/>
      <c r="OBT54" s="187"/>
      <c r="OBU54" s="187"/>
      <c r="OBV54" s="187"/>
      <c r="OBW54" s="187"/>
      <c r="OBX54" s="187"/>
      <c r="OBY54" s="187"/>
      <c r="OBZ54" s="187"/>
      <c r="OCA54" s="187"/>
      <c r="OCB54" s="187"/>
      <c r="OCC54" s="187"/>
      <c r="OCD54" s="187"/>
      <c r="OCE54" s="187"/>
      <c r="OCF54" s="187"/>
      <c r="OCG54" s="187"/>
      <c r="OCH54" s="187"/>
      <c r="OCI54" s="187"/>
      <c r="OCJ54" s="187"/>
      <c r="OCK54" s="187"/>
      <c r="OCL54" s="187"/>
      <c r="OCM54" s="187"/>
      <c r="OCN54" s="187"/>
      <c r="OCO54" s="187"/>
      <c r="OCP54" s="187"/>
      <c r="OCQ54" s="187"/>
      <c r="OCR54" s="187"/>
      <c r="OCS54" s="187"/>
      <c r="OCT54" s="187"/>
      <c r="OCU54" s="187"/>
      <c r="OCV54" s="187"/>
      <c r="OCW54" s="187"/>
      <c r="OCX54" s="187"/>
      <c r="OCY54" s="187"/>
      <c r="OCZ54" s="187"/>
      <c r="ODA54" s="187"/>
      <c r="ODB54" s="187"/>
      <c r="ODC54" s="187"/>
      <c r="ODD54" s="187"/>
      <c r="ODE54" s="187"/>
      <c r="ODF54" s="187"/>
      <c r="ODG54" s="187"/>
      <c r="ODH54" s="187"/>
      <c r="ODI54" s="187"/>
      <c r="ODJ54" s="187"/>
      <c r="ODK54" s="187"/>
      <c r="ODL54" s="187"/>
      <c r="ODM54" s="187"/>
      <c r="ODN54" s="187"/>
      <c r="ODO54" s="187"/>
      <c r="ODP54" s="187"/>
      <c r="ODQ54" s="187"/>
      <c r="ODR54" s="187"/>
      <c r="ODS54" s="187"/>
      <c r="ODT54" s="187"/>
      <c r="ODU54" s="187"/>
      <c r="ODV54" s="187"/>
      <c r="ODW54" s="187"/>
      <c r="ODX54" s="187"/>
      <c r="ODY54" s="187"/>
      <c r="ODZ54" s="187"/>
      <c r="OEA54" s="187"/>
      <c r="OEB54" s="187"/>
      <c r="OEC54" s="187"/>
      <c r="OED54" s="187"/>
      <c r="OEE54" s="187"/>
      <c r="OEF54" s="187"/>
      <c r="OEG54" s="187"/>
      <c r="OEH54" s="187"/>
      <c r="OEI54" s="187"/>
      <c r="OEJ54" s="187"/>
      <c r="OEK54" s="187"/>
      <c r="OEL54" s="187"/>
      <c r="OEM54" s="187"/>
      <c r="OEN54" s="187"/>
      <c r="OEO54" s="187"/>
      <c r="OEP54" s="187"/>
      <c r="OEQ54" s="187"/>
      <c r="OER54" s="187"/>
      <c r="OES54" s="187"/>
      <c r="OET54" s="187"/>
      <c r="OEU54" s="187"/>
      <c r="OEV54" s="187"/>
      <c r="OEW54" s="187"/>
      <c r="OEX54" s="187"/>
      <c r="OEY54" s="187"/>
      <c r="OEZ54" s="187"/>
      <c r="OFA54" s="187"/>
      <c r="OFB54" s="187"/>
      <c r="OFC54" s="187"/>
      <c r="OFD54" s="187"/>
      <c r="OFE54" s="187"/>
      <c r="OFF54" s="187"/>
      <c r="OFG54" s="187"/>
      <c r="OFH54" s="187"/>
      <c r="OFI54" s="187"/>
      <c r="OFJ54" s="187"/>
      <c r="OFK54" s="187"/>
      <c r="OFL54" s="187"/>
      <c r="OFM54" s="187"/>
      <c r="OFN54" s="187"/>
      <c r="OFO54" s="187"/>
      <c r="OFP54" s="187"/>
      <c r="OFQ54" s="187"/>
      <c r="OFR54" s="187"/>
      <c r="OFS54" s="187"/>
      <c r="OFT54" s="187"/>
      <c r="OFU54" s="187"/>
      <c r="OFV54" s="187"/>
      <c r="OFW54" s="187"/>
      <c r="OFX54" s="187"/>
      <c r="OFY54" s="187"/>
      <c r="OFZ54" s="187"/>
      <c r="OGA54" s="187"/>
      <c r="OGB54" s="187"/>
      <c r="OGC54" s="187"/>
      <c r="OGD54" s="187"/>
      <c r="OGE54" s="187"/>
      <c r="OGF54" s="187"/>
      <c r="OGG54" s="187"/>
      <c r="OGH54" s="187"/>
      <c r="OGI54" s="187"/>
      <c r="OGJ54" s="187"/>
      <c r="OGK54" s="187"/>
      <c r="OGL54" s="187"/>
      <c r="OGM54" s="187"/>
      <c r="OGN54" s="187"/>
      <c r="OGO54" s="187"/>
      <c r="OGP54" s="187"/>
      <c r="OGQ54" s="187"/>
      <c r="OGR54" s="187"/>
      <c r="OGS54" s="187"/>
      <c r="OGT54" s="187"/>
      <c r="OGU54" s="187"/>
      <c r="OGV54" s="187"/>
      <c r="OGW54" s="187"/>
      <c r="OGX54" s="187"/>
      <c r="OGY54" s="187"/>
      <c r="OGZ54" s="187"/>
      <c r="OHA54" s="187"/>
      <c r="OHB54" s="187"/>
      <c r="OHC54" s="187"/>
      <c r="OHD54" s="187"/>
      <c r="OHE54" s="187"/>
      <c r="OHF54" s="187"/>
      <c r="OHG54" s="187"/>
      <c r="OHH54" s="187"/>
      <c r="OHI54" s="187"/>
      <c r="OHJ54" s="187"/>
      <c r="OHK54" s="187"/>
      <c r="OHL54" s="187"/>
      <c r="OHM54" s="187"/>
      <c r="OHN54" s="187"/>
      <c r="OHO54" s="187"/>
      <c r="OHP54" s="187"/>
      <c r="OHQ54" s="187"/>
      <c r="OHR54" s="187"/>
      <c r="OHS54" s="187"/>
      <c r="OHT54" s="187"/>
      <c r="OHU54" s="187"/>
      <c r="OHV54" s="187"/>
      <c r="OHW54" s="187"/>
      <c r="OHX54" s="187"/>
      <c r="OHY54" s="187"/>
      <c r="OHZ54" s="187"/>
      <c r="OIA54" s="187"/>
      <c r="OIB54" s="187"/>
      <c r="OIC54" s="187"/>
      <c r="OID54" s="187"/>
      <c r="OIE54" s="187"/>
      <c r="OIF54" s="187"/>
      <c r="OIG54" s="187"/>
      <c r="OIH54" s="187"/>
      <c r="OII54" s="187"/>
      <c r="OIJ54" s="187"/>
      <c r="OIK54" s="187"/>
      <c r="OIL54" s="187"/>
      <c r="OIM54" s="187"/>
      <c r="OIN54" s="187"/>
      <c r="OIO54" s="187"/>
      <c r="OIP54" s="187"/>
      <c r="OIQ54" s="187"/>
      <c r="OIR54" s="187"/>
      <c r="OIS54" s="187"/>
      <c r="OIT54" s="187"/>
      <c r="OIU54" s="187"/>
      <c r="OIV54" s="187"/>
      <c r="OIW54" s="187"/>
      <c r="OIX54" s="187"/>
      <c r="OIY54" s="187"/>
      <c r="OIZ54" s="187"/>
      <c r="OJA54" s="187"/>
      <c r="OJB54" s="187"/>
      <c r="OJC54" s="187"/>
      <c r="OJD54" s="187"/>
      <c r="OJE54" s="187"/>
      <c r="OJF54" s="187"/>
      <c r="OJG54" s="187"/>
      <c r="OJH54" s="187"/>
      <c r="OJI54" s="187"/>
      <c r="OJJ54" s="187"/>
      <c r="OJK54" s="187"/>
      <c r="OJL54" s="187"/>
      <c r="OJM54" s="187"/>
      <c r="OJN54" s="187"/>
      <c r="OJO54" s="187"/>
      <c r="OJP54" s="187"/>
      <c r="OJQ54" s="187"/>
      <c r="OJR54" s="187"/>
      <c r="OJS54" s="187"/>
      <c r="OJT54" s="187"/>
      <c r="OJU54" s="187"/>
      <c r="OJV54" s="187"/>
      <c r="OJW54" s="187"/>
      <c r="OJX54" s="187"/>
      <c r="OJY54" s="187"/>
      <c r="OJZ54" s="187"/>
      <c r="OKA54" s="187"/>
      <c r="OKB54" s="187"/>
      <c r="OKC54" s="187"/>
      <c r="OKD54" s="187"/>
      <c r="OKE54" s="187"/>
      <c r="OKF54" s="187"/>
      <c r="OKG54" s="187"/>
      <c r="OKH54" s="187"/>
      <c r="OKI54" s="187"/>
      <c r="OKJ54" s="187"/>
      <c r="OKK54" s="187"/>
      <c r="OKL54" s="187"/>
      <c r="OKM54" s="187"/>
      <c r="OKN54" s="187"/>
      <c r="OKO54" s="187"/>
      <c r="OKP54" s="187"/>
      <c r="OKQ54" s="187"/>
      <c r="OKR54" s="187"/>
      <c r="OKS54" s="187"/>
      <c r="OKT54" s="187"/>
      <c r="OKU54" s="187"/>
      <c r="OKV54" s="187"/>
      <c r="OKW54" s="187"/>
      <c r="OKX54" s="187"/>
      <c r="OKY54" s="187"/>
      <c r="OKZ54" s="187"/>
      <c r="OLA54" s="187"/>
      <c r="OLB54" s="187"/>
      <c r="OLC54" s="187"/>
      <c r="OLD54" s="187"/>
      <c r="OLE54" s="187"/>
      <c r="OLF54" s="187"/>
      <c r="OLG54" s="187"/>
      <c r="OLH54" s="187"/>
      <c r="OLI54" s="187"/>
      <c r="OLJ54" s="187"/>
      <c r="OLK54" s="187"/>
      <c r="OLL54" s="187"/>
      <c r="OLM54" s="187"/>
      <c r="OLN54" s="187"/>
      <c r="OLO54" s="187"/>
      <c r="OLP54" s="187"/>
      <c r="OLQ54" s="187"/>
      <c r="OLR54" s="187"/>
      <c r="OLS54" s="187"/>
      <c r="OLT54" s="187"/>
      <c r="OLU54" s="187"/>
      <c r="OLV54" s="187"/>
      <c r="OLW54" s="187"/>
      <c r="OLX54" s="187"/>
      <c r="OLY54" s="187"/>
      <c r="OLZ54" s="187"/>
      <c r="OMA54" s="187"/>
      <c r="OMB54" s="187"/>
      <c r="OMC54" s="187"/>
      <c r="OMD54" s="187"/>
      <c r="OME54" s="187"/>
      <c r="OMF54" s="187"/>
      <c r="OMG54" s="187"/>
      <c r="OMH54" s="187"/>
      <c r="OMI54" s="187"/>
      <c r="OMJ54" s="187"/>
      <c r="OMK54" s="187"/>
      <c r="OML54" s="187"/>
      <c r="OMM54" s="187"/>
      <c r="OMN54" s="187"/>
      <c r="OMO54" s="187"/>
      <c r="OMP54" s="187"/>
      <c r="OMQ54" s="187"/>
      <c r="OMR54" s="187"/>
      <c r="OMS54" s="187"/>
      <c r="OMT54" s="187"/>
      <c r="OMU54" s="187"/>
      <c r="OMV54" s="187"/>
      <c r="OMW54" s="187"/>
      <c r="OMX54" s="187"/>
      <c r="OMY54" s="187"/>
      <c r="OMZ54" s="187"/>
      <c r="ONA54" s="187"/>
      <c r="ONB54" s="187"/>
      <c r="ONC54" s="187"/>
      <c r="OND54" s="187"/>
      <c r="ONE54" s="187"/>
      <c r="ONF54" s="187"/>
      <c r="ONG54" s="187"/>
      <c r="ONH54" s="187"/>
      <c r="ONI54" s="187"/>
      <c r="ONJ54" s="187"/>
      <c r="ONK54" s="187"/>
      <c r="ONL54" s="187"/>
      <c r="ONM54" s="187"/>
      <c r="ONN54" s="187"/>
      <c r="ONO54" s="187"/>
      <c r="ONP54" s="187"/>
      <c r="ONQ54" s="187"/>
      <c r="ONR54" s="187"/>
      <c r="ONS54" s="187"/>
      <c r="ONT54" s="187"/>
      <c r="ONU54" s="187"/>
      <c r="ONV54" s="187"/>
      <c r="ONW54" s="187"/>
      <c r="ONX54" s="187"/>
      <c r="ONY54" s="187"/>
      <c r="ONZ54" s="187"/>
      <c r="OOA54" s="187"/>
      <c r="OOB54" s="187"/>
      <c r="OOC54" s="187"/>
      <c r="OOD54" s="187"/>
      <c r="OOE54" s="187"/>
      <c r="OOF54" s="187"/>
      <c r="OOG54" s="187"/>
      <c r="OOH54" s="187"/>
      <c r="OOI54" s="187"/>
      <c r="OOJ54" s="187"/>
      <c r="OOK54" s="187"/>
      <c r="OOL54" s="187"/>
      <c r="OOM54" s="187"/>
      <c r="OON54" s="187"/>
      <c r="OOO54" s="187"/>
      <c r="OOP54" s="187"/>
      <c r="OOQ54" s="187"/>
      <c r="OOR54" s="187"/>
      <c r="OOS54" s="187"/>
      <c r="OOT54" s="187"/>
      <c r="OOU54" s="187"/>
      <c r="OOV54" s="187"/>
      <c r="OOW54" s="187"/>
      <c r="OOX54" s="187"/>
      <c r="OOY54" s="187"/>
      <c r="OOZ54" s="187"/>
      <c r="OPA54" s="187"/>
      <c r="OPB54" s="187"/>
      <c r="OPC54" s="187"/>
      <c r="OPD54" s="187"/>
      <c r="OPE54" s="187"/>
      <c r="OPF54" s="187"/>
      <c r="OPG54" s="187"/>
      <c r="OPH54" s="187"/>
      <c r="OPI54" s="187"/>
      <c r="OPJ54" s="187"/>
      <c r="OPK54" s="187"/>
      <c r="OPL54" s="187"/>
      <c r="OPM54" s="187"/>
      <c r="OPN54" s="187"/>
      <c r="OPO54" s="187"/>
      <c r="OPP54" s="187"/>
      <c r="OPQ54" s="187"/>
      <c r="OPR54" s="187"/>
      <c r="OPS54" s="187"/>
      <c r="OPT54" s="187"/>
      <c r="OPU54" s="187"/>
      <c r="OPV54" s="187"/>
      <c r="OPW54" s="187"/>
      <c r="OPX54" s="187"/>
      <c r="OPY54" s="187"/>
      <c r="OPZ54" s="187"/>
      <c r="OQA54" s="187"/>
      <c r="OQB54" s="187"/>
      <c r="OQC54" s="187"/>
      <c r="OQD54" s="187"/>
      <c r="OQE54" s="187"/>
      <c r="OQF54" s="187"/>
      <c r="OQG54" s="187"/>
      <c r="OQH54" s="187"/>
      <c r="OQI54" s="187"/>
      <c r="OQJ54" s="187"/>
      <c r="OQK54" s="187"/>
      <c r="OQL54" s="187"/>
      <c r="OQM54" s="187"/>
      <c r="OQN54" s="187"/>
      <c r="OQO54" s="187"/>
      <c r="OQP54" s="187"/>
      <c r="OQQ54" s="187"/>
      <c r="OQR54" s="187"/>
      <c r="OQS54" s="187"/>
      <c r="OQT54" s="187"/>
      <c r="OQU54" s="187"/>
      <c r="OQV54" s="187"/>
      <c r="OQW54" s="187"/>
      <c r="OQX54" s="187"/>
      <c r="OQY54" s="187"/>
      <c r="OQZ54" s="187"/>
      <c r="ORA54" s="187"/>
      <c r="ORB54" s="187"/>
      <c r="ORC54" s="187"/>
      <c r="ORD54" s="187"/>
      <c r="ORE54" s="187"/>
      <c r="ORF54" s="187"/>
      <c r="ORG54" s="187"/>
      <c r="ORH54" s="187"/>
      <c r="ORI54" s="187"/>
      <c r="ORJ54" s="187"/>
      <c r="ORK54" s="187"/>
      <c r="ORL54" s="187"/>
      <c r="ORM54" s="187"/>
      <c r="ORN54" s="187"/>
      <c r="ORO54" s="187"/>
      <c r="ORP54" s="187"/>
      <c r="ORQ54" s="187"/>
      <c r="ORR54" s="187"/>
      <c r="ORS54" s="187"/>
      <c r="ORT54" s="187"/>
      <c r="ORU54" s="187"/>
      <c r="ORV54" s="187"/>
      <c r="ORW54" s="187"/>
      <c r="ORX54" s="187"/>
      <c r="ORY54" s="187"/>
      <c r="ORZ54" s="187"/>
      <c r="OSA54" s="187"/>
      <c r="OSB54" s="187"/>
      <c r="OSC54" s="187"/>
      <c r="OSD54" s="187"/>
      <c r="OSE54" s="187"/>
      <c r="OSF54" s="187"/>
      <c r="OSG54" s="187"/>
      <c r="OSH54" s="187"/>
      <c r="OSI54" s="187"/>
      <c r="OSJ54" s="187"/>
      <c r="OSK54" s="187"/>
      <c r="OSL54" s="187"/>
      <c r="OSM54" s="187"/>
      <c r="OSN54" s="187"/>
      <c r="OSO54" s="187"/>
      <c r="OSP54" s="187"/>
      <c r="OSQ54" s="187"/>
      <c r="OSR54" s="187"/>
      <c r="OSS54" s="187"/>
      <c r="OST54" s="187"/>
      <c r="OSU54" s="187"/>
      <c r="OSV54" s="187"/>
      <c r="OSW54" s="187"/>
      <c r="OSX54" s="187"/>
      <c r="OSY54" s="187"/>
      <c r="OSZ54" s="187"/>
      <c r="OTA54" s="187"/>
      <c r="OTB54" s="187"/>
      <c r="OTC54" s="187"/>
      <c r="OTD54" s="187"/>
      <c r="OTE54" s="187"/>
      <c r="OTF54" s="187"/>
      <c r="OTG54" s="187"/>
      <c r="OTH54" s="187"/>
      <c r="OTI54" s="187"/>
      <c r="OTJ54" s="187"/>
      <c r="OTK54" s="187"/>
      <c r="OTL54" s="187"/>
      <c r="OTM54" s="187"/>
      <c r="OTN54" s="187"/>
      <c r="OTO54" s="187"/>
      <c r="OTP54" s="187"/>
      <c r="OTQ54" s="187"/>
      <c r="OTR54" s="187"/>
      <c r="OTS54" s="187"/>
      <c r="OTT54" s="187"/>
      <c r="OTU54" s="187"/>
      <c r="OTV54" s="187"/>
      <c r="OTW54" s="187"/>
      <c r="OTX54" s="187"/>
      <c r="OTY54" s="187"/>
      <c r="OTZ54" s="187"/>
      <c r="OUA54" s="187"/>
      <c r="OUB54" s="187"/>
      <c r="OUC54" s="187"/>
      <c r="OUD54" s="187"/>
      <c r="OUE54" s="187"/>
      <c r="OUF54" s="187"/>
      <c r="OUG54" s="187"/>
      <c r="OUH54" s="187"/>
      <c r="OUI54" s="187"/>
      <c r="OUJ54" s="187"/>
      <c r="OUK54" s="187"/>
      <c r="OUL54" s="187"/>
      <c r="OUM54" s="187"/>
      <c r="OUN54" s="187"/>
      <c r="OUO54" s="187"/>
      <c r="OUP54" s="187"/>
      <c r="OUQ54" s="187"/>
      <c r="OUR54" s="187"/>
      <c r="OUS54" s="187"/>
      <c r="OUT54" s="187"/>
      <c r="OUU54" s="187"/>
      <c r="OUV54" s="187"/>
      <c r="OUW54" s="187"/>
      <c r="OUX54" s="187"/>
      <c r="OUY54" s="187"/>
      <c r="OUZ54" s="187"/>
      <c r="OVA54" s="187"/>
      <c r="OVB54" s="187"/>
      <c r="OVC54" s="187"/>
      <c r="OVD54" s="187"/>
      <c r="OVE54" s="187"/>
      <c r="OVF54" s="187"/>
      <c r="OVG54" s="187"/>
      <c r="OVH54" s="187"/>
      <c r="OVI54" s="187"/>
      <c r="OVJ54" s="187"/>
      <c r="OVK54" s="187"/>
      <c r="OVL54" s="187"/>
      <c r="OVM54" s="187"/>
      <c r="OVN54" s="187"/>
      <c r="OVO54" s="187"/>
      <c r="OVP54" s="187"/>
      <c r="OVQ54" s="187"/>
      <c r="OVR54" s="187"/>
      <c r="OVS54" s="187"/>
      <c r="OVT54" s="187"/>
      <c r="OVU54" s="187"/>
      <c r="OVV54" s="187"/>
      <c r="OVW54" s="187"/>
      <c r="OVX54" s="187"/>
      <c r="OVY54" s="187"/>
      <c r="OVZ54" s="187"/>
      <c r="OWA54" s="187"/>
      <c r="OWB54" s="187"/>
      <c r="OWC54" s="187"/>
      <c r="OWD54" s="187"/>
      <c r="OWE54" s="187"/>
      <c r="OWF54" s="187"/>
      <c r="OWG54" s="187"/>
      <c r="OWH54" s="187"/>
      <c r="OWI54" s="187"/>
      <c r="OWJ54" s="187"/>
      <c r="OWK54" s="187"/>
      <c r="OWL54" s="187"/>
      <c r="OWM54" s="187"/>
      <c r="OWN54" s="187"/>
      <c r="OWO54" s="187"/>
      <c r="OWP54" s="187"/>
      <c r="OWQ54" s="187"/>
      <c r="OWR54" s="187"/>
      <c r="OWS54" s="187"/>
      <c r="OWT54" s="187"/>
      <c r="OWU54" s="187"/>
      <c r="OWV54" s="187"/>
      <c r="OWW54" s="187"/>
      <c r="OWX54" s="187"/>
      <c r="OWY54" s="187"/>
      <c r="OWZ54" s="187"/>
      <c r="OXA54" s="187"/>
      <c r="OXB54" s="187"/>
      <c r="OXC54" s="187"/>
      <c r="OXD54" s="187"/>
      <c r="OXE54" s="187"/>
      <c r="OXF54" s="187"/>
      <c r="OXG54" s="187"/>
      <c r="OXH54" s="187"/>
      <c r="OXI54" s="187"/>
      <c r="OXJ54" s="187"/>
      <c r="OXK54" s="187"/>
      <c r="OXL54" s="187"/>
      <c r="OXM54" s="187"/>
      <c r="OXN54" s="187"/>
      <c r="OXO54" s="187"/>
      <c r="OXP54" s="187"/>
      <c r="OXQ54" s="187"/>
      <c r="OXR54" s="187"/>
      <c r="OXS54" s="187"/>
      <c r="OXT54" s="187"/>
      <c r="OXU54" s="187"/>
      <c r="OXV54" s="187"/>
      <c r="OXW54" s="187"/>
      <c r="OXX54" s="187"/>
      <c r="OXY54" s="187"/>
      <c r="OXZ54" s="187"/>
      <c r="OYA54" s="187"/>
      <c r="OYB54" s="187"/>
      <c r="OYC54" s="187"/>
      <c r="OYD54" s="187"/>
      <c r="OYE54" s="187"/>
      <c r="OYF54" s="187"/>
      <c r="OYG54" s="187"/>
      <c r="OYH54" s="187"/>
      <c r="OYI54" s="187"/>
      <c r="OYJ54" s="187"/>
      <c r="OYK54" s="187"/>
      <c r="OYL54" s="187"/>
      <c r="OYM54" s="187"/>
      <c r="OYN54" s="187"/>
      <c r="OYO54" s="187"/>
      <c r="OYP54" s="187"/>
      <c r="OYQ54" s="187"/>
      <c r="OYR54" s="187"/>
      <c r="OYS54" s="187"/>
      <c r="OYT54" s="187"/>
      <c r="OYU54" s="187"/>
      <c r="OYV54" s="187"/>
      <c r="OYW54" s="187"/>
      <c r="OYX54" s="187"/>
      <c r="OYY54" s="187"/>
      <c r="OYZ54" s="187"/>
      <c r="OZA54" s="187"/>
      <c r="OZB54" s="187"/>
      <c r="OZC54" s="187"/>
      <c r="OZD54" s="187"/>
      <c r="OZE54" s="187"/>
      <c r="OZF54" s="187"/>
      <c r="OZG54" s="187"/>
      <c r="OZH54" s="187"/>
      <c r="OZI54" s="187"/>
      <c r="OZJ54" s="187"/>
      <c r="OZK54" s="187"/>
      <c r="OZL54" s="187"/>
      <c r="OZM54" s="187"/>
      <c r="OZN54" s="187"/>
      <c r="OZO54" s="187"/>
      <c r="OZP54" s="187"/>
      <c r="OZQ54" s="187"/>
      <c r="OZR54" s="187"/>
      <c r="OZS54" s="187"/>
      <c r="OZT54" s="187"/>
      <c r="OZU54" s="187"/>
      <c r="OZV54" s="187"/>
      <c r="OZW54" s="187"/>
      <c r="OZX54" s="187"/>
      <c r="OZY54" s="187"/>
      <c r="OZZ54" s="187"/>
      <c r="PAA54" s="187"/>
      <c r="PAB54" s="187"/>
      <c r="PAC54" s="187"/>
      <c r="PAD54" s="187"/>
      <c r="PAE54" s="187"/>
      <c r="PAF54" s="187"/>
      <c r="PAG54" s="187"/>
      <c r="PAH54" s="187"/>
      <c r="PAI54" s="187"/>
      <c r="PAJ54" s="187"/>
      <c r="PAK54" s="187"/>
      <c r="PAL54" s="187"/>
      <c r="PAM54" s="187"/>
      <c r="PAN54" s="187"/>
      <c r="PAO54" s="187"/>
      <c r="PAP54" s="187"/>
      <c r="PAQ54" s="187"/>
      <c r="PAR54" s="187"/>
      <c r="PAS54" s="187"/>
      <c r="PAT54" s="187"/>
      <c r="PAU54" s="187"/>
      <c r="PAV54" s="187"/>
      <c r="PAW54" s="187"/>
      <c r="PAX54" s="187"/>
      <c r="PAY54" s="187"/>
      <c r="PAZ54" s="187"/>
      <c r="PBA54" s="187"/>
      <c r="PBB54" s="187"/>
      <c r="PBC54" s="187"/>
      <c r="PBD54" s="187"/>
      <c r="PBE54" s="187"/>
      <c r="PBF54" s="187"/>
      <c r="PBG54" s="187"/>
      <c r="PBH54" s="187"/>
      <c r="PBI54" s="187"/>
      <c r="PBJ54" s="187"/>
      <c r="PBK54" s="187"/>
      <c r="PBL54" s="187"/>
      <c r="PBM54" s="187"/>
      <c r="PBN54" s="187"/>
      <c r="PBO54" s="187"/>
      <c r="PBP54" s="187"/>
      <c r="PBQ54" s="187"/>
      <c r="PBR54" s="187"/>
      <c r="PBS54" s="187"/>
      <c r="PBT54" s="187"/>
      <c r="PBU54" s="187"/>
      <c r="PBV54" s="187"/>
      <c r="PBW54" s="187"/>
      <c r="PBX54" s="187"/>
      <c r="PBY54" s="187"/>
      <c r="PBZ54" s="187"/>
      <c r="PCA54" s="187"/>
      <c r="PCB54" s="187"/>
      <c r="PCC54" s="187"/>
      <c r="PCD54" s="187"/>
      <c r="PCE54" s="187"/>
      <c r="PCF54" s="187"/>
      <c r="PCG54" s="187"/>
      <c r="PCH54" s="187"/>
      <c r="PCI54" s="187"/>
      <c r="PCJ54" s="187"/>
      <c r="PCK54" s="187"/>
      <c r="PCL54" s="187"/>
      <c r="PCM54" s="187"/>
      <c r="PCN54" s="187"/>
      <c r="PCO54" s="187"/>
      <c r="PCP54" s="187"/>
      <c r="PCQ54" s="187"/>
      <c r="PCR54" s="187"/>
      <c r="PCS54" s="187"/>
      <c r="PCT54" s="187"/>
      <c r="PCU54" s="187"/>
      <c r="PCV54" s="187"/>
      <c r="PCW54" s="187"/>
      <c r="PCX54" s="187"/>
      <c r="PCY54" s="187"/>
      <c r="PCZ54" s="187"/>
      <c r="PDA54" s="187"/>
      <c r="PDB54" s="187"/>
      <c r="PDC54" s="187"/>
      <c r="PDD54" s="187"/>
      <c r="PDE54" s="187"/>
      <c r="PDF54" s="187"/>
      <c r="PDG54" s="187"/>
      <c r="PDH54" s="187"/>
      <c r="PDI54" s="187"/>
      <c r="PDJ54" s="187"/>
      <c r="PDK54" s="187"/>
      <c r="PDL54" s="187"/>
      <c r="PDM54" s="187"/>
      <c r="PDN54" s="187"/>
      <c r="PDO54" s="187"/>
      <c r="PDP54" s="187"/>
      <c r="PDQ54" s="187"/>
      <c r="PDR54" s="187"/>
      <c r="PDS54" s="187"/>
      <c r="PDT54" s="187"/>
      <c r="PDU54" s="187"/>
      <c r="PDV54" s="187"/>
      <c r="PDW54" s="187"/>
      <c r="PDX54" s="187"/>
      <c r="PDY54" s="187"/>
      <c r="PDZ54" s="187"/>
      <c r="PEA54" s="187"/>
      <c r="PEB54" s="187"/>
      <c r="PEC54" s="187"/>
      <c r="PED54" s="187"/>
      <c r="PEE54" s="187"/>
      <c r="PEF54" s="187"/>
      <c r="PEG54" s="187"/>
      <c r="PEH54" s="187"/>
      <c r="PEI54" s="187"/>
      <c r="PEJ54" s="187"/>
      <c r="PEK54" s="187"/>
      <c r="PEL54" s="187"/>
      <c r="PEM54" s="187"/>
      <c r="PEN54" s="187"/>
      <c r="PEO54" s="187"/>
      <c r="PEP54" s="187"/>
      <c r="PEQ54" s="187"/>
      <c r="PER54" s="187"/>
      <c r="PES54" s="187"/>
      <c r="PET54" s="187"/>
      <c r="PEU54" s="187"/>
      <c r="PEV54" s="187"/>
      <c r="PEW54" s="187"/>
      <c r="PEX54" s="187"/>
      <c r="PEY54" s="187"/>
      <c r="PEZ54" s="187"/>
      <c r="PFA54" s="187"/>
      <c r="PFB54" s="187"/>
      <c r="PFC54" s="187"/>
      <c r="PFD54" s="187"/>
      <c r="PFE54" s="187"/>
      <c r="PFF54" s="187"/>
      <c r="PFG54" s="187"/>
      <c r="PFH54" s="187"/>
      <c r="PFI54" s="187"/>
      <c r="PFJ54" s="187"/>
      <c r="PFK54" s="187"/>
      <c r="PFL54" s="187"/>
      <c r="PFM54" s="187"/>
      <c r="PFN54" s="187"/>
      <c r="PFO54" s="187"/>
      <c r="PFP54" s="187"/>
      <c r="PFQ54" s="187"/>
      <c r="PFR54" s="187"/>
      <c r="PFS54" s="187"/>
      <c r="PFT54" s="187"/>
      <c r="PFU54" s="187"/>
      <c r="PFV54" s="187"/>
      <c r="PFW54" s="187"/>
      <c r="PFX54" s="187"/>
      <c r="PFY54" s="187"/>
      <c r="PFZ54" s="187"/>
      <c r="PGA54" s="187"/>
      <c r="PGB54" s="187"/>
      <c r="PGC54" s="187"/>
      <c r="PGD54" s="187"/>
      <c r="PGE54" s="187"/>
      <c r="PGF54" s="187"/>
      <c r="PGG54" s="187"/>
      <c r="PGH54" s="187"/>
      <c r="PGI54" s="187"/>
      <c r="PGJ54" s="187"/>
      <c r="PGK54" s="187"/>
      <c r="PGL54" s="187"/>
      <c r="PGM54" s="187"/>
      <c r="PGN54" s="187"/>
      <c r="PGO54" s="187"/>
      <c r="PGP54" s="187"/>
      <c r="PGQ54" s="187"/>
      <c r="PGR54" s="187"/>
      <c r="PGS54" s="187"/>
      <c r="PGT54" s="187"/>
      <c r="PGU54" s="187"/>
      <c r="PGV54" s="187"/>
      <c r="PGW54" s="187"/>
      <c r="PGX54" s="187"/>
      <c r="PGY54" s="187"/>
      <c r="PGZ54" s="187"/>
      <c r="PHA54" s="187"/>
      <c r="PHB54" s="187"/>
      <c r="PHC54" s="187"/>
      <c r="PHD54" s="187"/>
      <c r="PHE54" s="187"/>
      <c r="PHF54" s="187"/>
      <c r="PHG54" s="187"/>
      <c r="PHH54" s="187"/>
      <c r="PHI54" s="187"/>
      <c r="PHJ54" s="187"/>
      <c r="PHK54" s="187"/>
      <c r="PHL54" s="187"/>
      <c r="PHM54" s="187"/>
      <c r="PHN54" s="187"/>
      <c r="PHO54" s="187"/>
      <c r="PHP54" s="187"/>
      <c r="PHQ54" s="187"/>
      <c r="PHR54" s="187"/>
      <c r="PHS54" s="187"/>
      <c r="PHT54" s="187"/>
      <c r="PHU54" s="187"/>
      <c r="PHV54" s="187"/>
      <c r="PHW54" s="187"/>
      <c r="PHX54" s="187"/>
      <c r="PHY54" s="187"/>
      <c r="PHZ54" s="187"/>
      <c r="PIA54" s="187"/>
      <c r="PIB54" s="187"/>
      <c r="PIC54" s="187"/>
      <c r="PID54" s="187"/>
      <c r="PIE54" s="187"/>
      <c r="PIF54" s="187"/>
      <c r="PIG54" s="187"/>
      <c r="PIH54" s="187"/>
      <c r="PII54" s="187"/>
      <c r="PIJ54" s="187"/>
      <c r="PIK54" s="187"/>
      <c r="PIL54" s="187"/>
      <c r="PIM54" s="187"/>
      <c r="PIN54" s="187"/>
      <c r="PIO54" s="187"/>
      <c r="PIP54" s="187"/>
      <c r="PIQ54" s="187"/>
      <c r="PIR54" s="187"/>
      <c r="PIS54" s="187"/>
      <c r="PIT54" s="187"/>
      <c r="PIU54" s="187"/>
      <c r="PIV54" s="187"/>
      <c r="PIW54" s="187"/>
      <c r="PIX54" s="187"/>
      <c r="PIY54" s="187"/>
      <c r="PIZ54" s="187"/>
      <c r="PJA54" s="187"/>
      <c r="PJB54" s="187"/>
      <c r="PJC54" s="187"/>
      <c r="PJD54" s="187"/>
      <c r="PJE54" s="187"/>
      <c r="PJF54" s="187"/>
      <c r="PJG54" s="187"/>
      <c r="PJH54" s="187"/>
      <c r="PJI54" s="187"/>
      <c r="PJJ54" s="187"/>
      <c r="PJK54" s="187"/>
      <c r="PJL54" s="187"/>
      <c r="PJM54" s="187"/>
      <c r="PJN54" s="187"/>
      <c r="PJO54" s="187"/>
      <c r="PJP54" s="187"/>
      <c r="PJQ54" s="187"/>
      <c r="PJR54" s="187"/>
      <c r="PJS54" s="187"/>
      <c r="PJT54" s="187"/>
      <c r="PJU54" s="187"/>
      <c r="PJV54" s="187"/>
      <c r="PJW54" s="187"/>
      <c r="PJX54" s="187"/>
      <c r="PJY54" s="187"/>
      <c r="PJZ54" s="187"/>
      <c r="PKA54" s="187"/>
      <c r="PKB54" s="187"/>
      <c r="PKC54" s="187"/>
      <c r="PKD54" s="187"/>
      <c r="PKE54" s="187"/>
      <c r="PKF54" s="187"/>
      <c r="PKG54" s="187"/>
      <c r="PKH54" s="187"/>
      <c r="PKI54" s="187"/>
      <c r="PKJ54" s="187"/>
      <c r="PKK54" s="187"/>
      <c r="PKL54" s="187"/>
      <c r="PKM54" s="187"/>
      <c r="PKN54" s="187"/>
      <c r="PKO54" s="187"/>
      <c r="PKP54" s="187"/>
      <c r="PKQ54" s="187"/>
      <c r="PKR54" s="187"/>
      <c r="PKS54" s="187"/>
      <c r="PKT54" s="187"/>
      <c r="PKU54" s="187"/>
      <c r="PKV54" s="187"/>
      <c r="PKW54" s="187"/>
      <c r="PKX54" s="187"/>
      <c r="PKY54" s="187"/>
      <c r="PKZ54" s="187"/>
      <c r="PLA54" s="187"/>
      <c r="PLB54" s="187"/>
      <c r="PLC54" s="187"/>
      <c r="PLD54" s="187"/>
      <c r="PLE54" s="187"/>
      <c r="PLF54" s="187"/>
      <c r="PLG54" s="187"/>
      <c r="PLH54" s="187"/>
      <c r="PLI54" s="187"/>
      <c r="PLJ54" s="187"/>
      <c r="PLK54" s="187"/>
      <c r="PLL54" s="187"/>
      <c r="PLM54" s="187"/>
      <c r="PLN54" s="187"/>
      <c r="PLO54" s="187"/>
      <c r="PLP54" s="187"/>
      <c r="PLQ54" s="187"/>
      <c r="PLR54" s="187"/>
      <c r="PLS54" s="187"/>
      <c r="PLT54" s="187"/>
      <c r="PLU54" s="187"/>
      <c r="PLV54" s="187"/>
      <c r="PLW54" s="187"/>
      <c r="PLX54" s="187"/>
      <c r="PLY54" s="187"/>
      <c r="PLZ54" s="187"/>
      <c r="PMA54" s="187"/>
      <c r="PMB54" s="187"/>
      <c r="PMC54" s="187"/>
      <c r="PMD54" s="187"/>
      <c r="PME54" s="187"/>
      <c r="PMF54" s="187"/>
      <c r="PMG54" s="187"/>
      <c r="PMH54" s="187"/>
      <c r="PMI54" s="187"/>
      <c r="PMJ54" s="187"/>
      <c r="PMK54" s="187"/>
      <c r="PML54" s="187"/>
      <c r="PMM54" s="187"/>
      <c r="PMN54" s="187"/>
      <c r="PMO54" s="187"/>
      <c r="PMP54" s="187"/>
      <c r="PMQ54" s="187"/>
      <c r="PMR54" s="187"/>
      <c r="PMS54" s="187"/>
      <c r="PMT54" s="187"/>
      <c r="PMU54" s="187"/>
      <c r="PMV54" s="187"/>
      <c r="PMW54" s="187"/>
      <c r="PMX54" s="187"/>
      <c r="PMY54" s="187"/>
      <c r="PMZ54" s="187"/>
      <c r="PNA54" s="187"/>
      <c r="PNB54" s="187"/>
      <c r="PNC54" s="187"/>
      <c r="PND54" s="187"/>
      <c r="PNE54" s="187"/>
      <c r="PNF54" s="187"/>
      <c r="PNG54" s="187"/>
      <c r="PNH54" s="187"/>
      <c r="PNI54" s="187"/>
      <c r="PNJ54" s="187"/>
      <c r="PNK54" s="187"/>
      <c r="PNL54" s="187"/>
      <c r="PNM54" s="187"/>
      <c r="PNN54" s="187"/>
      <c r="PNO54" s="187"/>
      <c r="PNP54" s="187"/>
      <c r="PNQ54" s="187"/>
      <c r="PNR54" s="187"/>
      <c r="PNS54" s="187"/>
      <c r="PNT54" s="187"/>
      <c r="PNU54" s="187"/>
      <c r="PNV54" s="187"/>
      <c r="PNW54" s="187"/>
      <c r="PNX54" s="187"/>
      <c r="PNY54" s="187"/>
      <c r="PNZ54" s="187"/>
      <c r="POA54" s="187"/>
      <c r="POB54" s="187"/>
      <c r="POC54" s="187"/>
      <c r="POD54" s="187"/>
      <c r="POE54" s="187"/>
      <c r="POF54" s="187"/>
      <c r="POG54" s="187"/>
      <c r="POH54" s="187"/>
      <c r="POI54" s="187"/>
      <c r="POJ54" s="187"/>
      <c r="POK54" s="187"/>
      <c r="POL54" s="187"/>
      <c r="POM54" s="187"/>
      <c r="PON54" s="187"/>
      <c r="POO54" s="187"/>
      <c r="POP54" s="187"/>
      <c r="POQ54" s="187"/>
      <c r="POR54" s="187"/>
      <c r="POS54" s="187"/>
      <c r="POT54" s="187"/>
      <c r="POU54" s="187"/>
      <c r="POV54" s="187"/>
      <c r="POW54" s="187"/>
      <c r="POX54" s="187"/>
      <c r="POY54" s="187"/>
      <c r="POZ54" s="187"/>
      <c r="PPA54" s="187"/>
      <c r="PPB54" s="187"/>
      <c r="PPC54" s="187"/>
      <c r="PPD54" s="187"/>
      <c r="PPE54" s="187"/>
      <c r="PPF54" s="187"/>
      <c r="PPG54" s="187"/>
      <c r="PPH54" s="187"/>
      <c r="PPI54" s="187"/>
      <c r="PPJ54" s="187"/>
      <c r="PPK54" s="187"/>
      <c r="PPL54" s="187"/>
      <c r="PPM54" s="187"/>
      <c r="PPN54" s="187"/>
      <c r="PPO54" s="187"/>
      <c r="PPP54" s="187"/>
      <c r="PPQ54" s="187"/>
      <c r="PPR54" s="187"/>
      <c r="PPS54" s="187"/>
      <c r="PPT54" s="187"/>
      <c r="PPU54" s="187"/>
      <c r="PPV54" s="187"/>
      <c r="PPW54" s="187"/>
      <c r="PPX54" s="187"/>
      <c r="PPY54" s="187"/>
      <c r="PPZ54" s="187"/>
      <c r="PQA54" s="187"/>
      <c r="PQB54" s="187"/>
      <c r="PQC54" s="187"/>
      <c r="PQD54" s="187"/>
      <c r="PQE54" s="187"/>
      <c r="PQF54" s="187"/>
      <c r="PQG54" s="187"/>
      <c r="PQH54" s="187"/>
      <c r="PQI54" s="187"/>
      <c r="PQJ54" s="187"/>
      <c r="PQK54" s="187"/>
      <c r="PQL54" s="187"/>
      <c r="PQM54" s="187"/>
      <c r="PQN54" s="187"/>
      <c r="PQO54" s="187"/>
      <c r="PQP54" s="187"/>
      <c r="PQQ54" s="187"/>
      <c r="PQR54" s="187"/>
      <c r="PQS54" s="187"/>
      <c r="PQT54" s="187"/>
      <c r="PQU54" s="187"/>
      <c r="PQV54" s="187"/>
      <c r="PQW54" s="187"/>
      <c r="PQX54" s="187"/>
      <c r="PQY54" s="187"/>
      <c r="PQZ54" s="187"/>
      <c r="PRA54" s="187"/>
      <c r="PRB54" s="187"/>
      <c r="PRC54" s="187"/>
      <c r="PRD54" s="187"/>
      <c r="PRE54" s="187"/>
      <c r="PRF54" s="187"/>
      <c r="PRG54" s="187"/>
      <c r="PRH54" s="187"/>
      <c r="PRI54" s="187"/>
      <c r="PRJ54" s="187"/>
      <c r="PRK54" s="187"/>
      <c r="PRL54" s="187"/>
      <c r="PRM54" s="187"/>
      <c r="PRN54" s="187"/>
      <c r="PRO54" s="187"/>
      <c r="PRP54" s="187"/>
      <c r="PRQ54" s="187"/>
      <c r="PRR54" s="187"/>
      <c r="PRS54" s="187"/>
      <c r="PRT54" s="187"/>
      <c r="PRU54" s="187"/>
      <c r="PRV54" s="187"/>
      <c r="PRW54" s="187"/>
      <c r="PRX54" s="187"/>
      <c r="PRY54" s="187"/>
      <c r="PRZ54" s="187"/>
      <c r="PSA54" s="187"/>
      <c r="PSB54" s="187"/>
      <c r="PSC54" s="187"/>
      <c r="PSD54" s="187"/>
      <c r="PSE54" s="187"/>
      <c r="PSF54" s="187"/>
      <c r="PSG54" s="187"/>
      <c r="PSH54" s="187"/>
      <c r="PSI54" s="187"/>
      <c r="PSJ54" s="187"/>
      <c r="PSK54" s="187"/>
      <c r="PSL54" s="187"/>
      <c r="PSM54" s="187"/>
      <c r="PSN54" s="187"/>
      <c r="PSO54" s="187"/>
      <c r="PSP54" s="187"/>
      <c r="PSQ54" s="187"/>
      <c r="PSR54" s="187"/>
      <c r="PSS54" s="187"/>
      <c r="PST54" s="187"/>
      <c r="PSU54" s="187"/>
      <c r="PSV54" s="187"/>
      <c r="PSW54" s="187"/>
      <c r="PSX54" s="187"/>
      <c r="PSY54" s="187"/>
      <c r="PSZ54" s="187"/>
      <c r="PTA54" s="187"/>
      <c r="PTB54" s="187"/>
      <c r="PTC54" s="187"/>
      <c r="PTD54" s="187"/>
      <c r="PTE54" s="187"/>
      <c r="PTF54" s="187"/>
      <c r="PTG54" s="187"/>
      <c r="PTH54" s="187"/>
      <c r="PTI54" s="187"/>
      <c r="PTJ54" s="187"/>
      <c r="PTK54" s="187"/>
      <c r="PTL54" s="187"/>
      <c r="PTM54" s="187"/>
      <c r="PTN54" s="187"/>
      <c r="PTO54" s="187"/>
      <c r="PTP54" s="187"/>
      <c r="PTQ54" s="187"/>
      <c r="PTR54" s="187"/>
      <c r="PTS54" s="187"/>
      <c r="PTT54" s="187"/>
      <c r="PTU54" s="187"/>
      <c r="PTV54" s="187"/>
      <c r="PTW54" s="187"/>
      <c r="PTX54" s="187"/>
      <c r="PTY54" s="187"/>
      <c r="PTZ54" s="187"/>
      <c r="PUA54" s="187"/>
      <c r="PUB54" s="187"/>
      <c r="PUC54" s="187"/>
      <c r="PUD54" s="187"/>
      <c r="PUE54" s="187"/>
      <c r="PUF54" s="187"/>
      <c r="PUG54" s="187"/>
      <c r="PUH54" s="187"/>
      <c r="PUI54" s="187"/>
      <c r="PUJ54" s="187"/>
      <c r="PUK54" s="187"/>
      <c r="PUL54" s="187"/>
      <c r="PUM54" s="187"/>
      <c r="PUN54" s="187"/>
      <c r="PUO54" s="187"/>
      <c r="PUP54" s="187"/>
      <c r="PUQ54" s="187"/>
      <c r="PUR54" s="187"/>
      <c r="PUS54" s="187"/>
      <c r="PUT54" s="187"/>
      <c r="PUU54" s="187"/>
      <c r="PUV54" s="187"/>
      <c r="PUW54" s="187"/>
      <c r="PUX54" s="187"/>
      <c r="PUY54" s="187"/>
      <c r="PUZ54" s="187"/>
      <c r="PVA54" s="187"/>
      <c r="PVB54" s="187"/>
      <c r="PVC54" s="187"/>
      <c r="PVD54" s="187"/>
      <c r="PVE54" s="187"/>
      <c r="PVF54" s="187"/>
      <c r="PVG54" s="187"/>
      <c r="PVH54" s="187"/>
      <c r="PVI54" s="187"/>
      <c r="PVJ54" s="187"/>
      <c r="PVK54" s="187"/>
      <c r="PVL54" s="187"/>
      <c r="PVM54" s="187"/>
      <c r="PVN54" s="187"/>
      <c r="PVO54" s="187"/>
      <c r="PVP54" s="187"/>
      <c r="PVQ54" s="187"/>
      <c r="PVR54" s="187"/>
      <c r="PVS54" s="187"/>
      <c r="PVT54" s="187"/>
      <c r="PVU54" s="187"/>
      <c r="PVV54" s="187"/>
      <c r="PVW54" s="187"/>
      <c r="PVX54" s="187"/>
      <c r="PVY54" s="187"/>
      <c r="PVZ54" s="187"/>
      <c r="PWA54" s="187"/>
      <c r="PWB54" s="187"/>
      <c r="PWC54" s="187"/>
      <c r="PWD54" s="187"/>
      <c r="PWE54" s="187"/>
      <c r="PWF54" s="187"/>
      <c r="PWG54" s="187"/>
      <c r="PWH54" s="187"/>
      <c r="PWI54" s="187"/>
      <c r="PWJ54" s="187"/>
      <c r="PWK54" s="187"/>
      <c r="PWL54" s="187"/>
      <c r="PWM54" s="187"/>
      <c r="PWN54" s="187"/>
      <c r="PWO54" s="187"/>
      <c r="PWP54" s="187"/>
      <c r="PWQ54" s="187"/>
      <c r="PWR54" s="187"/>
      <c r="PWS54" s="187"/>
      <c r="PWT54" s="187"/>
      <c r="PWU54" s="187"/>
      <c r="PWV54" s="187"/>
      <c r="PWW54" s="187"/>
      <c r="PWX54" s="187"/>
      <c r="PWY54" s="187"/>
      <c r="PWZ54" s="187"/>
      <c r="PXA54" s="187"/>
      <c r="PXB54" s="187"/>
      <c r="PXC54" s="187"/>
      <c r="PXD54" s="187"/>
      <c r="PXE54" s="187"/>
      <c r="PXF54" s="187"/>
      <c r="PXG54" s="187"/>
      <c r="PXH54" s="187"/>
      <c r="PXI54" s="187"/>
      <c r="PXJ54" s="187"/>
      <c r="PXK54" s="187"/>
      <c r="PXL54" s="187"/>
      <c r="PXM54" s="187"/>
      <c r="PXN54" s="187"/>
      <c r="PXO54" s="187"/>
      <c r="PXP54" s="187"/>
      <c r="PXQ54" s="187"/>
      <c r="PXR54" s="187"/>
      <c r="PXS54" s="187"/>
      <c r="PXT54" s="187"/>
      <c r="PXU54" s="187"/>
      <c r="PXV54" s="187"/>
      <c r="PXW54" s="187"/>
      <c r="PXX54" s="187"/>
      <c r="PXY54" s="187"/>
      <c r="PXZ54" s="187"/>
      <c r="PYA54" s="187"/>
      <c r="PYB54" s="187"/>
      <c r="PYC54" s="187"/>
      <c r="PYD54" s="187"/>
      <c r="PYE54" s="187"/>
      <c r="PYF54" s="187"/>
      <c r="PYG54" s="187"/>
      <c r="PYH54" s="187"/>
      <c r="PYI54" s="187"/>
      <c r="PYJ54" s="187"/>
      <c r="PYK54" s="187"/>
      <c r="PYL54" s="187"/>
      <c r="PYM54" s="187"/>
      <c r="PYN54" s="187"/>
      <c r="PYO54" s="187"/>
      <c r="PYP54" s="187"/>
      <c r="PYQ54" s="187"/>
      <c r="PYR54" s="187"/>
      <c r="PYS54" s="187"/>
      <c r="PYT54" s="187"/>
      <c r="PYU54" s="187"/>
      <c r="PYV54" s="187"/>
      <c r="PYW54" s="187"/>
      <c r="PYX54" s="187"/>
      <c r="PYY54" s="187"/>
      <c r="PYZ54" s="187"/>
      <c r="PZA54" s="187"/>
      <c r="PZB54" s="187"/>
      <c r="PZC54" s="187"/>
      <c r="PZD54" s="187"/>
      <c r="PZE54" s="187"/>
      <c r="PZF54" s="187"/>
      <c r="PZG54" s="187"/>
      <c r="PZH54" s="187"/>
      <c r="PZI54" s="187"/>
      <c r="PZJ54" s="187"/>
      <c r="PZK54" s="187"/>
      <c r="PZL54" s="187"/>
      <c r="PZM54" s="187"/>
      <c r="PZN54" s="187"/>
      <c r="PZO54" s="187"/>
      <c r="PZP54" s="187"/>
      <c r="PZQ54" s="187"/>
      <c r="PZR54" s="187"/>
      <c r="PZS54" s="187"/>
      <c r="PZT54" s="187"/>
      <c r="PZU54" s="187"/>
      <c r="PZV54" s="187"/>
      <c r="PZW54" s="187"/>
      <c r="PZX54" s="187"/>
      <c r="PZY54" s="187"/>
      <c r="PZZ54" s="187"/>
      <c r="QAA54" s="187"/>
      <c r="QAB54" s="187"/>
      <c r="QAC54" s="187"/>
      <c r="QAD54" s="187"/>
      <c r="QAE54" s="187"/>
      <c r="QAF54" s="187"/>
      <c r="QAG54" s="187"/>
      <c r="QAH54" s="187"/>
      <c r="QAI54" s="187"/>
      <c r="QAJ54" s="187"/>
      <c r="QAK54" s="187"/>
      <c r="QAL54" s="187"/>
      <c r="QAM54" s="187"/>
      <c r="QAN54" s="187"/>
      <c r="QAO54" s="187"/>
      <c r="QAP54" s="187"/>
      <c r="QAQ54" s="187"/>
      <c r="QAR54" s="187"/>
      <c r="QAS54" s="187"/>
      <c r="QAT54" s="187"/>
      <c r="QAU54" s="187"/>
      <c r="QAV54" s="187"/>
      <c r="QAW54" s="187"/>
      <c r="QAX54" s="187"/>
      <c r="QAY54" s="187"/>
      <c r="QAZ54" s="187"/>
      <c r="QBA54" s="187"/>
      <c r="QBB54" s="187"/>
      <c r="QBC54" s="187"/>
      <c r="QBD54" s="187"/>
      <c r="QBE54" s="187"/>
      <c r="QBF54" s="187"/>
      <c r="QBG54" s="187"/>
      <c r="QBH54" s="187"/>
      <c r="QBI54" s="187"/>
      <c r="QBJ54" s="187"/>
      <c r="QBK54" s="187"/>
      <c r="QBL54" s="187"/>
      <c r="QBM54" s="187"/>
      <c r="QBN54" s="187"/>
      <c r="QBO54" s="187"/>
      <c r="QBP54" s="187"/>
      <c r="QBQ54" s="187"/>
      <c r="QBR54" s="187"/>
      <c r="QBS54" s="187"/>
      <c r="QBT54" s="187"/>
      <c r="QBU54" s="187"/>
      <c r="QBV54" s="187"/>
      <c r="QBW54" s="187"/>
      <c r="QBX54" s="187"/>
      <c r="QBY54" s="187"/>
      <c r="QBZ54" s="187"/>
      <c r="QCA54" s="187"/>
      <c r="QCB54" s="187"/>
      <c r="QCC54" s="187"/>
      <c r="QCD54" s="187"/>
      <c r="QCE54" s="187"/>
      <c r="QCF54" s="187"/>
      <c r="QCG54" s="187"/>
      <c r="QCH54" s="187"/>
      <c r="QCI54" s="187"/>
      <c r="QCJ54" s="187"/>
      <c r="QCK54" s="187"/>
      <c r="QCL54" s="187"/>
      <c r="QCM54" s="187"/>
      <c r="QCN54" s="187"/>
      <c r="QCO54" s="187"/>
      <c r="QCP54" s="187"/>
      <c r="QCQ54" s="187"/>
      <c r="QCR54" s="187"/>
      <c r="QCS54" s="187"/>
      <c r="QCT54" s="187"/>
      <c r="QCU54" s="187"/>
      <c r="QCV54" s="187"/>
      <c r="QCW54" s="187"/>
      <c r="QCX54" s="187"/>
      <c r="QCY54" s="187"/>
      <c r="QCZ54" s="187"/>
      <c r="QDA54" s="187"/>
      <c r="QDB54" s="187"/>
      <c r="QDC54" s="187"/>
      <c r="QDD54" s="187"/>
      <c r="QDE54" s="187"/>
      <c r="QDF54" s="187"/>
      <c r="QDG54" s="187"/>
      <c r="QDH54" s="187"/>
      <c r="QDI54" s="187"/>
      <c r="QDJ54" s="187"/>
      <c r="QDK54" s="187"/>
      <c r="QDL54" s="187"/>
      <c r="QDM54" s="187"/>
      <c r="QDN54" s="187"/>
      <c r="QDO54" s="187"/>
      <c r="QDP54" s="187"/>
      <c r="QDQ54" s="187"/>
      <c r="QDR54" s="187"/>
      <c r="QDS54" s="187"/>
      <c r="QDT54" s="187"/>
      <c r="QDU54" s="187"/>
      <c r="QDV54" s="187"/>
      <c r="QDW54" s="187"/>
      <c r="QDX54" s="187"/>
      <c r="QDY54" s="187"/>
      <c r="QDZ54" s="187"/>
      <c r="QEA54" s="187"/>
      <c r="QEB54" s="187"/>
      <c r="QEC54" s="187"/>
      <c r="QED54" s="187"/>
      <c r="QEE54" s="187"/>
      <c r="QEF54" s="187"/>
      <c r="QEG54" s="187"/>
      <c r="QEH54" s="187"/>
      <c r="QEI54" s="187"/>
      <c r="QEJ54" s="187"/>
      <c r="QEK54" s="187"/>
      <c r="QEL54" s="187"/>
      <c r="QEM54" s="187"/>
      <c r="QEN54" s="187"/>
      <c r="QEO54" s="187"/>
      <c r="QEP54" s="187"/>
      <c r="QEQ54" s="187"/>
      <c r="QER54" s="187"/>
      <c r="QES54" s="187"/>
      <c r="QET54" s="187"/>
      <c r="QEU54" s="187"/>
      <c r="QEV54" s="187"/>
      <c r="QEW54" s="187"/>
      <c r="QEX54" s="187"/>
      <c r="QEY54" s="187"/>
      <c r="QEZ54" s="187"/>
      <c r="QFA54" s="187"/>
      <c r="QFB54" s="187"/>
      <c r="QFC54" s="187"/>
      <c r="QFD54" s="187"/>
      <c r="QFE54" s="187"/>
      <c r="QFF54" s="187"/>
      <c r="QFG54" s="187"/>
      <c r="QFH54" s="187"/>
      <c r="QFI54" s="187"/>
      <c r="QFJ54" s="187"/>
      <c r="QFK54" s="187"/>
      <c r="QFL54" s="187"/>
      <c r="QFM54" s="187"/>
      <c r="QFN54" s="187"/>
      <c r="QFO54" s="187"/>
      <c r="QFP54" s="187"/>
      <c r="QFQ54" s="187"/>
      <c r="QFR54" s="187"/>
      <c r="QFS54" s="187"/>
      <c r="QFT54" s="187"/>
      <c r="QFU54" s="187"/>
      <c r="QFV54" s="187"/>
      <c r="QFW54" s="187"/>
      <c r="QFX54" s="187"/>
      <c r="QFY54" s="187"/>
      <c r="QFZ54" s="187"/>
      <c r="QGA54" s="187"/>
      <c r="QGB54" s="187"/>
      <c r="QGC54" s="187"/>
      <c r="QGD54" s="187"/>
      <c r="QGE54" s="187"/>
      <c r="QGF54" s="187"/>
      <c r="QGG54" s="187"/>
      <c r="QGH54" s="187"/>
      <c r="QGI54" s="187"/>
      <c r="QGJ54" s="187"/>
      <c r="QGK54" s="187"/>
      <c r="QGL54" s="187"/>
      <c r="QGM54" s="187"/>
      <c r="QGN54" s="187"/>
      <c r="QGO54" s="187"/>
      <c r="QGP54" s="187"/>
      <c r="QGQ54" s="187"/>
      <c r="QGR54" s="187"/>
      <c r="QGS54" s="187"/>
      <c r="QGT54" s="187"/>
      <c r="QGU54" s="187"/>
      <c r="QGV54" s="187"/>
      <c r="QGW54" s="187"/>
      <c r="QGX54" s="187"/>
      <c r="QGY54" s="187"/>
      <c r="QGZ54" s="187"/>
      <c r="QHA54" s="187"/>
      <c r="QHB54" s="187"/>
      <c r="QHC54" s="187"/>
      <c r="QHD54" s="187"/>
      <c r="QHE54" s="187"/>
      <c r="QHF54" s="187"/>
      <c r="QHG54" s="187"/>
      <c r="QHH54" s="187"/>
      <c r="QHI54" s="187"/>
      <c r="QHJ54" s="187"/>
      <c r="QHK54" s="187"/>
      <c r="QHL54" s="187"/>
      <c r="QHM54" s="187"/>
      <c r="QHN54" s="187"/>
      <c r="QHO54" s="187"/>
      <c r="QHP54" s="187"/>
      <c r="QHQ54" s="187"/>
      <c r="QHR54" s="187"/>
      <c r="QHS54" s="187"/>
      <c r="QHT54" s="187"/>
      <c r="QHU54" s="187"/>
      <c r="QHV54" s="187"/>
      <c r="QHW54" s="187"/>
      <c r="QHX54" s="187"/>
      <c r="QHY54" s="187"/>
      <c r="QHZ54" s="187"/>
      <c r="QIA54" s="187"/>
      <c r="QIB54" s="187"/>
      <c r="QIC54" s="187"/>
      <c r="QID54" s="187"/>
      <c r="QIE54" s="187"/>
      <c r="QIF54" s="187"/>
      <c r="QIG54" s="187"/>
      <c r="QIH54" s="187"/>
      <c r="QII54" s="187"/>
      <c r="QIJ54" s="187"/>
      <c r="QIK54" s="187"/>
      <c r="QIL54" s="187"/>
      <c r="QIM54" s="187"/>
      <c r="QIN54" s="187"/>
      <c r="QIO54" s="187"/>
      <c r="QIP54" s="187"/>
      <c r="QIQ54" s="187"/>
      <c r="QIR54" s="187"/>
      <c r="QIS54" s="187"/>
      <c r="QIT54" s="187"/>
      <c r="QIU54" s="187"/>
      <c r="QIV54" s="187"/>
      <c r="QIW54" s="187"/>
      <c r="QIX54" s="187"/>
      <c r="QIY54" s="187"/>
      <c r="QIZ54" s="187"/>
      <c r="QJA54" s="187"/>
      <c r="QJB54" s="187"/>
      <c r="QJC54" s="187"/>
      <c r="QJD54" s="187"/>
      <c r="QJE54" s="187"/>
      <c r="QJF54" s="187"/>
      <c r="QJG54" s="187"/>
      <c r="QJH54" s="187"/>
      <c r="QJI54" s="187"/>
      <c r="QJJ54" s="187"/>
      <c r="QJK54" s="187"/>
      <c r="QJL54" s="187"/>
      <c r="QJM54" s="187"/>
      <c r="QJN54" s="187"/>
      <c r="QJO54" s="187"/>
      <c r="QJP54" s="187"/>
      <c r="QJQ54" s="187"/>
      <c r="QJR54" s="187"/>
      <c r="QJS54" s="187"/>
      <c r="QJT54" s="187"/>
      <c r="QJU54" s="187"/>
      <c r="QJV54" s="187"/>
      <c r="QJW54" s="187"/>
      <c r="QJX54" s="187"/>
      <c r="QJY54" s="187"/>
      <c r="QJZ54" s="187"/>
      <c r="QKA54" s="187"/>
      <c r="QKB54" s="187"/>
      <c r="QKC54" s="187"/>
      <c r="QKD54" s="187"/>
      <c r="QKE54" s="187"/>
      <c r="QKF54" s="187"/>
      <c r="QKG54" s="187"/>
      <c r="QKH54" s="187"/>
      <c r="QKI54" s="187"/>
      <c r="QKJ54" s="187"/>
      <c r="QKK54" s="187"/>
      <c r="QKL54" s="187"/>
      <c r="QKM54" s="187"/>
      <c r="QKN54" s="187"/>
      <c r="QKO54" s="187"/>
      <c r="QKP54" s="187"/>
      <c r="QKQ54" s="187"/>
      <c r="QKR54" s="187"/>
      <c r="QKS54" s="187"/>
      <c r="QKT54" s="187"/>
      <c r="QKU54" s="187"/>
      <c r="QKV54" s="187"/>
      <c r="QKW54" s="187"/>
      <c r="QKX54" s="187"/>
      <c r="QKY54" s="187"/>
      <c r="QKZ54" s="187"/>
      <c r="QLA54" s="187"/>
      <c r="QLB54" s="187"/>
      <c r="QLC54" s="187"/>
      <c r="QLD54" s="187"/>
      <c r="QLE54" s="187"/>
      <c r="QLF54" s="187"/>
      <c r="QLG54" s="187"/>
      <c r="QLH54" s="187"/>
      <c r="QLI54" s="187"/>
      <c r="QLJ54" s="187"/>
      <c r="QLK54" s="187"/>
      <c r="QLL54" s="187"/>
      <c r="QLM54" s="187"/>
      <c r="QLN54" s="187"/>
      <c r="QLO54" s="187"/>
      <c r="QLP54" s="187"/>
      <c r="QLQ54" s="187"/>
      <c r="QLR54" s="187"/>
      <c r="QLS54" s="187"/>
      <c r="QLT54" s="187"/>
      <c r="QLU54" s="187"/>
      <c r="QLV54" s="187"/>
      <c r="QLW54" s="187"/>
      <c r="QLX54" s="187"/>
      <c r="QLY54" s="187"/>
      <c r="QLZ54" s="187"/>
      <c r="QMA54" s="187"/>
      <c r="QMB54" s="187"/>
      <c r="QMC54" s="187"/>
      <c r="QMD54" s="187"/>
      <c r="QME54" s="187"/>
      <c r="QMF54" s="187"/>
      <c r="QMG54" s="187"/>
      <c r="QMH54" s="187"/>
      <c r="QMI54" s="187"/>
      <c r="QMJ54" s="187"/>
      <c r="QMK54" s="187"/>
      <c r="QML54" s="187"/>
      <c r="QMM54" s="187"/>
      <c r="QMN54" s="187"/>
      <c r="QMO54" s="187"/>
      <c r="QMP54" s="187"/>
      <c r="QMQ54" s="187"/>
      <c r="QMR54" s="187"/>
      <c r="QMS54" s="187"/>
      <c r="QMT54" s="187"/>
      <c r="QMU54" s="187"/>
      <c r="QMV54" s="187"/>
      <c r="QMW54" s="187"/>
      <c r="QMX54" s="187"/>
      <c r="QMY54" s="187"/>
      <c r="QMZ54" s="187"/>
      <c r="QNA54" s="187"/>
      <c r="QNB54" s="187"/>
      <c r="QNC54" s="187"/>
      <c r="QND54" s="187"/>
      <c r="QNE54" s="187"/>
      <c r="QNF54" s="187"/>
      <c r="QNG54" s="187"/>
      <c r="QNH54" s="187"/>
      <c r="QNI54" s="187"/>
      <c r="QNJ54" s="187"/>
      <c r="QNK54" s="187"/>
      <c r="QNL54" s="187"/>
      <c r="QNM54" s="187"/>
      <c r="QNN54" s="187"/>
      <c r="QNO54" s="187"/>
      <c r="QNP54" s="187"/>
      <c r="QNQ54" s="187"/>
      <c r="QNR54" s="187"/>
      <c r="QNS54" s="187"/>
      <c r="QNT54" s="187"/>
      <c r="QNU54" s="187"/>
      <c r="QNV54" s="187"/>
      <c r="QNW54" s="187"/>
      <c r="QNX54" s="187"/>
      <c r="QNY54" s="187"/>
      <c r="QNZ54" s="187"/>
      <c r="QOA54" s="187"/>
      <c r="QOB54" s="187"/>
      <c r="QOC54" s="187"/>
      <c r="QOD54" s="187"/>
      <c r="QOE54" s="187"/>
      <c r="QOF54" s="187"/>
      <c r="QOG54" s="187"/>
      <c r="QOH54" s="187"/>
      <c r="QOI54" s="187"/>
      <c r="QOJ54" s="187"/>
      <c r="QOK54" s="187"/>
      <c r="QOL54" s="187"/>
      <c r="QOM54" s="187"/>
      <c r="QON54" s="187"/>
      <c r="QOO54" s="187"/>
      <c r="QOP54" s="187"/>
      <c r="QOQ54" s="187"/>
      <c r="QOR54" s="187"/>
      <c r="QOS54" s="187"/>
      <c r="QOT54" s="187"/>
      <c r="QOU54" s="187"/>
      <c r="QOV54" s="187"/>
      <c r="QOW54" s="187"/>
      <c r="QOX54" s="187"/>
      <c r="QOY54" s="187"/>
      <c r="QOZ54" s="187"/>
      <c r="QPA54" s="187"/>
      <c r="QPB54" s="187"/>
      <c r="QPC54" s="187"/>
      <c r="QPD54" s="187"/>
      <c r="QPE54" s="187"/>
      <c r="QPF54" s="187"/>
      <c r="QPG54" s="187"/>
      <c r="QPH54" s="187"/>
      <c r="QPI54" s="187"/>
      <c r="QPJ54" s="187"/>
      <c r="QPK54" s="187"/>
      <c r="QPL54" s="187"/>
      <c r="QPM54" s="187"/>
      <c r="QPN54" s="187"/>
      <c r="QPO54" s="187"/>
      <c r="QPP54" s="187"/>
      <c r="QPQ54" s="187"/>
      <c r="QPR54" s="187"/>
      <c r="QPS54" s="187"/>
      <c r="QPT54" s="187"/>
      <c r="QPU54" s="187"/>
      <c r="QPV54" s="187"/>
      <c r="QPW54" s="187"/>
      <c r="QPX54" s="187"/>
      <c r="QPY54" s="187"/>
      <c r="QPZ54" s="187"/>
      <c r="QQA54" s="187"/>
      <c r="QQB54" s="187"/>
      <c r="QQC54" s="187"/>
      <c r="QQD54" s="187"/>
      <c r="QQE54" s="187"/>
      <c r="QQF54" s="187"/>
      <c r="QQG54" s="187"/>
      <c r="QQH54" s="187"/>
      <c r="QQI54" s="187"/>
      <c r="QQJ54" s="187"/>
      <c r="QQK54" s="187"/>
      <c r="QQL54" s="187"/>
      <c r="QQM54" s="187"/>
      <c r="QQN54" s="187"/>
      <c r="QQO54" s="187"/>
      <c r="QQP54" s="187"/>
      <c r="QQQ54" s="187"/>
      <c r="QQR54" s="187"/>
      <c r="QQS54" s="187"/>
      <c r="QQT54" s="187"/>
      <c r="QQU54" s="187"/>
      <c r="QQV54" s="187"/>
      <c r="QQW54" s="187"/>
      <c r="QQX54" s="187"/>
      <c r="QQY54" s="187"/>
      <c r="QQZ54" s="187"/>
      <c r="QRA54" s="187"/>
      <c r="QRB54" s="187"/>
      <c r="QRC54" s="187"/>
      <c r="QRD54" s="187"/>
      <c r="QRE54" s="187"/>
      <c r="QRF54" s="187"/>
      <c r="QRG54" s="187"/>
      <c r="QRH54" s="187"/>
      <c r="QRI54" s="187"/>
      <c r="QRJ54" s="187"/>
      <c r="QRK54" s="187"/>
      <c r="QRL54" s="187"/>
      <c r="QRM54" s="187"/>
      <c r="QRN54" s="187"/>
      <c r="QRO54" s="187"/>
      <c r="QRP54" s="187"/>
      <c r="QRQ54" s="187"/>
      <c r="QRR54" s="187"/>
      <c r="QRS54" s="187"/>
      <c r="QRT54" s="187"/>
      <c r="QRU54" s="187"/>
      <c r="QRV54" s="187"/>
      <c r="QRW54" s="187"/>
      <c r="QRX54" s="187"/>
      <c r="QRY54" s="187"/>
      <c r="QRZ54" s="187"/>
      <c r="QSA54" s="187"/>
      <c r="QSB54" s="187"/>
      <c r="QSC54" s="187"/>
      <c r="QSD54" s="187"/>
      <c r="QSE54" s="187"/>
      <c r="QSF54" s="187"/>
      <c r="QSG54" s="187"/>
      <c r="QSH54" s="187"/>
      <c r="QSI54" s="187"/>
      <c r="QSJ54" s="187"/>
      <c r="QSK54" s="187"/>
      <c r="QSL54" s="187"/>
      <c r="QSM54" s="187"/>
      <c r="QSN54" s="187"/>
      <c r="QSO54" s="187"/>
      <c r="QSP54" s="187"/>
      <c r="QSQ54" s="187"/>
      <c r="QSR54" s="187"/>
      <c r="QSS54" s="187"/>
      <c r="QST54" s="187"/>
      <c r="QSU54" s="187"/>
      <c r="QSV54" s="187"/>
      <c r="QSW54" s="187"/>
      <c r="QSX54" s="187"/>
      <c r="QSY54" s="187"/>
      <c r="QSZ54" s="187"/>
      <c r="QTA54" s="187"/>
      <c r="QTB54" s="187"/>
      <c r="QTC54" s="187"/>
      <c r="QTD54" s="187"/>
      <c r="QTE54" s="187"/>
      <c r="QTF54" s="187"/>
      <c r="QTG54" s="187"/>
      <c r="QTH54" s="187"/>
      <c r="QTI54" s="187"/>
      <c r="QTJ54" s="187"/>
      <c r="QTK54" s="187"/>
      <c r="QTL54" s="187"/>
      <c r="QTM54" s="187"/>
      <c r="QTN54" s="187"/>
      <c r="QTO54" s="187"/>
      <c r="QTP54" s="187"/>
      <c r="QTQ54" s="187"/>
      <c r="QTR54" s="187"/>
      <c r="QTS54" s="187"/>
      <c r="QTT54" s="187"/>
      <c r="QTU54" s="187"/>
      <c r="QTV54" s="187"/>
      <c r="QTW54" s="187"/>
      <c r="QTX54" s="187"/>
      <c r="QTY54" s="187"/>
      <c r="QTZ54" s="187"/>
      <c r="QUA54" s="187"/>
      <c r="QUB54" s="187"/>
      <c r="QUC54" s="187"/>
      <c r="QUD54" s="187"/>
      <c r="QUE54" s="187"/>
      <c r="QUF54" s="187"/>
      <c r="QUG54" s="187"/>
      <c r="QUH54" s="187"/>
      <c r="QUI54" s="187"/>
      <c r="QUJ54" s="187"/>
      <c r="QUK54" s="187"/>
      <c r="QUL54" s="187"/>
      <c r="QUM54" s="187"/>
      <c r="QUN54" s="187"/>
      <c r="QUO54" s="187"/>
      <c r="QUP54" s="187"/>
      <c r="QUQ54" s="187"/>
      <c r="QUR54" s="187"/>
      <c r="QUS54" s="187"/>
      <c r="QUT54" s="187"/>
      <c r="QUU54" s="187"/>
      <c r="QUV54" s="187"/>
      <c r="QUW54" s="187"/>
      <c r="QUX54" s="187"/>
      <c r="QUY54" s="187"/>
      <c r="QUZ54" s="187"/>
      <c r="QVA54" s="187"/>
      <c r="QVB54" s="187"/>
      <c r="QVC54" s="187"/>
      <c r="QVD54" s="187"/>
      <c r="QVE54" s="187"/>
      <c r="QVF54" s="187"/>
      <c r="QVG54" s="187"/>
      <c r="QVH54" s="187"/>
      <c r="QVI54" s="187"/>
      <c r="QVJ54" s="187"/>
      <c r="QVK54" s="187"/>
      <c r="QVL54" s="187"/>
      <c r="QVM54" s="187"/>
      <c r="QVN54" s="187"/>
      <c r="QVO54" s="187"/>
      <c r="QVP54" s="187"/>
      <c r="QVQ54" s="187"/>
      <c r="QVR54" s="187"/>
      <c r="QVS54" s="187"/>
      <c r="QVT54" s="187"/>
      <c r="QVU54" s="187"/>
      <c r="QVV54" s="187"/>
      <c r="QVW54" s="187"/>
      <c r="QVX54" s="187"/>
      <c r="QVY54" s="187"/>
      <c r="QVZ54" s="187"/>
      <c r="QWA54" s="187"/>
      <c r="QWB54" s="187"/>
      <c r="QWC54" s="187"/>
      <c r="QWD54" s="187"/>
      <c r="QWE54" s="187"/>
      <c r="QWF54" s="187"/>
      <c r="QWG54" s="187"/>
      <c r="QWH54" s="187"/>
      <c r="QWI54" s="187"/>
      <c r="QWJ54" s="187"/>
      <c r="QWK54" s="187"/>
      <c r="QWL54" s="187"/>
      <c r="QWM54" s="187"/>
      <c r="QWN54" s="187"/>
      <c r="QWO54" s="187"/>
      <c r="QWP54" s="187"/>
      <c r="QWQ54" s="187"/>
      <c r="QWR54" s="187"/>
      <c r="QWS54" s="187"/>
      <c r="QWT54" s="187"/>
      <c r="QWU54" s="187"/>
      <c r="QWV54" s="187"/>
      <c r="QWW54" s="187"/>
      <c r="QWX54" s="187"/>
      <c r="QWY54" s="187"/>
      <c r="QWZ54" s="187"/>
      <c r="QXA54" s="187"/>
      <c r="QXB54" s="187"/>
      <c r="QXC54" s="187"/>
      <c r="QXD54" s="187"/>
      <c r="QXE54" s="187"/>
      <c r="QXF54" s="187"/>
      <c r="QXG54" s="187"/>
      <c r="QXH54" s="187"/>
      <c r="QXI54" s="187"/>
      <c r="QXJ54" s="187"/>
      <c r="QXK54" s="187"/>
      <c r="QXL54" s="187"/>
      <c r="QXM54" s="187"/>
      <c r="QXN54" s="187"/>
      <c r="QXO54" s="187"/>
      <c r="QXP54" s="187"/>
      <c r="QXQ54" s="187"/>
      <c r="QXR54" s="187"/>
      <c r="QXS54" s="187"/>
      <c r="QXT54" s="187"/>
      <c r="QXU54" s="187"/>
      <c r="QXV54" s="187"/>
      <c r="QXW54" s="187"/>
      <c r="QXX54" s="187"/>
      <c r="QXY54" s="187"/>
      <c r="QXZ54" s="187"/>
      <c r="QYA54" s="187"/>
      <c r="QYB54" s="187"/>
      <c r="QYC54" s="187"/>
      <c r="QYD54" s="187"/>
      <c r="QYE54" s="187"/>
      <c r="QYF54" s="187"/>
      <c r="QYG54" s="187"/>
      <c r="QYH54" s="187"/>
      <c r="QYI54" s="187"/>
      <c r="QYJ54" s="187"/>
      <c r="QYK54" s="187"/>
      <c r="QYL54" s="187"/>
      <c r="QYM54" s="187"/>
      <c r="QYN54" s="187"/>
      <c r="QYO54" s="187"/>
      <c r="QYP54" s="187"/>
      <c r="QYQ54" s="187"/>
      <c r="QYR54" s="187"/>
      <c r="QYS54" s="187"/>
      <c r="QYT54" s="187"/>
      <c r="QYU54" s="187"/>
      <c r="QYV54" s="187"/>
      <c r="QYW54" s="187"/>
      <c r="QYX54" s="187"/>
      <c r="QYY54" s="187"/>
      <c r="QYZ54" s="187"/>
      <c r="QZA54" s="187"/>
      <c r="QZB54" s="187"/>
      <c r="QZC54" s="187"/>
      <c r="QZD54" s="187"/>
      <c r="QZE54" s="187"/>
      <c r="QZF54" s="187"/>
      <c r="QZG54" s="187"/>
      <c r="QZH54" s="187"/>
      <c r="QZI54" s="187"/>
      <c r="QZJ54" s="187"/>
      <c r="QZK54" s="187"/>
      <c r="QZL54" s="187"/>
      <c r="QZM54" s="187"/>
      <c r="QZN54" s="187"/>
      <c r="QZO54" s="187"/>
      <c r="QZP54" s="187"/>
      <c r="QZQ54" s="187"/>
      <c r="QZR54" s="187"/>
      <c r="QZS54" s="187"/>
      <c r="QZT54" s="187"/>
      <c r="QZU54" s="187"/>
      <c r="QZV54" s="187"/>
      <c r="QZW54" s="187"/>
      <c r="QZX54" s="187"/>
      <c r="QZY54" s="187"/>
      <c r="QZZ54" s="187"/>
      <c r="RAA54" s="187"/>
      <c r="RAB54" s="187"/>
      <c r="RAC54" s="187"/>
      <c r="RAD54" s="187"/>
      <c r="RAE54" s="187"/>
      <c r="RAF54" s="187"/>
      <c r="RAG54" s="187"/>
      <c r="RAH54" s="187"/>
      <c r="RAI54" s="187"/>
      <c r="RAJ54" s="187"/>
      <c r="RAK54" s="187"/>
      <c r="RAL54" s="187"/>
      <c r="RAM54" s="187"/>
      <c r="RAN54" s="187"/>
      <c r="RAO54" s="187"/>
      <c r="RAP54" s="187"/>
      <c r="RAQ54" s="187"/>
      <c r="RAR54" s="187"/>
      <c r="RAS54" s="187"/>
      <c r="RAT54" s="187"/>
      <c r="RAU54" s="187"/>
      <c r="RAV54" s="187"/>
      <c r="RAW54" s="187"/>
      <c r="RAX54" s="187"/>
      <c r="RAY54" s="187"/>
      <c r="RAZ54" s="187"/>
      <c r="RBA54" s="187"/>
      <c r="RBB54" s="187"/>
      <c r="RBC54" s="187"/>
      <c r="RBD54" s="187"/>
      <c r="RBE54" s="187"/>
      <c r="RBF54" s="187"/>
      <c r="RBG54" s="187"/>
      <c r="RBH54" s="187"/>
      <c r="RBI54" s="187"/>
      <c r="RBJ54" s="187"/>
      <c r="RBK54" s="187"/>
      <c r="RBL54" s="187"/>
      <c r="RBM54" s="187"/>
      <c r="RBN54" s="187"/>
      <c r="RBO54" s="187"/>
      <c r="RBP54" s="187"/>
      <c r="RBQ54" s="187"/>
      <c r="RBR54" s="187"/>
      <c r="RBS54" s="187"/>
      <c r="RBT54" s="187"/>
      <c r="RBU54" s="187"/>
      <c r="RBV54" s="187"/>
      <c r="RBW54" s="187"/>
      <c r="RBX54" s="187"/>
      <c r="RBY54" s="187"/>
      <c r="RBZ54" s="187"/>
      <c r="RCA54" s="187"/>
      <c r="RCB54" s="187"/>
      <c r="RCC54" s="187"/>
      <c r="RCD54" s="187"/>
      <c r="RCE54" s="187"/>
      <c r="RCF54" s="187"/>
      <c r="RCG54" s="187"/>
      <c r="RCH54" s="187"/>
      <c r="RCI54" s="187"/>
      <c r="RCJ54" s="187"/>
      <c r="RCK54" s="187"/>
      <c r="RCL54" s="187"/>
      <c r="RCM54" s="187"/>
      <c r="RCN54" s="187"/>
      <c r="RCO54" s="187"/>
      <c r="RCP54" s="187"/>
      <c r="RCQ54" s="187"/>
      <c r="RCR54" s="187"/>
      <c r="RCS54" s="187"/>
      <c r="RCT54" s="187"/>
      <c r="RCU54" s="187"/>
      <c r="RCV54" s="187"/>
      <c r="RCW54" s="187"/>
      <c r="RCX54" s="187"/>
      <c r="RCY54" s="187"/>
      <c r="RCZ54" s="187"/>
      <c r="RDA54" s="187"/>
      <c r="RDB54" s="187"/>
      <c r="RDC54" s="187"/>
      <c r="RDD54" s="187"/>
      <c r="RDE54" s="187"/>
      <c r="RDF54" s="187"/>
      <c r="RDG54" s="187"/>
      <c r="RDH54" s="187"/>
      <c r="RDI54" s="187"/>
      <c r="RDJ54" s="187"/>
      <c r="RDK54" s="187"/>
      <c r="RDL54" s="187"/>
      <c r="RDM54" s="187"/>
      <c r="RDN54" s="187"/>
      <c r="RDO54" s="187"/>
      <c r="RDP54" s="187"/>
      <c r="RDQ54" s="187"/>
      <c r="RDR54" s="187"/>
      <c r="RDS54" s="187"/>
      <c r="RDT54" s="187"/>
      <c r="RDU54" s="187"/>
      <c r="RDV54" s="187"/>
      <c r="RDW54" s="187"/>
      <c r="RDX54" s="187"/>
      <c r="RDY54" s="187"/>
      <c r="RDZ54" s="187"/>
      <c r="REA54" s="187"/>
      <c r="REB54" s="187"/>
      <c r="REC54" s="187"/>
      <c r="RED54" s="187"/>
      <c r="REE54" s="187"/>
      <c r="REF54" s="187"/>
      <c r="REG54" s="187"/>
      <c r="REH54" s="187"/>
      <c r="REI54" s="187"/>
      <c r="REJ54" s="187"/>
      <c r="REK54" s="187"/>
      <c r="REL54" s="187"/>
      <c r="REM54" s="187"/>
      <c r="REN54" s="187"/>
      <c r="REO54" s="187"/>
      <c r="REP54" s="187"/>
      <c r="REQ54" s="187"/>
      <c r="RER54" s="187"/>
      <c r="RES54" s="187"/>
      <c r="RET54" s="187"/>
      <c r="REU54" s="187"/>
      <c r="REV54" s="187"/>
      <c r="REW54" s="187"/>
      <c r="REX54" s="187"/>
      <c r="REY54" s="187"/>
      <c r="REZ54" s="187"/>
      <c r="RFA54" s="187"/>
      <c r="RFB54" s="187"/>
      <c r="RFC54" s="187"/>
      <c r="RFD54" s="187"/>
      <c r="RFE54" s="187"/>
      <c r="RFF54" s="187"/>
      <c r="RFG54" s="187"/>
      <c r="RFH54" s="187"/>
      <c r="RFI54" s="187"/>
      <c r="RFJ54" s="187"/>
      <c r="RFK54" s="187"/>
      <c r="RFL54" s="187"/>
      <c r="RFM54" s="187"/>
      <c r="RFN54" s="187"/>
      <c r="RFO54" s="187"/>
      <c r="RFP54" s="187"/>
      <c r="RFQ54" s="187"/>
      <c r="RFR54" s="187"/>
      <c r="RFS54" s="187"/>
      <c r="RFT54" s="187"/>
      <c r="RFU54" s="187"/>
      <c r="RFV54" s="187"/>
      <c r="RFW54" s="187"/>
      <c r="RFX54" s="187"/>
      <c r="RFY54" s="187"/>
      <c r="RFZ54" s="187"/>
      <c r="RGA54" s="187"/>
      <c r="RGB54" s="187"/>
      <c r="RGC54" s="187"/>
      <c r="RGD54" s="187"/>
      <c r="RGE54" s="187"/>
      <c r="RGF54" s="187"/>
      <c r="RGG54" s="187"/>
      <c r="RGH54" s="187"/>
      <c r="RGI54" s="187"/>
      <c r="RGJ54" s="187"/>
      <c r="RGK54" s="187"/>
      <c r="RGL54" s="187"/>
      <c r="RGM54" s="187"/>
      <c r="RGN54" s="187"/>
      <c r="RGO54" s="187"/>
      <c r="RGP54" s="187"/>
      <c r="RGQ54" s="187"/>
      <c r="RGR54" s="187"/>
      <c r="RGS54" s="187"/>
      <c r="RGT54" s="187"/>
      <c r="RGU54" s="187"/>
      <c r="RGV54" s="187"/>
      <c r="RGW54" s="187"/>
      <c r="RGX54" s="187"/>
      <c r="RGY54" s="187"/>
      <c r="RGZ54" s="187"/>
      <c r="RHA54" s="187"/>
      <c r="RHB54" s="187"/>
      <c r="RHC54" s="187"/>
      <c r="RHD54" s="187"/>
      <c r="RHE54" s="187"/>
      <c r="RHF54" s="187"/>
      <c r="RHG54" s="187"/>
      <c r="RHH54" s="187"/>
      <c r="RHI54" s="187"/>
      <c r="RHJ54" s="187"/>
      <c r="RHK54" s="187"/>
      <c r="RHL54" s="187"/>
      <c r="RHM54" s="187"/>
      <c r="RHN54" s="187"/>
      <c r="RHO54" s="187"/>
      <c r="RHP54" s="187"/>
      <c r="RHQ54" s="187"/>
      <c r="RHR54" s="187"/>
      <c r="RHS54" s="187"/>
      <c r="RHT54" s="187"/>
      <c r="RHU54" s="187"/>
      <c r="RHV54" s="187"/>
      <c r="RHW54" s="187"/>
      <c r="RHX54" s="187"/>
      <c r="RHY54" s="187"/>
      <c r="RHZ54" s="187"/>
      <c r="RIA54" s="187"/>
      <c r="RIB54" s="187"/>
      <c r="RIC54" s="187"/>
      <c r="RID54" s="187"/>
      <c r="RIE54" s="187"/>
      <c r="RIF54" s="187"/>
      <c r="RIG54" s="187"/>
      <c r="RIH54" s="187"/>
      <c r="RII54" s="187"/>
      <c r="RIJ54" s="187"/>
      <c r="RIK54" s="187"/>
      <c r="RIL54" s="187"/>
      <c r="RIM54" s="187"/>
      <c r="RIN54" s="187"/>
      <c r="RIO54" s="187"/>
      <c r="RIP54" s="187"/>
      <c r="RIQ54" s="187"/>
      <c r="RIR54" s="187"/>
      <c r="RIS54" s="187"/>
      <c r="RIT54" s="187"/>
      <c r="RIU54" s="187"/>
      <c r="RIV54" s="187"/>
      <c r="RIW54" s="187"/>
      <c r="RIX54" s="187"/>
      <c r="RIY54" s="187"/>
      <c r="RIZ54" s="187"/>
      <c r="RJA54" s="187"/>
      <c r="RJB54" s="187"/>
      <c r="RJC54" s="187"/>
      <c r="RJD54" s="187"/>
      <c r="RJE54" s="187"/>
      <c r="RJF54" s="187"/>
      <c r="RJG54" s="187"/>
      <c r="RJH54" s="187"/>
      <c r="RJI54" s="187"/>
      <c r="RJJ54" s="187"/>
      <c r="RJK54" s="187"/>
      <c r="RJL54" s="187"/>
      <c r="RJM54" s="187"/>
      <c r="RJN54" s="187"/>
      <c r="RJO54" s="187"/>
      <c r="RJP54" s="187"/>
      <c r="RJQ54" s="187"/>
      <c r="RJR54" s="187"/>
      <c r="RJS54" s="187"/>
      <c r="RJT54" s="187"/>
      <c r="RJU54" s="187"/>
      <c r="RJV54" s="187"/>
      <c r="RJW54" s="187"/>
      <c r="RJX54" s="187"/>
      <c r="RJY54" s="187"/>
      <c r="RJZ54" s="187"/>
      <c r="RKA54" s="187"/>
      <c r="RKB54" s="187"/>
      <c r="RKC54" s="187"/>
      <c r="RKD54" s="187"/>
      <c r="RKE54" s="187"/>
      <c r="RKF54" s="187"/>
      <c r="RKG54" s="187"/>
      <c r="RKH54" s="187"/>
      <c r="RKI54" s="187"/>
      <c r="RKJ54" s="187"/>
      <c r="RKK54" s="187"/>
      <c r="RKL54" s="187"/>
      <c r="RKM54" s="187"/>
      <c r="RKN54" s="187"/>
      <c r="RKO54" s="187"/>
      <c r="RKP54" s="187"/>
      <c r="RKQ54" s="187"/>
      <c r="RKR54" s="187"/>
      <c r="RKS54" s="187"/>
      <c r="RKT54" s="187"/>
      <c r="RKU54" s="187"/>
      <c r="RKV54" s="187"/>
      <c r="RKW54" s="187"/>
      <c r="RKX54" s="187"/>
      <c r="RKY54" s="187"/>
      <c r="RKZ54" s="187"/>
      <c r="RLA54" s="187"/>
      <c r="RLB54" s="187"/>
      <c r="RLC54" s="187"/>
      <c r="RLD54" s="187"/>
      <c r="RLE54" s="187"/>
      <c r="RLF54" s="187"/>
      <c r="RLG54" s="187"/>
      <c r="RLH54" s="187"/>
      <c r="RLI54" s="187"/>
      <c r="RLJ54" s="187"/>
      <c r="RLK54" s="187"/>
      <c r="RLL54" s="187"/>
      <c r="RLM54" s="187"/>
      <c r="RLN54" s="187"/>
      <c r="RLO54" s="187"/>
      <c r="RLP54" s="187"/>
      <c r="RLQ54" s="187"/>
      <c r="RLR54" s="187"/>
      <c r="RLS54" s="187"/>
      <c r="RLT54" s="187"/>
      <c r="RLU54" s="187"/>
      <c r="RLV54" s="187"/>
      <c r="RLW54" s="187"/>
      <c r="RLX54" s="187"/>
      <c r="RLY54" s="187"/>
      <c r="RLZ54" s="187"/>
      <c r="RMA54" s="187"/>
      <c r="RMB54" s="187"/>
      <c r="RMC54" s="187"/>
      <c r="RMD54" s="187"/>
      <c r="RME54" s="187"/>
      <c r="RMF54" s="187"/>
      <c r="RMG54" s="187"/>
      <c r="RMH54" s="187"/>
      <c r="RMI54" s="187"/>
      <c r="RMJ54" s="187"/>
      <c r="RMK54" s="187"/>
      <c r="RML54" s="187"/>
      <c r="RMM54" s="187"/>
      <c r="RMN54" s="187"/>
      <c r="RMO54" s="187"/>
      <c r="RMP54" s="187"/>
      <c r="RMQ54" s="187"/>
      <c r="RMR54" s="187"/>
      <c r="RMS54" s="187"/>
      <c r="RMT54" s="187"/>
      <c r="RMU54" s="187"/>
      <c r="RMV54" s="187"/>
      <c r="RMW54" s="187"/>
      <c r="RMX54" s="187"/>
      <c r="RMY54" s="187"/>
      <c r="RMZ54" s="187"/>
      <c r="RNA54" s="187"/>
      <c r="RNB54" s="187"/>
      <c r="RNC54" s="187"/>
      <c r="RND54" s="187"/>
      <c r="RNE54" s="187"/>
      <c r="RNF54" s="187"/>
      <c r="RNG54" s="187"/>
      <c r="RNH54" s="187"/>
      <c r="RNI54" s="187"/>
      <c r="RNJ54" s="187"/>
      <c r="RNK54" s="187"/>
      <c r="RNL54" s="187"/>
      <c r="RNM54" s="187"/>
      <c r="RNN54" s="187"/>
      <c r="RNO54" s="187"/>
      <c r="RNP54" s="187"/>
      <c r="RNQ54" s="187"/>
      <c r="RNR54" s="187"/>
      <c r="RNS54" s="187"/>
      <c r="RNT54" s="187"/>
      <c r="RNU54" s="187"/>
      <c r="RNV54" s="187"/>
      <c r="RNW54" s="187"/>
      <c r="RNX54" s="187"/>
      <c r="RNY54" s="187"/>
      <c r="RNZ54" s="187"/>
      <c r="ROA54" s="187"/>
      <c r="ROB54" s="187"/>
      <c r="ROC54" s="187"/>
      <c r="ROD54" s="187"/>
      <c r="ROE54" s="187"/>
      <c r="ROF54" s="187"/>
      <c r="ROG54" s="187"/>
      <c r="ROH54" s="187"/>
      <c r="ROI54" s="187"/>
      <c r="ROJ54" s="187"/>
      <c r="ROK54" s="187"/>
      <c r="ROL54" s="187"/>
      <c r="ROM54" s="187"/>
      <c r="RON54" s="187"/>
      <c r="ROO54" s="187"/>
      <c r="ROP54" s="187"/>
      <c r="ROQ54" s="187"/>
      <c r="ROR54" s="187"/>
      <c r="ROS54" s="187"/>
      <c r="ROT54" s="187"/>
      <c r="ROU54" s="187"/>
      <c r="ROV54" s="187"/>
      <c r="ROW54" s="187"/>
      <c r="ROX54" s="187"/>
      <c r="ROY54" s="187"/>
      <c r="ROZ54" s="187"/>
      <c r="RPA54" s="187"/>
      <c r="RPB54" s="187"/>
      <c r="RPC54" s="187"/>
      <c r="RPD54" s="187"/>
      <c r="RPE54" s="187"/>
      <c r="RPF54" s="187"/>
      <c r="RPG54" s="187"/>
      <c r="RPH54" s="187"/>
      <c r="RPI54" s="187"/>
      <c r="RPJ54" s="187"/>
      <c r="RPK54" s="187"/>
      <c r="RPL54" s="187"/>
      <c r="RPM54" s="187"/>
      <c r="RPN54" s="187"/>
      <c r="RPO54" s="187"/>
      <c r="RPP54" s="187"/>
      <c r="RPQ54" s="187"/>
      <c r="RPR54" s="187"/>
      <c r="RPS54" s="187"/>
      <c r="RPT54" s="187"/>
      <c r="RPU54" s="187"/>
      <c r="RPV54" s="187"/>
      <c r="RPW54" s="187"/>
      <c r="RPX54" s="187"/>
      <c r="RPY54" s="187"/>
      <c r="RPZ54" s="187"/>
      <c r="RQA54" s="187"/>
      <c r="RQB54" s="187"/>
      <c r="RQC54" s="187"/>
      <c r="RQD54" s="187"/>
      <c r="RQE54" s="187"/>
      <c r="RQF54" s="187"/>
      <c r="RQG54" s="187"/>
      <c r="RQH54" s="187"/>
      <c r="RQI54" s="187"/>
      <c r="RQJ54" s="187"/>
      <c r="RQK54" s="187"/>
      <c r="RQL54" s="187"/>
      <c r="RQM54" s="187"/>
      <c r="RQN54" s="187"/>
      <c r="RQO54" s="187"/>
      <c r="RQP54" s="187"/>
      <c r="RQQ54" s="187"/>
      <c r="RQR54" s="187"/>
      <c r="RQS54" s="187"/>
      <c r="RQT54" s="187"/>
      <c r="RQU54" s="187"/>
      <c r="RQV54" s="187"/>
      <c r="RQW54" s="187"/>
      <c r="RQX54" s="187"/>
      <c r="RQY54" s="187"/>
      <c r="RQZ54" s="187"/>
      <c r="RRA54" s="187"/>
      <c r="RRB54" s="187"/>
      <c r="RRC54" s="187"/>
      <c r="RRD54" s="187"/>
      <c r="RRE54" s="187"/>
      <c r="RRF54" s="187"/>
      <c r="RRG54" s="187"/>
      <c r="RRH54" s="187"/>
      <c r="RRI54" s="187"/>
      <c r="RRJ54" s="187"/>
      <c r="RRK54" s="187"/>
      <c r="RRL54" s="187"/>
      <c r="RRM54" s="187"/>
      <c r="RRN54" s="187"/>
      <c r="RRO54" s="187"/>
      <c r="RRP54" s="187"/>
      <c r="RRQ54" s="187"/>
      <c r="RRR54" s="187"/>
      <c r="RRS54" s="187"/>
      <c r="RRT54" s="187"/>
      <c r="RRU54" s="187"/>
      <c r="RRV54" s="187"/>
      <c r="RRW54" s="187"/>
      <c r="RRX54" s="187"/>
      <c r="RRY54" s="187"/>
      <c r="RRZ54" s="187"/>
      <c r="RSA54" s="187"/>
      <c r="RSB54" s="187"/>
      <c r="RSC54" s="187"/>
      <c r="RSD54" s="187"/>
      <c r="RSE54" s="187"/>
      <c r="RSF54" s="187"/>
      <c r="RSG54" s="187"/>
      <c r="RSH54" s="187"/>
      <c r="RSI54" s="187"/>
      <c r="RSJ54" s="187"/>
      <c r="RSK54" s="187"/>
      <c r="RSL54" s="187"/>
      <c r="RSM54" s="187"/>
      <c r="RSN54" s="187"/>
      <c r="RSO54" s="187"/>
      <c r="RSP54" s="187"/>
      <c r="RSQ54" s="187"/>
      <c r="RSR54" s="187"/>
      <c r="RSS54" s="187"/>
      <c r="RST54" s="187"/>
      <c r="RSU54" s="187"/>
      <c r="RSV54" s="187"/>
      <c r="RSW54" s="187"/>
      <c r="RSX54" s="187"/>
      <c r="RSY54" s="187"/>
      <c r="RSZ54" s="187"/>
      <c r="RTA54" s="187"/>
      <c r="RTB54" s="187"/>
      <c r="RTC54" s="187"/>
      <c r="RTD54" s="187"/>
      <c r="RTE54" s="187"/>
      <c r="RTF54" s="187"/>
      <c r="RTG54" s="187"/>
      <c r="RTH54" s="187"/>
      <c r="RTI54" s="187"/>
      <c r="RTJ54" s="187"/>
      <c r="RTK54" s="187"/>
      <c r="RTL54" s="187"/>
      <c r="RTM54" s="187"/>
      <c r="RTN54" s="187"/>
      <c r="RTO54" s="187"/>
      <c r="RTP54" s="187"/>
      <c r="RTQ54" s="187"/>
      <c r="RTR54" s="187"/>
      <c r="RTS54" s="187"/>
      <c r="RTT54" s="187"/>
      <c r="RTU54" s="187"/>
      <c r="RTV54" s="187"/>
      <c r="RTW54" s="187"/>
      <c r="RTX54" s="187"/>
      <c r="RTY54" s="187"/>
      <c r="RTZ54" s="187"/>
      <c r="RUA54" s="187"/>
      <c r="RUB54" s="187"/>
      <c r="RUC54" s="187"/>
      <c r="RUD54" s="187"/>
      <c r="RUE54" s="187"/>
      <c r="RUF54" s="187"/>
      <c r="RUG54" s="187"/>
      <c r="RUH54" s="187"/>
      <c r="RUI54" s="187"/>
      <c r="RUJ54" s="187"/>
      <c r="RUK54" s="187"/>
      <c r="RUL54" s="187"/>
      <c r="RUM54" s="187"/>
      <c r="RUN54" s="187"/>
      <c r="RUO54" s="187"/>
      <c r="RUP54" s="187"/>
      <c r="RUQ54" s="187"/>
      <c r="RUR54" s="187"/>
      <c r="RUS54" s="187"/>
      <c r="RUT54" s="187"/>
      <c r="RUU54" s="187"/>
      <c r="RUV54" s="187"/>
      <c r="RUW54" s="187"/>
      <c r="RUX54" s="187"/>
      <c r="RUY54" s="187"/>
      <c r="RUZ54" s="187"/>
      <c r="RVA54" s="187"/>
      <c r="RVB54" s="187"/>
      <c r="RVC54" s="187"/>
      <c r="RVD54" s="187"/>
      <c r="RVE54" s="187"/>
      <c r="RVF54" s="187"/>
      <c r="RVG54" s="187"/>
      <c r="RVH54" s="187"/>
      <c r="RVI54" s="187"/>
      <c r="RVJ54" s="187"/>
      <c r="RVK54" s="187"/>
      <c r="RVL54" s="187"/>
      <c r="RVM54" s="187"/>
      <c r="RVN54" s="187"/>
      <c r="RVO54" s="187"/>
      <c r="RVP54" s="187"/>
      <c r="RVQ54" s="187"/>
      <c r="RVR54" s="187"/>
      <c r="RVS54" s="187"/>
      <c r="RVT54" s="187"/>
      <c r="RVU54" s="187"/>
      <c r="RVV54" s="187"/>
      <c r="RVW54" s="187"/>
      <c r="RVX54" s="187"/>
      <c r="RVY54" s="187"/>
      <c r="RVZ54" s="187"/>
      <c r="RWA54" s="187"/>
      <c r="RWB54" s="187"/>
      <c r="RWC54" s="187"/>
      <c r="RWD54" s="187"/>
      <c r="RWE54" s="187"/>
      <c r="RWF54" s="187"/>
      <c r="RWG54" s="187"/>
      <c r="RWH54" s="187"/>
      <c r="RWI54" s="187"/>
      <c r="RWJ54" s="187"/>
      <c r="RWK54" s="187"/>
      <c r="RWL54" s="187"/>
      <c r="RWM54" s="187"/>
      <c r="RWN54" s="187"/>
      <c r="RWO54" s="187"/>
      <c r="RWP54" s="187"/>
      <c r="RWQ54" s="187"/>
      <c r="RWR54" s="187"/>
      <c r="RWS54" s="187"/>
      <c r="RWT54" s="187"/>
      <c r="RWU54" s="187"/>
      <c r="RWV54" s="187"/>
      <c r="RWW54" s="187"/>
      <c r="RWX54" s="187"/>
      <c r="RWY54" s="187"/>
      <c r="RWZ54" s="187"/>
      <c r="RXA54" s="187"/>
      <c r="RXB54" s="187"/>
      <c r="RXC54" s="187"/>
      <c r="RXD54" s="187"/>
      <c r="RXE54" s="187"/>
      <c r="RXF54" s="187"/>
      <c r="RXG54" s="187"/>
      <c r="RXH54" s="187"/>
      <c r="RXI54" s="187"/>
      <c r="RXJ54" s="187"/>
      <c r="RXK54" s="187"/>
      <c r="RXL54" s="187"/>
      <c r="RXM54" s="187"/>
      <c r="RXN54" s="187"/>
      <c r="RXO54" s="187"/>
      <c r="RXP54" s="187"/>
      <c r="RXQ54" s="187"/>
      <c r="RXR54" s="187"/>
      <c r="RXS54" s="187"/>
      <c r="RXT54" s="187"/>
      <c r="RXU54" s="187"/>
      <c r="RXV54" s="187"/>
      <c r="RXW54" s="187"/>
      <c r="RXX54" s="187"/>
      <c r="RXY54" s="187"/>
      <c r="RXZ54" s="187"/>
      <c r="RYA54" s="187"/>
      <c r="RYB54" s="187"/>
      <c r="RYC54" s="187"/>
      <c r="RYD54" s="187"/>
      <c r="RYE54" s="187"/>
      <c r="RYF54" s="187"/>
      <c r="RYG54" s="187"/>
      <c r="RYH54" s="187"/>
      <c r="RYI54" s="187"/>
      <c r="RYJ54" s="187"/>
      <c r="RYK54" s="187"/>
      <c r="RYL54" s="187"/>
      <c r="RYM54" s="187"/>
      <c r="RYN54" s="187"/>
      <c r="RYO54" s="187"/>
      <c r="RYP54" s="187"/>
      <c r="RYQ54" s="187"/>
      <c r="RYR54" s="187"/>
      <c r="RYS54" s="187"/>
      <c r="RYT54" s="187"/>
      <c r="RYU54" s="187"/>
      <c r="RYV54" s="187"/>
      <c r="RYW54" s="187"/>
      <c r="RYX54" s="187"/>
      <c r="RYY54" s="187"/>
      <c r="RYZ54" s="187"/>
      <c r="RZA54" s="187"/>
      <c r="RZB54" s="187"/>
      <c r="RZC54" s="187"/>
      <c r="RZD54" s="187"/>
      <c r="RZE54" s="187"/>
      <c r="RZF54" s="187"/>
      <c r="RZG54" s="187"/>
      <c r="RZH54" s="187"/>
      <c r="RZI54" s="187"/>
      <c r="RZJ54" s="187"/>
      <c r="RZK54" s="187"/>
      <c r="RZL54" s="187"/>
      <c r="RZM54" s="187"/>
      <c r="RZN54" s="187"/>
      <c r="RZO54" s="187"/>
      <c r="RZP54" s="187"/>
      <c r="RZQ54" s="187"/>
      <c r="RZR54" s="187"/>
      <c r="RZS54" s="187"/>
      <c r="RZT54" s="187"/>
      <c r="RZU54" s="187"/>
      <c r="RZV54" s="187"/>
      <c r="RZW54" s="187"/>
      <c r="RZX54" s="187"/>
      <c r="RZY54" s="187"/>
      <c r="RZZ54" s="187"/>
      <c r="SAA54" s="187"/>
      <c r="SAB54" s="187"/>
      <c r="SAC54" s="187"/>
      <c r="SAD54" s="187"/>
      <c r="SAE54" s="187"/>
      <c r="SAF54" s="187"/>
      <c r="SAG54" s="187"/>
      <c r="SAH54" s="187"/>
      <c r="SAI54" s="187"/>
      <c r="SAJ54" s="187"/>
      <c r="SAK54" s="187"/>
      <c r="SAL54" s="187"/>
      <c r="SAM54" s="187"/>
      <c r="SAN54" s="187"/>
      <c r="SAO54" s="187"/>
      <c r="SAP54" s="187"/>
      <c r="SAQ54" s="187"/>
      <c r="SAR54" s="187"/>
      <c r="SAS54" s="187"/>
      <c r="SAT54" s="187"/>
      <c r="SAU54" s="187"/>
      <c r="SAV54" s="187"/>
      <c r="SAW54" s="187"/>
      <c r="SAX54" s="187"/>
      <c r="SAY54" s="187"/>
      <c r="SAZ54" s="187"/>
      <c r="SBA54" s="187"/>
      <c r="SBB54" s="187"/>
      <c r="SBC54" s="187"/>
      <c r="SBD54" s="187"/>
      <c r="SBE54" s="187"/>
      <c r="SBF54" s="187"/>
      <c r="SBG54" s="187"/>
      <c r="SBH54" s="187"/>
      <c r="SBI54" s="187"/>
      <c r="SBJ54" s="187"/>
      <c r="SBK54" s="187"/>
      <c r="SBL54" s="187"/>
      <c r="SBM54" s="187"/>
      <c r="SBN54" s="187"/>
      <c r="SBO54" s="187"/>
      <c r="SBP54" s="187"/>
      <c r="SBQ54" s="187"/>
      <c r="SBR54" s="187"/>
      <c r="SBS54" s="187"/>
      <c r="SBT54" s="187"/>
      <c r="SBU54" s="187"/>
      <c r="SBV54" s="187"/>
      <c r="SBW54" s="187"/>
      <c r="SBX54" s="187"/>
      <c r="SBY54" s="187"/>
      <c r="SBZ54" s="187"/>
      <c r="SCA54" s="187"/>
      <c r="SCB54" s="187"/>
      <c r="SCC54" s="187"/>
      <c r="SCD54" s="187"/>
      <c r="SCE54" s="187"/>
      <c r="SCF54" s="187"/>
      <c r="SCG54" s="187"/>
      <c r="SCH54" s="187"/>
      <c r="SCI54" s="187"/>
      <c r="SCJ54" s="187"/>
      <c r="SCK54" s="187"/>
      <c r="SCL54" s="187"/>
      <c r="SCM54" s="187"/>
      <c r="SCN54" s="187"/>
      <c r="SCO54" s="187"/>
      <c r="SCP54" s="187"/>
      <c r="SCQ54" s="187"/>
      <c r="SCR54" s="187"/>
      <c r="SCS54" s="187"/>
      <c r="SCT54" s="187"/>
      <c r="SCU54" s="187"/>
      <c r="SCV54" s="187"/>
      <c r="SCW54" s="187"/>
      <c r="SCX54" s="187"/>
      <c r="SCY54" s="187"/>
      <c r="SCZ54" s="187"/>
      <c r="SDA54" s="187"/>
      <c r="SDB54" s="187"/>
      <c r="SDC54" s="187"/>
      <c r="SDD54" s="187"/>
      <c r="SDE54" s="187"/>
      <c r="SDF54" s="187"/>
      <c r="SDG54" s="187"/>
      <c r="SDH54" s="187"/>
      <c r="SDI54" s="187"/>
      <c r="SDJ54" s="187"/>
      <c r="SDK54" s="187"/>
      <c r="SDL54" s="187"/>
      <c r="SDM54" s="187"/>
      <c r="SDN54" s="187"/>
      <c r="SDO54" s="187"/>
      <c r="SDP54" s="187"/>
      <c r="SDQ54" s="187"/>
      <c r="SDR54" s="187"/>
      <c r="SDS54" s="187"/>
      <c r="SDT54" s="187"/>
      <c r="SDU54" s="187"/>
      <c r="SDV54" s="187"/>
      <c r="SDW54" s="187"/>
      <c r="SDX54" s="187"/>
      <c r="SDY54" s="187"/>
      <c r="SDZ54" s="187"/>
      <c r="SEA54" s="187"/>
      <c r="SEB54" s="187"/>
      <c r="SEC54" s="187"/>
      <c r="SED54" s="187"/>
      <c r="SEE54" s="187"/>
      <c r="SEF54" s="187"/>
      <c r="SEG54" s="187"/>
      <c r="SEH54" s="187"/>
      <c r="SEI54" s="187"/>
      <c r="SEJ54" s="187"/>
      <c r="SEK54" s="187"/>
      <c r="SEL54" s="187"/>
      <c r="SEM54" s="187"/>
      <c r="SEN54" s="187"/>
      <c r="SEO54" s="187"/>
      <c r="SEP54" s="187"/>
      <c r="SEQ54" s="187"/>
      <c r="SER54" s="187"/>
      <c r="SES54" s="187"/>
      <c r="SET54" s="187"/>
      <c r="SEU54" s="187"/>
      <c r="SEV54" s="187"/>
      <c r="SEW54" s="187"/>
      <c r="SEX54" s="187"/>
      <c r="SEY54" s="187"/>
      <c r="SEZ54" s="187"/>
      <c r="SFA54" s="187"/>
      <c r="SFB54" s="187"/>
      <c r="SFC54" s="187"/>
      <c r="SFD54" s="187"/>
      <c r="SFE54" s="187"/>
      <c r="SFF54" s="187"/>
      <c r="SFG54" s="187"/>
      <c r="SFH54" s="187"/>
      <c r="SFI54" s="187"/>
      <c r="SFJ54" s="187"/>
      <c r="SFK54" s="187"/>
      <c r="SFL54" s="187"/>
      <c r="SFM54" s="187"/>
      <c r="SFN54" s="187"/>
      <c r="SFO54" s="187"/>
      <c r="SFP54" s="187"/>
      <c r="SFQ54" s="187"/>
      <c r="SFR54" s="187"/>
      <c r="SFS54" s="187"/>
      <c r="SFT54" s="187"/>
      <c r="SFU54" s="187"/>
      <c r="SFV54" s="187"/>
      <c r="SFW54" s="187"/>
      <c r="SFX54" s="187"/>
      <c r="SFY54" s="187"/>
      <c r="SFZ54" s="187"/>
      <c r="SGA54" s="187"/>
      <c r="SGB54" s="187"/>
      <c r="SGC54" s="187"/>
      <c r="SGD54" s="187"/>
      <c r="SGE54" s="187"/>
      <c r="SGF54" s="187"/>
      <c r="SGG54" s="187"/>
      <c r="SGH54" s="187"/>
      <c r="SGI54" s="187"/>
      <c r="SGJ54" s="187"/>
      <c r="SGK54" s="187"/>
      <c r="SGL54" s="187"/>
      <c r="SGM54" s="187"/>
      <c r="SGN54" s="187"/>
      <c r="SGO54" s="187"/>
      <c r="SGP54" s="187"/>
      <c r="SGQ54" s="187"/>
      <c r="SGR54" s="187"/>
      <c r="SGS54" s="187"/>
      <c r="SGT54" s="187"/>
      <c r="SGU54" s="187"/>
      <c r="SGV54" s="187"/>
      <c r="SGW54" s="187"/>
      <c r="SGX54" s="187"/>
      <c r="SGY54" s="187"/>
      <c r="SGZ54" s="187"/>
      <c r="SHA54" s="187"/>
      <c r="SHB54" s="187"/>
      <c r="SHC54" s="187"/>
      <c r="SHD54" s="187"/>
      <c r="SHE54" s="187"/>
      <c r="SHF54" s="187"/>
      <c r="SHG54" s="187"/>
      <c r="SHH54" s="187"/>
      <c r="SHI54" s="187"/>
      <c r="SHJ54" s="187"/>
      <c r="SHK54" s="187"/>
      <c r="SHL54" s="187"/>
      <c r="SHM54" s="187"/>
      <c r="SHN54" s="187"/>
      <c r="SHO54" s="187"/>
      <c r="SHP54" s="187"/>
      <c r="SHQ54" s="187"/>
      <c r="SHR54" s="187"/>
      <c r="SHS54" s="187"/>
      <c r="SHT54" s="187"/>
      <c r="SHU54" s="187"/>
      <c r="SHV54" s="187"/>
      <c r="SHW54" s="187"/>
      <c r="SHX54" s="187"/>
      <c r="SHY54" s="187"/>
      <c r="SHZ54" s="187"/>
      <c r="SIA54" s="187"/>
      <c r="SIB54" s="187"/>
      <c r="SIC54" s="187"/>
      <c r="SID54" s="187"/>
      <c r="SIE54" s="187"/>
      <c r="SIF54" s="187"/>
      <c r="SIG54" s="187"/>
      <c r="SIH54" s="187"/>
      <c r="SII54" s="187"/>
      <c r="SIJ54" s="187"/>
      <c r="SIK54" s="187"/>
      <c r="SIL54" s="187"/>
      <c r="SIM54" s="187"/>
      <c r="SIN54" s="187"/>
      <c r="SIO54" s="187"/>
      <c r="SIP54" s="187"/>
      <c r="SIQ54" s="187"/>
      <c r="SIR54" s="187"/>
      <c r="SIS54" s="187"/>
      <c r="SIT54" s="187"/>
      <c r="SIU54" s="187"/>
      <c r="SIV54" s="187"/>
      <c r="SIW54" s="187"/>
      <c r="SIX54" s="187"/>
      <c r="SIY54" s="187"/>
      <c r="SIZ54" s="187"/>
      <c r="SJA54" s="187"/>
      <c r="SJB54" s="187"/>
      <c r="SJC54" s="187"/>
      <c r="SJD54" s="187"/>
      <c r="SJE54" s="187"/>
      <c r="SJF54" s="187"/>
      <c r="SJG54" s="187"/>
      <c r="SJH54" s="187"/>
      <c r="SJI54" s="187"/>
      <c r="SJJ54" s="187"/>
      <c r="SJK54" s="187"/>
      <c r="SJL54" s="187"/>
      <c r="SJM54" s="187"/>
      <c r="SJN54" s="187"/>
      <c r="SJO54" s="187"/>
      <c r="SJP54" s="187"/>
      <c r="SJQ54" s="187"/>
      <c r="SJR54" s="187"/>
      <c r="SJS54" s="187"/>
      <c r="SJT54" s="187"/>
      <c r="SJU54" s="187"/>
      <c r="SJV54" s="187"/>
      <c r="SJW54" s="187"/>
      <c r="SJX54" s="187"/>
      <c r="SJY54" s="187"/>
      <c r="SJZ54" s="187"/>
      <c r="SKA54" s="187"/>
      <c r="SKB54" s="187"/>
      <c r="SKC54" s="187"/>
      <c r="SKD54" s="187"/>
      <c r="SKE54" s="187"/>
      <c r="SKF54" s="187"/>
      <c r="SKG54" s="187"/>
      <c r="SKH54" s="187"/>
      <c r="SKI54" s="187"/>
      <c r="SKJ54" s="187"/>
      <c r="SKK54" s="187"/>
      <c r="SKL54" s="187"/>
      <c r="SKM54" s="187"/>
      <c r="SKN54" s="187"/>
      <c r="SKO54" s="187"/>
      <c r="SKP54" s="187"/>
      <c r="SKQ54" s="187"/>
      <c r="SKR54" s="187"/>
      <c r="SKS54" s="187"/>
      <c r="SKT54" s="187"/>
      <c r="SKU54" s="187"/>
      <c r="SKV54" s="187"/>
      <c r="SKW54" s="187"/>
      <c r="SKX54" s="187"/>
      <c r="SKY54" s="187"/>
      <c r="SKZ54" s="187"/>
      <c r="SLA54" s="187"/>
      <c r="SLB54" s="187"/>
      <c r="SLC54" s="187"/>
      <c r="SLD54" s="187"/>
      <c r="SLE54" s="187"/>
      <c r="SLF54" s="187"/>
      <c r="SLG54" s="187"/>
      <c r="SLH54" s="187"/>
      <c r="SLI54" s="187"/>
      <c r="SLJ54" s="187"/>
      <c r="SLK54" s="187"/>
      <c r="SLL54" s="187"/>
      <c r="SLM54" s="187"/>
      <c r="SLN54" s="187"/>
      <c r="SLO54" s="187"/>
      <c r="SLP54" s="187"/>
      <c r="SLQ54" s="187"/>
      <c r="SLR54" s="187"/>
      <c r="SLS54" s="187"/>
      <c r="SLT54" s="187"/>
      <c r="SLU54" s="187"/>
      <c r="SLV54" s="187"/>
      <c r="SLW54" s="187"/>
      <c r="SLX54" s="187"/>
      <c r="SLY54" s="187"/>
      <c r="SLZ54" s="187"/>
      <c r="SMA54" s="187"/>
      <c r="SMB54" s="187"/>
      <c r="SMC54" s="187"/>
      <c r="SMD54" s="187"/>
      <c r="SME54" s="187"/>
      <c r="SMF54" s="187"/>
      <c r="SMG54" s="187"/>
      <c r="SMH54" s="187"/>
      <c r="SMI54" s="187"/>
      <c r="SMJ54" s="187"/>
      <c r="SMK54" s="187"/>
      <c r="SML54" s="187"/>
      <c r="SMM54" s="187"/>
      <c r="SMN54" s="187"/>
      <c r="SMO54" s="187"/>
      <c r="SMP54" s="187"/>
      <c r="SMQ54" s="187"/>
      <c r="SMR54" s="187"/>
      <c r="SMS54" s="187"/>
      <c r="SMT54" s="187"/>
      <c r="SMU54" s="187"/>
      <c r="SMV54" s="187"/>
      <c r="SMW54" s="187"/>
      <c r="SMX54" s="187"/>
      <c r="SMY54" s="187"/>
      <c r="SMZ54" s="187"/>
      <c r="SNA54" s="187"/>
      <c r="SNB54" s="187"/>
      <c r="SNC54" s="187"/>
      <c r="SND54" s="187"/>
      <c r="SNE54" s="187"/>
      <c r="SNF54" s="187"/>
      <c r="SNG54" s="187"/>
      <c r="SNH54" s="187"/>
      <c r="SNI54" s="187"/>
      <c r="SNJ54" s="187"/>
      <c r="SNK54" s="187"/>
      <c r="SNL54" s="187"/>
      <c r="SNM54" s="187"/>
      <c r="SNN54" s="187"/>
      <c r="SNO54" s="187"/>
      <c r="SNP54" s="187"/>
      <c r="SNQ54" s="187"/>
      <c r="SNR54" s="187"/>
      <c r="SNS54" s="187"/>
      <c r="SNT54" s="187"/>
      <c r="SNU54" s="187"/>
      <c r="SNV54" s="187"/>
      <c r="SNW54" s="187"/>
      <c r="SNX54" s="187"/>
      <c r="SNY54" s="187"/>
      <c r="SNZ54" s="187"/>
      <c r="SOA54" s="187"/>
      <c r="SOB54" s="187"/>
      <c r="SOC54" s="187"/>
      <c r="SOD54" s="187"/>
      <c r="SOE54" s="187"/>
      <c r="SOF54" s="187"/>
      <c r="SOG54" s="187"/>
      <c r="SOH54" s="187"/>
      <c r="SOI54" s="187"/>
      <c r="SOJ54" s="187"/>
      <c r="SOK54" s="187"/>
      <c r="SOL54" s="187"/>
      <c r="SOM54" s="187"/>
      <c r="SON54" s="187"/>
      <c r="SOO54" s="187"/>
      <c r="SOP54" s="187"/>
      <c r="SOQ54" s="187"/>
      <c r="SOR54" s="187"/>
      <c r="SOS54" s="187"/>
      <c r="SOT54" s="187"/>
      <c r="SOU54" s="187"/>
      <c r="SOV54" s="187"/>
      <c r="SOW54" s="187"/>
      <c r="SOX54" s="187"/>
      <c r="SOY54" s="187"/>
      <c r="SOZ54" s="187"/>
      <c r="SPA54" s="187"/>
      <c r="SPB54" s="187"/>
      <c r="SPC54" s="187"/>
      <c r="SPD54" s="187"/>
      <c r="SPE54" s="187"/>
      <c r="SPF54" s="187"/>
      <c r="SPG54" s="187"/>
      <c r="SPH54" s="187"/>
      <c r="SPI54" s="187"/>
      <c r="SPJ54" s="187"/>
      <c r="SPK54" s="187"/>
      <c r="SPL54" s="187"/>
      <c r="SPM54" s="187"/>
      <c r="SPN54" s="187"/>
      <c r="SPO54" s="187"/>
      <c r="SPP54" s="187"/>
      <c r="SPQ54" s="187"/>
      <c r="SPR54" s="187"/>
      <c r="SPS54" s="187"/>
      <c r="SPT54" s="187"/>
      <c r="SPU54" s="187"/>
      <c r="SPV54" s="187"/>
      <c r="SPW54" s="187"/>
      <c r="SPX54" s="187"/>
      <c r="SPY54" s="187"/>
      <c r="SPZ54" s="187"/>
      <c r="SQA54" s="187"/>
      <c r="SQB54" s="187"/>
      <c r="SQC54" s="187"/>
      <c r="SQD54" s="187"/>
      <c r="SQE54" s="187"/>
      <c r="SQF54" s="187"/>
      <c r="SQG54" s="187"/>
      <c r="SQH54" s="187"/>
      <c r="SQI54" s="187"/>
      <c r="SQJ54" s="187"/>
      <c r="SQK54" s="187"/>
      <c r="SQL54" s="187"/>
      <c r="SQM54" s="187"/>
      <c r="SQN54" s="187"/>
      <c r="SQO54" s="187"/>
      <c r="SQP54" s="187"/>
      <c r="SQQ54" s="187"/>
      <c r="SQR54" s="187"/>
      <c r="SQS54" s="187"/>
      <c r="SQT54" s="187"/>
      <c r="SQU54" s="187"/>
      <c r="SQV54" s="187"/>
      <c r="SQW54" s="187"/>
      <c r="SQX54" s="187"/>
      <c r="SQY54" s="187"/>
      <c r="SQZ54" s="187"/>
      <c r="SRA54" s="187"/>
      <c r="SRB54" s="187"/>
      <c r="SRC54" s="187"/>
      <c r="SRD54" s="187"/>
      <c r="SRE54" s="187"/>
      <c r="SRF54" s="187"/>
      <c r="SRG54" s="187"/>
      <c r="SRH54" s="187"/>
      <c r="SRI54" s="187"/>
      <c r="SRJ54" s="187"/>
      <c r="SRK54" s="187"/>
      <c r="SRL54" s="187"/>
      <c r="SRM54" s="187"/>
      <c r="SRN54" s="187"/>
      <c r="SRO54" s="187"/>
      <c r="SRP54" s="187"/>
      <c r="SRQ54" s="187"/>
      <c r="SRR54" s="187"/>
      <c r="SRS54" s="187"/>
      <c r="SRT54" s="187"/>
      <c r="SRU54" s="187"/>
      <c r="SRV54" s="187"/>
      <c r="SRW54" s="187"/>
      <c r="SRX54" s="187"/>
      <c r="SRY54" s="187"/>
      <c r="SRZ54" s="187"/>
      <c r="SSA54" s="187"/>
      <c r="SSB54" s="187"/>
      <c r="SSC54" s="187"/>
      <c r="SSD54" s="187"/>
      <c r="SSE54" s="187"/>
      <c r="SSF54" s="187"/>
      <c r="SSG54" s="187"/>
      <c r="SSH54" s="187"/>
      <c r="SSI54" s="187"/>
      <c r="SSJ54" s="187"/>
      <c r="SSK54" s="187"/>
      <c r="SSL54" s="187"/>
      <c r="SSM54" s="187"/>
      <c r="SSN54" s="187"/>
      <c r="SSO54" s="187"/>
      <c r="SSP54" s="187"/>
      <c r="SSQ54" s="187"/>
      <c r="SSR54" s="187"/>
      <c r="SSS54" s="187"/>
      <c r="SST54" s="187"/>
      <c r="SSU54" s="187"/>
      <c r="SSV54" s="187"/>
      <c r="SSW54" s="187"/>
      <c r="SSX54" s="187"/>
      <c r="SSY54" s="187"/>
      <c r="SSZ54" s="187"/>
      <c r="STA54" s="187"/>
      <c r="STB54" s="187"/>
      <c r="STC54" s="187"/>
      <c r="STD54" s="187"/>
      <c r="STE54" s="187"/>
      <c r="STF54" s="187"/>
      <c r="STG54" s="187"/>
      <c r="STH54" s="187"/>
      <c r="STI54" s="187"/>
      <c r="STJ54" s="187"/>
      <c r="STK54" s="187"/>
      <c r="STL54" s="187"/>
      <c r="STM54" s="187"/>
      <c r="STN54" s="187"/>
      <c r="STO54" s="187"/>
      <c r="STP54" s="187"/>
      <c r="STQ54" s="187"/>
      <c r="STR54" s="187"/>
      <c r="STS54" s="187"/>
      <c r="STT54" s="187"/>
      <c r="STU54" s="187"/>
      <c r="STV54" s="187"/>
      <c r="STW54" s="187"/>
      <c r="STX54" s="187"/>
      <c r="STY54" s="187"/>
      <c r="STZ54" s="187"/>
      <c r="SUA54" s="187"/>
      <c r="SUB54" s="187"/>
      <c r="SUC54" s="187"/>
      <c r="SUD54" s="187"/>
      <c r="SUE54" s="187"/>
      <c r="SUF54" s="187"/>
      <c r="SUG54" s="187"/>
      <c r="SUH54" s="187"/>
      <c r="SUI54" s="187"/>
      <c r="SUJ54" s="187"/>
      <c r="SUK54" s="187"/>
      <c r="SUL54" s="187"/>
      <c r="SUM54" s="187"/>
      <c r="SUN54" s="187"/>
      <c r="SUO54" s="187"/>
      <c r="SUP54" s="187"/>
      <c r="SUQ54" s="187"/>
      <c r="SUR54" s="187"/>
      <c r="SUS54" s="187"/>
      <c r="SUT54" s="187"/>
      <c r="SUU54" s="187"/>
      <c r="SUV54" s="187"/>
      <c r="SUW54" s="187"/>
      <c r="SUX54" s="187"/>
      <c r="SUY54" s="187"/>
      <c r="SUZ54" s="187"/>
      <c r="SVA54" s="187"/>
      <c r="SVB54" s="187"/>
      <c r="SVC54" s="187"/>
      <c r="SVD54" s="187"/>
      <c r="SVE54" s="187"/>
      <c r="SVF54" s="187"/>
      <c r="SVG54" s="187"/>
      <c r="SVH54" s="187"/>
      <c r="SVI54" s="187"/>
      <c r="SVJ54" s="187"/>
      <c r="SVK54" s="187"/>
      <c r="SVL54" s="187"/>
      <c r="SVM54" s="187"/>
      <c r="SVN54" s="187"/>
      <c r="SVO54" s="187"/>
      <c r="SVP54" s="187"/>
      <c r="SVQ54" s="187"/>
      <c r="SVR54" s="187"/>
      <c r="SVS54" s="187"/>
      <c r="SVT54" s="187"/>
      <c r="SVU54" s="187"/>
      <c r="SVV54" s="187"/>
      <c r="SVW54" s="187"/>
      <c r="SVX54" s="187"/>
      <c r="SVY54" s="187"/>
      <c r="SVZ54" s="187"/>
      <c r="SWA54" s="187"/>
      <c r="SWB54" s="187"/>
      <c r="SWC54" s="187"/>
      <c r="SWD54" s="187"/>
      <c r="SWE54" s="187"/>
      <c r="SWF54" s="187"/>
      <c r="SWG54" s="187"/>
      <c r="SWH54" s="187"/>
      <c r="SWI54" s="187"/>
      <c r="SWJ54" s="187"/>
      <c r="SWK54" s="187"/>
      <c r="SWL54" s="187"/>
      <c r="SWM54" s="187"/>
      <c r="SWN54" s="187"/>
      <c r="SWO54" s="187"/>
      <c r="SWP54" s="187"/>
      <c r="SWQ54" s="187"/>
      <c r="SWR54" s="187"/>
      <c r="SWS54" s="187"/>
      <c r="SWT54" s="187"/>
      <c r="SWU54" s="187"/>
      <c r="SWV54" s="187"/>
      <c r="SWW54" s="187"/>
      <c r="SWX54" s="187"/>
      <c r="SWY54" s="187"/>
      <c r="SWZ54" s="187"/>
      <c r="SXA54" s="187"/>
      <c r="SXB54" s="187"/>
      <c r="SXC54" s="187"/>
      <c r="SXD54" s="187"/>
      <c r="SXE54" s="187"/>
      <c r="SXF54" s="187"/>
      <c r="SXG54" s="187"/>
      <c r="SXH54" s="187"/>
      <c r="SXI54" s="187"/>
      <c r="SXJ54" s="187"/>
      <c r="SXK54" s="187"/>
      <c r="SXL54" s="187"/>
      <c r="SXM54" s="187"/>
      <c r="SXN54" s="187"/>
      <c r="SXO54" s="187"/>
      <c r="SXP54" s="187"/>
      <c r="SXQ54" s="187"/>
      <c r="SXR54" s="187"/>
      <c r="SXS54" s="187"/>
      <c r="SXT54" s="187"/>
      <c r="SXU54" s="187"/>
      <c r="SXV54" s="187"/>
      <c r="SXW54" s="187"/>
      <c r="SXX54" s="187"/>
      <c r="SXY54" s="187"/>
      <c r="SXZ54" s="187"/>
      <c r="SYA54" s="187"/>
      <c r="SYB54" s="187"/>
      <c r="SYC54" s="187"/>
      <c r="SYD54" s="187"/>
      <c r="SYE54" s="187"/>
      <c r="SYF54" s="187"/>
      <c r="SYG54" s="187"/>
      <c r="SYH54" s="187"/>
      <c r="SYI54" s="187"/>
      <c r="SYJ54" s="187"/>
      <c r="SYK54" s="187"/>
      <c r="SYL54" s="187"/>
      <c r="SYM54" s="187"/>
      <c r="SYN54" s="187"/>
      <c r="SYO54" s="187"/>
      <c r="SYP54" s="187"/>
      <c r="SYQ54" s="187"/>
      <c r="SYR54" s="187"/>
      <c r="SYS54" s="187"/>
      <c r="SYT54" s="187"/>
      <c r="SYU54" s="187"/>
      <c r="SYV54" s="187"/>
      <c r="SYW54" s="187"/>
      <c r="SYX54" s="187"/>
      <c r="SYY54" s="187"/>
      <c r="SYZ54" s="187"/>
      <c r="SZA54" s="187"/>
      <c r="SZB54" s="187"/>
      <c r="SZC54" s="187"/>
      <c r="SZD54" s="187"/>
      <c r="SZE54" s="187"/>
      <c r="SZF54" s="187"/>
      <c r="SZG54" s="187"/>
      <c r="SZH54" s="187"/>
      <c r="SZI54" s="187"/>
      <c r="SZJ54" s="187"/>
      <c r="SZK54" s="187"/>
      <c r="SZL54" s="187"/>
      <c r="SZM54" s="187"/>
      <c r="SZN54" s="187"/>
      <c r="SZO54" s="187"/>
      <c r="SZP54" s="187"/>
      <c r="SZQ54" s="187"/>
      <c r="SZR54" s="187"/>
      <c r="SZS54" s="187"/>
      <c r="SZT54" s="187"/>
      <c r="SZU54" s="187"/>
      <c r="SZV54" s="187"/>
      <c r="SZW54" s="187"/>
      <c r="SZX54" s="187"/>
      <c r="SZY54" s="187"/>
      <c r="SZZ54" s="187"/>
      <c r="TAA54" s="187"/>
      <c r="TAB54" s="187"/>
      <c r="TAC54" s="187"/>
      <c r="TAD54" s="187"/>
      <c r="TAE54" s="187"/>
      <c r="TAF54" s="187"/>
      <c r="TAG54" s="187"/>
      <c r="TAH54" s="187"/>
      <c r="TAI54" s="187"/>
      <c r="TAJ54" s="187"/>
      <c r="TAK54" s="187"/>
      <c r="TAL54" s="187"/>
      <c r="TAM54" s="187"/>
      <c r="TAN54" s="187"/>
      <c r="TAO54" s="187"/>
      <c r="TAP54" s="187"/>
      <c r="TAQ54" s="187"/>
      <c r="TAR54" s="187"/>
      <c r="TAS54" s="187"/>
      <c r="TAT54" s="187"/>
      <c r="TAU54" s="187"/>
      <c r="TAV54" s="187"/>
      <c r="TAW54" s="187"/>
      <c r="TAX54" s="187"/>
      <c r="TAY54" s="187"/>
      <c r="TAZ54" s="187"/>
      <c r="TBA54" s="187"/>
      <c r="TBB54" s="187"/>
      <c r="TBC54" s="187"/>
      <c r="TBD54" s="187"/>
      <c r="TBE54" s="187"/>
      <c r="TBF54" s="187"/>
      <c r="TBG54" s="187"/>
      <c r="TBH54" s="187"/>
      <c r="TBI54" s="187"/>
      <c r="TBJ54" s="187"/>
      <c r="TBK54" s="187"/>
      <c r="TBL54" s="187"/>
      <c r="TBM54" s="187"/>
      <c r="TBN54" s="187"/>
      <c r="TBO54" s="187"/>
      <c r="TBP54" s="187"/>
      <c r="TBQ54" s="187"/>
      <c r="TBR54" s="187"/>
      <c r="TBS54" s="187"/>
      <c r="TBT54" s="187"/>
      <c r="TBU54" s="187"/>
      <c r="TBV54" s="187"/>
      <c r="TBW54" s="187"/>
      <c r="TBX54" s="187"/>
      <c r="TBY54" s="187"/>
      <c r="TBZ54" s="187"/>
      <c r="TCA54" s="187"/>
      <c r="TCB54" s="187"/>
      <c r="TCC54" s="187"/>
      <c r="TCD54" s="187"/>
      <c r="TCE54" s="187"/>
      <c r="TCF54" s="187"/>
      <c r="TCG54" s="187"/>
      <c r="TCH54" s="187"/>
      <c r="TCI54" s="187"/>
      <c r="TCJ54" s="187"/>
      <c r="TCK54" s="187"/>
      <c r="TCL54" s="187"/>
      <c r="TCM54" s="187"/>
      <c r="TCN54" s="187"/>
      <c r="TCO54" s="187"/>
      <c r="TCP54" s="187"/>
      <c r="TCQ54" s="187"/>
      <c r="TCR54" s="187"/>
      <c r="TCS54" s="187"/>
      <c r="TCT54" s="187"/>
      <c r="TCU54" s="187"/>
      <c r="TCV54" s="187"/>
      <c r="TCW54" s="187"/>
      <c r="TCX54" s="187"/>
      <c r="TCY54" s="187"/>
      <c r="TCZ54" s="187"/>
      <c r="TDA54" s="187"/>
      <c r="TDB54" s="187"/>
      <c r="TDC54" s="187"/>
      <c r="TDD54" s="187"/>
      <c r="TDE54" s="187"/>
      <c r="TDF54" s="187"/>
      <c r="TDG54" s="187"/>
      <c r="TDH54" s="187"/>
      <c r="TDI54" s="187"/>
      <c r="TDJ54" s="187"/>
      <c r="TDK54" s="187"/>
      <c r="TDL54" s="187"/>
      <c r="TDM54" s="187"/>
      <c r="TDN54" s="187"/>
      <c r="TDO54" s="187"/>
      <c r="TDP54" s="187"/>
      <c r="TDQ54" s="187"/>
      <c r="TDR54" s="187"/>
      <c r="TDS54" s="187"/>
      <c r="TDT54" s="187"/>
      <c r="TDU54" s="187"/>
      <c r="TDV54" s="187"/>
      <c r="TDW54" s="187"/>
      <c r="TDX54" s="187"/>
      <c r="TDY54" s="187"/>
      <c r="TDZ54" s="187"/>
      <c r="TEA54" s="187"/>
      <c r="TEB54" s="187"/>
      <c r="TEC54" s="187"/>
      <c r="TED54" s="187"/>
      <c r="TEE54" s="187"/>
      <c r="TEF54" s="187"/>
      <c r="TEG54" s="187"/>
      <c r="TEH54" s="187"/>
      <c r="TEI54" s="187"/>
      <c r="TEJ54" s="187"/>
      <c r="TEK54" s="187"/>
      <c r="TEL54" s="187"/>
      <c r="TEM54" s="187"/>
      <c r="TEN54" s="187"/>
      <c r="TEO54" s="187"/>
      <c r="TEP54" s="187"/>
      <c r="TEQ54" s="187"/>
      <c r="TER54" s="187"/>
      <c r="TES54" s="187"/>
      <c r="TET54" s="187"/>
      <c r="TEU54" s="187"/>
      <c r="TEV54" s="187"/>
      <c r="TEW54" s="187"/>
      <c r="TEX54" s="187"/>
      <c r="TEY54" s="187"/>
      <c r="TEZ54" s="187"/>
      <c r="TFA54" s="187"/>
      <c r="TFB54" s="187"/>
      <c r="TFC54" s="187"/>
      <c r="TFD54" s="187"/>
      <c r="TFE54" s="187"/>
      <c r="TFF54" s="187"/>
      <c r="TFG54" s="187"/>
      <c r="TFH54" s="187"/>
      <c r="TFI54" s="187"/>
      <c r="TFJ54" s="187"/>
      <c r="TFK54" s="187"/>
      <c r="TFL54" s="187"/>
      <c r="TFM54" s="187"/>
      <c r="TFN54" s="187"/>
      <c r="TFO54" s="187"/>
      <c r="TFP54" s="187"/>
      <c r="TFQ54" s="187"/>
      <c r="TFR54" s="187"/>
      <c r="TFS54" s="187"/>
      <c r="TFT54" s="187"/>
      <c r="TFU54" s="187"/>
      <c r="TFV54" s="187"/>
      <c r="TFW54" s="187"/>
      <c r="TFX54" s="187"/>
      <c r="TFY54" s="187"/>
      <c r="TFZ54" s="187"/>
      <c r="TGA54" s="187"/>
      <c r="TGB54" s="187"/>
      <c r="TGC54" s="187"/>
      <c r="TGD54" s="187"/>
      <c r="TGE54" s="187"/>
      <c r="TGF54" s="187"/>
      <c r="TGG54" s="187"/>
      <c r="TGH54" s="187"/>
      <c r="TGI54" s="187"/>
      <c r="TGJ54" s="187"/>
      <c r="TGK54" s="187"/>
      <c r="TGL54" s="187"/>
      <c r="TGM54" s="187"/>
      <c r="TGN54" s="187"/>
      <c r="TGO54" s="187"/>
      <c r="TGP54" s="187"/>
      <c r="TGQ54" s="187"/>
      <c r="TGR54" s="187"/>
      <c r="TGS54" s="187"/>
      <c r="TGT54" s="187"/>
      <c r="TGU54" s="187"/>
      <c r="TGV54" s="187"/>
      <c r="TGW54" s="187"/>
      <c r="TGX54" s="187"/>
      <c r="TGY54" s="187"/>
      <c r="TGZ54" s="187"/>
      <c r="THA54" s="187"/>
      <c r="THB54" s="187"/>
      <c r="THC54" s="187"/>
      <c r="THD54" s="187"/>
      <c r="THE54" s="187"/>
      <c r="THF54" s="187"/>
      <c r="THG54" s="187"/>
      <c r="THH54" s="187"/>
      <c r="THI54" s="187"/>
      <c r="THJ54" s="187"/>
      <c r="THK54" s="187"/>
      <c r="THL54" s="187"/>
      <c r="THM54" s="187"/>
      <c r="THN54" s="187"/>
      <c r="THO54" s="187"/>
      <c r="THP54" s="187"/>
      <c r="THQ54" s="187"/>
      <c r="THR54" s="187"/>
      <c r="THS54" s="187"/>
      <c r="THT54" s="187"/>
      <c r="THU54" s="187"/>
      <c r="THV54" s="187"/>
      <c r="THW54" s="187"/>
      <c r="THX54" s="187"/>
      <c r="THY54" s="187"/>
      <c r="THZ54" s="187"/>
      <c r="TIA54" s="187"/>
      <c r="TIB54" s="187"/>
      <c r="TIC54" s="187"/>
      <c r="TID54" s="187"/>
      <c r="TIE54" s="187"/>
      <c r="TIF54" s="187"/>
      <c r="TIG54" s="187"/>
      <c r="TIH54" s="187"/>
      <c r="TII54" s="187"/>
      <c r="TIJ54" s="187"/>
      <c r="TIK54" s="187"/>
      <c r="TIL54" s="187"/>
      <c r="TIM54" s="187"/>
      <c r="TIN54" s="187"/>
      <c r="TIO54" s="187"/>
      <c r="TIP54" s="187"/>
      <c r="TIQ54" s="187"/>
      <c r="TIR54" s="187"/>
      <c r="TIS54" s="187"/>
      <c r="TIT54" s="187"/>
      <c r="TIU54" s="187"/>
      <c r="TIV54" s="187"/>
      <c r="TIW54" s="187"/>
      <c r="TIX54" s="187"/>
      <c r="TIY54" s="187"/>
      <c r="TIZ54" s="187"/>
      <c r="TJA54" s="187"/>
      <c r="TJB54" s="187"/>
      <c r="TJC54" s="187"/>
      <c r="TJD54" s="187"/>
      <c r="TJE54" s="187"/>
      <c r="TJF54" s="187"/>
      <c r="TJG54" s="187"/>
      <c r="TJH54" s="187"/>
      <c r="TJI54" s="187"/>
      <c r="TJJ54" s="187"/>
      <c r="TJK54" s="187"/>
      <c r="TJL54" s="187"/>
      <c r="TJM54" s="187"/>
      <c r="TJN54" s="187"/>
      <c r="TJO54" s="187"/>
      <c r="TJP54" s="187"/>
      <c r="TJQ54" s="187"/>
      <c r="TJR54" s="187"/>
      <c r="TJS54" s="187"/>
      <c r="TJT54" s="187"/>
      <c r="TJU54" s="187"/>
      <c r="TJV54" s="187"/>
      <c r="TJW54" s="187"/>
      <c r="TJX54" s="187"/>
      <c r="TJY54" s="187"/>
      <c r="TJZ54" s="187"/>
      <c r="TKA54" s="187"/>
      <c r="TKB54" s="187"/>
      <c r="TKC54" s="187"/>
      <c r="TKD54" s="187"/>
      <c r="TKE54" s="187"/>
      <c r="TKF54" s="187"/>
      <c r="TKG54" s="187"/>
      <c r="TKH54" s="187"/>
      <c r="TKI54" s="187"/>
      <c r="TKJ54" s="187"/>
      <c r="TKK54" s="187"/>
      <c r="TKL54" s="187"/>
      <c r="TKM54" s="187"/>
      <c r="TKN54" s="187"/>
      <c r="TKO54" s="187"/>
      <c r="TKP54" s="187"/>
      <c r="TKQ54" s="187"/>
      <c r="TKR54" s="187"/>
      <c r="TKS54" s="187"/>
      <c r="TKT54" s="187"/>
      <c r="TKU54" s="187"/>
      <c r="TKV54" s="187"/>
      <c r="TKW54" s="187"/>
      <c r="TKX54" s="187"/>
      <c r="TKY54" s="187"/>
      <c r="TKZ54" s="187"/>
      <c r="TLA54" s="187"/>
      <c r="TLB54" s="187"/>
      <c r="TLC54" s="187"/>
      <c r="TLD54" s="187"/>
      <c r="TLE54" s="187"/>
      <c r="TLF54" s="187"/>
      <c r="TLG54" s="187"/>
      <c r="TLH54" s="187"/>
      <c r="TLI54" s="187"/>
      <c r="TLJ54" s="187"/>
      <c r="TLK54" s="187"/>
      <c r="TLL54" s="187"/>
      <c r="TLM54" s="187"/>
      <c r="TLN54" s="187"/>
      <c r="TLO54" s="187"/>
      <c r="TLP54" s="187"/>
      <c r="TLQ54" s="187"/>
      <c r="TLR54" s="187"/>
      <c r="TLS54" s="187"/>
      <c r="TLT54" s="187"/>
      <c r="TLU54" s="187"/>
      <c r="TLV54" s="187"/>
      <c r="TLW54" s="187"/>
      <c r="TLX54" s="187"/>
      <c r="TLY54" s="187"/>
      <c r="TLZ54" s="187"/>
      <c r="TMA54" s="187"/>
      <c r="TMB54" s="187"/>
      <c r="TMC54" s="187"/>
      <c r="TMD54" s="187"/>
      <c r="TME54" s="187"/>
      <c r="TMF54" s="187"/>
      <c r="TMG54" s="187"/>
      <c r="TMH54" s="187"/>
      <c r="TMI54" s="187"/>
      <c r="TMJ54" s="187"/>
      <c r="TMK54" s="187"/>
      <c r="TML54" s="187"/>
      <c r="TMM54" s="187"/>
      <c r="TMN54" s="187"/>
      <c r="TMO54" s="187"/>
      <c r="TMP54" s="187"/>
      <c r="TMQ54" s="187"/>
      <c r="TMR54" s="187"/>
      <c r="TMS54" s="187"/>
      <c r="TMT54" s="187"/>
      <c r="TMU54" s="187"/>
      <c r="TMV54" s="187"/>
      <c r="TMW54" s="187"/>
      <c r="TMX54" s="187"/>
      <c r="TMY54" s="187"/>
      <c r="TMZ54" s="187"/>
      <c r="TNA54" s="187"/>
      <c r="TNB54" s="187"/>
      <c r="TNC54" s="187"/>
      <c r="TND54" s="187"/>
      <c r="TNE54" s="187"/>
      <c r="TNF54" s="187"/>
      <c r="TNG54" s="187"/>
      <c r="TNH54" s="187"/>
      <c r="TNI54" s="187"/>
      <c r="TNJ54" s="187"/>
      <c r="TNK54" s="187"/>
      <c r="TNL54" s="187"/>
      <c r="TNM54" s="187"/>
      <c r="TNN54" s="187"/>
      <c r="TNO54" s="187"/>
      <c r="TNP54" s="187"/>
      <c r="TNQ54" s="187"/>
      <c r="TNR54" s="187"/>
      <c r="TNS54" s="187"/>
      <c r="TNT54" s="187"/>
      <c r="TNU54" s="187"/>
      <c r="TNV54" s="187"/>
      <c r="TNW54" s="187"/>
      <c r="TNX54" s="187"/>
      <c r="TNY54" s="187"/>
      <c r="TNZ54" s="187"/>
      <c r="TOA54" s="187"/>
      <c r="TOB54" s="187"/>
      <c r="TOC54" s="187"/>
      <c r="TOD54" s="187"/>
      <c r="TOE54" s="187"/>
      <c r="TOF54" s="187"/>
      <c r="TOG54" s="187"/>
      <c r="TOH54" s="187"/>
      <c r="TOI54" s="187"/>
      <c r="TOJ54" s="187"/>
      <c r="TOK54" s="187"/>
      <c r="TOL54" s="187"/>
      <c r="TOM54" s="187"/>
      <c r="TON54" s="187"/>
      <c r="TOO54" s="187"/>
      <c r="TOP54" s="187"/>
      <c r="TOQ54" s="187"/>
      <c r="TOR54" s="187"/>
      <c r="TOS54" s="187"/>
      <c r="TOT54" s="187"/>
      <c r="TOU54" s="187"/>
      <c r="TOV54" s="187"/>
      <c r="TOW54" s="187"/>
      <c r="TOX54" s="187"/>
      <c r="TOY54" s="187"/>
      <c r="TOZ54" s="187"/>
      <c r="TPA54" s="187"/>
      <c r="TPB54" s="187"/>
      <c r="TPC54" s="187"/>
      <c r="TPD54" s="187"/>
      <c r="TPE54" s="187"/>
      <c r="TPF54" s="187"/>
      <c r="TPG54" s="187"/>
      <c r="TPH54" s="187"/>
      <c r="TPI54" s="187"/>
      <c r="TPJ54" s="187"/>
      <c r="TPK54" s="187"/>
      <c r="TPL54" s="187"/>
      <c r="TPM54" s="187"/>
      <c r="TPN54" s="187"/>
      <c r="TPO54" s="187"/>
      <c r="TPP54" s="187"/>
      <c r="TPQ54" s="187"/>
      <c r="TPR54" s="187"/>
      <c r="TPS54" s="187"/>
      <c r="TPT54" s="187"/>
      <c r="TPU54" s="187"/>
      <c r="TPV54" s="187"/>
      <c r="TPW54" s="187"/>
      <c r="TPX54" s="187"/>
      <c r="TPY54" s="187"/>
      <c r="TPZ54" s="187"/>
      <c r="TQA54" s="187"/>
      <c r="TQB54" s="187"/>
      <c r="TQC54" s="187"/>
      <c r="TQD54" s="187"/>
      <c r="TQE54" s="187"/>
      <c r="TQF54" s="187"/>
      <c r="TQG54" s="187"/>
      <c r="TQH54" s="187"/>
      <c r="TQI54" s="187"/>
      <c r="TQJ54" s="187"/>
      <c r="TQK54" s="187"/>
      <c r="TQL54" s="187"/>
      <c r="TQM54" s="187"/>
      <c r="TQN54" s="187"/>
      <c r="TQO54" s="187"/>
      <c r="TQP54" s="187"/>
      <c r="TQQ54" s="187"/>
      <c r="TQR54" s="187"/>
      <c r="TQS54" s="187"/>
      <c r="TQT54" s="187"/>
      <c r="TQU54" s="187"/>
      <c r="TQV54" s="187"/>
      <c r="TQW54" s="187"/>
      <c r="TQX54" s="187"/>
      <c r="TQY54" s="187"/>
      <c r="TQZ54" s="187"/>
      <c r="TRA54" s="187"/>
      <c r="TRB54" s="187"/>
      <c r="TRC54" s="187"/>
      <c r="TRD54" s="187"/>
      <c r="TRE54" s="187"/>
      <c r="TRF54" s="187"/>
      <c r="TRG54" s="187"/>
      <c r="TRH54" s="187"/>
      <c r="TRI54" s="187"/>
      <c r="TRJ54" s="187"/>
      <c r="TRK54" s="187"/>
      <c r="TRL54" s="187"/>
      <c r="TRM54" s="187"/>
      <c r="TRN54" s="187"/>
      <c r="TRO54" s="187"/>
      <c r="TRP54" s="187"/>
      <c r="TRQ54" s="187"/>
      <c r="TRR54" s="187"/>
      <c r="TRS54" s="187"/>
      <c r="TRT54" s="187"/>
      <c r="TRU54" s="187"/>
      <c r="TRV54" s="187"/>
      <c r="TRW54" s="187"/>
      <c r="TRX54" s="187"/>
      <c r="TRY54" s="187"/>
      <c r="TRZ54" s="187"/>
      <c r="TSA54" s="187"/>
      <c r="TSB54" s="187"/>
      <c r="TSC54" s="187"/>
      <c r="TSD54" s="187"/>
      <c r="TSE54" s="187"/>
      <c r="TSF54" s="187"/>
      <c r="TSG54" s="187"/>
      <c r="TSH54" s="187"/>
      <c r="TSI54" s="187"/>
      <c r="TSJ54" s="187"/>
      <c r="TSK54" s="187"/>
      <c r="TSL54" s="187"/>
      <c r="TSM54" s="187"/>
      <c r="TSN54" s="187"/>
      <c r="TSO54" s="187"/>
      <c r="TSP54" s="187"/>
      <c r="TSQ54" s="187"/>
      <c r="TSR54" s="187"/>
      <c r="TSS54" s="187"/>
      <c r="TST54" s="187"/>
      <c r="TSU54" s="187"/>
      <c r="TSV54" s="187"/>
      <c r="TSW54" s="187"/>
      <c r="TSX54" s="187"/>
      <c r="TSY54" s="187"/>
      <c r="TSZ54" s="187"/>
      <c r="TTA54" s="187"/>
      <c r="TTB54" s="187"/>
      <c r="TTC54" s="187"/>
      <c r="TTD54" s="187"/>
      <c r="TTE54" s="187"/>
      <c r="TTF54" s="187"/>
      <c r="TTG54" s="187"/>
      <c r="TTH54" s="187"/>
      <c r="TTI54" s="187"/>
      <c r="TTJ54" s="187"/>
      <c r="TTK54" s="187"/>
      <c r="TTL54" s="187"/>
      <c r="TTM54" s="187"/>
      <c r="TTN54" s="187"/>
      <c r="TTO54" s="187"/>
      <c r="TTP54" s="187"/>
      <c r="TTQ54" s="187"/>
      <c r="TTR54" s="187"/>
      <c r="TTS54" s="187"/>
      <c r="TTT54" s="187"/>
      <c r="TTU54" s="187"/>
      <c r="TTV54" s="187"/>
      <c r="TTW54" s="187"/>
      <c r="TTX54" s="187"/>
      <c r="TTY54" s="187"/>
      <c r="TTZ54" s="187"/>
      <c r="TUA54" s="187"/>
      <c r="TUB54" s="187"/>
      <c r="TUC54" s="187"/>
      <c r="TUD54" s="187"/>
      <c r="TUE54" s="187"/>
      <c r="TUF54" s="187"/>
      <c r="TUG54" s="187"/>
      <c r="TUH54" s="187"/>
      <c r="TUI54" s="187"/>
      <c r="TUJ54" s="187"/>
      <c r="TUK54" s="187"/>
      <c r="TUL54" s="187"/>
      <c r="TUM54" s="187"/>
      <c r="TUN54" s="187"/>
      <c r="TUO54" s="187"/>
      <c r="TUP54" s="187"/>
      <c r="TUQ54" s="187"/>
      <c r="TUR54" s="187"/>
      <c r="TUS54" s="187"/>
      <c r="TUT54" s="187"/>
      <c r="TUU54" s="187"/>
      <c r="TUV54" s="187"/>
      <c r="TUW54" s="187"/>
      <c r="TUX54" s="187"/>
      <c r="TUY54" s="187"/>
      <c r="TUZ54" s="187"/>
      <c r="TVA54" s="187"/>
      <c r="TVB54" s="187"/>
      <c r="TVC54" s="187"/>
      <c r="TVD54" s="187"/>
      <c r="TVE54" s="187"/>
      <c r="TVF54" s="187"/>
      <c r="TVG54" s="187"/>
      <c r="TVH54" s="187"/>
      <c r="TVI54" s="187"/>
      <c r="TVJ54" s="187"/>
      <c r="TVK54" s="187"/>
      <c r="TVL54" s="187"/>
      <c r="TVM54" s="187"/>
      <c r="TVN54" s="187"/>
      <c r="TVO54" s="187"/>
      <c r="TVP54" s="187"/>
      <c r="TVQ54" s="187"/>
      <c r="TVR54" s="187"/>
      <c r="TVS54" s="187"/>
      <c r="TVT54" s="187"/>
      <c r="TVU54" s="187"/>
      <c r="TVV54" s="187"/>
      <c r="TVW54" s="187"/>
      <c r="TVX54" s="187"/>
      <c r="TVY54" s="187"/>
      <c r="TVZ54" s="187"/>
      <c r="TWA54" s="187"/>
      <c r="TWB54" s="187"/>
      <c r="TWC54" s="187"/>
      <c r="TWD54" s="187"/>
      <c r="TWE54" s="187"/>
      <c r="TWF54" s="187"/>
      <c r="TWG54" s="187"/>
      <c r="TWH54" s="187"/>
      <c r="TWI54" s="187"/>
      <c r="TWJ54" s="187"/>
      <c r="TWK54" s="187"/>
      <c r="TWL54" s="187"/>
      <c r="TWM54" s="187"/>
      <c r="TWN54" s="187"/>
      <c r="TWO54" s="187"/>
      <c r="TWP54" s="187"/>
      <c r="TWQ54" s="187"/>
      <c r="TWR54" s="187"/>
      <c r="TWS54" s="187"/>
      <c r="TWT54" s="187"/>
      <c r="TWU54" s="187"/>
      <c r="TWV54" s="187"/>
      <c r="TWW54" s="187"/>
      <c r="TWX54" s="187"/>
      <c r="TWY54" s="187"/>
      <c r="TWZ54" s="187"/>
      <c r="TXA54" s="187"/>
      <c r="TXB54" s="187"/>
      <c r="TXC54" s="187"/>
      <c r="TXD54" s="187"/>
      <c r="TXE54" s="187"/>
      <c r="TXF54" s="187"/>
      <c r="TXG54" s="187"/>
      <c r="TXH54" s="187"/>
      <c r="TXI54" s="187"/>
      <c r="TXJ54" s="187"/>
      <c r="TXK54" s="187"/>
      <c r="TXL54" s="187"/>
      <c r="TXM54" s="187"/>
      <c r="TXN54" s="187"/>
      <c r="TXO54" s="187"/>
      <c r="TXP54" s="187"/>
      <c r="TXQ54" s="187"/>
      <c r="TXR54" s="187"/>
      <c r="TXS54" s="187"/>
      <c r="TXT54" s="187"/>
      <c r="TXU54" s="187"/>
      <c r="TXV54" s="187"/>
      <c r="TXW54" s="187"/>
      <c r="TXX54" s="187"/>
      <c r="TXY54" s="187"/>
      <c r="TXZ54" s="187"/>
      <c r="TYA54" s="187"/>
      <c r="TYB54" s="187"/>
      <c r="TYC54" s="187"/>
      <c r="TYD54" s="187"/>
      <c r="TYE54" s="187"/>
      <c r="TYF54" s="187"/>
      <c r="TYG54" s="187"/>
      <c r="TYH54" s="187"/>
      <c r="TYI54" s="187"/>
      <c r="TYJ54" s="187"/>
      <c r="TYK54" s="187"/>
      <c r="TYL54" s="187"/>
      <c r="TYM54" s="187"/>
      <c r="TYN54" s="187"/>
      <c r="TYO54" s="187"/>
      <c r="TYP54" s="187"/>
      <c r="TYQ54" s="187"/>
      <c r="TYR54" s="187"/>
      <c r="TYS54" s="187"/>
      <c r="TYT54" s="187"/>
      <c r="TYU54" s="187"/>
      <c r="TYV54" s="187"/>
      <c r="TYW54" s="187"/>
      <c r="TYX54" s="187"/>
      <c r="TYY54" s="187"/>
      <c r="TYZ54" s="187"/>
      <c r="TZA54" s="187"/>
      <c r="TZB54" s="187"/>
      <c r="TZC54" s="187"/>
      <c r="TZD54" s="187"/>
      <c r="TZE54" s="187"/>
      <c r="TZF54" s="187"/>
      <c r="TZG54" s="187"/>
      <c r="TZH54" s="187"/>
      <c r="TZI54" s="187"/>
      <c r="TZJ54" s="187"/>
      <c r="TZK54" s="187"/>
      <c r="TZL54" s="187"/>
      <c r="TZM54" s="187"/>
      <c r="TZN54" s="187"/>
      <c r="TZO54" s="187"/>
      <c r="TZP54" s="187"/>
      <c r="TZQ54" s="187"/>
      <c r="TZR54" s="187"/>
      <c r="TZS54" s="187"/>
      <c r="TZT54" s="187"/>
      <c r="TZU54" s="187"/>
      <c r="TZV54" s="187"/>
      <c r="TZW54" s="187"/>
      <c r="TZX54" s="187"/>
      <c r="TZY54" s="187"/>
      <c r="TZZ54" s="187"/>
      <c r="UAA54" s="187"/>
      <c r="UAB54" s="187"/>
      <c r="UAC54" s="187"/>
      <c r="UAD54" s="187"/>
      <c r="UAE54" s="187"/>
      <c r="UAF54" s="187"/>
      <c r="UAG54" s="187"/>
      <c r="UAH54" s="187"/>
      <c r="UAI54" s="187"/>
      <c r="UAJ54" s="187"/>
      <c r="UAK54" s="187"/>
      <c r="UAL54" s="187"/>
      <c r="UAM54" s="187"/>
      <c r="UAN54" s="187"/>
      <c r="UAO54" s="187"/>
      <c r="UAP54" s="187"/>
      <c r="UAQ54" s="187"/>
      <c r="UAR54" s="187"/>
      <c r="UAS54" s="187"/>
      <c r="UAT54" s="187"/>
      <c r="UAU54" s="187"/>
      <c r="UAV54" s="187"/>
      <c r="UAW54" s="187"/>
      <c r="UAX54" s="187"/>
      <c r="UAY54" s="187"/>
      <c r="UAZ54" s="187"/>
      <c r="UBA54" s="187"/>
      <c r="UBB54" s="187"/>
      <c r="UBC54" s="187"/>
      <c r="UBD54" s="187"/>
      <c r="UBE54" s="187"/>
      <c r="UBF54" s="187"/>
      <c r="UBG54" s="187"/>
      <c r="UBH54" s="187"/>
      <c r="UBI54" s="187"/>
      <c r="UBJ54" s="187"/>
      <c r="UBK54" s="187"/>
      <c r="UBL54" s="187"/>
      <c r="UBM54" s="187"/>
      <c r="UBN54" s="187"/>
      <c r="UBO54" s="187"/>
      <c r="UBP54" s="187"/>
      <c r="UBQ54" s="187"/>
      <c r="UBR54" s="187"/>
      <c r="UBS54" s="187"/>
      <c r="UBT54" s="187"/>
      <c r="UBU54" s="187"/>
      <c r="UBV54" s="187"/>
      <c r="UBW54" s="187"/>
      <c r="UBX54" s="187"/>
      <c r="UBY54" s="187"/>
      <c r="UBZ54" s="187"/>
      <c r="UCA54" s="187"/>
      <c r="UCB54" s="187"/>
      <c r="UCC54" s="187"/>
      <c r="UCD54" s="187"/>
      <c r="UCE54" s="187"/>
      <c r="UCF54" s="187"/>
      <c r="UCG54" s="187"/>
      <c r="UCH54" s="187"/>
      <c r="UCI54" s="187"/>
      <c r="UCJ54" s="187"/>
      <c r="UCK54" s="187"/>
      <c r="UCL54" s="187"/>
      <c r="UCM54" s="187"/>
      <c r="UCN54" s="187"/>
      <c r="UCO54" s="187"/>
      <c r="UCP54" s="187"/>
      <c r="UCQ54" s="187"/>
      <c r="UCR54" s="187"/>
      <c r="UCS54" s="187"/>
      <c r="UCT54" s="187"/>
      <c r="UCU54" s="187"/>
      <c r="UCV54" s="187"/>
      <c r="UCW54" s="187"/>
      <c r="UCX54" s="187"/>
      <c r="UCY54" s="187"/>
      <c r="UCZ54" s="187"/>
      <c r="UDA54" s="187"/>
      <c r="UDB54" s="187"/>
      <c r="UDC54" s="187"/>
      <c r="UDD54" s="187"/>
      <c r="UDE54" s="187"/>
      <c r="UDF54" s="187"/>
      <c r="UDG54" s="187"/>
      <c r="UDH54" s="187"/>
      <c r="UDI54" s="187"/>
      <c r="UDJ54" s="187"/>
      <c r="UDK54" s="187"/>
      <c r="UDL54" s="187"/>
      <c r="UDM54" s="187"/>
      <c r="UDN54" s="187"/>
      <c r="UDO54" s="187"/>
      <c r="UDP54" s="187"/>
      <c r="UDQ54" s="187"/>
      <c r="UDR54" s="187"/>
      <c r="UDS54" s="187"/>
      <c r="UDT54" s="187"/>
      <c r="UDU54" s="187"/>
      <c r="UDV54" s="187"/>
      <c r="UDW54" s="187"/>
      <c r="UDX54" s="187"/>
      <c r="UDY54" s="187"/>
      <c r="UDZ54" s="187"/>
      <c r="UEA54" s="187"/>
      <c r="UEB54" s="187"/>
      <c r="UEC54" s="187"/>
      <c r="UED54" s="187"/>
      <c r="UEE54" s="187"/>
      <c r="UEF54" s="187"/>
      <c r="UEG54" s="187"/>
      <c r="UEH54" s="187"/>
      <c r="UEI54" s="187"/>
      <c r="UEJ54" s="187"/>
      <c r="UEK54" s="187"/>
      <c r="UEL54" s="187"/>
      <c r="UEM54" s="187"/>
      <c r="UEN54" s="187"/>
      <c r="UEO54" s="187"/>
      <c r="UEP54" s="187"/>
      <c r="UEQ54" s="187"/>
      <c r="UER54" s="187"/>
      <c r="UES54" s="187"/>
      <c r="UET54" s="187"/>
      <c r="UEU54" s="187"/>
      <c r="UEV54" s="187"/>
      <c r="UEW54" s="187"/>
      <c r="UEX54" s="187"/>
      <c r="UEY54" s="187"/>
      <c r="UEZ54" s="187"/>
      <c r="UFA54" s="187"/>
      <c r="UFB54" s="187"/>
      <c r="UFC54" s="187"/>
      <c r="UFD54" s="187"/>
      <c r="UFE54" s="187"/>
      <c r="UFF54" s="187"/>
      <c r="UFG54" s="187"/>
      <c r="UFH54" s="187"/>
      <c r="UFI54" s="187"/>
      <c r="UFJ54" s="187"/>
      <c r="UFK54" s="187"/>
      <c r="UFL54" s="187"/>
      <c r="UFM54" s="187"/>
      <c r="UFN54" s="187"/>
      <c r="UFO54" s="187"/>
      <c r="UFP54" s="187"/>
      <c r="UFQ54" s="187"/>
      <c r="UFR54" s="187"/>
      <c r="UFS54" s="187"/>
      <c r="UFT54" s="187"/>
      <c r="UFU54" s="187"/>
      <c r="UFV54" s="187"/>
      <c r="UFW54" s="187"/>
      <c r="UFX54" s="187"/>
      <c r="UFY54" s="187"/>
      <c r="UFZ54" s="187"/>
      <c r="UGA54" s="187"/>
      <c r="UGB54" s="187"/>
      <c r="UGC54" s="187"/>
      <c r="UGD54" s="187"/>
      <c r="UGE54" s="187"/>
      <c r="UGF54" s="187"/>
      <c r="UGG54" s="187"/>
      <c r="UGH54" s="187"/>
      <c r="UGI54" s="187"/>
      <c r="UGJ54" s="187"/>
      <c r="UGK54" s="187"/>
      <c r="UGL54" s="187"/>
      <c r="UGM54" s="187"/>
      <c r="UGN54" s="187"/>
      <c r="UGO54" s="187"/>
      <c r="UGP54" s="187"/>
      <c r="UGQ54" s="187"/>
      <c r="UGR54" s="187"/>
      <c r="UGS54" s="187"/>
      <c r="UGT54" s="187"/>
      <c r="UGU54" s="187"/>
      <c r="UGV54" s="187"/>
      <c r="UGW54" s="187"/>
      <c r="UGX54" s="187"/>
      <c r="UGY54" s="187"/>
      <c r="UGZ54" s="187"/>
      <c r="UHA54" s="187"/>
      <c r="UHB54" s="187"/>
      <c r="UHC54" s="187"/>
      <c r="UHD54" s="187"/>
      <c r="UHE54" s="187"/>
      <c r="UHF54" s="187"/>
      <c r="UHG54" s="187"/>
      <c r="UHH54" s="187"/>
      <c r="UHI54" s="187"/>
      <c r="UHJ54" s="187"/>
      <c r="UHK54" s="187"/>
      <c r="UHL54" s="187"/>
      <c r="UHM54" s="187"/>
      <c r="UHN54" s="187"/>
      <c r="UHO54" s="187"/>
      <c r="UHP54" s="187"/>
      <c r="UHQ54" s="187"/>
      <c r="UHR54" s="187"/>
      <c r="UHS54" s="187"/>
      <c r="UHT54" s="187"/>
      <c r="UHU54" s="187"/>
      <c r="UHV54" s="187"/>
      <c r="UHW54" s="187"/>
      <c r="UHX54" s="187"/>
      <c r="UHY54" s="187"/>
      <c r="UHZ54" s="187"/>
      <c r="UIA54" s="187"/>
      <c r="UIB54" s="187"/>
      <c r="UIC54" s="187"/>
      <c r="UID54" s="187"/>
      <c r="UIE54" s="187"/>
      <c r="UIF54" s="187"/>
      <c r="UIG54" s="187"/>
      <c r="UIH54" s="187"/>
      <c r="UII54" s="187"/>
      <c r="UIJ54" s="187"/>
      <c r="UIK54" s="187"/>
      <c r="UIL54" s="187"/>
      <c r="UIM54" s="187"/>
      <c r="UIN54" s="187"/>
      <c r="UIO54" s="187"/>
      <c r="UIP54" s="187"/>
      <c r="UIQ54" s="187"/>
      <c r="UIR54" s="187"/>
      <c r="UIS54" s="187"/>
      <c r="UIT54" s="187"/>
      <c r="UIU54" s="187"/>
      <c r="UIV54" s="187"/>
      <c r="UIW54" s="187"/>
      <c r="UIX54" s="187"/>
      <c r="UIY54" s="187"/>
      <c r="UIZ54" s="187"/>
      <c r="UJA54" s="187"/>
      <c r="UJB54" s="187"/>
      <c r="UJC54" s="187"/>
      <c r="UJD54" s="187"/>
      <c r="UJE54" s="187"/>
      <c r="UJF54" s="187"/>
      <c r="UJG54" s="187"/>
      <c r="UJH54" s="187"/>
      <c r="UJI54" s="187"/>
      <c r="UJJ54" s="187"/>
      <c r="UJK54" s="187"/>
      <c r="UJL54" s="187"/>
      <c r="UJM54" s="187"/>
      <c r="UJN54" s="187"/>
      <c r="UJO54" s="187"/>
      <c r="UJP54" s="187"/>
      <c r="UJQ54" s="187"/>
      <c r="UJR54" s="187"/>
      <c r="UJS54" s="187"/>
      <c r="UJT54" s="187"/>
      <c r="UJU54" s="187"/>
      <c r="UJV54" s="187"/>
      <c r="UJW54" s="187"/>
      <c r="UJX54" s="187"/>
      <c r="UJY54" s="187"/>
      <c r="UJZ54" s="187"/>
      <c r="UKA54" s="187"/>
      <c r="UKB54" s="187"/>
      <c r="UKC54" s="187"/>
      <c r="UKD54" s="187"/>
      <c r="UKE54" s="187"/>
      <c r="UKF54" s="187"/>
      <c r="UKG54" s="187"/>
      <c r="UKH54" s="187"/>
      <c r="UKI54" s="187"/>
      <c r="UKJ54" s="187"/>
      <c r="UKK54" s="187"/>
      <c r="UKL54" s="187"/>
      <c r="UKM54" s="187"/>
      <c r="UKN54" s="187"/>
      <c r="UKO54" s="187"/>
      <c r="UKP54" s="187"/>
      <c r="UKQ54" s="187"/>
      <c r="UKR54" s="187"/>
      <c r="UKS54" s="187"/>
      <c r="UKT54" s="187"/>
      <c r="UKU54" s="187"/>
      <c r="UKV54" s="187"/>
      <c r="UKW54" s="187"/>
      <c r="UKX54" s="187"/>
      <c r="UKY54" s="187"/>
      <c r="UKZ54" s="187"/>
      <c r="ULA54" s="187"/>
      <c r="ULB54" s="187"/>
      <c r="ULC54" s="187"/>
      <c r="ULD54" s="187"/>
      <c r="ULE54" s="187"/>
      <c r="ULF54" s="187"/>
      <c r="ULG54" s="187"/>
      <c r="ULH54" s="187"/>
      <c r="ULI54" s="187"/>
      <c r="ULJ54" s="187"/>
      <c r="ULK54" s="187"/>
      <c r="ULL54" s="187"/>
      <c r="ULM54" s="187"/>
      <c r="ULN54" s="187"/>
      <c r="ULO54" s="187"/>
      <c r="ULP54" s="187"/>
      <c r="ULQ54" s="187"/>
      <c r="ULR54" s="187"/>
      <c r="ULS54" s="187"/>
      <c r="ULT54" s="187"/>
      <c r="ULU54" s="187"/>
      <c r="ULV54" s="187"/>
      <c r="ULW54" s="187"/>
      <c r="ULX54" s="187"/>
      <c r="ULY54" s="187"/>
      <c r="ULZ54" s="187"/>
      <c r="UMA54" s="187"/>
      <c r="UMB54" s="187"/>
      <c r="UMC54" s="187"/>
      <c r="UMD54" s="187"/>
      <c r="UME54" s="187"/>
      <c r="UMF54" s="187"/>
      <c r="UMG54" s="187"/>
      <c r="UMH54" s="187"/>
      <c r="UMI54" s="187"/>
      <c r="UMJ54" s="187"/>
      <c r="UMK54" s="187"/>
      <c r="UML54" s="187"/>
      <c r="UMM54" s="187"/>
      <c r="UMN54" s="187"/>
      <c r="UMO54" s="187"/>
      <c r="UMP54" s="187"/>
      <c r="UMQ54" s="187"/>
      <c r="UMR54" s="187"/>
      <c r="UMS54" s="187"/>
      <c r="UMT54" s="187"/>
      <c r="UMU54" s="187"/>
      <c r="UMV54" s="187"/>
      <c r="UMW54" s="187"/>
      <c r="UMX54" s="187"/>
      <c r="UMY54" s="187"/>
      <c r="UMZ54" s="187"/>
      <c r="UNA54" s="187"/>
      <c r="UNB54" s="187"/>
      <c r="UNC54" s="187"/>
      <c r="UND54" s="187"/>
      <c r="UNE54" s="187"/>
      <c r="UNF54" s="187"/>
      <c r="UNG54" s="187"/>
      <c r="UNH54" s="187"/>
      <c r="UNI54" s="187"/>
      <c r="UNJ54" s="187"/>
      <c r="UNK54" s="187"/>
      <c r="UNL54" s="187"/>
      <c r="UNM54" s="187"/>
      <c r="UNN54" s="187"/>
      <c r="UNO54" s="187"/>
      <c r="UNP54" s="187"/>
      <c r="UNQ54" s="187"/>
      <c r="UNR54" s="187"/>
      <c r="UNS54" s="187"/>
      <c r="UNT54" s="187"/>
      <c r="UNU54" s="187"/>
      <c r="UNV54" s="187"/>
      <c r="UNW54" s="187"/>
      <c r="UNX54" s="187"/>
      <c r="UNY54" s="187"/>
      <c r="UNZ54" s="187"/>
      <c r="UOA54" s="187"/>
      <c r="UOB54" s="187"/>
      <c r="UOC54" s="187"/>
      <c r="UOD54" s="187"/>
      <c r="UOE54" s="187"/>
      <c r="UOF54" s="187"/>
      <c r="UOG54" s="187"/>
      <c r="UOH54" s="187"/>
      <c r="UOI54" s="187"/>
      <c r="UOJ54" s="187"/>
      <c r="UOK54" s="187"/>
      <c r="UOL54" s="187"/>
      <c r="UOM54" s="187"/>
      <c r="UON54" s="187"/>
      <c r="UOO54" s="187"/>
      <c r="UOP54" s="187"/>
      <c r="UOQ54" s="187"/>
      <c r="UOR54" s="187"/>
      <c r="UOS54" s="187"/>
      <c r="UOT54" s="187"/>
      <c r="UOU54" s="187"/>
      <c r="UOV54" s="187"/>
      <c r="UOW54" s="187"/>
      <c r="UOX54" s="187"/>
      <c r="UOY54" s="187"/>
      <c r="UOZ54" s="187"/>
      <c r="UPA54" s="187"/>
      <c r="UPB54" s="187"/>
      <c r="UPC54" s="187"/>
      <c r="UPD54" s="187"/>
      <c r="UPE54" s="187"/>
      <c r="UPF54" s="187"/>
      <c r="UPG54" s="187"/>
      <c r="UPH54" s="187"/>
      <c r="UPI54" s="187"/>
      <c r="UPJ54" s="187"/>
      <c r="UPK54" s="187"/>
      <c r="UPL54" s="187"/>
      <c r="UPM54" s="187"/>
      <c r="UPN54" s="187"/>
      <c r="UPO54" s="187"/>
      <c r="UPP54" s="187"/>
      <c r="UPQ54" s="187"/>
      <c r="UPR54" s="187"/>
      <c r="UPS54" s="187"/>
      <c r="UPT54" s="187"/>
      <c r="UPU54" s="187"/>
      <c r="UPV54" s="187"/>
      <c r="UPW54" s="187"/>
      <c r="UPX54" s="187"/>
      <c r="UPY54" s="187"/>
      <c r="UPZ54" s="187"/>
      <c r="UQA54" s="187"/>
      <c r="UQB54" s="187"/>
      <c r="UQC54" s="187"/>
      <c r="UQD54" s="187"/>
      <c r="UQE54" s="187"/>
      <c r="UQF54" s="187"/>
      <c r="UQG54" s="187"/>
      <c r="UQH54" s="187"/>
      <c r="UQI54" s="187"/>
      <c r="UQJ54" s="187"/>
      <c r="UQK54" s="187"/>
      <c r="UQL54" s="187"/>
      <c r="UQM54" s="187"/>
      <c r="UQN54" s="187"/>
      <c r="UQO54" s="187"/>
      <c r="UQP54" s="187"/>
      <c r="UQQ54" s="187"/>
      <c r="UQR54" s="187"/>
      <c r="UQS54" s="187"/>
      <c r="UQT54" s="187"/>
      <c r="UQU54" s="187"/>
      <c r="UQV54" s="187"/>
      <c r="UQW54" s="187"/>
      <c r="UQX54" s="187"/>
      <c r="UQY54" s="187"/>
      <c r="UQZ54" s="187"/>
      <c r="URA54" s="187"/>
      <c r="URB54" s="187"/>
      <c r="URC54" s="187"/>
      <c r="URD54" s="187"/>
      <c r="URE54" s="187"/>
      <c r="URF54" s="187"/>
      <c r="URG54" s="187"/>
      <c r="URH54" s="187"/>
      <c r="URI54" s="187"/>
      <c r="URJ54" s="187"/>
      <c r="URK54" s="187"/>
      <c r="URL54" s="187"/>
      <c r="URM54" s="187"/>
      <c r="URN54" s="187"/>
      <c r="URO54" s="187"/>
      <c r="URP54" s="187"/>
      <c r="URQ54" s="187"/>
      <c r="URR54" s="187"/>
      <c r="URS54" s="187"/>
      <c r="URT54" s="187"/>
      <c r="URU54" s="187"/>
      <c r="URV54" s="187"/>
      <c r="URW54" s="187"/>
      <c r="URX54" s="187"/>
      <c r="URY54" s="187"/>
      <c r="URZ54" s="187"/>
      <c r="USA54" s="187"/>
      <c r="USB54" s="187"/>
      <c r="USC54" s="187"/>
      <c r="USD54" s="187"/>
      <c r="USE54" s="187"/>
      <c r="USF54" s="187"/>
      <c r="USG54" s="187"/>
      <c r="USH54" s="187"/>
      <c r="USI54" s="187"/>
      <c r="USJ54" s="187"/>
      <c r="USK54" s="187"/>
      <c r="USL54" s="187"/>
      <c r="USM54" s="187"/>
      <c r="USN54" s="187"/>
      <c r="USO54" s="187"/>
      <c r="USP54" s="187"/>
      <c r="USQ54" s="187"/>
      <c r="USR54" s="187"/>
      <c r="USS54" s="187"/>
      <c r="UST54" s="187"/>
      <c r="USU54" s="187"/>
      <c r="USV54" s="187"/>
      <c r="USW54" s="187"/>
      <c r="USX54" s="187"/>
      <c r="USY54" s="187"/>
      <c r="USZ54" s="187"/>
      <c r="UTA54" s="187"/>
      <c r="UTB54" s="187"/>
      <c r="UTC54" s="187"/>
      <c r="UTD54" s="187"/>
      <c r="UTE54" s="187"/>
      <c r="UTF54" s="187"/>
      <c r="UTG54" s="187"/>
      <c r="UTH54" s="187"/>
      <c r="UTI54" s="187"/>
      <c r="UTJ54" s="187"/>
      <c r="UTK54" s="187"/>
      <c r="UTL54" s="187"/>
      <c r="UTM54" s="187"/>
      <c r="UTN54" s="187"/>
      <c r="UTO54" s="187"/>
      <c r="UTP54" s="187"/>
      <c r="UTQ54" s="187"/>
      <c r="UTR54" s="187"/>
      <c r="UTS54" s="187"/>
      <c r="UTT54" s="187"/>
      <c r="UTU54" s="187"/>
      <c r="UTV54" s="187"/>
      <c r="UTW54" s="187"/>
      <c r="UTX54" s="187"/>
      <c r="UTY54" s="187"/>
      <c r="UTZ54" s="187"/>
      <c r="UUA54" s="187"/>
      <c r="UUB54" s="187"/>
      <c r="UUC54" s="187"/>
      <c r="UUD54" s="187"/>
      <c r="UUE54" s="187"/>
      <c r="UUF54" s="187"/>
      <c r="UUG54" s="187"/>
      <c r="UUH54" s="187"/>
      <c r="UUI54" s="187"/>
      <c r="UUJ54" s="187"/>
      <c r="UUK54" s="187"/>
      <c r="UUL54" s="187"/>
      <c r="UUM54" s="187"/>
      <c r="UUN54" s="187"/>
      <c r="UUO54" s="187"/>
      <c r="UUP54" s="187"/>
      <c r="UUQ54" s="187"/>
      <c r="UUR54" s="187"/>
      <c r="UUS54" s="187"/>
      <c r="UUT54" s="187"/>
      <c r="UUU54" s="187"/>
      <c r="UUV54" s="187"/>
      <c r="UUW54" s="187"/>
      <c r="UUX54" s="187"/>
      <c r="UUY54" s="187"/>
      <c r="UUZ54" s="187"/>
      <c r="UVA54" s="187"/>
      <c r="UVB54" s="187"/>
      <c r="UVC54" s="187"/>
      <c r="UVD54" s="187"/>
      <c r="UVE54" s="187"/>
      <c r="UVF54" s="187"/>
      <c r="UVG54" s="187"/>
      <c r="UVH54" s="187"/>
      <c r="UVI54" s="187"/>
      <c r="UVJ54" s="187"/>
      <c r="UVK54" s="187"/>
      <c r="UVL54" s="187"/>
      <c r="UVM54" s="187"/>
      <c r="UVN54" s="187"/>
      <c r="UVO54" s="187"/>
      <c r="UVP54" s="187"/>
      <c r="UVQ54" s="187"/>
      <c r="UVR54" s="187"/>
      <c r="UVS54" s="187"/>
      <c r="UVT54" s="187"/>
      <c r="UVU54" s="187"/>
      <c r="UVV54" s="187"/>
      <c r="UVW54" s="187"/>
      <c r="UVX54" s="187"/>
      <c r="UVY54" s="187"/>
      <c r="UVZ54" s="187"/>
      <c r="UWA54" s="187"/>
      <c r="UWB54" s="187"/>
      <c r="UWC54" s="187"/>
      <c r="UWD54" s="187"/>
      <c r="UWE54" s="187"/>
      <c r="UWF54" s="187"/>
      <c r="UWG54" s="187"/>
      <c r="UWH54" s="187"/>
      <c r="UWI54" s="187"/>
      <c r="UWJ54" s="187"/>
      <c r="UWK54" s="187"/>
      <c r="UWL54" s="187"/>
      <c r="UWM54" s="187"/>
      <c r="UWN54" s="187"/>
      <c r="UWO54" s="187"/>
      <c r="UWP54" s="187"/>
      <c r="UWQ54" s="187"/>
      <c r="UWR54" s="187"/>
      <c r="UWS54" s="187"/>
      <c r="UWT54" s="187"/>
      <c r="UWU54" s="187"/>
      <c r="UWV54" s="187"/>
      <c r="UWW54" s="187"/>
      <c r="UWX54" s="187"/>
      <c r="UWY54" s="187"/>
      <c r="UWZ54" s="187"/>
      <c r="UXA54" s="187"/>
      <c r="UXB54" s="187"/>
      <c r="UXC54" s="187"/>
      <c r="UXD54" s="187"/>
      <c r="UXE54" s="187"/>
      <c r="UXF54" s="187"/>
      <c r="UXG54" s="187"/>
      <c r="UXH54" s="187"/>
      <c r="UXI54" s="187"/>
      <c r="UXJ54" s="187"/>
      <c r="UXK54" s="187"/>
      <c r="UXL54" s="187"/>
      <c r="UXM54" s="187"/>
      <c r="UXN54" s="187"/>
      <c r="UXO54" s="187"/>
      <c r="UXP54" s="187"/>
      <c r="UXQ54" s="187"/>
      <c r="UXR54" s="187"/>
      <c r="UXS54" s="187"/>
      <c r="UXT54" s="187"/>
      <c r="UXU54" s="187"/>
      <c r="UXV54" s="187"/>
      <c r="UXW54" s="187"/>
      <c r="UXX54" s="187"/>
      <c r="UXY54" s="187"/>
      <c r="UXZ54" s="187"/>
      <c r="UYA54" s="187"/>
      <c r="UYB54" s="187"/>
      <c r="UYC54" s="187"/>
      <c r="UYD54" s="187"/>
      <c r="UYE54" s="187"/>
      <c r="UYF54" s="187"/>
      <c r="UYG54" s="187"/>
      <c r="UYH54" s="187"/>
      <c r="UYI54" s="187"/>
      <c r="UYJ54" s="187"/>
      <c r="UYK54" s="187"/>
      <c r="UYL54" s="187"/>
      <c r="UYM54" s="187"/>
      <c r="UYN54" s="187"/>
      <c r="UYO54" s="187"/>
      <c r="UYP54" s="187"/>
      <c r="UYQ54" s="187"/>
      <c r="UYR54" s="187"/>
      <c r="UYS54" s="187"/>
      <c r="UYT54" s="187"/>
      <c r="UYU54" s="187"/>
      <c r="UYV54" s="187"/>
      <c r="UYW54" s="187"/>
      <c r="UYX54" s="187"/>
      <c r="UYY54" s="187"/>
      <c r="UYZ54" s="187"/>
      <c r="UZA54" s="187"/>
      <c r="UZB54" s="187"/>
      <c r="UZC54" s="187"/>
      <c r="UZD54" s="187"/>
      <c r="UZE54" s="187"/>
      <c r="UZF54" s="187"/>
      <c r="UZG54" s="187"/>
      <c r="UZH54" s="187"/>
      <c r="UZI54" s="187"/>
      <c r="UZJ54" s="187"/>
      <c r="UZK54" s="187"/>
      <c r="UZL54" s="187"/>
      <c r="UZM54" s="187"/>
      <c r="UZN54" s="187"/>
      <c r="UZO54" s="187"/>
      <c r="UZP54" s="187"/>
      <c r="UZQ54" s="187"/>
      <c r="UZR54" s="187"/>
      <c r="UZS54" s="187"/>
      <c r="UZT54" s="187"/>
      <c r="UZU54" s="187"/>
      <c r="UZV54" s="187"/>
      <c r="UZW54" s="187"/>
      <c r="UZX54" s="187"/>
      <c r="UZY54" s="187"/>
      <c r="UZZ54" s="187"/>
      <c r="VAA54" s="187"/>
      <c r="VAB54" s="187"/>
      <c r="VAC54" s="187"/>
      <c r="VAD54" s="187"/>
      <c r="VAE54" s="187"/>
      <c r="VAF54" s="187"/>
      <c r="VAG54" s="187"/>
      <c r="VAH54" s="187"/>
      <c r="VAI54" s="187"/>
      <c r="VAJ54" s="187"/>
      <c r="VAK54" s="187"/>
      <c r="VAL54" s="187"/>
      <c r="VAM54" s="187"/>
      <c r="VAN54" s="187"/>
      <c r="VAO54" s="187"/>
      <c r="VAP54" s="187"/>
      <c r="VAQ54" s="187"/>
      <c r="VAR54" s="187"/>
      <c r="VAS54" s="187"/>
      <c r="VAT54" s="187"/>
      <c r="VAU54" s="187"/>
      <c r="VAV54" s="187"/>
      <c r="VAW54" s="187"/>
      <c r="VAX54" s="187"/>
      <c r="VAY54" s="187"/>
      <c r="VAZ54" s="187"/>
      <c r="VBA54" s="187"/>
      <c r="VBB54" s="187"/>
      <c r="VBC54" s="187"/>
      <c r="VBD54" s="187"/>
      <c r="VBE54" s="187"/>
      <c r="VBF54" s="187"/>
      <c r="VBG54" s="187"/>
      <c r="VBH54" s="187"/>
      <c r="VBI54" s="187"/>
      <c r="VBJ54" s="187"/>
      <c r="VBK54" s="187"/>
      <c r="VBL54" s="187"/>
      <c r="VBM54" s="187"/>
      <c r="VBN54" s="187"/>
      <c r="VBO54" s="187"/>
      <c r="VBP54" s="187"/>
      <c r="VBQ54" s="187"/>
      <c r="VBR54" s="187"/>
      <c r="VBS54" s="187"/>
      <c r="VBT54" s="187"/>
      <c r="VBU54" s="187"/>
      <c r="VBV54" s="187"/>
      <c r="VBW54" s="187"/>
      <c r="VBX54" s="187"/>
      <c r="VBY54" s="187"/>
      <c r="VBZ54" s="187"/>
      <c r="VCA54" s="187"/>
      <c r="VCB54" s="187"/>
      <c r="VCC54" s="187"/>
      <c r="VCD54" s="187"/>
      <c r="VCE54" s="187"/>
      <c r="VCF54" s="187"/>
      <c r="VCG54" s="187"/>
      <c r="VCH54" s="187"/>
      <c r="VCI54" s="187"/>
      <c r="VCJ54" s="187"/>
      <c r="VCK54" s="187"/>
      <c r="VCL54" s="187"/>
      <c r="VCM54" s="187"/>
      <c r="VCN54" s="187"/>
      <c r="VCO54" s="187"/>
      <c r="VCP54" s="187"/>
      <c r="VCQ54" s="187"/>
      <c r="VCR54" s="187"/>
      <c r="VCS54" s="187"/>
      <c r="VCT54" s="187"/>
      <c r="VCU54" s="187"/>
      <c r="VCV54" s="187"/>
      <c r="VCW54" s="187"/>
      <c r="VCX54" s="187"/>
      <c r="VCY54" s="187"/>
      <c r="VCZ54" s="187"/>
      <c r="VDA54" s="187"/>
      <c r="VDB54" s="187"/>
      <c r="VDC54" s="187"/>
      <c r="VDD54" s="187"/>
      <c r="VDE54" s="187"/>
      <c r="VDF54" s="187"/>
      <c r="VDG54" s="187"/>
      <c r="VDH54" s="187"/>
      <c r="VDI54" s="187"/>
      <c r="VDJ54" s="187"/>
      <c r="VDK54" s="187"/>
      <c r="VDL54" s="187"/>
      <c r="VDM54" s="187"/>
      <c r="VDN54" s="187"/>
      <c r="VDO54" s="187"/>
      <c r="VDP54" s="187"/>
      <c r="VDQ54" s="187"/>
      <c r="VDR54" s="187"/>
      <c r="VDS54" s="187"/>
      <c r="VDT54" s="187"/>
      <c r="VDU54" s="187"/>
      <c r="VDV54" s="187"/>
      <c r="VDW54" s="187"/>
      <c r="VDX54" s="187"/>
      <c r="VDY54" s="187"/>
      <c r="VDZ54" s="187"/>
      <c r="VEA54" s="187"/>
      <c r="VEB54" s="187"/>
      <c r="VEC54" s="187"/>
      <c r="VED54" s="187"/>
      <c r="VEE54" s="187"/>
      <c r="VEF54" s="187"/>
      <c r="VEG54" s="187"/>
      <c r="VEH54" s="187"/>
      <c r="VEI54" s="187"/>
      <c r="VEJ54" s="187"/>
      <c r="VEK54" s="187"/>
      <c r="VEL54" s="187"/>
      <c r="VEM54" s="187"/>
      <c r="VEN54" s="187"/>
      <c r="VEO54" s="187"/>
      <c r="VEP54" s="187"/>
      <c r="VEQ54" s="187"/>
      <c r="VER54" s="187"/>
      <c r="VES54" s="187"/>
      <c r="VET54" s="187"/>
      <c r="VEU54" s="187"/>
      <c r="VEV54" s="187"/>
      <c r="VEW54" s="187"/>
      <c r="VEX54" s="187"/>
      <c r="VEY54" s="187"/>
      <c r="VEZ54" s="187"/>
      <c r="VFA54" s="187"/>
      <c r="VFB54" s="187"/>
      <c r="VFC54" s="187"/>
      <c r="VFD54" s="187"/>
      <c r="VFE54" s="187"/>
      <c r="VFF54" s="187"/>
      <c r="VFG54" s="187"/>
      <c r="VFH54" s="187"/>
      <c r="VFI54" s="187"/>
      <c r="VFJ54" s="187"/>
      <c r="VFK54" s="187"/>
      <c r="VFL54" s="187"/>
      <c r="VFM54" s="187"/>
      <c r="VFN54" s="187"/>
      <c r="VFO54" s="187"/>
      <c r="VFP54" s="187"/>
      <c r="VFQ54" s="187"/>
      <c r="VFR54" s="187"/>
      <c r="VFS54" s="187"/>
      <c r="VFT54" s="187"/>
      <c r="VFU54" s="187"/>
      <c r="VFV54" s="187"/>
      <c r="VFW54" s="187"/>
      <c r="VFX54" s="187"/>
      <c r="VFY54" s="187"/>
      <c r="VFZ54" s="187"/>
      <c r="VGA54" s="187"/>
      <c r="VGB54" s="187"/>
      <c r="VGC54" s="187"/>
      <c r="VGD54" s="187"/>
      <c r="VGE54" s="187"/>
      <c r="VGF54" s="187"/>
      <c r="VGG54" s="187"/>
      <c r="VGH54" s="187"/>
      <c r="VGI54" s="187"/>
      <c r="VGJ54" s="187"/>
      <c r="VGK54" s="187"/>
      <c r="VGL54" s="187"/>
      <c r="VGM54" s="187"/>
      <c r="VGN54" s="187"/>
      <c r="VGO54" s="187"/>
      <c r="VGP54" s="187"/>
      <c r="VGQ54" s="187"/>
      <c r="VGR54" s="187"/>
      <c r="VGS54" s="187"/>
      <c r="VGT54" s="187"/>
      <c r="VGU54" s="187"/>
      <c r="VGV54" s="187"/>
      <c r="VGW54" s="187"/>
      <c r="VGX54" s="187"/>
      <c r="VGY54" s="187"/>
      <c r="VGZ54" s="187"/>
      <c r="VHA54" s="187"/>
      <c r="VHB54" s="187"/>
      <c r="VHC54" s="187"/>
      <c r="VHD54" s="187"/>
      <c r="VHE54" s="187"/>
      <c r="VHF54" s="187"/>
      <c r="VHG54" s="187"/>
      <c r="VHH54" s="187"/>
      <c r="VHI54" s="187"/>
      <c r="VHJ54" s="187"/>
      <c r="VHK54" s="187"/>
      <c r="VHL54" s="187"/>
      <c r="VHM54" s="187"/>
      <c r="VHN54" s="187"/>
      <c r="VHO54" s="187"/>
      <c r="VHP54" s="187"/>
      <c r="VHQ54" s="187"/>
      <c r="VHR54" s="187"/>
      <c r="VHS54" s="187"/>
      <c r="VHT54" s="187"/>
      <c r="VHU54" s="187"/>
      <c r="VHV54" s="187"/>
      <c r="VHW54" s="187"/>
      <c r="VHX54" s="187"/>
      <c r="VHY54" s="187"/>
      <c r="VHZ54" s="187"/>
      <c r="VIA54" s="187"/>
      <c r="VIB54" s="187"/>
      <c r="VIC54" s="187"/>
      <c r="VID54" s="187"/>
      <c r="VIE54" s="187"/>
      <c r="VIF54" s="187"/>
      <c r="VIG54" s="187"/>
      <c r="VIH54" s="187"/>
      <c r="VII54" s="187"/>
      <c r="VIJ54" s="187"/>
      <c r="VIK54" s="187"/>
      <c r="VIL54" s="187"/>
      <c r="VIM54" s="187"/>
      <c r="VIN54" s="187"/>
      <c r="VIO54" s="187"/>
      <c r="VIP54" s="187"/>
      <c r="VIQ54" s="187"/>
      <c r="VIR54" s="187"/>
      <c r="VIS54" s="187"/>
      <c r="VIT54" s="187"/>
      <c r="VIU54" s="187"/>
      <c r="VIV54" s="187"/>
      <c r="VIW54" s="187"/>
      <c r="VIX54" s="187"/>
      <c r="VIY54" s="187"/>
      <c r="VIZ54" s="187"/>
      <c r="VJA54" s="187"/>
      <c r="VJB54" s="187"/>
      <c r="VJC54" s="187"/>
      <c r="VJD54" s="187"/>
      <c r="VJE54" s="187"/>
      <c r="VJF54" s="187"/>
      <c r="VJG54" s="187"/>
      <c r="VJH54" s="187"/>
      <c r="VJI54" s="187"/>
      <c r="VJJ54" s="187"/>
      <c r="VJK54" s="187"/>
      <c r="VJL54" s="187"/>
      <c r="VJM54" s="187"/>
      <c r="VJN54" s="187"/>
      <c r="VJO54" s="187"/>
      <c r="VJP54" s="187"/>
      <c r="VJQ54" s="187"/>
      <c r="VJR54" s="187"/>
      <c r="VJS54" s="187"/>
      <c r="VJT54" s="187"/>
      <c r="VJU54" s="187"/>
      <c r="VJV54" s="187"/>
      <c r="VJW54" s="187"/>
      <c r="VJX54" s="187"/>
      <c r="VJY54" s="187"/>
      <c r="VJZ54" s="187"/>
      <c r="VKA54" s="187"/>
      <c r="VKB54" s="187"/>
      <c r="VKC54" s="187"/>
      <c r="VKD54" s="187"/>
      <c r="VKE54" s="187"/>
      <c r="VKF54" s="187"/>
      <c r="VKG54" s="187"/>
      <c r="VKH54" s="187"/>
      <c r="VKI54" s="187"/>
      <c r="VKJ54" s="187"/>
      <c r="VKK54" s="187"/>
      <c r="VKL54" s="187"/>
      <c r="VKM54" s="187"/>
      <c r="VKN54" s="187"/>
      <c r="VKO54" s="187"/>
      <c r="VKP54" s="187"/>
      <c r="VKQ54" s="187"/>
      <c r="VKR54" s="187"/>
      <c r="VKS54" s="187"/>
      <c r="VKT54" s="187"/>
      <c r="VKU54" s="187"/>
      <c r="VKV54" s="187"/>
      <c r="VKW54" s="187"/>
      <c r="VKX54" s="187"/>
      <c r="VKY54" s="187"/>
      <c r="VKZ54" s="187"/>
      <c r="VLA54" s="187"/>
      <c r="VLB54" s="187"/>
      <c r="VLC54" s="187"/>
      <c r="VLD54" s="187"/>
      <c r="VLE54" s="187"/>
      <c r="VLF54" s="187"/>
      <c r="VLG54" s="187"/>
      <c r="VLH54" s="187"/>
      <c r="VLI54" s="187"/>
      <c r="VLJ54" s="187"/>
      <c r="VLK54" s="187"/>
      <c r="VLL54" s="187"/>
      <c r="VLM54" s="187"/>
      <c r="VLN54" s="187"/>
      <c r="VLO54" s="187"/>
      <c r="VLP54" s="187"/>
      <c r="VLQ54" s="187"/>
      <c r="VLR54" s="187"/>
      <c r="VLS54" s="187"/>
      <c r="VLT54" s="187"/>
      <c r="VLU54" s="187"/>
      <c r="VLV54" s="187"/>
      <c r="VLW54" s="187"/>
      <c r="VLX54" s="187"/>
      <c r="VLY54" s="187"/>
      <c r="VLZ54" s="187"/>
      <c r="VMA54" s="187"/>
      <c r="VMB54" s="187"/>
      <c r="VMC54" s="187"/>
      <c r="VMD54" s="187"/>
      <c r="VME54" s="187"/>
      <c r="VMF54" s="187"/>
      <c r="VMG54" s="187"/>
      <c r="VMH54" s="187"/>
      <c r="VMI54" s="187"/>
      <c r="VMJ54" s="187"/>
      <c r="VMK54" s="187"/>
      <c r="VML54" s="187"/>
      <c r="VMM54" s="187"/>
      <c r="VMN54" s="187"/>
      <c r="VMO54" s="187"/>
      <c r="VMP54" s="187"/>
      <c r="VMQ54" s="187"/>
      <c r="VMR54" s="187"/>
      <c r="VMS54" s="187"/>
      <c r="VMT54" s="187"/>
      <c r="VMU54" s="187"/>
      <c r="VMV54" s="187"/>
      <c r="VMW54" s="187"/>
      <c r="VMX54" s="187"/>
      <c r="VMY54" s="187"/>
      <c r="VMZ54" s="187"/>
      <c r="VNA54" s="187"/>
      <c r="VNB54" s="187"/>
      <c r="VNC54" s="187"/>
      <c r="VND54" s="187"/>
      <c r="VNE54" s="187"/>
      <c r="VNF54" s="187"/>
      <c r="VNG54" s="187"/>
      <c r="VNH54" s="187"/>
      <c r="VNI54" s="187"/>
      <c r="VNJ54" s="187"/>
      <c r="VNK54" s="187"/>
      <c r="VNL54" s="187"/>
      <c r="VNM54" s="187"/>
      <c r="VNN54" s="187"/>
      <c r="VNO54" s="187"/>
      <c r="VNP54" s="187"/>
      <c r="VNQ54" s="187"/>
      <c r="VNR54" s="187"/>
      <c r="VNS54" s="187"/>
      <c r="VNT54" s="187"/>
      <c r="VNU54" s="187"/>
      <c r="VNV54" s="187"/>
      <c r="VNW54" s="187"/>
      <c r="VNX54" s="187"/>
      <c r="VNY54" s="187"/>
      <c r="VNZ54" s="187"/>
      <c r="VOA54" s="187"/>
      <c r="VOB54" s="187"/>
      <c r="VOC54" s="187"/>
      <c r="VOD54" s="187"/>
      <c r="VOE54" s="187"/>
      <c r="VOF54" s="187"/>
      <c r="VOG54" s="187"/>
      <c r="VOH54" s="187"/>
      <c r="VOI54" s="187"/>
      <c r="VOJ54" s="187"/>
      <c r="VOK54" s="187"/>
      <c r="VOL54" s="187"/>
      <c r="VOM54" s="187"/>
      <c r="VON54" s="187"/>
      <c r="VOO54" s="187"/>
      <c r="VOP54" s="187"/>
      <c r="VOQ54" s="187"/>
      <c r="VOR54" s="187"/>
      <c r="VOS54" s="187"/>
      <c r="VOT54" s="187"/>
      <c r="VOU54" s="187"/>
      <c r="VOV54" s="187"/>
      <c r="VOW54" s="187"/>
      <c r="VOX54" s="187"/>
      <c r="VOY54" s="187"/>
      <c r="VOZ54" s="187"/>
      <c r="VPA54" s="187"/>
      <c r="VPB54" s="187"/>
      <c r="VPC54" s="187"/>
      <c r="VPD54" s="187"/>
      <c r="VPE54" s="187"/>
      <c r="VPF54" s="187"/>
      <c r="VPG54" s="187"/>
      <c r="VPH54" s="187"/>
      <c r="VPI54" s="187"/>
      <c r="VPJ54" s="187"/>
      <c r="VPK54" s="187"/>
      <c r="VPL54" s="187"/>
      <c r="VPM54" s="187"/>
      <c r="VPN54" s="187"/>
      <c r="VPO54" s="187"/>
      <c r="VPP54" s="187"/>
      <c r="VPQ54" s="187"/>
      <c r="VPR54" s="187"/>
      <c r="VPS54" s="187"/>
      <c r="VPT54" s="187"/>
      <c r="VPU54" s="187"/>
      <c r="VPV54" s="187"/>
      <c r="VPW54" s="187"/>
      <c r="VPX54" s="187"/>
      <c r="VPY54" s="187"/>
      <c r="VPZ54" s="187"/>
      <c r="VQA54" s="187"/>
      <c r="VQB54" s="187"/>
      <c r="VQC54" s="187"/>
      <c r="VQD54" s="187"/>
      <c r="VQE54" s="187"/>
      <c r="VQF54" s="187"/>
      <c r="VQG54" s="187"/>
      <c r="VQH54" s="187"/>
      <c r="VQI54" s="187"/>
      <c r="VQJ54" s="187"/>
      <c r="VQK54" s="187"/>
      <c r="VQL54" s="187"/>
      <c r="VQM54" s="187"/>
      <c r="VQN54" s="187"/>
      <c r="VQO54" s="187"/>
      <c r="VQP54" s="187"/>
      <c r="VQQ54" s="187"/>
      <c r="VQR54" s="187"/>
      <c r="VQS54" s="187"/>
      <c r="VQT54" s="187"/>
      <c r="VQU54" s="187"/>
      <c r="VQV54" s="187"/>
      <c r="VQW54" s="187"/>
      <c r="VQX54" s="187"/>
      <c r="VQY54" s="187"/>
      <c r="VQZ54" s="187"/>
      <c r="VRA54" s="187"/>
      <c r="VRB54" s="187"/>
      <c r="VRC54" s="187"/>
      <c r="VRD54" s="187"/>
      <c r="VRE54" s="187"/>
      <c r="VRF54" s="187"/>
      <c r="VRG54" s="187"/>
      <c r="VRH54" s="187"/>
      <c r="VRI54" s="187"/>
      <c r="VRJ54" s="187"/>
      <c r="VRK54" s="187"/>
      <c r="VRL54" s="187"/>
      <c r="VRM54" s="187"/>
      <c r="VRN54" s="187"/>
      <c r="VRO54" s="187"/>
      <c r="VRP54" s="187"/>
      <c r="VRQ54" s="187"/>
      <c r="VRR54" s="187"/>
      <c r="VRS54" s="187"/>
      <c r="VRT54" s="187"/>
      <c r="VRU54" s="187"/>
      <c r="VRV54" s="187"/>
      <c r="VRW54" s="187"/>
      <c r="VRX54" s="187"/>
      <c r="VRY54" s="187"/>
      <c r="VRZ54" s="187"/>
      <c r="VSA54" s="187"/>
      <c r="VSB54" s="187"/>
      <c r="VSC54" s="187"/>
      <c r="VSD54" s="187"/>
      <c r="VSE54" s="187"/>
      <c r="VSF54" s="187"/>
      <c r="VSG54" s="187"/>
      <c r="VSH54" s="187"/>
      <c r="VSI54" s="187"/>
      <c r="VSJ54" s="187"/>
      <c r="VSK54" s="187"/>
      <c r="VSL54" s="187"/>
      <c r="VSM54" s="187"/>
      <c r="VSN54" s="187"/>
      <c r="VSO54" s="187"/>
      <c r="VSP54" s="187"/>
      <c r="VSQ54" s="187"/>
      <c r="VSR54" s="187"/>
      <c r="VSS54" s="187"/>
      <c r="VST54" s="187"/>
      <c r="VSU54" s="187"/>
      <c r="VSV54" s="187"/>
      <c r="VSW54" s="187"/>
      <c r="VSX54" s="187"/>
      <c r="VSY54" s="187"/>
      <c r="VSZ54" s="187"/>
      <c r="VTA54" s="187"/>
      <c r="VTB54" s="187"/>
      <c r="VTC54" s="187"/>
      <c r="VTD54" s="187"/>
      <c r="VTE54" s="187"/>
      <c r="VTF54" s="187"/>
      <c r="VTG54" s="187"/>
      <c r="VTH54" s="187"/>
      <c r="VTI54" s="187"/>
      <c r="VTJ54" s="187"/>
      <c r="VTK54" s="187"/>
      <c r="VTL54" s="187"/>
      <c r="VTM54" s="187"/>
      <c r="VTN54" s="187"/>
      <c r="VTO54" s="187"/>
      <c r="VTP54" s="187"/>
      <c r="VTQ54" s="187"/>
      <c r="VTR54" s="187"/>
      <c r="VTS54" s="187"/>
      <c r="VTT54" s="187"/>
      <c r="VTU54" s="187"/>
      <c r="VTV54" s="187"/>
      <c r="VTW54" s="187"/>
      <c r="VTX54" s="187"/>
      <c r="VTY54" s="187"/>
      <c r="VTZ54" s="187"/>
      <c r="VUA54" s="187"/>
      <c r="VUB54" s="187"/>
      <c r="VUC54" s="187"/>
      <c r="VUD54" s="187"/>
      <c r="VUE54" s="187"/>
      <c r="VUF54" s="187"/>
      <c r="VUG54" s="187"/>
      <c r="VUH54" s="187"/>
      <c r="VUI54" s="187"/>
      <c r="VUJ54" s="187"/>
      <c r="VUK54" s="187"/>
      <c r="VUL54" s="187"/>
      <c r="VUM54" s="187"/>
      <c r="VUN54" s="187"/>
      <c r="VUO54" s="187"/>
      <c r="VUP54" s="187"/>
      <c r="VUQ54" s="187"/>
      <c r="VUR54" s="187"/>
      <c r="VUS54" s="187"/>
      <c r="VUT54" s="187"/>
      <c r="VUU54" s="187"/>
      <c r="VUV54" s="187"/>
      <c r="VUW54" s="187"/>
      <c r="VUX54" s="187"/>
      <c r="VUY54" s="187"/>
      <c r="VUZ54" s="187"/>
      <c r="VVA54" s="187"/>
      <c r="VVB54" s="187"/>
      <c r="VVC54" s="187"/>
      <c r="VVD54" s="187"/>
      <c r="VVE54" s="187"/>
      <c r="VVF54" s="187"/>
      <c r="VVG54" s="187"/>
      <c r="VVH54" s="187"/>
      <c r="VVI54" s="187"/>
      <c r="VVJ54" s="187"/>
      <c r="VVK54" s="187"/>
      <c r="VVL54" s="187"/>
      <c r="VVM54" s="187"/>
      <c r="VVN54" s="187"/>
      <c r="VVO54" s="187"/>
      <c r="VVP54" s="187"/>
      <c r="VVQ54" s="187"/>
      <c r="VVR54" s="187"/>
      <c r="VVS54" s="187"/>
      <c r="VVT54" s="187"/>
      <c r="VVU54" s="187"/>
      <c r="VVV54" s="187"/>
      <c r="VVW54" s="187"/>
      <c r="VVX54" s="187"/>
      <c r="VVY54" s="187"/>
      <c r="VVZ54" s="187"/>
      <c r="VWA54" s="187"/>
      <c r="VWB54" s="187"/>
      <c r="VWC54" s="187"/>
      <c r="VWD54" s="187"/>
      <c r="VWE54" s="187"/>
      <c r="VWF54" s="187"/>
      <c r="VWG54" s="187"/>
      <c r="VWH54" s="187"/>
      <c r="VWI54" s="187"/>
      <c r="VWJ54" s="187"/>
      <c r="VWK54" s="187"/>
      <c r="VWL54" s="187"/>
      <c r="VWM54" s="187"/>
      <c r="VWN54" s="187"/>
      <c r="VWO54" s="187"/>
      <c r="VWP54" s="187"/>
      <c r="VWQ54" s="187"/>
      <c r="VWR54" s="187"/>
      <c r="VWS54" s="187"/>
      <c r="VWT54" s="187"/>
      <c r="VWU54" s="187"/>
      <c r="VWV54" s="187"/>
      <c r="VWW54" s="187"/>
      <c r="VWX54" s="187"/>
      <c r="VWY54" s="187"/>
      <c r="VWZ54" s="187"/>
      <c r="VXA54" s="187"/>
      <c r="VXB54" s="187"/>
      <c r="VXC54" s="187"/>
      <c r="VXD54" s="187"/>
      <c r="VXE54" s="187"/>
      <c r="VXF54" s="187"/>
      <c r="VXG54" s="187"/>
      <c r="VXH54" s="187"/>
      <c r="VXI54" s="187"/>
      <c r="VXJ54" s="187"/>
      <c r="VXK54" s="187"/>
      <c r="VXL54" s="187"/>
      <c r="VXM54" s="187"/>
      <c r="VXN54" s="187"/>
      <c r="VXO54" s="187"/>
      <c r="VXP54" s="187"/>
      <c r="VXQ54" s="187"/>
      <c r="VXR54" s="187"/>
      <c r="VXS54" s="187"/>
      <c r="VXT54" s="187"/>
      <c r="VXU54" s="187"/>
      <c r="VXV54" s="187"/>
      <c r="VXW54" s="187"/>
      <c r="VXX54" s="187"/>
      <c r="VXY54" s="187"/>
      <c r="VXZ54" s="187"/>
      <c r="VYA54" s="187"/>
      <c r="VYB54" s="187"/>
      <c r="VYC54" s="187"/>
      <c r="VYD54" s="187"/>
      <c r="VYE54" s="187"/>
      <c r="VYF54" s="187"/>
      <c r="VYG54" s="187"/>
      <c r="VYH54" s="187"/>
      <c r="VYI54" s="187"/>
      <c r="VYJ54" s="187"/>
      <c r="VYK54" s="187"/>
      <c r="VYL54" s="187"/>
      <c r="VYM54" s="187"/>
      <c r="VYN54" s="187"/>
      <c r="VYO54" s="187"/>
      <c r="VYP54" s="187"/>
      <c r="VYQ54" s="187"/>
      <c r="VYR54" s="187"/>
      <c r="VYS54" s="187"/>
      <c r="VYT54" s="187"/>
      <c r="VYU54" s="187"/>
      <c r="VYV54" s="187"/>
      <c r="VYW54" s="187"/>
      <c r="VYX54" s="187"/>
      <c r="VYY54" s="187"/>
      <c r="VYZ54" s="187"/>
      <c r="VZA54" s="187"/>
      <c r="VZB54" s="187"/>
      <c r="VZC54" s="187"/>
      <c r="VZD54" s="187"/>
      <c r="VZE54" s="187"/>
      <c r="VZF54" s="187"/>
      <c r="VZG54" s="187"/>
      <c r="VZH54" s="187"/>
      <c r="VZI54" s="187"/>
      <c r="VZJ54" s="187"/>
      <c r="VZK54" s="187"/>
      <c r="VZL54" s="187"/>
      <c r="VZM54" s="187"/>
      <c r="VZN54" s="187"/>
      <c r="VZO54" s="187"/>
      <c r="VZP54" s="187"/>
      <c r="VZQ54" s="187"/>
      <c r="VZR54" s="187"/>
      <c r="VZS54" s="187"/>
      <c r="VZT54" s="187"/>
      <c r="VZU54" s="187"/>
      <c r="VZV54" s="187"/>
      <c r="VZW54" s="187"/>
      <c r="VZX54" s="187"/>
      <c r="VZY54" s="187"/>
      <c r="VZZ54" s="187"/>
      <c r="WAA54" s="187"/>
      <c r="WAB54" s="187"/>
      <c r="WAC54" s="187"/>
      <c r="WAD54" s="187"/>
      <c r="WAE54" s="187"/>
      <c r="WAF54" s="187"/>
      <c r="WAG54" s="187"/>
      <c r="WAH54" s="187"/>
      <c r="WAI54" s="187"/>
      <c r="WAJ54" s="187"/>
      <c r="WAK54" s="187"/>
      <c r="WAL54" s="187"/>
      <c r="WAM54" s="187"/>
      <c r="WAN54" s="187"/>
      <c r="WAO54" s="187"/>
      <c r="WAP54" s="187"/>
      <c r="WAQ54" s="187"/>
      <c r="WAR54" s="187"/>
      <c r="WAS54" s="187"/>
      <c r="WAT54" s="187"/>
      <c r="WAU54" s="187"/>
      <c r="WAV54" s="187"/>
      <c r="WAW54" s="187"/>
      <c r="WAX54" s="187"/>
      <c r="WAY54" s="187"/>
      <c r="WAZ54" s="187"/>
      <c r="WBA54" s="187"/>
      <c r="WBB54" s="187"/>
      <c r="WBC54" s="187"/>
      <c r="WBD54" s="187"/>
      <c r="WBE54" s="187"/>
      <c r="WBF54" s="187"/>
      <c r="WBG54" s="187"/>
      <c r="WBH54" s="187"/>
      <c r="WBI54" s="187"/>
      <c r="WBJ54" s="187"/>
      <c r="WBK54" s="187"/>
      <c r="WBL54" s="187"/>
      <c r="WBM54" s="187"/>
      <c r="WBN54" s="187"/>
      <c r="WBO54" s="187"/>
      <c r="WBP54" s="187"/>
      <c r="WBQ54" s="187"/>
      <c r="WBR54" s="187"/>
      <c r="WBS54" s="187"/>
      <c r="WBT54" s="187"/>
      <c r="WBU54" s="187"/>
      <c r="WBV54" s="187"/>
      <c r="WBW54" s="187"/>
      <c r="WBX54" s="187"/>
      <c r="WBY54" s="187"/>
      <c r="WBZ54" s="187"/>
      <c r="WCA54" s="187"/>
      <c r="WCB54" s="187"/>
      <c r="WCC54" s="187"/>
      <c r="WCD54" s="187"/>
      <c r="WCE54" s="187"/>
      <c r="WCF54" s="187"/>
      <c r="WCG54" s="187"/>
      <c r="WCH54" s="187"/>
      <c r="WCI54" s="187"/>
      <c r="WCJ54" s="187"/>
      <c r="WCK54" s="187"/>
      <c r="WCL54" s="187"/>
      <c r="WCM54" s="187"/>
      <c r="WCN54" s="187"/>
      <c r="WCO54" s="187"/>
      <c r="WCP54" s="187"/>
      <c r="WCQ54" s="187"/>
      <c r="WCR54" s="187"/>
      <c r="WCS54" s="187"/>
      <c r="WCT54" s="187"/>
      <c r="WCU54" s="187"/>
      <c r="WCV54" s="187"/>
      <c r="WCW54" s="187"/>
      <c r="WCX54" s="187"/>
      <c r="WCY54" s="187"/>
      <c r="WCZ54" s="187"/>
      <c r="WDA54" s="187"/>
      <c r="WDB54" s="187"/>
      <c r="WDC54" s="187"/>
      <c r="WDD54" s="187"/>
      <c r="WDE54" s="187"/>
      <c r="WDF54" s="187"/>
      <c r="WDG54" s="187"/>
      <c r="WDH54" s="187"/>
      <c r="WDI54" s="187"/>
      <c r="WDJ54" s="187"/>
      <c r="WDK54" s="187"/>
      <c r="WDL54" s="187"/>
      <c r="WDM54" s="187"/>
      <c r="WDN54" s="187"/>
      <c r="WDO54" s="187"/>
      <c r="WDP54" s="187"/>
      <c r="WDQ54" s="187"/>
      <c r="WDR54" s="187"/>
      <c r="WDS54" s="187"/>
      <c r="WDT54" s="187"/>
      <c r="WDU54" s="187"/>
      <c r="WDV54" s="187"/>
      <c r="WDW54" s="187"/>
      <c r="WDX54" s="187"/>
      <c r="WDY54" s="187"/>
      <c r="WDZ54" s="187"/>
      <c r="WEA54" s="187"/>
      <c r="WEB54" s="187"/>
      <c r="WEC54" s="187"/>
      <c r="WED54" s="187"/>
      <c r="WEE54" s="187"/>
      <c r="WEF54" s="187"/>
      <c r="WEG54" s="187"/>
      <c r="WEH54" s="187"/>
      <c r="WEI54" s="187"/>
      <c r="WEJ54" s="187"/>
      <c r="WEK54" s="187"/>
      <c r="WEL54" s="187"/>
      <c r="WEM54" s="187"/>
      <c r="WEN54" s="187"/>
      <c r="WEO54" s="187"/>
      <c r="WEP54" s="187"/>
      <c r="WEQ54" s="187"/>
      <c r="WER54" s="187"/>
      <c r="WES54" s="187"/>
      <c r="WET54" s="187"/>
      <c r="WEU54" s="187"/>
      <c r="WEV54" s="187"/>
      <c r="WEW54" s="187"/>
      <c r="WEX54" s="187"/>
      <c r="WEY54" s="187"/>
      <c r="WEZ54" s="187"/>
      <c r="WFA54" s="187"/>
      <c r="WFB54" s="187"/>
      <c r="WFC54" s="187"/>
      <c r="WFD54" s="187"/>
      <c r="WFE54" s="187"/>
      <c r="WFF54" s="187"/>
      <c r="WFG54" s="187"/>
      <c r="WFH54" s="187"/>
      <c r="WFI54" s="187"/>
      <c r="WFJ54" s="187"/>
      <c r="WFK54" s="187"/>
      <c r="WFL54" s="187"/>
      <c r="WFM54" s="187"/>
      <c r="WFN54" s="187"/>
      <c r="WFO54" s="187"/>
      <c r="WFP54" s="187"/>
      <c r="WFQ54" s="187"/>
      <c r="WFR54" s="187"/>
      <c r="WFS54" s="187"/>
      <c r="WFT54" s="187"/>
      <c r="WFU54" s="187"/>
      <c r="WFV54" s="187"/>
      <c r="WFW54" s="187"/>
      <c r="WFX54" s="187"/>
      <c r="WFY54" s="187"/>
      <c r="WFZ54" s="187"/>
      <c r="WGA54" s="187"/>
      <c r="WGB54" s="187"/>
      <c r="WGC54" s="187"/>
      <c r="WGD54" s="187"/>
      <c r="WGE54" s="187"/>
      <c r="WGF54" s="187"/>
      <c r="WGG54" s="187"/>
      <c r="WGH54" s="187"/>
      <c r="WGI54" s="187"/>
      <c r="WGJ54" s="187"/>
      <c r="WGK54" s="187"/>
      <c r="WGL54" s="187"/>
      <c r="WGM54" s="187"/>
      <c r="WGN54" s="187"/>
      <c r="WGO54" s="187"/>
      <c r="WGP54" s="187"/>
      <c r="WGQ54" s="187"/>
      <c r="WGR54" s="187"/>
      <c r="WGS54" s="187"/>
      <c r="WGT54" s="187"/>
      <c r="WGU54" s="187"/>
      <c r="WGV54" s="187"/>
      <c r="WGW54" s="187"/>
      <c r="WGX54" s="187"/>
      <c r="WGY54" s="187"/>
      <c r="WGZ54" s="187"/>
      <c r="WHA54" s="187"/>
      <c r="WHB54" s="187"/>
      <c r="WHC54" s="187"/>
      <c r="WHD54" s="187"/>
      <c r="WHE54" s="187"/>
      <c r="WHF54" s="187"/>
      <c r="WHG54" s="187"/>
      <c r="WHH54" s="187"/>
      <c r="WHI54" s="187"/>
      <c r="WHJ54" s="187"/>
      <c r="WHK54" s="187"/>
      <c r="WHL54" s="187"/>
      <c r="WHM54" s="187"/>
      <c r="WHN54" s="187"/>
      <c r="WHO54" s="187"/>
      <c r="WHP54" s="187"/>
      <c r="WHQ54" s="187"/>
      <c r="WHR54" s="187"/>
      <c r="WHS54" s="187"/>
      <c r="WHT54" s="187"/>
      <c r="WHU54" s="187"/>
      <c r="WHV54" s="187"/>
      <c r="WHW54" s="187"/>
      <c r="WHX54" s="187"/>
      <c r="WHY54" s="187"/>
      <c r="WHZ54" s="187"/>
      <c r="WIA54" s="187"/>
      <c r="WIB54" s="187"/>
      <c r="WIC54" s="187"/>
      <c r="WID54" s="187"/>
      <c r="WIE54" s="187"/>
      <c r="WIF54" s="187"/>
      <c r="WIG54" s="187"/>
      <c r="WIH54" s="187"/>
      <c r="WII54" s="187"/>
      <c r="WIJ54" s="187"/>
      <c r="WIK54" s="187"/>
      <c r="WIL54" s="187"/>
      <c r="WIM54" s="187"/>
      <c r="WIN54" s="187"/>
      <c r="WIO54" s="187"/>
      <c r="WIP54" s="187"/>
      <c r="WIQ54" s="187"/>
      <c r="WIR54" s="187"/>
      <c r="WIS54" s="187"/>
      <c r="WIT54" s="187"/>
      <c r="WIU54" s="187"/>
      <c r="WIV54" s="187"/>
      <c r="WIW54" s="187"/>
      <c r="WIX54" s="187"/>
      <c r="WIY54" s="187"/>
      <c r="WIZ54" s="187"/>
      <c r="WJA54" s="187"/>
      <c r="WJB54" s="187"/>
      <c r="WJC54" s="187"/>
      <c r="WJD54" s="187"/>
      <c r="WJE54" s="187"/>
      <c r="WJF54" s="187"/>
      <c r="WJG54" s="187"/>
      <c r="WJH54" s="187"/>
      <c r="WJI54" s="187"/>
      <c r="WJJ54" s="187"/>
      <c r="WJK54" s="187"/>
      <c r="WJL54" s="187"/>
      <c r="WJM54" s="187"/>
      <c r="WJN54" s="187"/>
      <c r="WJO54" s="187"/>
      <c r="WJP54" s="187"/>
      <c r="WJQ54" s="187"/>
      <c r="WJR54" s="187"/>
      <c r="WJS54" s="187"/>
      <c r="WJT54" s="187"/>
      <c r="WJU54" s="187"/>
      <c r="WJV54" s="187"/>
      <c r="WJW54" s="187"/>
      <c r="WJX54" s="187"/>
      <c r="WJY54" s="187"/>
      <c r="WJZ54" s="187"/>
      <c r="WKA54" s="187"/>
      <c r="WKB54" s="187"/>
      <c r="WKC54" s="187"/>
      <c r="WKD54" s="187"/>
      <c r="WKE54" s="187"/>
      <c r="WKF54" s="187"/>
      <c r="WKG54" s="187"/>
      <c r="WKH54" s="187"/>
      <c r="WKI54" s="187"/>
      <c r="WKJ54" s="187"/>
      <c r="WKK54" s="187"/>
      <c r="WKL54" s="187"/>
      <c r="WKM54" s="187"/>
      <c r="WKN54" s="187"/>
      <c r="WKO54" s="187"/>
      <c r="WKP54" s="187"/>
      <c r="WKQ54" s="187"/>
      <c r="WKR54" s="187"/>
      <c r="WKS54" s="187"/>
      <c r="WKT54" s="187"/>
      <c r="WKU54" s="187"/>
      <c r="WKV54" s="187"/>
      <c r="WKW54" s="187"/>
      <c r="WKX54" s="187"/>
      <c r="WKY54" s="187"/>
      <c r="WKZ54" s="187"/>
      <c r="WLA54" s="187"/>
      <c r="WLB54" s="187"/>
      <c r="WLC54" s="187"/>
      <c r="WLD54" s="187"/>
      <c r="WLE54" s="187"/>
      <c r="WLF54" s="187"/>
      <c r="WLG54" s="187"/>
      <c r="WLH54" s="187"/>
      <c r="WLI54" s="187"/>
      <c r="WLJ54" s="187"/>
      <c r="WLK54" s="187"/>
      <c r="WLL54" s="187"/>
      <c r="WLM54" s="187"/>
      <c r="WLN54" s="187"/>
      <c r="WLO54" s="187"/>
      <c r="WLP54" s="187"/>
      <c r="WLQ54" s="187"/>
      <c r="WLR54" s="187"/>
      <c r="WLS54" s="187"/>
      <c r="WLT54" s="187"/>
      <c r="WLU54" s="187"/>
      <c r="WLV54" s="187"/>
      <c r="WLW54" s="187"/>
      <c r="WLX54" s="187"/>
      <c r="WLY54" s="187"/>
      <c r="WLZ54" s="187"/>
      <c r="WMA54" s="187"/>
      <c r="WMB54" s="187"/>
      <c r="WMC54" s="187"/>
      <c r="WMD54" s="187"/>
      <c r="WME54" s="187"/>
      <c r="WMF54" s="187"/>
      <c r="WMG54" s="187"/>
      <c r="WMH54" s="187"/>
      <c r="WMI54" s="187"/>
      <c r="WMJ54" s="187"/>
      <c r="WMK54" s="187"/>
      <c r="WML54" s="187"/>
      <c r="WMM54" s="187"/>
      <c r="WMN54" s="187"/>
      <c r="WMO54" s="187"/>
      <c r="WMP54" s="187"/>
      <c r="WMQ54" s="187"/>
      <c r="WMR54" s="187"/>
      <c r="WMS54" s="187"/>
      <c r="WMT54" s="187"/>
      <c r="WMU54" s="187"/>
      <c r="WMV54" s="187"/>
      <c r="WMW54" s="187"/>
      <c r="WMX54" s="187"/>
      <c r="WMY54" s="187"/>
      <c r="WMZ54" s="187"/>
      <c r="WNA54" s="187"/>
      <c r="WNB54" s="187"/>
      <c r="WNC54" s="187"/>
      <c r="WND54" s="187"/>
      <c r="WNE54" s="187"/>
      <c r="WNF54" s="187"/>
      <c r="WNG54" s="187"/>
      <c r="WNH54" s="187"/>
      <c r="WNI54" s="187"/>
      <c r="WNJ54" s="187"/>
      <c r="WNK54" s="187"/>
      <c r="WNL54" s="187"/>
      <c r="WNM54" s="187"/>
      <c r="WNN54" s="187"/>
      <c r="WNO54" s="187"/>
      <c r="WNP54" s="187"/>
      <c r="WNQ54" s="187"/>
      <c r="WNR54" s="187"/>
      <c r="WNS54" s="187"/>
      <c r="WNT54" s="187"/>
      <c r="WNU54" s="187"/>
      <c r="WNV54" s="187"/>
      <c r="WNW54" s="187"/>
      <c r="WNX54" s="187"/>
      <c r="WNY54" s="187"/>
      <c r="WNZ54" s="187"/>
      <c r="WOA54" s="187"/>
      <c r="WOB54" s="187"/>
      <c r="WOC54" s="187"/>
      <c r="WOD54" s="187"/>
      <c r="WOE54" s="187"/>
      <c r="WOF54" s="187"/>
      <c r="WOG54" s="187"/>
      <c r="WOH54" s="187"/>
      <c r="WOI54" s="187"/>
      <c r="WOJ54" s="187"/>
      <c r="WOK54" s="187"/>
      <c r="WOL54" s="187"/>
      <c r="WOM54" s="187"/>
      <c r="WON54" s="187"/>
      <c r="WOO54" s="187"/>
      <c r="WOP54" s="187"/>
      <c r="WOQ54" s="187"/>
      <c r="WOR54" s="187"/>
      <c r="WOS54" s="187"/>
      <c r="WOT54" s="187"/>
      <c r="WOU54" s="187"/>
      <c r="WOV54" s="187"/>
      <c r="WOW54" s="187"/>
      <c r="WOX54" s="187"/>
      <c r="WOY54" s="187"/>
      <c r="WOZ54" s="187"/>
      <c r="WPA54" s="187"/>
      <c r="WPB54" s="187"/>
      <c r="WPC54" s="187"/>
      <c r="WPD54" s="187"/>
      <c r="WPE54" s="187"/>
      <c r="WPF54" s="187"/>
      <c r="WPG54" s="187"/>
      <c r="WPH54" s="187"/>
      <c r="WPI54" s="187"/>
      <c r="WPJ54" s="187"/>
      <c r="WPK54" s="187"/>
      <c r="WPL54" s="187"/>
      <c r="WPM54" s="187"/>
      <c r="WPN54" s="187"/>
      <c r="WPO54" s="187"/>
      <c r="WPP54" s="187"/>
      <c r="WPQ54" s="187"/>
      <c r="WPR54" s="187"/>
      <c r="WPS54" s="187"/>
      <c r="WPT54" s="187"/>
      <c r="WPU54" s="187"/>
      <c r="WPV54" s="187"/>
      <c r="WPW54" s="187"/>
      <c r="WPX54" s="187"/>
      <c r="WPY54" s="187"/>
      <c r="WPZ54" s="187"/>
      <c r="WQA54" s="187"/>
      <c r="WQB54" s="187"/>
      <c r="WQC54" s="187"/>
      <c r="WQD54" s="187"/>
      <c r="WQE54" s="187"/>
      <c r="WQF54" s="187"/>
      <c r="WQG54" s="187"/>
      <c r="WQH54" s="187"/>
      <c r="WQI54" s="187"/>
      <c r="WQJ54" s="187"/>
      <c r="WQK54" s="187"/>
      <c r="WQL54" s="187"/>
      <c r="WQM54" s="187"/>
      <c r="WQN54" s="187"/>
      <c r="WQO54" s="187"/>
      <c r="WQP54" s="187"/>
      <c r="WQQ54" s="187"/>
      <c r="WQR54" s="187"/>
      <c r="WQS54" s="187"/>
      <c r="WQT54" s="187"/>
      <c r="WQU54" s="187"/>
      <c r="WQV54" s="187"/>
      <c r="WQW54" s="187"/>
      <c r="WQX54" s="187"/>
      <c r="WQY54" s="187"/>
      <c r="WQZ54" s="187"/>
      <c r="WRA54" s="187"/>
      <c r="WRB54" s="187"/>
      <c r="WRC54" s="187"/>
      <c r="WRD54" s="187"/>
      <c r="WRE54" s="187"/>
      <c r="WRF54" s="187"/>
      <c r="WRG54" s="187"/>
      <c r="WRH54" s="187"/>
      <c r="WRI54" s="187"/>
      <c r="WRJ54" s="187"/>
      <c r="WRK54" s="187"/>
      <c r="WRL54" s="187"/>
      <c r="WRM54" s="187"/>
      <c r="WRN54" s="187"/>
      <c r="WRO54" s="187"/>
      <c r="WRP54" s="187"/>
      <c r="WRQ54" s="187"/>
      <c r="WRR54" s="187"/>
      <c r="WRS54" s="187"/>
      <c r="WRT54" s="187"/>
      <c r="WRU54" s="187"/>
      <c r="WRV54" s="187"/>
      <c r="WRW54" s="187"/>
      <c r="WRX54" s="187"/>
      <c r="WRY54" s="187"/>
      <c r="WRZ54" s="187"/>
      <c r="WSA54" s="187"/>
      <c r="WSB54" s="187"/>
      <c r="WSC54" s="187"/>
      <c r="WSD54" s="187"/>
      <c r="WSE54" s="187"/>
      <c r="WSF54" s="187"/>
      <c r="WSG54" s="187"/>
      <c r="WSH54" s="187"/>
      <c r="WSI54" s="187"/>
      <c r="WSJ54" s="187"/>
      <c r="WSK54" s="187"/>
      <c r="WSL54" s="187"/>
      <c r="WSM54" s="187"/>
      <c r="WSN54" s="187"/>
      <c r="WSO54" s="187"/>
      <c r="WSP54" s="187"/>
      <c r="WSQ54" s="187"/>
      <c r="WSR54" s="187"/>
      <c r="WSS54" s="187"/>
      <c r="WST54" s="187"/>
      <c r="WSU54" s="187"/>
      <c r="WSV54" s="187"/>
      <c r="WSW54" s="187"/>
      <c r="WSX54" s="187"/>
      <c r="WSY54" s="187"/>
      <c r="WSZ54" s="187"/>
      <c r="WTA54" s="187"/>
      <c r="WTB54" s="187"/>
      <c r="WTC54" s="187"/>
      <c r="WTD54" s="187"/>
      <c r="WTE54" s="187"/>
      <c r="WTF54" s="187"/>
      <c r="WTG54" s="187"/>
      <c r="WTH54" s="187"/>
      <c r="WTI54" s="187"/>
      <c r="WTJ54" s="187"/>
      <c r="WTK54" s="187"/>
      <c r="WTL54" s="187"/>
      <c r="WTM54" s="187"/>
      <c r="WTN54" s="187"/>
      <c r="WTO54" s="187"/>
      <c r="WTP54" s="187"/>
      <c r="WTQ54" s="187"/>
      <c r="WTR54" s="187"/>
      <c r="WTS54" s="187"/>
      <c r="WTT54" s="187"/>
      <c r="WTU54" s="187"/>
      <c r="WTV54" s="187"/>
      <c r="WTW54" s="187"/>
      <c r="WTX54" s="187"/>
      <c r="WTY54" s="187"/>
      <c r="WTZ54" s="187"/>
      <c r="WUA54" s="187"/>
      <c r="WUB54" s="187"/>
      <c r="WUC54" s="187"/>
      <c r="WUD54" s="187"/>
      <c r="WUE54" s="187"/>
      <c r="WUF54" s="187"/>
      <c r="WUG54" s="187"/>
      <c r="WUH54" s="187"/>
      <c r="WUI54" s="187"/>
      <c r="WUJ54" s="187"/>
      <c r="WUK54" s="187"/>
      <c r="WUL54" s="187"/>
      <c r="WUM54" s="187"/>
      <c r="WUN54" s="187"/>
      <c r="WUO54" s="187"/>
      <c r="WUP54" s="187"/>
      <c r="WUQ54" s="187"/>
      <c r="WUR54" s="187"/>
      <c r="WUS54" s="187"/>
      <c r="WUT54" s="187"/>
      <c r="WUU54" s="187"/>
      <c r="WUV54" s="187"/>
      <c r="WUW54" s="187"/>
      <c r="WUX54" s="187"/>
      <c r="WUY54" s="187"/>
      <c r="WUZ54" s="187"/>
      <c r="WVA54" s="187"/>
      <c r="WVB54" s="187"/>
      <c r="WVC54" s="187"/>
      <c r="WVD54" s="187"/>
      <c r="WVE54" s="187"/>
      <c r="WVF54" s="187"/>
      <c r="WVG54" s="187"/>
      <c r="WVH54" s="187"/>
      <c r="WVI54" s="187"/>
      <c r="WVJ54" s="187"/>
      <c r="WVK54" s="187"/>
      <c r="WVL54" s="187"/>
      <c r="WVM54" s="187"/>
      <c r="WVN54" s="187"/>
      <c r="WVO54" s="187"/>
      <c r="WVP54" s="187"/>
      <c r="WVQ54" s="187"/>
      <c r="WVR54" s="187"/>
      <c r="WVS54" s="187"/>
      <c r="WVT54" s="187"/>
      <c r="WVU54" s="187"/>
      <c r="WVV54" s="187"/>
      <c r="WVW54" s="187"/>
      <c r="WVX54" s="187"/>
      <c r="WVY54" s="187"/>
      <c r="WVZ54" s="187"/>
      <c r="WWA54" s="187"/>
      <c r="WWB54" s="187"/>
      <c r="WWC54" s="187"/>
      <c r="WWD54" s="187"/>
      <c r="WWE54" s="187"/>
      <c r="WWF54" s="187"/>
      <c r="WWG54" s="187"/>
      <c r="WWH54" s="187"/>
      <c r="WWI54" s="187"/>
      <c r="WWJ54" s="187"/>
      <c r="WWK54" s="187"/>
      <c r="WWL54" s="187"/>
      <c r="WWM54" s="187"/>
      <c r="WWN54" s="187"/>
      <c r="WWO54" s="187"/>
      <c r="WWP54" s="187"/>
      <c r="WWQ54" s="187"/>
      <c r="WWR54" s="187"/>
      <c r="WWS54" s="187"/>
      <c r="WWT54" s="187"/>
      <c r="WWU54" s="187"/>
      <c r="WWV54" s="187"/>
      <c r="WWW54" s="187"/>
      <c r="WWX54" s="187"/>
      <c r="WWY54" s="187"/>
      <c r="WWZ54" s="187"/>
      <c r="WXA54" s="187"/>
      <c r="WXB54" s="187"/>
      <c r="WXC54" s="187"/>
      <c r="WXD54" s="187"/>
      <c r="WXE54" s="187"/>
      <c r="WXF54" s="187"/>
      <c r="WXG54" s="187"/>
      <c r="WXH54" s="187"/>
      <c r="WXI54" s="187"/>
      <c r="WXJ54" s="187"/>
      <c r="WXK54" s="187"/>
      <c r="WXL54" s="187"/>
      <c r="WXM54" s="187"/>
      <c r="WXN54" s="187"/>
      <c r="WXO54" s="187"/>
      <c r="WXP54" s="187"/>
      <c r="WXQ54" s="187"/>
      <c r="WXR54" s="187"/>
      <c r="WXS54" s="187"/>
      <c r="WXT54" s="187"/>
      <c r="WXU54" s="187"/>
      <c r="WXV54" s="187"/>
      <c r="WXW54" s="187"/>
      <c r="WXX54" s="187"/>
      <c r="WXY54" s="187"/>
      <c r="WXZ54" s="187"/>
      <c r="WYA54" s="187"/>
      <c r="WYB54" s="187"/>
      <c r="WYC54" s="187"/>
      <c r="WYD54" s="187"/>
      <c r="WYE54" s="187"/>
      <c r="WYF54" s="187"/>
      <c r="WYG54" s="187"/>
      <c r="WYH54" s="187"/>
      <c r="WYI54" s="187"/>
      <c r="WYJ54" s="187"/>
      <c r="WYK54" s="187"/>
      <c r="WYL54" s="187"/>
      <c r="WYM54" s="187"/>
      <c r="WYN54" s="187"/>
      <c r="WYO54" s="187"/>
      <c r="WYP54" s="187"/>
      <c r="WYQ54" s="187"/>
      <c r="WYR54" s="187"/>
      <c r="WYS54" s="187"/>
      <c r="WYT54" s="187"/>
      <c r="WYU54" s="187"/>
      <c r="WYV54" s="187"/>
      <c r="WYW54" s="187"/>
      <c r="WYX54" s="187"/>
      <c r="WYY54" s="187"/>
      <c r="WYZ54" s="187"/>
      <c r="WZA54" s="187"/>
      <c r="WZB54" s="187"/>
      <c r="WZC54" s="187"/>
      <c r="WZD54" s="187"/>
      <c r="WZE54" s="187"/>
      <c r="WZF54" s="187"/>
      <c r="WZG54" s="187"/>
      <c r="WZH54" s="187"/>
      <c r="WZI54" s="187"/>
      <c r="WZJ54" s="187"/>
      <c r="WZK54" s="187"/>
      <c r="WZL54" s="187"/>
      <c r="WZM54" s="187"/>
      <c r="WZN54" s="187"/>
      <c r="WZO54" s="187"/>
      <c r="WZP54" s="187"/>
      <c r="WZQ54" s="187"/>
      <c r="WZR54" s="187"/>
      <c r="WZS54" s="187"/>
      <c r="WZT54" s="187"/>
      <c r="WZU54" s="187"/>
      <c r="WZV54" s="187"/>
      <c r="WZW54" s="187"/>
      <c r="WZX54" s="187"/>
      <c r="WZY54" s="187"/>
      <c r="WZZ54" s="187"/>
      <c r="XAA54" s="187"/>
      <c r="XAB54" s="187"/>
      <c r="XAC54" s="187"/>
      <c r="XAD54" s="187"/>
      <c r="XAE54" s="187"/>
      <c r="XAF54" s="187"/>
      <c r="XAG54" s="187"/>
      <c r="XAH54" s="187"/>
      <c r="XAI54" s="187"/>
      <c r="XAJ54" s="187"/>
      <c r="XAK54" s="187"/>
      <c r="XAL54" s="187"/>
      <c r="XAM54" s="187"/>
      <c r="XAN54" s="187"/>
      <c r="XAO54" s="187"/>
      <c r="XAP54" s="187"/>
      <c r="XAQ54" s="187"/>
      <c r="XAR54" s="187"/>
      <c r="XAS54" s="187"/>
      <c r="XAT54" s="187"/>
      <c r="XAU54" s="187"/>
      <c r="XAV54" s="187"/>
      <c r="XAW54" s="187"/>
      <c r="XAX54" s="187"/>
      <c r="XAY54" s="187"/>
      <c r="XAZ54" s="187"/>
      <c r="XBA54" s="187"/>
      <c r="XBB54" s="187"/>
      <c r="XBC54" s="187"/>
      <c r="XBD54" s="187"/>
      <c r="XBE54" s="187"/>
      <c r="XBF54" s="187"/>
      <c r="XBG54" s="187"/>
      <c r="XBH54" s="187"/>
      <c r="XBI54" s="187"/>
      <c r="XBJ54" s="187"/>
      <c r="XBK54" s="187"/>
      <c r="XBL54" s="187"/>
      <c r="XBM54" s="187"/>
      <c r="XBN54" s="187"/>
      <c r="XBO54" s="187"/>
      <c r="XBP54" s="187"/>
      <c r="XBQ54" s="187"/>
      <c r="XBR54" s="187"/>
      <c r="XBS54" s="187"/>
      <c r="XBT54" s="187"/>
      <c r="XBU54" s="187"/>
      <c r="XBV54" s="187"/>
      <c r="XBW54" s="187"/>
      <c r="XBX54" s="187"/>
      <c r="XBY54" s="187"/>
      <c r="XBZ54" s="187"/>
      <c r="XCA54" s="187"/>
      <c r="XCB54" s="187"/>
      <c r="XCC54" s="187"/>
      <c r="XCD54" s="187"/>
      <c r="XCE54" s="187"/>
      <c r="XCF54" s="187"/>
      <c r="XCG54" s="187"/>
      <c r="XCH54" s="187"/>
      <c r="XCI54" s="187"/>
      <c r="XCJ54" s="187"/>
      <c r="XCK54" s="187"/>
      <c r="XCL54" s="187"/>
      <c r="XCM54" s="187"/>
      <c r="XCN54" s="187"/>
      <c r="XCO54" s="187"/>
      <c r="XCP54" s="187"/>
      <c r="XCQ54" s="187"/>
      <c r="XCR54" s="187"/>
      <c r="XCS54" s="187"/>
      <c r="XCT54" s="187"/>
      <c r="XCU54" s="187"/>
      <c r="XCV54" s="187"/>
      <c r="XCW54" s="187"/>
      <c r="XCX54" s="187"/>
      <c r="XCY54" s="187"/>
      <c r="XCZ54" s="187"/>
      <c r="XDA54" s="187"/>
      <c r="XDB54" s="187"/>
      <c r="XDC54" s="187"/>
      <c r="XDD54" s="187"/>
      <c r="XDE54" s="187"/>
      <c r="XDF54" s="187"/>
      <c r="XDG54" s="187"/>
      <c r="XDH54" s="187"/>
      <c r="XDI54" s="187"/>
      <c r="XDJ54" s="187"/>
      <c r="XDK54" s="187"/>
      <c r="XDL54" s="187"/>
      <c r="XDM54" s="187"/>
      <c r="XDN54" s="187"/>
      <c r="XDO54" s="187"/>
      <c r="XDP54" s="187"/>
      <c r="XDQ54" s="187"/>
      <c r="XDR54" s="187"/>
      <c r="XDS54" s="187"/>
      <c r="XDT54" s="187"/>
      <c r="XDU54" s="187"/>
      <c r="XDV54" s="187"/>
      <c r="XDW54" s="187"/>
      <c r="XDX54" s="187"/>
      <c r="XDY54" s="187"/>
      <c r="XDZ54" s="187"/>
      <c r="XEA54" s="187"/>
      <c r="XEB54" s="187"/>
      <c r="XEC54" s="187"/>
      <c r="XED54" s="187"/>
      <c r="XEE54" s="187"/>
      <c r="XEF54" s="187"/>
      <c r="XEG54" s="187"/>
      <c r="XEH54" s="187"/>
      <c r="XEI54" s="187"/>
      <c r="XEJ54" s="187"/>
      <c r="XEK54" s="187"/>
      <c r="XEL54" s="187"/>
      <c r="XEM54" s="187"/>
      <c r="XEN54" s="187"/>
      <c r="XEO54" s="187"/>
      <c r="XEP54" s="187"/>
      <c r="XEQ54" s="187"/>
      <c r="XER54" s="187"/>
      <c r="XES54" s="187"/>
      <c r="XET54" s="187"/>
      <c r="XEU54" s="187"/>
      <c r="XEV54" s="187"/>
      <c r="XEW54" s="187"/>
      <c r="XEX54" s="187"/>
      <c r="XEY54" s="187"/>
      <c r="XEZ54" s="187"/>
      <c r="XFA54" s="187"/>
      <c r="XFB54" s="187"/>
      <c r="XFC54" s="187"/>
      <c r="XFD54" s="187"/>
    </row>
    <row r="55" spans="1:16384" s="332" customFormat="1" ht="15.75">
      <c r="A55" s="175" t="s">
        <v>1628</v>
      </c>
      <c r="B55" s="176">
        <v>5941.3</v>
      </c>
      <c r="C55" s="177">
        <v>6247</v>
      </c>
      <c r="D55" s="176">
        <v>6323</v>
      </c>
      <c r="E55" s="194">
        <f t="shared" si="1"/>
        <v>1.0514533856226751</v>
      </c>
      <c r="F55" s="194">
        <f t="shared" si="2"/>
        <v>-1.201961094417207E-2</v>
      </c>
      <c r="G55" s="331"/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H55" s="331"/>
      <c r="AI55" s="331"/>
      <c r="AJ55" s="331"/>
      <c r="AK55" s="331"/>
      <c r="AL55" s="331"/>
      <c r="AM55" s="331"/>
      <c r="AN55" s="331"/>
      <c r="AO55" s="331"/>
      <c r="AP55" s="331"/>
      <c r="AQ55" s="331"/>
      <c r="AR55" s="331"/>
      <c r="AS55" s="331"/>
      <c r="AT55" s="331"/>
      <c r="AU55" s="331"/>
      <c r="AV55" s="331"/>
      <c r="AW55" s="331"/>
      <c r="AX55" s="331"/>
      <c r="AY55" s="331"/>
      <c r="AZ55" s="331"/>
      <c r="BA55" s="331"/>
      <c r="BB55" s="331"/>
      <c r="BC55" s="331"/>
      <c r="BD55" s="331"/>
      <c r="BE55" s="331"/>
      <c r="BF55" s="331"/>
      <c r="BG55" s="331"/>
      <c r="BH55" s="331"/>
      <c r="BI55" s="331"/>
      <c r="BJ55" s="331"/>
      <c r="BK55" s="331"/>
      <c r="BL55" s="331"/>
      <c r="BM55" s="331"/>
      <c r="BN55" s="331"/>
      <c r="BO55" s="331"/>
      <c r="BP55" s="331"/>
      <c r="BQ55" s="331"/>
      <c r="BR55" s="331"/>
      <c r="BS55" s="331"/>
      <c r="BT55" s="331"/>
      <c r="BU55" s="331"/>
      <c r="BV55" s="331"/>
      <c r="BW55" s="331"/>
      <c r="BX55" s="331"/>
      <c r="BY55" s="331"/>
      <c r="BZ55" s="331"/>
      <c r="CA55" s="331"/>
      <c r="CB55" s="331"/>
      <c r="CC55" s="331"/>
      <c r="CD55" s="331"/>
      <c r="CE55" s="331"/>
      <c r="CF55" s="331"/>
      <c r="CG55" s="331"/>
      <c r="CH55" s="331"/>
      <c r="CI55" s="331"/>
      <c r="CJ55" s="331"/>
      <c r="CK55" s="331"/>
      <c r="CL55" s="331"/>
      <c r="CM55" s="331"/>
      <c r="CN55" s="331"/>
      <c r="CO55" s="331"/>
      <c r="CP55" s="331"/>
      <c r="CQ55" s="331"/>
      <c r="CR55" s="331"/>
      <c r="CS55" s="331"/>
      <c r="CT55" s="331"/>
      <c r="CU55" s="331"/>
      <c r="CV55" s="331"/>
      <c r="CW55" s="331"/>
      <c r="CX55" s="331"/>
      <c r="CY55" s="331"/>
      <c r="CZ55" s="331"/>
      <c r="DA55" s="331"/>
      <c r="DB55" s="331"/>
      <c r="DC55" s="331"/>
      <c r="DD55" s="331"/>
      <c r="DE55" s="331"/>
      <c r="DF55" s="331"/>
      <c r="DG55" s="331"/>
      <c r="DH55" s="331"/>
      <c r="DI55" s="331"/>
      <c r="DJ55" s="331"/>
      <c r="DK55" s="331"/>
      <c r="DL55" s="331"/>
      <c r="DM55" s="331"/>
      <c r="DN55" s="331"/>
      <c r="DO55" s="331"/>
      <c r="DP55" s="331"/>
      <c r="DQ55" s="331"/>
      <c r="DR55" s="331"/>
      <c r="DS55" s="331"/>
      <c r="DT55" s="331"/>
      <c r="DU55" s="331"/>
      <c r="DV55" s="331"/>
      <c r="DW55" s="331"/>
      <c r="DX55" s="331"/>
      <c r="DY55" s="331"/>
      <c r="DZ55" s="331"/>
      <c r="EA55" s="331"/>
      <c r="EB55" s="331"/>
      <c r="EC55" s="331"/>
      <c r="ED55" s="331"/>
      <c r="EE55" s="331"/>
      <c r="EF55" s="331"/>
      <c r="EG55" s="331"/>
      <c r="EH55" s="331"/>
      <c r="EI55" s="331"/>
      <c r="EJ55" s="331"/>
      <c r="EK55" s="331"/>
      <c r="EL55" s="331"/>
      <c r="EM55" s="331"/>
      <c r="EN55" s="331"/>
      <c r="EO55" s="331"/>
      <c r="EP55" s="331"/>
      <c r="EQ55" s="331"/>
      <c r="ER55" s="331"/>
      <c r="ES55" s="331"/>
      <c r="ET55" s="331"/>
      <c r="EU55" s="331"/>
      <c r="EV55" s="331"/>
      <c r="EW55" s="331"/>
      <c r="EX55" s="331"/>
      <c r="EY55" s="331"/>
      <c r="EZ55" s="331"/>
      <c r="FA55" s="331"/>
      <c r="FB55" s="331"/>
      <c r="FC55" s="331"/>
      <c r="FD55" s="331"/>
      <c r="FE55" s="331"/>
      <c r="FF55" s="331"/>
      <c r="FG55" s="331"/>
      <c r="FH55" s="331"/>
      <c r="FI55" s="331"/>
      <c r="FJ55" s="331"/>
      <c r="FK55" s="331"/>
      <c r="FL55" s="331"/>
      <c r="FM55" s="331"/>
      <c r="FN55" s="331"/>
      <c r="FO55" s="331"/>
      <c r="FP55" s="331"/>
      <c r="FQ55" s="331"/>
      <c r="FR55" s="331"/>
      <c r="FS55" s="331"/>
      <c r="FT55" s="331"/>
      <c r="FU55" s="331"/>
      <c r="FV55" s="331"/>
      <c r="FW55" s="331"/>
      <c r="FX55" s="331"/>
      <c r="FY55" s="331"/>
      <c r="FZ55" s="331"/>
      <c r="GA55" s="331"/>
      <c r="GB55" s="331"/>
      <c r="GC55" s="331"/>
      <c r="GD55" s="331"/>
      <c r="GE55" s="331"/>
      <c r="GF55" s="331"/>
      <c r="GG55" s="331"/>
      <c r="GH55" s="331"/>
      <c r="GI55" s="331"/>
      <c r="GJ55" s="331"/>
      <c r="GK55" s="331"/>
      <c r="GL55" s="331"/>
      <c r="GM55" s="331"/>
      <c r="GN55" s="331"/>
      <c r="GO55" s="331"/>
      <c r="GP55" s="331"/>
      <c r="GQ55" s="331"/>
      <c r="GR55" s="331"/>
      <c r="GS55" s="331"/>
      <c r="GT55" s="331"/>
      <c r="GU55" s="331"/>
      <c r="GV55" s="331"/>
      <c r="GW55" s="331"/>
      <c r="GX55" s="331"/>
      <c r="GY55" s="331"/>
      <c r="GZ55" s="331"/>
      <c r="HA55" s="331"/>
      <c r="HB55" s="331"/>
      <c r="HC55" s="331"/>
      <c r="HD55" s="331"/>
      <c r="HE55" s="331"/>
      <c r="HF55" s="331"/>
      <c r="HG55" s="331"/>
      <c r="HH55" s="331"/>
      <c r="HI55" s="331"/>
      <c r="HJ55" s="331"/>
      <c r="HK55" s="331"/>
      <c r="HL55" s="331"/>
      <c r="HM55" s="331"/>
      <c r="HN55" s="331"/>
      <c r="HO55" s="331"/>
      <c r="HP55" s="331"/>
      <c r="HQ55" s="331"/>
      <c r="HR55" s="331"/>
      <c r="HS55" s="331"/>
      <c r="HT55" s="331"/>
      <c r="HU55" s="331"/>
      <c r="HV55" s="331"/>
      <c r="HW55" s="331"/>
      <c r="HX55" s="331"/>
      <c r="HY55" s="331"/>
      <c r="HZ55" s="331"/>
      <c r="IA55" s="331"/>
      <c r="IB55" s="331"/>
      <c r="IC55" s="331"/>
      <c r="ID55" s="331"/>
      <c r="IE55" s="331"/>
      <c r="IF55" s="331"/>
      <c r="IG55" s="331"/>
      <c r="IH55" s="331"/>
      <c r="II55" s="331"/>
      <c r="IJ55" s="331"/>
      <c r="IK55" s="331"/>
      <c r="IL55" s="331"/>
      <c r="IM55" s="331"/>
      <c r="IN55" s="331"/>
      <c r="IO55" s="331"/>
      <c r="IP55" s="331"/>
      <c r="IQ55" s="331"/>
      <c r="IR55" s="331"/>
      <c r="IS55" s="331"/>
      <c r="IT55" s="331"/>
      <c r="IU55" s="331"/>
      <c r="IV55" s="331"/>
      <c r="IW55" s="331"/>
      <c r="IX55" s="331"/>
      <c r="IY55" s="331"/>
      <c r="IZ55" s="331"/>
      <c r="JA55" s="331"/>
      <c r="JB55" s="331"/>
      <c r="JC55" s="331"/>
      <c r="JD55" s="331"/>
      <c r="JE55" s="331"/>
      <c r="JF55" s="331"/>
      <c r="JG55" s="331"/>
      <c r="JH55" s="331"/>
      <c r="JI55" s="331"/>
      <c r="JJ55" s="331"/>
      <c r="JK55" s="331"/>
      <c r="JL55" s="331"/>
      <c r="JM55" s="331"/>
      <c r="JN55" s="331"/>
      <c r="JO55" s="331"/>
      <c r="JP55" s="331"/>
      <c r="JQ55" s="331"/>
      <c r="JR55" s="331"/>
      <c r="JS55" s="331"/>
      <c r="JT55" s="331"/>
      <c r="JU55" s="331"/>
      <c r="JV55" s="331"/>
      <c r="JW55" s="331"/>
      <c r="JX55" s="331"/>
      <c r="JY55" s="331"/>
      <c r="JZ55" s="331"/>
      <c r="KA55" s="331"/>
      <c r="KB55" s="331"/>
      <c r="KC55" s="331"/>
      <c r="KD55" s="331"/>
      <c r="KE55" s="331"/>
      <c r="KF55" s="331"/>
      <c r="KG55" s="331"/>
      <c r="KH55" s="331"/>
      <c r="KI55" s="331"/>
      <c r="KJ55" s="331"/>
      <c r="KK55" s="331"/>
      <c r="KL55" s="331"/>
      <c r="KM55" s="331"/>
      <c r="KN55" s="331"/>
      <c r="KO55" s="331"/>
      <c r="KP55" s="331"/>
      <c r="KQ55" s="331"/>
      <c r="KR55" s="331"/>
      <c r="KS55" s="331"/>
      <c r="KT55" s="331"/>
      <c r="KU55" s="331"/>
      <c r="KV55" s="331"/>
      <c r="KW55" s="331"/>
      <c r="KX55" s="331"/>
      <c r="KY55" s="331"/>
      <c r="KZ55" s="331"/>
      <c r="LA55" s="331"/>
      <c r="LB55" s="331"/>
      <c r="LC55" s="331"/>
      <c r="LD55" s="331"/>
      <c r="LE55" s="331"/>
      <c r="LF55" s="331"/>
      <c r="LG55" s="331"/>
      <c r="LH55" s="331"/>
      <c r="LI55" s="331"/>
      <c r="LJ55" s="331"/>
      <c r="LK55" s="331"/>
      <c r="LL55" s="331"/>
      <c r="LM55" s="331"/>
      <c r="LN55" s="331"/>
      <c r="LO55" s="331"/>
      <c r="LP55" s="331"/>
      <c r="LQ55" s="331"/>
      <c r="LR55" s="331"/>
      <c r="LS55" s="331"/>
      <c r="LT55" s="331"/>
      <c r="LU55" s="331"/>
      <c r="LV55" s="331"/>
      <c r="LW55" s="331"/>
      <c r="LX55" s="331"/>
      <c r="LY55" s="331"/>
      <c r="LZ55" s="331"/>
      <c r="MA55" s="331"/>
      <c r="MB55" s="331"/>
      <c r="MC55" s="331"/>
      <c r="MD55" s="331"/>
      <c r="ME55" s="331"/>
      <c r="MF55" s="331"/>
      <c r="MG55" s="331"/>
      <c r="MH55" s="331"/>
      <c r="MI55" s="331"/>
      <c r="MJ55" s="331"/>
      <c r="MK55" s="331"/>
      <c r="ML55" s="331"/>
      <c r="MM55" s="331"/>
      <c r="MN55" s="331"/>
      <c r="MO55" s="331"/>
      <c r="MP55" s="331"/>
      <c r="MQ55" s="331"/>
      <c r="MR55" s="331"/>
      <c r="MS55" s="331"/>
      <c r="MT55" s="331"/>
      <c r="MU55" s="331"/>
      <c r="MV55" s="331"/>
      <c r="MW55" s="331"/>
      <c r="MX55" s="331"/>
      <c r="MY55" s="331"/>
      <c r="MZ55" s="331"/>
      <c r="NA55" s="331"/>
      <c r="NB55" s="331"/>
      <c r="NC55" s="331"/>
      <c r="ND55" s="331"/>
      <c r="NE55" s="331"/>
      <c r="NF55" s="331"/>
      <c r="NG55" s="331"/>
      <c r="NH55" s="331"/>
      <c r="NI55" s="331"/>
      <c r="NJ55" s="331"/>
      <c r="NK55" s="331"/>
      <c r="NL55" s="331"/>
      <c r="NM55" s="331"/>
      <c r="NN55" s="331"/>
      <c r="NO55" s="331"/>
      <c r="NP55" s="331"/>
      <c r="NQ55" s="331"/>
      <c r="NR55" s="331"/>
      <c r="NS55" s="331"/>
      <c r="NT55" s="331"/>
      <c r="NU55" s="331"/>
      <c r="NV55" s="331"/>
      <c r="NW55" s="331"/>
      <c r="NX55" s="331"/>
      <c r="NY55" s="331"/>
      <c r="NZ55" s="331"/>
      <c r="OA55" s="331"/>
      <c r="OB55" s="331"/>
      <c r="OC55" s="331"/>
      <c r="OD55" s="331"/>
      <c r="OE55" s="331"/>
      <c r="OF55" s="331"/>
      <c r="OG55" s="331"/>
      <c r="OH55" s="331"/>
      <c r="OI55" s="331"/>
      <c r="OJ55" s="331"/>
      <c r="OK55" s="331"/>
      <c r="OL55" s="331"/>
      <c r="OM55" s="331"/>
      <c r="ON55" s="331"/>
      <c r="OO55" s="331"/>
      <c r="OP55" s="331"/>
      <c r="OQ55" s="331"/>
      <c r="OR55" s="331"/>
      <c r="OS55" s="331"/>
      <c r="OT55" s="331"/>
      <c r="OU55" s="331"/>
      <c r="OV55" s="331"/>
      <c r="OW55" s="331"/>
      <c r="OX55" s="331"/>
      <c r="OY55" s="331"/>
      <c r="OZ55" s="331"/>
      <c r="PA55" s="331"/>
      <c r="PB55" s="331"/>
      <c r="PC55" s="331"/>
      <c r="PD55" s="331"/>
      <c r="PE55" s="331"/>
      <c r="PF55" s="331"/>
      <c r="PG55" s="331"/>
      <c r="PH55" s="331"/>
      <c r="PI55" s="331"/>
      <c r="PJ55" s="331"/>
      <c r="PK55" s="331"/>
      <c r="PL55" s="331"/>
      <c r="PM55" s="331"/>
      <c r="PN55" s="331"/>
      <c r="PO55" s="331"/>
      <c r="PP55" s="331"/>
      <c r="PQ55" s="331"/>
      <c r="PR55" s="331"/>
      <c r="PS55" s="331"/>
      <c r="PT55" s="331"/>
      <c r="PU55" s="331"/>
      <c r="PV55" s="331"/>
      <c r="PW55" s="331"/>
      <c r="PX55" s="331"/>
      <c r="PY55" s="331"/>
      <c r="PZ55" s="331"/>
      <c r="QA55" s="331"/>
      <c r="QB55" s="331"/>
      <c r="QC55" s="331"/>
      <c r="QD55" s="331"/>
      <c r="QE55" s="331"/>
      <c r="QF55" s="331"/>
      <c r="QG55" s="331"/>
      <c r="QH55" s="331"/>
      <c r="QI55" s="331"/>
      <c r="QJ55" s="331"/>
      <c r="QK55" s="331"/>
      <c r="QL55" s="331"/>
      <c r="QM55" s="331"/>
      <c r="QN55" s="331"/>
      <c r="QO55" s="331"/>
      <c r="QP55" s="331"/>
      <c r="QQ55" s="331"/>
      <c r="QR55" s="331"/>
      <c r="QS55" s="331"/>
      <c r="QT55" s="331"/>
      <c r="QU55" s="331"/>
      <c r="QV55" s="331"/>
      <c r="QW55" s="331"/>
      <c r="QX55" s="331"/>
      <c r="QY55" s="331"/>
      <c r="QZ55" s="331"/>
      <c r="RA55" s="331"/>
      <c r="RB55" s="331"/>
      <c r="RC55" s="331"/>
      <c r="RD55" s="331"/>
      <c r="RE55" s="331"/>
      <c r="RF55" s="331"/>
      <c r="RG55" s="331"/>
      <c r="RH55" s="331"/>
      <c r="RI55" s="331"/>
      <c r="RJ55" s="331"/>
      <c r="RK55" s="331"/>
      <c r="RL55" s="331"/>
      <c r="RM55" s="331"/>
      <c r="RN55" s="331"/>
      <c r="RO55" s="331"/>
      <c r="RP55" s="331"/>
      <c r="RQ55" s="331"/>
      <c r="RR55" s="331"/>
      <c r="RS55" s="331"/>
      <c r="RT55" s="331"/>
      <c r="RU55" s="331"/>
      <c r="RV55" s="331"/>
      <c r="RW55" s="331"/>
      <c r="RX55" s="331"/>
      <c r="RY55" s="331"/>
      <c r="RZ55" s="331"/>
      <c r="SA55" s="331"/>
      <c r="SB55" s="331"/>
      <c r="SC55" s="331"/>
      <c r="SD55" s="331"/>
      <c r="SE55" s="331"/>
      <c r="SF55" s="331"/>
      <c r="SG55" s="331"/>
      <c r="SH55" s="331"/>
      <c r="SI55" s="331"/>
      <c r="SJ55" s="331"/>
      <c r="SK55" s="331"/>
      <c r="SL55" s="331"/>
      <c r="SM55" s="331"/>
      <c r="SN55" s="331"/>
      <c r="SO55" s="331"/>
      <c r="SP55" s="331"/>
      <c r="SQ55" s="331"/>
      <c r="SR55" s="331"/>
      <c r="SS55" s="331"/>
      <c r="ST55" s="331"/>
      <c r="SU55" s="331"/>
      <c r="SV55" s="331"/>
      <c r="SW55" s="331"/>
      <c r="SX55" s="331"/>
      <c r="SY55" s="331"/>
      <c r="SZ55" s="331"/>
      <c r="TA55" s="331"/>
      <c r="TB55" s="331"/>
      <c r="TC55" s="331"/>
      <c r="TD55" s="331"/>
      <c r="TE55" s="331"/>
      <c r="TF55" s="331"/>
      <c r="TG55" s="331"/>
      <c r="TH55" s="331"/>
      <c r="TI55" s="331"/>
      <c r="TJ55" s="331"/>
      <c r="TK55" s="331"/>
      <c r="TL55" s="331"/>
      <c r="TM55" s="331"/>
      <c r="TN55" s="331"/>
      <c r="TO55" s="331"/>
      <c r="TP55" s="331"/>
      <c r="TQ55" s="331"/>
      <c r="TR55" s="331"/>
      <c r="TS55" s="331"/>
      <c r="TT55" s="331"/>
      <c r="TU55" s="331"/>
      <c r="TV55" s="331"/>
      <c r="TW55" s="331"/>
      <c r="TX55" s="331"/>
      <c r="TY55" s="331"/>
      <c r="TZ55" s="331"/>
      <c r="UA55" s="331"/>
      <c r="UB55" s="331"/>
      <c r="UC55" s="331"/>
      <c r="UD55" s="331"/>
      <c r="UE55" s="331"/>
      <c r="UF55" s="331"/>
      <c r="UG55" s="331"/>
      <c r="UH55" s="331"/>
      <c r="UI55" s="331"/>
      <c r="UJ55" s="331"/>
      <c r="UK55" s="331"/>
      <c r="UL55" s="331"/>
      <c r="UM55" s="331"/>
      <c r="UN55" s="331"/>
      <c r="UO55" s="331"/>
      <c r="UP55" s="331"/>
      <c r="UQ55" s="331"/>
      <c r="UR55" s="331"/>
      <c r="US55" s="331"/>
      <c r="UT55" s="331"/>
      <c r="UU55" s="331"/>
      <c r="UV55" s="331"/>
      <c r="UW55" s="331"/>
      <c r="UX55" s="331"/>
      <c r="UY55" s="331"/>
      <c r="UZ55" s="331"/>
      <c r="VA55" s="331"/>
      <c r="VB55" s="331"/>
      <c r="VC55" s="331"/>
      <c r="VD55" s="331"/>
      <c r="VE55" s="331"/>
      <c r="VF55" s="331"/>
      <c r="VG55" s="331"/>
      <c r="VH55" s="331"/>
      <c r="VI55" s="331"/>
      <c r="VJ55" s="331"/>
      <c r="VK55" s="331"/>
      <c r="VL55" s="331"/>
      <c r="VM55" s="331"/>
      <c r="VN55" s="331"/>
      <c r="VO55" s="331"/>
      <c r="VP55" s="331"/>
      <c r="VQ55" s="331"/>
      <c r="VR55" s="331"/>
      <c r="VS55" s="331"/>
      <c r="VT55" s="331"/>
      <c r="VU55" s="331"/>
      <c r="VV55" s="331"/>
      <c r="VW55" s="331"/>
      <c r="VX55" s="331"/>
      <c r="VY55" s="331"/>
      <c r="VZ55" s="331"/>
      <c r="WA55" s="331"/>
      <c r="WB55" s="331"/>
      <c r="WC55" s="331"/>
      <c r="WD55" s="331"/>
      <c r="WE55" s="331"/>
      <c r="WF55" s="331"/>
      <c r="WG55" s="331"/>
      <c r="WH55" s="331"/>
      <c r="WI55" s="331"/>
      <c r="WJ55" s="331"/>
      <c r="WK55" s="331"/>
      <c r="WL55" s="331"/>
      <c r="WM55" s="331"/>
      <c r="WN55" s="331"/>
      <c r="WO55" s="331"/>
      <c r="WP55" s="331"/>
      <c r="WQ55" s="331"/>
      <c r="WR55" s="331"/>
      <c r="WS55" s="331"/>
      <c r="WT55" s="331"/>
      <c r="WU55" s="331"/>
      <c r="WV55" s="331"/>
      <c r="WW55" s="331"/>
      <c r="WX55" s="331"/>
      <c r="WY55" s="331"/>
      <c r="WZ55" s="331"/>
      <c r="XA55" s="331"/>
      <c r="XB55" s="331"/>
      <c r="XC55" s="331"/>
      <c r="XD55" s="331"/>
      <c r="XE55" s="331"/>
      <c r="XF55" s="331"/>
      <c r="XG55" s="331"/>
      <c r="XH55" s="331"/>
      <c r="XI55" s="331"/>
      <c r="XJ55" s="331"/>
      <c r="XK55" s="331"/>
      <c r="XL55" s="331"/>
      <c r="XM55" s="331"/>
      <c r="XN55" s="331"/>
      <c r="XO55" s="331"/>
      <c r="XP55" s="331"/>
      <c r="XQ55" s="331"/>
      <c r="XR55" s="331"/>
      <c r="XS55" s="331"/>
      <c r="XT55" s="331"/>
      <c r="XU55" s="331"/>
      <c r="XV55" s="331"/>
      <c r="XW55" s="331"/>
      <c r="XX55" s="331"/>
      <c r="XY55" s="331"/>
      <c r="XZ55" s="331"/>
      <c r="YA55" s="331"/>
      <c r="YB55" s="331"/>
      <c r="YC55" s="331"/>
      <c r="YD55" s="331"/>
      <c r="YE55" s="331"/>
      <c r="YF55" s="331"/>
      <c r="YG55" s="331"/>
      <c r="YH55" s="331"/>
      <c r="YI55" s="331"/>
      <c r="YJ55" s="331"/>
      <c r="YK55" s="331"/>
      <c r="YL55" s="331"/>
      <c r="YM55" s="331"/>
      <c r="YN55" s="331"/>
      <c r="YO55" s="331"/>
      <c r="YP55" s="331"/>
      <c r="YQ55" s="331"/>
      <c r="YR55" s="331"/>
      <c r="YS55" s="331"/>
      <c r="YT55" s="331"/>
      <c r="YU55" s="331"/>
      <c r="YV55" s="331"/>
      <c r="YW55" s="331"/>
      <c r="YX55" s="331"/>
      <c r="YY55" s="331"/>
      <c r="YZ55" s="331"/>
      <c r="ZA55" s="331"/>
      <c r="ZB55" s="331"/>
      <c r="ZC55" s="331"/>
      <c r="ZD55" s="331"/>
      <c r="ZE55" s="331"/>
      <c r="ZF55" s="331"/>
      <c r="ZG55" s="331"/>
      <c r="ZH55" s="331"/>
      <c r="ZI55" s="331"/>
      <c r="ZJ55" s="331"/>
      <c r="ZK55" s="331"/>
      <c r="ZL55" s="331"/>
      <c r="ZM55" s="331"/>
      <c r="ZN55" s="331"/>
      <c r="ZO55" s="331"/>
      <c r="ZP55" s="331"/>
      <c r="ZQ55" s="331"/>
      <c r="ZR55" s="331"/>
      <c r="ZS55" s="331"/>
      <c r="ZT55" s="331"/>
      <c r="ZU55" s="331"/>
      <c r="ZV55" s="331"/>
      <c r="ZW55" s="331"/>
      <c r="ZX55" s="331"/>
      <c r="ZY55" s="331"/>
      <c r="ZZ55" s="331"/>
      <c r="AAA55" s="331"/>
      <c r="AAB55" s="331"/>
      <c r="AAC55" s="331"/>
      <c r="AAD55" s="331"/>
      <c r="AAE55" s="331"/>
      <c r="AAF55" s="331"/>
      <c r="AAG55" s="331"/>
      <c r="AAH55" s="331"/>
      <c r="AAI55" s="331"/>
      <c r="AAJ55" s="331"/>
      <c r="AAK55" s="331"/>
      <c r="AAL55" s="331"/>
      <c r="AAM55" s="331"/>
      <c r="AAN55" s="331"/>
      <c r="AAO55" s="331"/>
      <c r="AAP55" s="331"/>
      <c r="AAQ55" s="331"/>
      <c r="AAR55" s="331"/>
      <c r="AAS55" s="331"/>
      <c r="AAT55" s="331"/>
      <c r="AAU55" s="331"/>
      <c r="AAV55" s="331"/>
      <c r="AAW55" s="331"/>
      <c r="AAX55" s="331"/>
      <c r="AAY55" s="331"/>
      <c r="AAZ55" s="331"/>
      <c r="ABA55" s="331"/>
      <c r="ABB55" s="331"/>
      <c r="ABC55" s="331"/>
      <c r="ABD55" s="331"/>
      <c r="ABE55" s="331"/>
      <c r="ABF55" s="331"/>
      <c r="ABG55" s="331"/>
      <c r="ABH55" s="331"/>
      <c r="ABI55" s="331"/>
      <c r="ABJ55" s="331"/>
      <c r="ABK55" s="331"/>
      <c r="ABL55" s="331"/>
      <c r="ABM55" s="331"/>
      <c r="ABN55" s="331"/>
      <c r="ABO55" s="331"/>
      <c r="ABP55" s="331"/>
      <c r="ABQ55" s="331"/>
      <c r="ABR55" s="331"/>
      <c r="ABS55" s="331"/>
      <c r="ABT55" s="331"/>
      <c r="ABU55" s="331"/>
      <c r="ABV55" s="331"/>
      <c r="ABW55" s="331"/>
      <c r="ABX55" s="331"/>
      <c r="ABY55" s="331"/>
      <c r="ABZ55" s="331"/>
      <c r="ACA55" s="331"/>
      <c r="ACB55" s="331"/>
      <c r="ACC55" s="331"/>
      <c r="ACD55" s="331"/>
      <c r="ACE55" s="331"/>
      <c r="ACF55" s="331"/>
      <c r="ACG55" s="331"/>
      <c r="ACH55" s="331"/>
      <c r="ACI55" s="331"/>
      <c r="ACJ55" s="331"/>
      <c r="ACK55" s="331"/>
      <c r="ACL55" s="331"/>
      <c r="ACM55" s="331"/>
      <c r="ACN55" s="331"/>
      <c r="ACO55" s="331"/>
      <c r="ACP55" s="331"/>
      <c r="ACQ55" s="331"/>
      <c r="ACR55" s="331"/>
      <c r="ACS55" s="331"/>
      <c r="ACT55" s="331"/>
      <c r="ACU55" s="331"/>
      <c r="ACV55" s="331"/>
      <c r="ACW55" s="331"/>
      <c r="ACX55" s="331"/>
      <c r="ACY55" s="331"/>
      <c r="ACZ55" s="331"/>
      <c r="ADA55" s="331"/>
      <c r="ADB55" s="331"/>
      <c r="ADC55" s="331"/>
      <c r="ADD55" s="331"/>
      <c r="ADE55" s="331"/>
      <c r="ADF55" s="331"/>
      <c r="ADG55" s="331"/>
      <c r="ADH55" s="331"/>
      <c r="ADI55" s="331"/>
      <c r="ADJ55" s="331"/>
      <c r="ADK55" s="331"/>
      <c r="ADL55" s="331"/>
      <c r="ADM55" s="331"/>
      <c r="ADN55" s="331"/>
      <c r="ADO55" s="331"/>
      <c r="ADP55" s="331"/>
      <c r="ADQ55" s="331"/>
      <c r="ADR55" s="331"/>
      <c r="ADS55" s="331"/>
      <c r="ADT55" s="331"/>
      <c r="ADU55" s="331"/>
      <c r="ADV55" s="331"/>
      <c r="ADW55" s="331"/>
      <c r="ADX55" s="331"/>
      <c r="ADY55" s="331"/>
      <c r="ADZ55" s="331"/>
      <c r="AEA55" s="331"/>
      <c r="AEB55" s="331"/>
      <c r="AEC55" s="331"/>
      <c r="AED55" s="331"/>
      <c r="AEE55" s="331"/>
      <c r="AEF55" s="331"/>
      <c r="AEG55" s="331"/>
      <c r="AEH55" s="331"/>
      <c r="AEI55" s="331"/>
      <c r="AEJ55" s="331"/>
      <c r="AEK55" s="331"/>
      <c r="AEL55" s="331"/>
      <c r="AEM55" s="331"/>
      <c r="AEN55" s="331"/>
      <c r="AEO55" s="331"/>
      <c r="AEP55" s="331"/>
      <c r="AEQ55" s="331"/>
      <c r="AER55" s="331"/>
      <c r="AES55" s="331"/>
      <c r="AET55" s="331"/>
      <c r="AEU55" s="331"/>
      <c r="AEV55" s="331"/>
      <c r="AEW55" s="331"/>
      <c r="AEX55" s="331"/>
      <c r="AEY55" s="331"/>
      <c r="AEZ55" s="331"/>
      <c r="AFA55" s="331"/>
      <c r="AFB55" s="331"/>
      <c r="AFC55" s="331"/>
      <c r="AFD55" s="331"/>
      <c r="AFE55" s="331"/>
      <c r="AFF55" s="331"/>
      <c r="AFG55" s="331"/>
      <c r="AFH55" s="331"/>
      <c r="AFI55" s="331"/>
      <c r="AFJ55" s="331"/>
      <c r="AFK55" s="331"/>
      <c r="AFL55" s="331"/>
      <c r="AFM55" s="331"/>
      <c r="AFN55" s="331"/>
      <c r="AFO55" s="331"/>
      <c r="AFP55" s="331"/>
      <c r="AFQ55" s="331"/>
      <c r="AFR55" s="331"/>
      <c r="AFS55" s="331"/>
      <c r="AFT55" s="331"/>
      <c r="AFU55" s="331"/>
      <c r="AFV55" s="331"/>
      <c r="AFW55" s="331"/>
      <c r="AFX55" s="331"/>
      <c r="AFY55" s="331"/>
      <c r="AFZ55" s="331"/>
      <c r="AGA55" s="331"/>
      <c r="AGB55" s="331"/>
      <c r="AGC55" s="331"/>
      <c r="AGD55" s="331"/>
      <c r="AGE55" s="331"/>
      <c r="AGF55" s="331"/>
      <c r="AGG55" s="331"/>
      <c r="AGH55" s="331"/>
      <c r="AGI55" s="331"/>
      <c r="AGJ55" s="331"/>
      <c r="AGK55" s="331"/>
      <c r="AGL55" s="331"/>
      <c r="AGM55" s="331"/>
      <c r="AGN55" s="331"/>
      <c r="AGO55" s="331"/>
      <c r="AGP55" s="331"/>
      <c r="AGQ55" s="331"/>
      <c r="AGR55" s="331"/>
      <c r="AGS55" s="331"/>
      <c r="AGT55" s="331"/>
      <c r="AGU55" s="331"/>
      <c r="AGV55" s="331"/>
      <c r="AGW55" s="331"/>
      <c r="AGX55" s="331"/>
      <c r="AGY55" s="331"/>
      <c r="AGZ55" s="331"/>
      <c r="AHA55" s="331"/>
      <c r="AHB55" s="331"/>
      <c r="AHC55" s="331"/>
      <c r="AHD55" s="331"/>
      <c r="AHE55" s="331"/>
      <c r="AHF55" s="331"/>
      <c r="AHG55" s="331"/>
      <c r="AHH55" s="331"/>
      <c r="AHI55" s="331"/>
      <c r="AHJ55" s="331"/>
      <c r="AHK55" s="331"/>
      <c r="AHL55" s="331"/>
      <c r="AHM55" s="331"/>
      <c r="AHN55" s="331"/>
      <c r="AHO55" s="331"/>
      <c r="AHP55" s="331"/>
      <c r="AHQ55" s="331"/>
      <c r="AHR55" s="331"/>
      <c r="AHS55" s="331"/>
      <c r="AHT55" s="331"/>
      <c r="AHU55" s="331"/>
      <c r="AHV55" s="331"/>
      <c r="AHW55" s="331"/>
      <c r="AHX55" s="331"/>
      <c r="AHY55" s="331"/>
      <c r="AHZ55" s="331"/>
      <c r="AIA55" s="331"/>
      <c r="AIB55" s="331"/>
      <c r="AIC55" s="331"/>
      <c r="AID55" s="331"/>
      <c r="AIE55" s="331"/>
      <c r="AIF55" s="331"/>
      <c r="AIG55" s="331"/>
      <c r="AIH55" s="331"/>
      <c r="AII55" s="331"/>
      <c r="AIJ55" s="331"/>
      <c r="AIK55" s="331"/>
      <c r="AIL55" s="331"/>
      <c r="AIM55" s="331"/>
      <c r="AIN55" s="331"/>
      <c r="AIO55" s="331"/>
      <c r="AIP55" s="331"/>
      <c r="AIQ55" s="331"/>
      <c r="AIR55" s="331"/>
      <c r="AIS55" s="331"/>
      <c r="AIT55" s="331"/>
      <c r="AIU55" s="331"/>
      <c r="AIV55" s="331"/>
      <c r="AIW55" s="331"/>
      <c r="AIX55" s="331"/>
      <c r="AIY55" s="331"/>
      <c r="AIZ55" s="331"/>
      <c r="AJA55" s="331"/>
      <c r="AJB55" s="331"/>
      <c r="AJC55" s="331"/>
      <c r="AJD55" s="331"/>
      <c r="AJE55" s="331"/>
      <c r="AJF55" s="331"/>
      <c r="AJG55" s="331"/>
      <c r="AJH55" s="331"/>
      <c r="AJI55" s="331"/>
      <c r="AJJ55" s="331"/>
      <c r="AJK55" s="331"/>
      <c r="AJL55" s="331"/>
      <c r="AJM55" s="331"/>
      <c r="AJN55" s="331"/>
      <c r="AJO55" s="331"/>
      <c r="AJP55" s="331"/>
      <c r="AJQ55" s="331"/>
      <c r="AJR55" s="331"/>
      <c r="AJS55" s="331"/>
      <c r="AJT55" s="331"/>
      <c r="AJU55" s="331"/>
      <c r="AJV55" s="331"/>
      <c r="AJW55" s="331"/>
      <c r="AJX55" s="331"/>
      <c r="AJY55" s="331"/>
      <c r="AJZ55" s="331"/>
      <c r="AKA55" s="331"/>
      <c r="AKB55" s="331"/>
      <c r="AKC55" s="331"/>
      <c r="AKD55" s="331"/>
      <c r="AKE55" s="331"/>
      <c r="AKF55" s="331"/>
      <c r="AKG55" s="331"/>
      <c r="AKH55" s="331"/>
      <c r="AKI55" s="331"/>
      <c r="AKJ55" s="331"/>
      <c r="AKK55" s="331"/>
      <c r="AKL55" s="331"/>
      <c r="AKM55" s="331"/>
      <c r="AKN55" s="331"/>
      <c r="AKO55" s="331"/>
      <c r="AKP55" s="331"/>
      <c r="AKQ55" s="331"/>
      <c r="AKR55" s="331"/>
      <c r="AKS55" s="331"/>
      <c r="AKT55" s="331"/>
      <c r="AKU55" s="331"/>
      <c r="AKV55" s="331"/>
      <c r="AKW55" s="331"/>
      <c r="AKX55" s="331"/>
      <c r="AKY55" s="331"/>
      <c r="AKZ55" s="331"/>
      <c r="ALA55" s="331"/>
      <c r="ALB55" s="331"/>
      <c r="ALC55" s="331"/>
      <c r="ALD55" s="331"/>
      <c r="ALE55" s="331"/>
      <c r="ALF55" s="331"/>
      <c r="ALG55" s="331"/>
      <c r="ALH55" s="331"/>
      <c r="ALI55" s="331"/>
      <c r="ALJ55" s="331"/>
      <c r="ALK55" s="331"/>
      <c r="ALL55" s="331"/>
      <c r="ALM55" s="331"/>
      <c r="ALN55" s="331"/>
      <c r="ALO55" s="331"/>
      <c r="ALP55" s="331"/>
      <c r="ALQ55" s="331"/>
      <c r="ALR55" s="331"/>
      <c r="ALS55" s="331"/>
      <c r="ALT55" s="331"/>
      <c r="ALU55" s="331"/>
      <c r="ALV55" s="331"/>
      <c r="ALW55" s="331"/>
      <c r="ALX55" s="331"/>
      <c r="ALY55" s="331"/>
      <c r="ALZ55" s="331"/>
      <c r="AMA55" s="331"/>
      <c r="AMB55" s="331"/>
      <c r="AMC55" s="331"/>
      <c r="AMD55" s="331"/>
      <c r="AME55" s="331"/>
      <c r="AMF55" s="331"/>
      <c r="AMG55" s="331"/>
      <c r="AMH55" s="331"/>
      <c r="AMI55" s="331"/>
      <c r="AMJ55" s="331"/>
      <c r="AMK55" s="331"/>
      <c r="AML55" s="331"/>
      <c r="AMM55" s="331"/>
      <c r="AMN55" s="331"/>
      <c r="AMO55" s="331"/>
      <c r="AMP55" s="331"/>
      <c r="AMQ55" s="331"/>
      <c r="AMR55" s="331"/>
      <c r="AMS55" s="331"/>
      <c r="AMT55" s="331"/>
      <c r="AMU55" s="331"/>
      <c r="AMV55" s="331"/>
      <c r="AMW55" s="331"/>
      <c r="AMX55" s="331"/>
      <c r="AMY55" s="331"/>
      <c r="AMZ55" s="331"/>
      <c r="ANA55" s="331"/>
      <c r="ANB55" s="331"/>
      <c r="ANC55" s="331"/>
      <c r="AND55" s="331"/>
      <c r="ANE55" s="331"/>
      <c r="ANF55" s="331"/>
      <c r="ANG55" s="331"/>
      <c r="ANH55" s="331"/>
      <c r="ANI55" s="331"/>
      <c r="ANJ55" s="331"/>
      <c r="ANK55" s="331"/>
      <c r="ANL55" s="331"/>
      <c r="ANM55" s="331"/>
      <c r="ANN55" s="331"/>
      <c r="ANO55" s="331"/>
      <c r="ANP55" s="331"/>
      <c r="ANQ55" s="331"/>
      <c r="ANR55" s="331"/>
      <c r="ANS55" s="331"/>
      <c r="ANT55" s="331"/>
      <c r="ANU55" s="331"/>
      <c r="ANV55" s="331"/>
      <c r="ANW55" s="331"/>
      <c r="ANX55" s="331"/>
      <c r="ANY55" s="331"/>
      <c r="ANZ55" s="331"/>
      <c r="AOA55" s="331"/>
      <c r="AOB55" s="331"/>
      <c r="AOC55" s="331"/>
      <c r="AOD55" s="331"/>
      <c r="AOE55" s="331"/>
      <c r="AOF55" s="331"/>
      <c r="AOG55" s="331"/>
      <c r="AOH55" s="331"/>
      <c r="AOI55" s="331"/>
      <c r="AOJ55" s="331"/>
      <c r="AOK55" s="331"/>
      <c r="AOL55" s="331"/>
      <c r="AOM55" s="331"/>
      <c r="AON55" s="331"/>
      <c r="AOO55" s="331"/>
      <c r="AOP55" s="331"/>
      <c r="AOQ55" s="331"/>
      <c r="AOR55" s="331"/>
      <c r="AOS55" s="331"/>
      <c r="AOT55" s="331"/>
      <c r="AOU55" s="331"/>
      <c r="AOV55" s="331"/>
      <c r="AOW55" s="331"/>
      <c r="AOX55" s="331"/>
      <c r="AOY55" s="331"/>
      <c r="AOZ55" s="331"/>
      <c r="APA55" s="331"/>
      <c r="APB55" s="331"/>
      <c r="APC55" s="331"/>
      <c r="APD55" s="331"/>
      <c r="APE55" s="331"/>
      <c r="APF55" s="331"/>
      <c r="APG55" s="331"/>
      <c r="APH55" s="331"/>
      <c r="API55" s="331"/>
      <c r="APJ55" s="331"/>
      <c r="APK55" s="331"/>
      <c r="APL55" s="331"/>
      <c r="APM55" s="331"/>
      <c r="APN55" s="331"/>
      <c r="APO55" s="331"/>
      <c r="APP55" s="331"/>
      <c r="APQ55" s="331"/>
      <c r="APR55" s="331"/>
      <c r="APS55" s="331"/>
      <c r="APT55" s="331"/>
      <c r="APU55" s="331"/>
      <c r="APV55" s="331"/>
      <c r="APW55" s="331"/>
      <c r="APX55" s="331"/>
      <c r="APY55" s="331"/>
      <c r="APZ55" s="331"/>
      <c r="AQA55" s="331"/>
      <c r="AQB55" s="331"/>
      <c r="AQC55" s="331"/>
      <c r="AQD55" s="331"/>
      <c r="AQE55" s="331"/>
      <c r="AQF55" s="331"/>
      <c r="AQG55" s="331"/>
      <c r="AQH55" s="331"/>
      <c r="AQI55" s="331"/>
      <c r="AQJ55" s="331"/>
      <c r="AQK55" s="331"/>
      <c r="AQL55" s="331"/>
      <c r="AQM55" s="331"/>
      <c r="AQN55" s="331"/>
      <c r="AQO55" s="331"/>
      <c r="AQP55" s="331"/>
      <c r="AQQ55" s="331"/>
      <c r="AQR55" s="331"/>
      <c r="AQS55" s="331"/>
      <c r="AQT55" s="331"/>
      <c r="AQU55" s="331"/>
      <c r="AQV55" s="331"/>
      <c r="AQW55" s="331"/>
      <c r="AQX55" s="331"/>
      <c r="AQY55" s="331"/>
      <c r="AQZ55" s="331"/>
      <c r="ARA55" s="331"/>
      <c r="ARB55" s="331"/>
      <c r="ARC55" s="331"/>
      <c r="ARD55" s="331"/>
      <c r="ARE55" s="331"/>
      <c r="ARF55" s="331"/>
      <c r="ARG55" s="331"/>
      <c r="ARH55" s="331"/>
      <c r="ARI55" s="331"/>
      <c r="ARJ55" s="331"/>
      <c r="ARK55" s="331"/>
      <c r="ARL55" s="331"/>
      <c r="ARM55" s="331"/>
      <c r="ARN55" s="331"/>
      <c r="ARO55" s="331"/>
      <c r="ARP55" s="331"/>
      <c r="ARQ55" s="331"/>
      <c r="ARR55" s="331"/>
      <c r="ARS55" s="331"/>
      <c r="ART55" s="331"/>
      <c r="ARU55" s="331"/>
      <c r="ARV55" s="331"/>
      <c r="ARW55" s="331"/>
      <c r="ARX55" s="331"/>
      <c r="ARY55" s="331"/>
      <c r="ARZ55" s="331"/>
      <c r="ASA55" s="331"/>
      <c r="ASB55" s="331"/>
      <c r="ASC55" s="331"/>
      <c r="ASD55" s="331"/>
      <c r="ASE55" s="331"/>
      <c r="ASF55" s="331"/>
      <c r="ASG55" s="331"/>
      <c r="ASH55" s="331"/>
      <c r="ASI55" s="331"/>
      <c r="ASJ55" s="331"/>
      <c r="ASK55" s="331"/>
      <c r="ASL55" s="331"/>
      <c r="ASM55" s="331"/>
      <c r="ASN55" s="331"/>
      <c r="ASO55" s="331"/>
      <c r="ASP55" s="331"/>
      <c r="ASQ55" s="331"/>
      <c r="ASR55" s="331"/>
      <c r="ASS55" s="331"/>
      <c r="AST55" s="331"/>
      <c r="ASU55" s="331"/>
      <c r="ASV55" s="331"/>
      <c r="ASW55" s="331"/>
      <c r="ASX55" s="331"/>
      <c r="ASY55" s="331"/>
      <c r="ASZ55" s="331"/>
      <c r="ATA55" s="331"/>
      <c r="ATB55" s="331"/>
      <c r="ATC55" s="331"/>
      <c r="ATD55" s="331"/>
      <c r="ATE55" s="331"/>
      <c r="ATF55" s="331"/>
      <c r="ATG55" s="331"/>
      <c r="ATH55" s="331"/>
      <c r="ATI55" s="331"/>
      <c r="ATJ55" s="331"/>
      <c r="ATK55" s="331"/>
      <c r="ATL55" s="331"/>
      <c r="ATM55" s="331"/>
      <c r="ATN55" s="331"/>
      <c r="ATO55" s="331"/>
      <c r="ATP55" s="331"/>
      <c r="ATQ55" s="331"/>
      <c r="ATR55" s="331"/>
      <c r="ATS55" s="331"/>
      <c r="ATT55" s="331"/>
      <c r="ATU55" s="331"/>
      <c r="ATV55" s="331"/>
      <c r="ATW55" s="331"/>
      <c r="ATX55" s="331"/>
      <c r="ATY55" s="331"/>
      <c r="ATZ55" s="331"/>
      <c r="AUA55" s="331"/>
      <c r="AUB55" s="331"/>
      <c r="AUC55" s="331"/>
      <c r="AUD55" s="331"/>
      <c r="AUE55" s="331"/>
      <c r="AUF55" s="331"/>
      <c r="AUG55" s="331"/>
      <c r="AUH55" s="331"/>
      <c r="AUI55" s="331"/>
      <c r="AUJ55" s="331"/>
      <c r="AUK55" s="331"/>
      <c r="AUL55" s="331"/>
      <c r="AUM55" s="331"/>
      <c r="AUN55" s="331"/>
      <c r="AUO55" s="331"/>
      <c r="AUP55" s="331"/>
      <c r="AUQ55" s="331"/>
      <c r="AUR55" s="331"/>
      <c r="AUS55" s="331"/>
      <c r="AUT55" s="331"/>
      <c r="AUU55" s="331"/>
      <c r="AUV55" s="331"/>
      <c r="AUW55" s="331"/>
      <c r="AUX55" s="331"/>
      <c r="AUY55" s="331"/>
      <c r="AUZ55" s="331"/>
      <c r="AVA55" s="331"/>
      <c r="AVB55" s="331"/>
      <c r="AVC55" s="331"/>
      <c r="AVD55" s="331"/>
      <c r="AVE55" s="331"/>
      <c r="AVF55" s="331"/>
      <c r="AVG55" s="331"/>
      <c r="AVH55" s="331"/>
      <c r="AVI55" s="331"/>
      <c r="AVJ55" s="331"/>
      <c r="AVK55" s="331"/>
      <c r="AVL55" s="331"/>
      <c r="AVM55" s="331"/>
      <c r="AVN55" s="331"/>
      <c r="AVO55" s="331"/>
      <c r="AVP55" s="331"/>
      <c r="AVQ55" s="331"/>
      <c r="AVR55" s="331"/>
      <c r="AVS55" s="331"/>
      <c r="AVT55" s="331"/>
      <c r="AVU55" s="331"/>
      <c r="AVV55" s="331"/>
      <c r="AVW55" s="331"/>
      <c r="AVX55" s="331"/>
      <c r="AVY55" s="331"/>
      <c r="AVZ55" s="331"/>
      <c r="AWA55" s="331"/>
      <c r="AWB55" s="331"/>
      <c r="AWC55" s="331"/>
      <c r="AWD55" s="331"/>
      <c r="AWE55" s="331"/>
      <c r="AWF55" s="331"/>
      <c r="AWG55" s="331"/>
      <c r="AWH55" s="331"/>
      <c r="AWI55" s="331"/>
      <c r="AWJ55" s="331"/>
      <c r="AWK55" s="331"/>
      <c r="AWL55" s="331"/>
      <c r="AWM55" s="331"/>
      <c r="AWN55" s="331"/>
      <c r="AWO55" s="331"/>
      <c r="AWP55" s="331"/>
      <c r="AWQ55" s="331"/>
      <c r="AWR55" s="331"/>
      <c r="AWS55" s="331"/>
      <c r="AWT55" s="331"/>
      <c r="AWU55" s="331"/>
      <c r="AWV55" s="331"/>
      <c r="AWW55" s="331"/>
      <c r="AWX55" s="331"/>
      <c r="AWY55" s="331"/>
      <c r="AWZ55" s="331"/>
      <c r="AXA55" s="331"/>
      <c r="AXB55" s="331"/>
      <c r="AXC55" s="331"/>
      <c r="AXD55" s="331"/>
      <c r="AXE55" s="331"/>
      <c r="AXF55" s="331"/>
      <c r="AXG55" s="331"/>
      <c r="AXH55" s="331"/>
      <c r="AXI55" s="331"/>
      <c r="AXJ55" s="331"/>
      <c r="AXK55" s="331"/>
      <c r="AXL55" s="331"/>
      <c r="AXM55" s="331"/>
      <c r="AXN55" s="331"/>
      <c r="AXO55" s="331"/>
      <c r="AXP55" s="331"/>
      <c r="AXQ55" s="331"/>
      <c r="AXR55" s="331"/>
      <c r="AXS55" s="331"/>
      <c r="AXT55" s="331"/>
      <c r="AXU55" s="331"/>
      <c r="AXV55" s="331"/>
      <c r="AXW55" s="331"/>
      <c r="AXX55" s="331"/>
      <c r="AXY55" s="331"/>
      <c r="AXZ55" s="331"/>
      <c r="AYA55" s="331"/>
      <c r="AYB55" s="331"/>
      <c r="AYC55" s="331"/>
      <c r="AYD55" s="331"/>
      <c r="AYE55" s="331"/>
      <c r="AYF55" s="331"/>
      <c r="AYG55" s="331"/>
      <c r="AYH55" s="331"/>
      <c r="AYI55" s="331"/>
      <c r="AYJ55" s="331"/>
      <c r="AYK55" s="331"/>
      <c r="AYL55" s="331"/>
      <c r="AYM55" s="331"/>
      <c r="AYN55" s="331"/>
      <c r="AYO55" s="331"/>
      <c r="AYP55" s="331"/>
      <c r="AYQ55" s="331"/>
      <c r="AYR55" s="331"/>
      <c r="AYS55" s="331"/>
      <c r="AYT55" s="331"/>
      <c r="AYU55" s="331"/>
      <c r="AYV55" s="331"/>
      <c r="AYW55" s="331"/>
      <c r="AYX55" s="331"/>
      <c r="AYY55" s="331"/>
      <c r="AYZ55" s="331"/>
      <c r="AZA55" s="331"/>
      <c r="AZB55" s="331"/>
      <c r="AZC55" s="331"/>
      <c r="AZD55" s="331"/>
      <c r="AZE55" s="331"/>
      <c r="AZF55" s="331"/>
      <c r="AZG55" s="331"/>
      <c r="AZH55" s="331"/>
      <c r="AZI55" s="331"/>
      <c r="AZJ55" s="331"/>
      <c r="AZK55" s="331"/>
      <c r="AZL55" s="331"/>
      <c r="AZM55" s="331"/>
      <c r="AZN55" s="331"/>
      <c r="AZO55" s="331"/>
      <c r="AZP55" s="331"/>
      <c r="AZQ55" s="331"/>
      <c r="AZR55" s="331"/>
      <c r="AZS55" s="331"/>
      <c r="AZT55" s="331"/>
      <c r="AZU55" s="331"/>
      <c r="AZV55" s="331"/>
      <c r="AZW55" s="331"/>
      <c r="AZX55" s="331"/>
      <c r="AZY55" s="331"/>
      <c r="AZZ55" s="331"/>
      <c r="BAA55" s="331"/>
      <c r="BAB55" s="331"/>
      <c r="BAC55" s="331"/>
      <c r="BAD55" s="331"/>
      <c r="BAE55" s="331"/>
      <c r="BAF55" s="331"/>
      <c r="BAG55" s="331"/>
      <c r="BAH55" s="331"/>
      <c r="BAI55" s="331"/>
      <c r="BAJ55" s="331"/>
      <c r="BAK55" s="331"/>
      <c r="BAL55" s="331"/>
      <c r="BAM55" s="331"/>
      <c r="BAN55" s="331"/>
      <c r="BAO55" s="331"/>
      <c r="BAP55" s="331"/>
      <c r="BAQ55" s="331"/>
      <c r="BAR55" s="331"/>
      <c r="BAS55" s="331"/>
      <c r="BAT55" s="331"/>
      <c r="BAU55" s="331"/>
      <c r="BAV55" s="331"/>
      <c r="BAW55" s="331"/>
      <c r="BAX55" s="331"/>
      <c r="BAY55" s="331"/>
      <c r="BAZ55" s="331"/>
      <c r="BBA55" s="331"/>
      <c r="BBB55" s="331"/>
      <c r="BBC55" s="331"/>
      <c r="BBD55" s="331"/>
      <c r="BBE55" s="331"/>
      <c r="BBF55" s="331"/>
      <c r="BBG55" s="331"/>
      <c r="BBH55" s="331"/>
      <c r="BBI55" s="331"/>
      <c r="BBJ55" s="331"/>
      <c r="BBK55" s="331"/>
      <c r="BBL55" s="331"/>
      <c r="BBM55" s="331"/>
      <c r="BBN55" s="331"/>
      <c r="BBO55" s="331"/>
      <c r="BBP55" s="331"/>
      <c r="BBQ55" s="331"/>
      <c r="BBR55" s="331"/>
      <c r="BBS55" s="331"/>
      <c r="BBT55" s="331"/>
      <c r="BBU55" s="331"/>
      <c r="BBV55" s="331"/>
      <c r="BBW55" s="331"/>
      <c r="BBX55" s="331"/>
      <c r="BBY55" s="331"/>
      <c r="BBZ55" s="331"/>
      <c r="BCA55" s="331"/>
      <c r="BCB55" s="331"/>
      <c r="BCC55" s="331"/>
      <c r="BCD55" s="331"/>
      <c r="BCE55" s="331"/>
      <c r="BCF55" s="331"/>
      <c r="BCG55" s="331"/>
      <c r="BCH55" s="331"/>
      <c r="BCI55" s="331"/>
      <c r="BCJ55" s="331"/>
      <c r="BCK55" s="331"/>
      <c r="BCL55" s="331"/>
      <c r="BCM55" s="331"/>
      <c r="BCN55" s="331"/>
      <c r="BCO55" s="331"/>
      <c r="BCP55" s="331"/>
      <c r="BCQ55" s="331"/>
      <c r="BCR55" s="331"/>
      <c r="BCS55" s="331"/>
      <c r="BCT55" s="331"/>
      <c r="BCU55" s="331"/>
      <c r="BCV55" s="331"/>
      <c r="BCW55" s="331"/>
      <c r="BCX55" s="331"/>
      <c r="BCY55" s="331"/>
      <c r="BCZ55" s="331"/>
      <c r="BDA55" s="331"/>
      <c r="BDB55" s="331"/>
      <c r="BDC55" s="331"/>
      <c r="BDD55" s="331"/>
      <c r="BDE55" s="331"/>
      <c r="BDF55" s="331"/>
      <c r="BDG55" s="331"/>
      <c r="BDH55" s="331"/>
      <c r="BDI55" s="331"/>
      <c r="BDJ55" s="331"/>
      <c r="BDK55" s="331"/>
      <c r="BDL55" s="331"/>
      <c r="BDM55" s="331"/>
      <c r="BDN55" s="331"/>
      <c r="BDO55" s="331"/>
      <c r="BDP55" s="331"/>
      <c r="BDQ55" s="331"/>
      <c r="BDR55" s="331"/>
      <c r="BDS55" s="331"/>
      <c r="BDT55" s="331"/>
      <c r="BDU55" s="331"/>
      <c r="BDV55" s="331"/>
      <c r="BDW55" s="331"/>
      <c r="BDX55" s="331"/>
      <c r="BDY55" s="331"/>
      <c r="BDZ55" s="331"/>
      <c r="BEA55" s="331"/>
      <c r="BEB55" s="331"/>
      <c r="BEC55" s="331"/>
      <c r="BED55" s="331"/>
      <c r="BEE55" s="331"/>
      <c r="BEF55" s="331"/>
      <c r="BEG55" s="331"/>
      <c r="BEH55" s="331"/>
      <c r="BEI55" s="331"/>
      <c r="BEJ55" s="331"/>
      <c r="BEK55" s="331"/>
      <c r="BEL55" s="331"/>
      <c r="BEM55" s="331"/>
      <c r="BEN55" s="331"/>
      <c r="BEO55" s="331"/>
      <c r="BEP55" s="331"/>
      <c r="BEQ55" s="331"/>
      <c r="BER55" s="331"/>
      <c r="BES55" s="331"/>
      <c r="BET55" s="331"/>
      <c r="BEU55" s="331"/>
      <c r="BEV55" s="331"/>
      <c r="BEW55" s="331"/>
      <c r="BEX55" s="331"/>
      <c r="BEY55" s="331"/>
      <c r="BEZ55" s="331"/>
      <c r="BFA55" s="331"/>
      <c r="BFB55" s="331"/>
      <c r="BFC55" s="331"/>
      <c r="BFD55" s="331"/>
      <c r="BFE55" s="331"/>
      <c r="BFF55" s="331"/>
      <c r="BFG55" s="331"/>
      <c r="BFH55" s="331"/>
      <c r="BFI55" s="331"/>
      <c r="BFJ55" s="331"/>
      <c r="BFK55" s="331"/>
      <c r="BFL55" s="331"/>
      <c r="BFM55" s="331"/>
      <c r="BFN55" s="331"/>
      <c r="BFO55" s="331"/>
      <c r="BFP55" s="331"/>
      <c r="BFQ55" s="331"/>
      <c r="BFR55" s="331"/>
      <c r="BFS55" s="331"/>
      <c r="BFT55" s="331"/>
      <c r="BFU55" s="331"/>
      <c r="BFV55" s="331"/>
      <c r="BFW55" s="331"/>
      <c r="BFX55" s="331"/>
      <c r="BFY55" s="331"/>
      <c r="BFZ55" s="331"/>
      <c r="BGA55" s="331"/>
      <c r="BGB55" s="331"/>
      <c r="BGC55" s="331"/>
      <c r="BGD55" s="331"/>
      <c r="BGE55" s="331"/>
      <c r="BGF55" s="331"/>
      <c r="BGG55" s="331"/>
      <c r="BGH55" s="331"/>
      <c r="BGI55" s="331"/>
      <c r="BGJ55" s="331"/>
      <c r="BGK55" s="331"/>
      <c r="BGL55" s="331"/>
      <c r="BGM55" s="331"/>
      <c r="BGN55" s="331"/>
      <c r="BGO55" s="331"/>
      <c r="BGP55" s="331"/>
      <c r="BGQ55" s="331"/>
      <c r="BGR55" s="331"/>
      <c r="BGS55" s="331"/>
      <c r="BGT55" s="331"/>
      <c r="BGU55" s="331"/>
      <c r="BGV55" s="331"/>
      <c r="BGW55" s="331"/>
      <c r="BGX55" s="331"/>
      <c r="BGY55" s="331"/>
      <c r="BGZ55" s="331"/>
      <c r="BHA55" s="331"/>
      <c r="BHB55" s="331"/>
      <c r="BHC55" s="331"/>
      <c r="BHD55" s="331"/>
      <c r="BHE55" s="331"/>
      <c r="BHF55" s="331"/>
      <c r="BHG55" s="331"/>
      <c r="BHH55" s="331"/>
      <c r="BHI55" s="331"/>
      <c r="BHJ55" s="331"/>
      <c r="BHK55" s="331"/>
      <c r="BHL55" s="331"/>
      <c r="BHM55" s="331"/>
      <c r="BHN55" s="331"/>
      <c r="BHO55" s="331"/>
      <c r="BHP55" s="331"/>
      <c r="BHQ55" s="331"/>
      <c r="BHR55" s="331"/>
      <c r="BHS55" s="331"/>
      <c r="BHT55" s="331"/>
      <c r="BHU55" s="331"/>
      <c r="BHV55" s="331"/>
      <c r="BHW55" s="331"/>
      <c r="BHX55" s="331"/>
      <c r="BHY55" s="331"/>
      <c r="BHZ55" s="331"/>
      <c r="BIA55" s="331"/>
      <c r="BIB55" s="331"/>
      <c r="BIC55" s="331"/>
      <c r="BID55" s="331"/>
      <c r="BIE55" s="331"/>
      <c r="BIF55" s="331"/>
      <c r="BIG55" s="331"/>
      <c r="BIH55" s="331"/>
      <c r="BII55" s="331"/>
      <c r="BIJ55" s="331"/>
      <c r="BIK55" s="331"/>
      <c r="BIL55" s="331"/>
      <c r="BIM55" s="331"/>
      <c r="BIN55" s="331"/>
      <c r="BIO55" s="331"/>
      <c r="BIP55" s="331"/>
      <c r="BIQ55" s="331"/>
      <c r="BIR55" s="331"/>
      <c r="BIS55" s="331"/>
      <c r="BIT55" s="331"/>
      <c r="BIU55" s="331"/>
      <c r="BIV55" s="331"/>
      <c r="BIW55" s="331"/>
      <c r="BIX55" s="331"/>
      <c r="BIY55" s="331"/>
      <c r="BIZ55" s="331"/>
      <c r="BJA55" s="331"/>
      <c r="BJB55" s="331"/>
      <c r="BJC55" s="331"/>
      <c r="BJD55" s="331"/>
      <c r="BJE55" s="331"/>
      <c r="BJF55" s="331"/>
      <c r="BJG55" s="331"/>
      <c r="BJH55" s="331"/>
      <c r="BJI55" s="331"/>
      <c r="BJJ55" s="331"/>
      <c r="BJK55" s="331"/>
      <c r="BJL55" s="331"/>
      <c r="BJM55" s="331"/>
      <c r="BJN55" s="331"/>
      <c r="BJO55" s="331"/>
      <c r="BJP55" s="331"/>
      <c r="BJQ55" s="331"/>
      <c r="BJR55" s="331"/>
      <c r="BJS55" s="331"/>
      <c r="BJT55" s="331"/>
      <c r="BJU55" s="331"/>
      <c r="BJV55" s="331"/>
      <c r="BJW55" s="331"/>
      <c r="BJX55" s="331"/>
      <c r="BJY55" s="331"/>
      <c r="BJZ55" s="331"/>
      <c r="BKA55" s="331"/>
      <c r="BKB55" s="331"/>
      <c r="BKC55" s="331"/>
      <c r="BKD55" s="331"/>
      <c r="BKE55" s="331"/>
      <c r="BKF55" s="331"/>
      <c r="BKG55" s="331"/>
      <c r="BKH55" s="331"/>
      <c r="BKI55" s="331"/>
      <c r="BKJ55" s="331"/>
      <c r="BKK55" s="331"/>
      <c r="BKL55" s="331"/>
      <c r="BKM55" s="331"/>
      <c r="BKN55" s="331"/>
      <c r="BKO55" s="331"/>
      <c r="BKP55" s="331"/>
      <c r="BKQ55" s="331"/>
      <c r="BKR55" s="331"/>
      <c r="BKS55" s="331"/>
      <c r="BKT55" s="331"/>
      <c r="BKU55" s="331"/>
      <c r="BKV55" s="331"/>
      <c r="BKW55" s="331"/>
      <c r="BKX55" s="331"/>
      <c r="BKY55" s="331"/>
      <c r="BKZ55" s="331"/>
      <c r="BLA55" s="331"/>
      <c r="BLB55" s="331"/>
      <c r="BLC55" s="331"/>
      <c r="BLD55" s="331"/>
      <c r="BLE55" s="331"/>
      <c r="BLF55" s="331"/>
      <c r="BLG55" s="331"/>
      <c r="BLH55" s="331"/>
      <c r="BLI55" s="331"/>
      <c r="BLJ55" s="331"/>
      <c r="BLK55" s="331"/>
      <c r="BLL55" s="331"/>
      <c r="BLM55" s="331"/>
      <c r="BLN55" s="331"/>
      <c r="BLO55" s="331"/>
      <c r="BLP55" s="331"/>
      <c r="BLQ55" s="331"/>
      <c r="BLR55" s="331"/>
      <c r="BLS55" s="331"/>
      <c r="BLT55" s="331"/>
      <c r="BLU55" s="331"/>
      <c r="BLV55" s="331"/>
      <c r="BLW55" s="331"/>
      <c r="BLX55" s="331"/>
      <c r="BLY55" s="331"/>
      <c r="BLZ55" s="331"/>
      <c r="BMA55" s="331"/>
      <c r="BMB55" s="331"/>
      <c r="BMC55" s="331"/>
      <c r="BMD55" s="331"/>
      <c r="BME55" s="331"/>
      <c r="BMF55" s="331"/>
      <c r="BMG55" s="331"/>
      <c r="BMH55" s="331"/>
      <c r="BMI55" s="331"/>
      <c r="BMJ55" s="331"/>
      <c r="BMK55" s="331"/>
      <c r="BML55" s="331"/>
      <c r="BMM55" s="331"/>
      <c r="BMN55" s="331"/>
      <c r="BMO55" s="331"/>
      <c r="BMP55" s="331"/>
      <c r="BMQ55" s="331"/>
      <c r="BMR55" s="331"/>
      <c r="BMS55" s="331"/>
      <c r="BMT55" s="331"/>
      <c r="BMU55" s="331"/>
      <c r="BMV55" s="331"/>
      <c r="BMW55" s="331"/>
      <c r="BMX55" s="331"/>
      <c r="BMY55" s="331"/>
      <c r="BMZ55" s="331"/>
      <c r="BNA55" s="331"/>
      <c r="BNB55" s="331"/>
      <c r="BNC55" s="331"/>
      <c r="BND55" s="331"/>
      <c r="BNE55" s="331"/>
      <c r="BNF55" s="331"/>
      <c r="BNG55" s="331"/>
      <c r="BNH55" s="331"/>
      <c r="BNI55" s="331"/>
      <c r="BNJ55" s="331"/>
      <c r="BNK55" s="331"/>
      <c r="BNL55" s="331"/>
      <c r="BNM55" s="331"/>
      <c r="BNN55" s="331"/>
      <c r="BNO55" s="331"/>
      <c r="BNP55" s="331"/>
      <c r="BNQ55" s="331"/>
      <c r="BNR55" s="331"/>
      <c r="BNS55" s="331"/>
      <c r="BNT55" s="331"/>
      <c r="BNU55" s="331"/>
      <c r="BNV55" s="331"/>
      <c r="BNW55" s="331"/>
      <c r="BNX55" s="331"/>
      <c r="BNY55" s="331"/>
      <c r="BNZ55" s="331"/>
      <c r="BOA55" s="331"/>
      <c r="BOB55" s="331"/>
      <c r="BOC55" s="331"/>
      <c r="BOD55" s="331"/>
      <c r="BOE55" s="331"/>
      <c r="BOF55" s="331"/>
      <c r="BOG55" s="331"/>
      <c r="BOH55" s="331"/>
      <c r="BOI55" s="331"/>
      <c r="BOJ55" s="331"/>
      <c r="BOK55" s="331"/>
      <c r="BOL55" s="331"/>
      <c r="BOM55" s="331"/>
      <c r="BON55" s="331"/>
      <c r="BOO55" s="331"/>
      <c r="BOP55" s="331"/>
      <c r="BOQ55" s="331"/>
      <c r="BOR55" s="331"/>
      <c r="BOS55" s="331"/>
      <c r="BOT55" s="331"/>
      <c r="BOU55" s="331"/>
      <c r="BOV55" s="331"/>
      <c r="BOW55" s="331"/>
      <c r="BOX55" s="331"/>
      <c r="BOY55" s="331"/>
      <c r="BOZ55" s="331"/>
      <c r="BPA55" s="331"/>
      <c r="BPB55" s="331"/>
      <c r="BPC55" s="331"/>
      <c r="BPD55" s="331"/>
      <c r="BPE55" s="331"/>
      <c r="BPF55" s="331"/>
      <c r="BPG55" s="331"/>
      <c r="BPH55" s="331"/>
      <c r="BPI55" s="331"/>
      <c r="BPJ55" s="331"/>
      <c r="BPK55" s="331"/>
      <c r="BPL55" s="331"/>
      <c r="BPM55" s="331"/>
      <c r="BPN55" s="331"/>
      <c r="BPO55" s="331"/>
      <c r="BPP55" s="331"/>
      <c r="BPQ55" s="331"/>
      <c r="BPR55" s="331"/>
      <c r="BPS55" s="331"/>
      <c r="BPT55" s="331"/>
      <c r="BPU55" s="331"/>
      <c r="BPV55" s="331"/>
      <c r="BPW55" s="331"/>
      <c r="BPX55" s="331"/>
      <c r="BPY55" s="331"/>
      <c r="BPZ55" s="331"/>
      <c r="BQA55" s="331"/>
      <c r="BQB55" s="331"/>
      <c r="BQC55" s="331"/>
      <c r="BQD55" s="331"/>
      <c r="BQE55" s="331"/>
      <c r="BQF55" s="331"/>
      <c r="BQG55" s="331"/>
      <c r="BQH55" s="331"/>
      <c r="BQI55" s="331"/>
      <c r="BQJ55" s="331"/>
      <c r="BQK55" s="331"/>
      <c r="BQL55" s="331"/>
      <c r="BQM55" s="331"/>
      <c r="BQN55" s="331"/>
      <c r="BQO55" s="331"/>
      <c r="BQP55" s="331"/>
      <c r="BQQ55" s="331"/>
      <c r="BQR55" s="331"/>
      <c r="BQS55" s="331"/>
      <c r="BQT55" s="331"/>
      <c r="BQU55" s="331"/>
      <c r="BQV55" s="331"/>
      <c r="BQW55" s="331"/>
      <c r="BQX55" s="331"/>
      <c r="BQY55" s="331"/>
      <c r="BQZ55" s="331"/>
      <c r="BRA55" s="331"/>
      <c r="BRB55" s="331"/>
      <c r="BRC55" s="331"/>
      <c r="BRD55" s="331"/>
      <c r="BRE55" s="331"/>
      <c r="BRF55" s="331"/>
      <c r="BRG55" s="331"/>
      <c r="BRH55" s="331"/>
      <c r="BRI55" s="331"/>
      <c r="BRJ55" s="331"/>
      <c r="BRK55" s="331"/>
      <c r="BRL55" s="331"/>
      <c r="BRM55" s="331"/>
      <c r="BRN55" s="331"/>
      <c r="BRO55" s="331"/>
      <c r="BRP55" s="331"/>
      <c r="BRQ55" s="331"/>
      <c r="BRR55" s="331"/>
      <c r="BRS55" s="331"/>
      <c r="BRT55" s="331"/>
      <c r="BRU55" s="331"/>
      <c r="BRV55" s="331"/>
      <c r="BRW55" s="331"/>
      <c r="BRX55" s="331"/>
      <c r="BRY55" s="331"/>
      <c r="BRZ55" s="331"/>
      <c r="BSA55" s="331"/>
      <c r="BSB55" s="331"/>
      <c r="BSC55" s="331"/>
      <c r="BSD55" s="331"/>
      <c r="BSE55" s="331"/>
      <c r="BSF55" s="331"/>
      <c r="BSG55" s="331"/>
      <c r="BSH55" s="331"/>
      <c r="BSI55" s="331"/>
      <c r="BSJ55" s="331"/>
      <c r="BSK55" s="331"/>
      <c r="BSL55" s="331"/>
      <c r="BSM55" s="331"/>
      <c r="BSN55" s="331"/>
      <c r="BSO55" s="331"/>
      <c r="BSP55" s="331"/>
      <c r="BSQ55" s="331"/>
      <c r="BSR55" s="331"/>
      <c r="BSS55" s="331"/>
      <c r="BST55" s="331"/>
      <c r="BSU55" s="331"/>
      <c r="BSV55" s="331"/>
      <c r="BSW55" s="331"/>
      <c r="BSX55" s="331"/>
      <c r="BSY55" s="331"/>
      <c r="BSZ55" s="331"/>
      <c r="BTA55" s="331"/>
      <c r="BTB55" s="331"/>
      <c r="BTC55" s="331"/>
      <c r="BTD55" s="331"/>
      <c r="BTE55" s="331"/>
      <c r="BTF55" s="331"/>
      <c r="BTG55" s="331"/>
      <c r="BTH55" s="331"/>
      <c r="BTI55" s="331"/>
      <c r="BTJ55" s="331"/>
      <c r="BTK55" s="331"/>
      <c r="BTL55" s="331"/>
      <c r="BTM55" s="331"/>
      <c r="BTN55" s="331"/>
      <c r="BTO55" s="331"/>
      <c r="BTP55" s="331"/>
      <c r="BTQ55" s="331"/>
      <c r="BTR55" s="331"/>
      <c r="BTS55" s="331"/>
      <c r="BTT55" s="331"/>
      <c r="BTU55" s="331"/>
      <c r="BTV55" s="331"/>
      <c r="BTW55" s="331"/>
      <c r="BTX55" s="331"/>
      <c r="BTY55" s="331"/>
      <c r="BTZ55" s="331"/>
      <c r="BUA55" s="331"/>
      <c r="BUB55" s="331"/>
      <c r="BUC55" s="331"/>
      <c r="BUD55" s="331"/>
      <c r="BUE55" s="331"/>
      <c r="BUF55" s="331"/>
      <c r="BUG55" s="331"/>
      <c r="BUH55" s="331"/>
      <c r="BUI55" s="331"/>
      <c r="BUJ55" s="331"/>
      <c r="BUK55" s="331"/>
      <c r="BUL55" s="331"/>
      <c r="BUM55" s="331"/>
      <c r="BUN55" s="331"/>
      <c r="BUO55" s="331"/>
      <c r="BUP55" s="331"/>
      <c r="BUQ55" s="331"/>
      <c r="BUR55" s="331"/>
      <c r="BUS55" s="331"/>
      <c r="BUT55" s="331"/>
      <c r="BUU55" s="331"/>
      <c r="BUV55" s="331"/>
      <c r="BUW55" s="331"/>
      <c r="BUX55" s="331"/>
      <c r="BUY55" s="331"/>
      <c r="BUZ55" s="331"/>
      <c r="BVA55" s="331"/>
      <c r="BVB55" s="331"/>
      <c r="BVC55" s="331"/>
      <c r="BVD55" s="331"/>
      <c r="BVE55" s="331"/>
      <c r="BVF55" s="331"/>
      <c r="BVG55" s="331"/>
      <c r="BVH55" s="331"/>
      <c r="BVI55" s="331"/>
      <c r="BVJ55" s="331"/>
      <c r="BVK55" s="331"/>
      <c r="BVL55" s="331"/>
      <c r="BVM55" s="331"/>
      <c r="BVN55" s="331"/>
      <c r="BVO55" s="331"/>
      <c r="BVP55" s="331"/>
      <c r="BVQ55" s="331"/>
      <c r="BVR55" s="331"/>
      <c r="BVS55" s="331"/>
      <c r="BVT55" s="331"/>
      <c r="BVU55" s="331"/>
      <c r="BVV55" s="331"/>
      <c r="BVW55" s="331"/>
      <c r="BVX55" s="331"/>
      <c r="BVY55" s="331"/>
      <c r="BVZ55" s="331"/>
      <c r="BWA55" s="331"/>
      <c r="BWB55" s="331"/>
      <c r="BWC55" s="331"/>
      <c r="BWD55" s="331"/>
      <c r="BWE55" s="331"/>
      <c r="BWF55" s="331"/>
      <c r="BWG55" s="331"/>
      <c r="BWH55" s="331"/>
      <c r="BWI55" s="331"/>
      <c r="BWJ55" s="331"/>
      <c r="BWK55" s="331"/>
      <c r="BWL55" s="331"/>
      <c r="BWM55" s="331"/>
      <c r="BWN55" s="331"/>
      <c r="BWO55" s="331"/>
      <c r="BWP55" s="331"/>
      <c r="BWQ55" s="331"/>
      <c r="BWR55" s="331"/>
      <c r="BWS55" s="331"/>
      <c r="BWT55" s="331"/>
      <c r="BWU55" s="331"/>
      <c r="BWV55" s="331"/>
      <c r="BWW55" s="331"/>
      <c r="BWX55" s="331"/>
      <c r="BWY55" s="331"/>
      <c r="BWZ55" s="331"/>
      <c r="BXA55" s="331"/>
      <c r="BXB55" s="331"/>
      <c r="BXC55" s="331"/>
      <c r="BXD55" s="331"/>
      <c r="BXE55" s="331"/>
      <c r="BXF55" s="331"/>
      <c r="BXG55" s="331"/>
      <c r="BXH55" s="331"/>
      <c r="BXI55" s="331"/>
      <c r="BXJ55" s="331"/>
      <c r="BXK55" s="331"/>
      <c r="BXL55" s="331"/>
      <c r="BXM55" s="331"/>
      <c r="BXN55" s="331"/>
      <c r="BXO55" s="331"/>
      <c r="BXP55" s="331"/>
      <c r="BXQ55" s="331"/>
      <c r="BXR55" s="331"/>
      <c r="BXS55" s="331"/>
      <c r="BXT55" s="331"/>
      <c r="BXU55" s="331"/>
      <c r="BXV55" s="331"/>
      <c r="BXW55" s="331"/>
      <c r="BXX55" s="331"/>
      <c r="BXY55" s="331"/>
      <c r="BXZ55" s="331"/>
      <c r="BYA55" s="331"/>
      <c r="BYB55" s="331"/>
      <c r="BYC55" s="331"/>
      <c r="BYD55" s="331"/>
      <c r="BYE55" s="331"/>
      <c r="BYF55" s="331"/>
      <c r="BYG55" s="331"/>
      <c r="BYH55" s="331"/>
      <c r="BYI55" s="331"/>
      <c r="BYJ55" s="331"/>
      <c r="BYK55" s="331"/>
      <c r="BYL55" s="331"/>
      <c r="BYM55" s="331"/>
      <c r="BYN55" s="331"/>
      <c r="BYO55" s="331"/>
      <c r="BYP55" s="331"/>
      <c r="BYQ55" s="331"/>
      <c r="BYR55" s="331"/>
      <c r="BYS55" s="331"/>
      <c r="BYT55" s="331"/>
      <c r="BYU55" s="331"/>
      <c r="BYV55" s="331"/>
      <c r="BYW55" s="331"/>
      <c r="BYX55" s="331"/>
      <c r="BYY55" s="331"/>
      <c r="BYZ55" s="331"/>
      <c r="BZA55" s="331"/>
      <c r="BZB55" s="331"/>
      <c r="BZC55" s="331"/>
      <c r="BZD55" s="331"/>
      <c r="BZE55" s="331"/>
      <c r="BZF55" s="331"/>
      <c r="BZG55" s="331"/>
      <c r="BZH55" s="331"/>
      <c r="BZI55" s="331"/>
      <c r="BZJ55" s="331"/>
      <c r="BZK55" s="331"/>
      <c r="BZL55" s="331"/>
      <c r="BZM55" s="331"/>
      <c r="BZN55" s="331"/>
      <c r="BZO55" s="331"/>
      <c r="BZP55" s="331"/>
      <c r="BZQ55" s="331"/>
      <c r="BZR55" s="331"/>
      <c r="BZS55" s="331"/>
      <c r="BZT55" s="331"/>
      <c r="BZU55" s="331"/>
      <c r="BZV55" s="331"/>
      <c r="BZW55" s="331"/>
      <c r="BZX55" s="331"/>
      <c r="BZY55" s="331"/>
      <c r="BZZ55" s="331"/>
      <c r="CAA55" s="331"/>
      <c r="CAB55" s="331"/>
      <c r="CAC55" s="331"/>
      <c r="CAD55" s="331"/>
      <c r="CAE55" s="331"/>
      <c r="CAF55" s="331"/>
      <c r="CAG55" s="331"/>
      <c r="CAH55" s="331"/>
      <c r="CAI55" s="331"/>
      <c r="CAJ55" s="331"/>
      <c r="CAK55" s="331"/>
      <c r="CAL55" s="331"/>
      <c r="CAM55" s="331"/>
      <c r="CAN55" s="331"/>
      <c r="CAO55" s="331"/>
      <c r="CAP55" s="331"/>
      <c r="CAQ55" s="331"/>
      <c r="CAR55" s="331"/>
      <c r="CAS55" s="331"/>
      <c r="CAT55" s="331"/>
      <c r="CAU55" s="331"/>
      <c r="CAV55" s="331"/>
      <c r="CAW55" s="331"/>
      <c r="CAX55" s="331"/>
      <c r="CAY55" s="331"/>
      <c r="CAZ55" s="331"/>
      <c r="CBA55" s="331"/>
      <c r="CBB55" s="331"/>
      <c r="CBC55" s="331"/>
      <c r="CBD55" s="331"/>
      <c r="CBE55" s="331"/>
      <c r="CBF55" s="331"/>
      <c r="CBG55" s="331"/>
      <c r="CBH55" s="331"/>
      <c r="CBI55" s="331"/>
      <c r="CBJ55" s="331"/>
      <c r="CBK55" s="331"/>
      <c r="CBL55" s="331"/>
      <c r="CBM55" s="331"/>
      <c r="CBN55" s="331"/>
      <c r="CBO55" s="331"/>
      <c r="CBP55" s="331"/>
      <c r="CBQ55" s="331"/>
      <c r="CBR55" s="331"/>
      <c r="CBS55" s="331"/>
      <c r="CBT55" s="331"/>
      <c r="CBU55" s="331"/>
      <c r="CBV55" s="331"/>
      <c r="CBW55" s="331"/>
      <c r="CBX55" s="331"/>
      <c r="CBY55" s="331"/>
      <c r="CBZ55" s="331"/>
      <c r="CCA55" s="331"/>
      <c r="CCB55" s="331"/>
      <c r="CCC55" s="331"/>
      <c r="CCD55" s="331"/>
      <c r="CCE55" s="331"/>
      <c r="CCF55" s="331"/>
      <c r="CCG55" s="331"/>
      <c r="CCH55" s="331"/>
      <c r="CCI55" s="331"/>
      <c r="CCJ55" s="331"/>
      <c r="CCK55" s="331"/>
      <c r="CCL55" s="331"/>
      <c r="CCM55" s="331"/>
      <c r="CCN55" s="331"/>
      <c r="CCO55" s="331"/>
      <c r="CCP55" s="331"/>
      <c r="CCQ55" s="331"/>
      <c r="CCR55" s="331"/>
      <c r="CCS55" s="331"/>
      <c r="CCT55" s="331"/>
      <c r="CCU55" s="331"/>
      <c r="CCV55" s="331"/>
      <c r="CCW55" s="331"/>
      <c r="CCX55" s="331"/>
      <c r="CCY55" s="331"/>
      <c r="CCZ55" s="331"/>
      <c r="CDA55" s="331"/>
      <c r="CDB55" s="331"/>
      <c r="CDC55" s="331"/>
      <c r="CDD55" s="331"/>
      <c r="CDE55" s="331"/>
      <c r="CDF55" s="331"/>
      <c r="CDG55" s="331"/>
      <c r="CDH55" s="331"/>
      <c r="CDI55" s="331"/>
      <c r="CDJ55" s="331"/>
      <c r="CDK55" s="331"/>
      <c r="CDL55" s="331"/>
      <c r="CDM55" s="331"/>
      <c r="CDN55" s="331"/>
      <c r="CDO55" s="331"/>
      <c r="CDP55" s="331"/>
      <c r="CDQ55" s="331"/>
      <c r="CDR55" s="331"/>
      <c r="CDS55" s="331"/>
      <c r="CDT55" s="331"/>
      <c r="CDU55" s="331"/>
      <c r="CDV55" s="331"/>
      <c r="CDW55" s="331"/>
      <c r="CDX55" s="331"/>
      <c r="CDY55" s="331"/>
      <c r="CDZ55" s="331"/>
      <c r="CEA55" s="331"/>
      <c r="CEB55" s="331"/>
      <c r="CEC55" s="331"/>
      <c r="CED55" s="331"/>
      <c r="CEE55" s="331"/>
      <c r="CEF55" s="331"/>
      <c r="CEG55" s="331"/>
      <c r="CEH55" s="331"/>
      <c r="CEI55" s="331"/>
      <c r="CEJ55" s="331"/>
      <c r="CEK55" s="331"/>
      <c r="CEL55" s="331"/>
      <c r="CEM55" s="331"/>
      <c r="CEN55" s="331"/>
      <c r="CEO55" s="331"/>
      <c r="CEP55" s="331"/>
      <c r="CEQ55" s="331"/>
      <c r="CER55" s="331"/>
      <c r="CES55" s="331"/>
      <c r="CET55" s="331"/>
      <c r="CEU55" s="331"/>
      <c r="CEV55" s="331"/>
      <c r="CEW55" s="331"/>
      <c r="CEX55" s="331"/>
      <c r="CEY55" s="331"/>
      <c r="CEZ55" s="331"/>
      <c r="CFA55" s="331"/>
      <c r="CFB55" s="331"/>
      <c r="CFC55" s="331"/>
      <c r="CFD55" s="331"/>
      <c r="CFE55" s="331"/>
      <c r="CFF55" s="331"/>
      <c r="CFG55" s="331"/>
      <c r="CFH55" s="331"/>
      <c r="CFI55" s="331"/>
      <c r="CFJ55" s="331"/>
      <c r="CFK55" s="331"/>
      <c r="CFL55" s="331"/>
      <c r="CFM55" s="331"/>
      <c r="CFN55" s="331"/>
      <c r="CFO55" s="331"/>
      <c r="CFP55" s="331"/>
      <c r="CFQ55" s="331"/>
      <c r="CFR55" s="331"/>
      <c r="CFS55" s="331"/>
      <c r="CFT55" s="331"/>
      <c r="CFU55" s="331"/>
      <c r="CFV55" s="331"/>
      <c r="CFW55" s="331"/>
      <c r="CFX55" s="331"/>
      <c r="CFY55" s="331"/>
      <c r="CFZ55" s="331"/>
      <c r="CGA55" s="331"/>
      <c r="CGB55" s="331"/>
      <c r="CGC55" s="331"/>
      <c r="CGD55" s="331"/>
      <c r="CGE55" s="331"/>
      <c r="CGF55" s="331"/>
      <c r="CGG55" s="331"/>
      <c r="CGH55" s="331"/>
      <c r="CGI55" s="331"/>
      <c r="CGJ55" s="331"/>
      <c r="CGK55" s="331"/>
      <c r="CGL55" s="331"/>
      <c r="CGM55" s="331"/>
      <c r="CGN55" s="331"/>
      <c r="CGO55" s="331"/>
      <c r="CGP55" s="331"/>
      <c r="CGQ55" s="331"/>
      <c r="CGR55" s="331"/>
      <c r="CGS55" s="331"/>
      <c r="CGT55" s="331"/>
      <c r="CGU55" s="331"/>
      <c r="CGV55" s="331"/>
      <c r="CGW55" s="331"/>
      <c r="CGX55" s="331"/>
      <c r="CGY55" s="331"/>
      <c r="CGZ55" s="331"/>
      <c r="CHA55" s="331"/>
      <c r="CHB55" s="331"/>
      <c r="CHC55" s="331"/>
      <c r="CHD55" s="331"/>
      <c r="CHE55" s="331"/>
      <c r="CHF55" s="331"/>
      <c r="CHG55" s="331"/>
      <c r="CHH55" s="331"/>
      <c r="CHI55" s="331"/>
      <c r="CHJ55" s="331"/>
      <c r="CHK55" s="331"/>
      <c r="CHL55" s="331"/>
      <c r="CHM55" s="331"/>
      <c r="CHN55" s="331"/>
      <c r="CHO55" s="331"/>
      <c r="CHP55" s="331"/>
      <c r="CHQ55" s="331"/>
      <c r="CHR55" s="331"/>
      <c r="CHS55" s="331"/>
      <c r="CHT55" s="331"/>
      <c r="CHU55" s="331"/>
      <c r="CHV55" s="331"/>
      <c r="CHW55" s="331"/>
      <c r="CHX55" s="331"/>
      <c r="CHY55" s="331"/>
      <c r="CHZ55" s="331"/>
      <c r="CIA55" s="331"/>
      <c r="CIB55" s="331"/>
      <c r="CIC55" s="331"/>
      <c r="CID55" s="331"/>
      <c r="CIE55" s="331"/>
      <c r="CIF55" s="331"/>
      <c r="CIG55" s="331"/>
      <c r="CIH55" s="331"/>
      <c r="CII55" s="331"/>
      <c r="CIJ55" s="331"/>
      <c r="CIK55" s="331"/>
      <c r="CIL55" s="331"/>
      <c r="CIM55" s="331"/>
      <c r="CIN55" s="331"/>
      <c r="CIO55" s="331"/>
      <c r="CIP55" s="331"/>
      <c r="CIQ55" s="331"/>
      <c r="CIR55" s="331"/>
      <c r="CIS55" s="331"/>
      <c r="CIT55" s="331"/>
      <c r="CIU55" s="331"/>
      <c r="CIV55" s="331"/>
      <c r="CIW55" s="331"/>
      <c r="CIX55" s="331"/>
      <c r="CIY55" s="331"/>
      <c r="CIZ55" s="331"/>
      <c r="CJA55" s="331"/>
      <c r="CJB55" s="331"/>
      <c r="CJC55" s="331"/>
      <c r="CJD55" s="331"/>
      <c r="CJE55" s="331"/>
      <c r="CJF55" s="331"/>
      <c r="CJG55" s="331"/>
      <c r="CJH55" s="331"/>
      <c r="CJI55" s="331"/>
      <c r="CJJ55" s="331"/>
      <c r="CJK55" s="331"/>
      <c r="CJL55" s="331"/>
      <c r="CJM55" s="331"/>
      <c r="CJN55" s="331"/>
      <c r="CJO55" s="331"/>
      <c r="CJP55" s="331"/>
      <c r="CJQ55" s="331"/>
      <c r="CJR55" s="331"/>
      <c r="CJS55" s="331"/>
      <c r="CJT55" s="331"/>
      <c r="CJU55" s="331"/>
      <c r="CJV55" s="331"/>
      <c r="CJW55" s="331"/>
      <c r="CJX55" s="331"/>
      <c r="CJY55" s="331"/>
      <c r="CJZ55" s="331"/>
      <c r="CKA55" s="331"/>
      <c r="CKB55" s="331"/>
      <c r="CKC55" s="331"/>
      <c r="CKD55" s="331"/>
      <c r="CKE55" s="331"/>
      <c r="CKF55" s="331"/>
      <c r="CKG55" s="331"/>
      <c r="CKH55" s="331"/>
      <c r="CKI55" s="331"/>
      <c r="CKJ55" s="331"/>
      <c r="CKK55" s="331"/>
      <c r="CKL55" s="331"/>
      <c r="CKM55" s="331"/>
      <c r="CKN55" s="331"/>
      <c r="CKO55" s="331"/>
      <c r="CKP55" s="331"/>
      <c r="CKQ55" s="331"/>
      <c r="CKR55" s="331"/>
      <c r="CKS55" s="331"/>
      <c r="CKT55" s="331"/>
      <c r="CKU55" s="331"/>
      <c r="CKV55" s="331"/>
      <c r="CKW55" s="331"/>
      <c r="CKX55" s="331"/>
      <c r="CKY55" s="331"/>
      <c r="CKZ55" s="331"/>
      <c r="CLA55" s="331"/>
      <c r="CLB55" s="331"/>
      <c r="CLC55" s="331"/>
      <c r="CLD55" s="331"/>
      <c r="CLE55" s="331"/>
      <c r="CLF55" s="331"/>
      <c r="CLG55" s="331"/>
      <c r="CLH55" s="331"/>
      <c r="CLI55" s="331"/>
      <c r="CLJ55" s="331"/>
      <c r="CLK55" s="331"/>
      <c r="CLL55" s="331"/>
      <c r="CLM55" s="331"/>
      <c r="CLN55" s="331"/>
      <c r="CLO55" s="331"/>
      <c r="CLP55" s="331"/>
      <c r="CLQ55" s="331"/>
      <c r="CLR55" s="331"/>
      <c r="CLS55" s="331"/>
      <c r="CLT55" s="331"/>
      <c r="CLU55" s="331"/>
      <c r="CLV55" s="331"/>
      <c r="CLW55" s="331"/>
      <c r="CLX55" s="331"/>
      <c r="CLY55" s="331"/>
      <c r="CLZ55" s="331"/>
      <c r="CMA55" s="331"/>
      <c r="CMB55" s="331"/>
      <c r="CMC55" s="331"/>
      <c r="CMD55" s="331"/>
      <c r="CME55" s="331"/>
      <c r="CMF55" s="331"/>
      <c r="CMG55" s="331"/>
      <c r="CMH55" s="331"/>
      <c r="CMI55" s="331"/>
      <c r="CMJ55" s="331"/>
      <c r="CMK55" s="331"/>
      <c r="CML55" s="331"/>
      <c r="CMM55" s="331"/>
      <c r="CMN55" s="331"/>
      <c r="CMO55" s="331"/>
      <c r="CMP55" s="331"/>
      <c r="CMQ55" s="331"/>
      <c r="CMR55" s="331"/>
      <c r="CMS55" s="331"/>
      <c r="CMT55" s="331"/>
      <c r="CMU55" s="331"/>
      <c r="CMV55" s="331"/>
      <c r="CMW55" s="331"/>
      <c r="CMX55" s="331"/>
      <c r="CMY55" s="331"/>
      <c r="CMZ55" s="331"/>
      <c r="CNA55" s="331"/>
      <c r="CNB55" s="331"/>
      <c r="CNC55" s="331"/>
      <c r="CND55" s="331"/>
      <c r="CNE55" s="331"/>
      <c r="CNF55" s="331"/>
      <c r="CNG55" s="331"/>
      <c r="CNH55" s="331"/>
      <c r="CNI55" s="331"/>
      <c r="CNJ55" s="331"/>
      <c r="CNK55" s="331"/>
      <c r="CNL55" s="331"/>
      <c r="CNM55" s="331"/>
      <c r="CNN55" s="331"/>
      <c r="CNO55" s="331"/>
      <c r="CNP55" s="331"/>
      <c r="CNQ55" s="331"/>
      <c r="CNR55" s="331"/>
      <c r="CNS55" s="331"/>
      <c r="CNT55" s="331"/>
      <c r="CNU55" s="331"/>
      <c r="CNV55" s="331"/>
      <c r="CNW55" s="331"/>
      <c r="CNX55" s="331"/>
      <c r="CNY55" s="331"/>
      <c r="CNZ55" s="331"/>
      <c r="COA55" s="331"/>
      <c r="COB55" s="331"/>
      <c r="COC55" s="331"/>
      <c r="COD55" s="331"/>
      <c r="COE55" s="331"/>
      <c r="COF55" s="331"/>
      <c r="COG55" s="331"/>
      <c r="COH55" s="331"/>
      <c r="COI55" s="331"/>
      <c r="COJ55" s="331"/>
      <c r="COK55" s="331"/>
      <c r="COL55" s="331"/>
      <c r="COM55" s="331"/>
      <c r="CON55" s="331"/>
      <c r="COO55" s="331"/>
      <c r="COP55" s="331"/>
      <c r="COQ55" s="331"/>
      <c r="COR55" s="331"/>
      <c r="COS55" s="331"/>
      <c r="COT55" s="331"/>
      <c r="COU55" s="331"/>
      <c r="COV55" s="331"/>
      <c r="COW55" s="331"/>
      <c r="COX55" s="331"/>
      <c r="COY55" s="331"/>
      <c r="COZ55" s="331"/>
      <c r="CPA55" s="331"/>
      <c r="CPB55" s="331"/>
      <c r="CPC55" s="331"/>
      <c r="CPD55" s="331"/>
      <c r="CPE55" s="331"/>
      <c r="CPF55" s="331"/>
      <c r="CPG55" s="331"/>
      <c r="CPH55" s="331"/>
      <c r="CPI55" s="331"/>
      <c r="CPJ55" s="331"/>
      <c r="CPK55" s="331"/>
      <c r="CPL55" s="331"/>
      <c r="CPM55" s="331"/>
      <c r="CPN55" s="331"/>
      <c r="CPO55" s="331"/>
      <c r="CPP55" s="331"/>
      <c r="CPQ55" s="331"/>
      <c r="CPR55" s="331"/>
      <c r="CPS55" s="331"/>
      <c r="CPT55" s="331"/>
      <c r="CPU55" s="331"/>
      <c r="CPV55" s="331"/>
      <c r="CPW55" s="331"/>
      <c r="CPX55" s="331"/>
      <c r="CPY55" s="331"/>
      <c r="CPZ55" s="331"/>
      <c r="CQA55" s="331"/>
      <c r="CQB55" s="331"/>
      <c r="CQC55" s="331"/>
      <c r="CQD55" s="331"/>
      <c r="CQE55" s="331"/>
      <c r="CQF55" s="331"/>
      <c r="CQG55" s="331"/>
      <c r="CQH55" s="331"/>
      <c r="CQI55" s="331"/>
      <c r="CQJ55" s="331"/>
      <c r="CQK55" s="331"/>
      <c r="CQL55" s="331"/>
      <c r="CQM55" s="331"/>
      <c r="CQN55" s="331"/>
      <c r="CQO55" s="331"/>
      <c r="CQP55" s="331"/>
      <c r="CQQ55" s="331"/>
      <c r="CQR55" s="331"/>
      <c r="CQS55" s="331"/>
      <c r="CQT55" s="331"/>
      <c r="CQU55" s="331"/>
      <c r="CQV55" s="331"/>
      <c r="CQW55" s="331"/>
      <c r="CQX55" s="331"/>
      <c r="CQY55" s="331"/>
      <c r="CQZ55" s="331"/>
      <c r="CRA55" s="331"/>
      <c r="CRB55" s="331"/>
      <c r="CRC55" s="331"/>
      <c r="CRD55" s="331"/>
      <c r="CRE55" s="331"/>
      <c r="CRF55" s="331"/>
      <c r="CRG55" s="331"/>
      <c r="CRH55" s="331"/>
      <c r="CRI55" s="331"/>
      <c r="CRJ55" s="331"/>
      <c r="CRK55" s="331"/>
      <c r="CRL55" s="331"/>
      <c r="CRM55" s="331"/>
      <c r="CRN55" s="331"/>
      <c r="CRO55" s="331"/>
      <c r="CRP55" s="331"/>
      <c r="CRQ55" s="331"/>
      <c r="CRR55" s="331"/>
      <c r="CRS55" s="331"/>
      <c r="CRT55" s="331"/>
      <c r="CRU55" s="331"/>
      <c r="CRV55" s="331"/>
      <c r="CRW55" s="331"/>
      <c r="CRX55" s="331"/>
      <c r="CRY55" s="331"/>
      <c r="CRZ55" s="331"/>
      <c r="CSA55" s="331"/>
      <c r="CSB55" s="331"/>
      <c r="CSC55" s="331"/>
      <c r="CSD55" s="331"/>
      <c r="CSE55" s="331"/>
      <c r="CSF55" s="331"/>
      <c r="CSG55" s="331"/>
      <c r="CSH55" s="331"/>
      <c r="CSI55" s="331"/>
      <c r="CSJ55" s="331"/>
      <c r="CSK55" s="331"/>
      <c r="CSL55" s="331"/>
      <c r="CSM55" s="331"/>
      <c r="CSN55" s="331"/>
      <c r="CSO55" s="331"/>
      <c r="CSP55" s="331"/>
      <c r="CSQ55" s="331"/>
      <c r="CSR55" s="331"/>
      <c r="CSS55" s="331"/>
      <c r="CST55" s="331"/>
      <c r="CSU55" s="331"/>
      <c r="CSV55" s="331"/>
      <c r="CSW55" s="331"/>
      <c r="CSX55" s="331"/>
      <c r="CSY55" s="331"/>
      <c r="CSZ55" s="331"/>
      <c r="CTA55" s="331"/>
      <c r="CTB55" s="331"/>
      <c r="CTC55" s="331"/>
      <c r="CTD55" s="331"/>
      <c r="CTE55" s="331"/>
      <c r="CTF55" s="331"/>
      <c r="CTG55" s="331"/>
      <c r="CTH55" s="331"/>
      <c r="CTI55" s="331"/>
      <c r="CTJ55" s="331"/>
      <c r="CTK55" s="331"/>
      <c r="CTL55" s="331"/>
      <c r="CTM55" s="331"/>
      <c r="CTN55" s="331"/>
      <c r="CTO55" s="331"/>
      <c r="CTP55" s="331"/>
      <c r="CTQ55" s="331"/>
      <c r="CTR55" s="331"/>
      <c r="CTS55" s="331"/>
      <c r="CTT55" s="331"/>
      <c r="CTU55" s="331"/>
      <c r="CTV55" s="331"/>
      <c r="CTW55" s="331"/>
      <c r="CTX55" s="331"/>
      <c r="CTY55" s="331"/>
      <c r="CTZ55" s="331"/>
      <c r="CUA55" s="331"/>
      <c r="CUB55" s="331"/>
      <c r="CUC55" s="331"/>
      <c r="CUD55" s="331"/>
      <c r="CUE55" s="331"/>
      <c r="CUF55" s="331"/>
      <c r="CUG55" s="331"/>
      <c r="CUH55" s="331"/>
      <c r="CUI55" s="331"/>
      <c r="CUJ55" s="331"/>
      <c r="CUK55" s="331"/>
      <c r="CUL55" s="331"/>
      <c r="CUM55" s="331"/>
      <c r="CUN55" s="331"/>
      <c r="CUO55" s="331"/>
      <c r="CUP55" s="331"/>
      <c r="CUQ55" s="331"/>
      <c r="CUR55" s="331"/>
      <c r="CUS55" s="331"/>
      <c r="CUT55" s="331"/>
      <c r="CUU55" s="331"/>
      <c r="CUV55" s="331"/>
      <c r="CUW55" s="331"/>
      <c r="CUX55" s="331"/>
      <c r="CUY55" s="331"/>
      <c r="CUZ55" s="331"/>
      <c r="CVA55" s="331"/>
      <c r="CVB55" s="331"/>
      <c r="CVC55" s="331"/>
      <c r="CVD55" s="331"/>
      <c r="CVE55" s="331"/>
      <c r="CVF55" s="331"/>
      <c r="CVG55" s="331"/>
      <c r="CVH55" s="331"/>
      <c r="CVI55" s="331"/>
      <c r="CVJ55" s="331"/>
      <c r="CVK55" s="331"/>
      <c r="CVL55" s="331"/>
      <c r="CVM55" s="331"/>
      <c r="CVN55" s="331"/>
      <c r="CVO55" s="331"/>
      <c r="CVP55" s="331"/>
      <c r="CVQ55" s="331"/>
      <c r="CVR55" s="331"/>
      <c r="CVS55" s="331"/>
      <c r="CVT55" s="331"/>
      <c r="CVU55" s="331"/>
      <c r="CVV55" s="331"/>
      <c r="CVW55" s="331"/>
      <c r="CVX55" s="331"/>
      <c r="CVY55" s="331"/>
      <c r="CVZ55" s="331"/>
      <c r="CWA55" s="331"/>
      <c r="CWB55" s="331"/>
      <c r="CWC55" s="331"/>
      <c r="CWD55" s="331"/>
      <c r="CWE55" s="331"/>
      <c r="CWF55" s="331"/>
      <c r="CWG55" s="331"/>
      <c r="CWH55" s="331"/>
      <c r="CWI55" s="331"/>
      <c r="CWJ55" s="331"/>
      <c r="CWK55" s="331"/>
      <c r="CWL55" s="331"/>
      <c r="CWM55" s="331"/>
      <c r="CWN55" s="331"/>
      <c r="CWO55" s="331"/>
      <c r="CWP55" s="331"/>
      <c r="CWQ55" s="331"/>
      <c r="CWR55" s="331"/>
      <c r="CWS55" s="331"/>
      <c r="CWT55" s="331"/>
      <c r="CWU55" s="331"/>
      <c r="CWV55" s="331"/>
      <c r="CWW55" s="331"/>
      <c r="CWX55" s="331"/>
      <c r="CWY55" s="331"/>
      <c r="CWZ55" s="331"/>
      <c r="CXA55" s="331"/>
      <c r="CXB55" s="331"/>
      <c r="CXC55" s="331"/>
      <c r="CXD55" s="331"/>
      <c r="CXE55" s="331"/>
      <c r="CXF55" s="331"/>
      <c r="CXG55" s="331"/>
      <c r="CXH55" s="331"/>
      <c r="CXI55" s="331"/>
      <c r="CXJ55" s="331"/>
      <c r="CXK55" s="331"/>
      <c r="CXL55" s="331"/>
      <c r="CXM55" s="331"/>
      <c r="CXN55" s="331"/>
      <c r="CXO55" s="331"/>
      <c r="CXP55" s="331"/>
      <c r="CXQ55" s="331"/>
      <c r="CXR55" s="331"/>
      <c r="CXS55" s="331"/>
      <c r="CXT55" s="331"/>
      <c r="CXU55" s="331"/>
      <c r="CXV55" s="331"/>
      <c r="CXW55" s="331"/>
      <c r="CXX55" s="331"/>
      <c r="CXY55" s="331"/>
      <c r="CXZ55" s="331"/>
      <c r="CYA55" s="331"/>
      <c r="CYB55" s="331"/>
      <c r="CYC55" s="331"/>
      <c r="CYD55" s="331"/>
      <c r="CYE55" s="331"/>
      <c r="CYF55" s="331"/>
      <c r="CYG55" s="331"/>
      <c r="CYH55" s="331"/>
      <c r="CYI55" s="331"/>
      <c r="CYJ55" s="331"/>
      <c r="CYK55" s="331"/>
      <c r="CYL55" s="331"/>
      <c r="CYM55" s="331"/>
      <c r="CYN55" s="331"/>
      <c r="CYO55" s="331"/>
      <c r="CYP55" s="331"/>
      <c r="CYQ55" s="331"/>
      <c r="CYR55" s="331"/>
      <c r="CYS55" s="331"/>
      <c r="CYT55" s="331"/>
      <c r="CYU55" s="331"/>
      <c r="CYV55" s="331"/>
      <c r="CYW55" s="331"/>
      <c r="CYX55" s="331"/>
      <c r="CYY55" s="331"/>
      <c r="CYZ55" s="331"/>
      <c r="CZA55" s="331"/>
      <c r="CZB55" s="331"/>
      <c r="CZC55" s="331"/>
      <c r="CZD55" s="331"/>
      <c r="CZE55" s="331"/>
      <c r="CZF55" s="331"/>
      <c r="CZG55" s="331"/>
      <c r="CZH55" s="331"/>
      <c r="CZI55" s="331"/>
      <c r="CZJ55" s="331"/>
      <c r="CZK55" s="331"/>
      <c r="CZL55" s="331"/>
      <c r="CZM55" s="331"/>
      <c r="CZN55" s="331"/>
      <c r="CZO55" s="331"/>
      <c r="CZP55" s="331"/>
      <c r="CZQ55" s="331"/>
      <c r="CZR55" s="331"/>
      <c r="CZS55" s="331"/>
      <c r="CZT55" s="331"/>
      <c r="CZU55" s="331"/>
      <c r="CZV55" s="331"/>
      <c r="CZW55" s="331"/>
      <c r="CZX55" s="331"/>
      <c r="CZY55" s="331"/>
      <c r="CZZ55" s="331"/>
      <c r="DAA55" s="331"/>
      <c r="DAB55" s="331"/>
      <c r="DAC55" s="331"/>
      <c r="DAD55" s="331"/>
      <c r="DAE55" s="331"/>
      <c r="DAF55" s="331"/>
      <c r="DAG55" s="331"/>
      <c r="DAH55" s="331"/>
      <c r="DAI55" s="331"/>
      <c r="DAJ55" s="331"/>
      <c r="DAK55" s="331"/>
      <c r="DAL55" s="331"/>
      <c r="DAM55" s="331"/>
      <c r="DAN55" s="331"/>
      <c r="DAO55" s="331"/>
      <c r="DAP55" s="331"/>
      <c r="DAQ55" s="331"/>
      <c r="DAR55" s="331"/>
      <c r="DAS55" s="331"/>
      <c r="DAT55" s="331"/>
      <c r="DAU55" s="331"/>
      <c r="DAV55" s="331"/>
      <c r="DAW55" s="331"/>
      <c r="DAX55" s="331"/>
      <c r="DAY55" s="331"/>
      <c r="DAZ55" s="331"/>
      <c r="DBA55" s="331"/>
      <c r="DBB55" s="331"/>
      <c r="DBC55" s="331"/>
      <c r="DBD55" s="331"/>
      <c r="DBE55" s="331"/>
      <c r="DBF55" s="331"/>
      <c r="DBG55" s="331"/>
      <c r="DBH55" s="331"/>
      <c r="DBI55" s="331"/>
      <c r="DBJ55" s="331"/>
      <c r="DBK55" s="331"/>
      <c r="DBL55" s="331"/>
      <c r="DBM55" s="331"/>
      <c r="DBN55" s="331"/>
      <c r="DBO55" s="331"/>
      <c r="DBP55" s="331"/>
      <c r="DBQ55" s="331"/>
      <c r="DBR55" s="331"/>
      <c r="DBS55" s="331"/>
      <c r="DBT55" s="331"/>
      <c r="DBU55" s="331"/>
      <c r="DBV55" s="331"/>
      <c r="DBW55" s="331"/>
      <c r="DBX55" s="331"/>
      <c r="DBY55" s="331"/>
      <c r="DBZ55" s="331"/>
      <c r="DCA55" s="331"/>
      <c r="DCB55" s="331"/>
      <c r="DCC55" s="331"/>
      <c r="DCD55" s="331"/>
      <c r="DCE55" s="331"/>
      <c r="DCF55" s="331"/>
      <c r="DCG55" s="331"/>
      <c r="DCH55" s="331"/>
      <c r="DCI55" s="331"/>
      <c r="DCJ55" s="331"/>
      <c r="DCK55" s="331"/>
      <c r="DCL55" s="331"/>
      <c r="DCM55" s="331"/>
      <c r="DCN55" s="331"/>
      <c r="DCO55" s="331"/>
      <c r="DCP55" s="331"/>
      <c r="DCQ55" s="331"/>
      <c r="DCR55" s="331"/>
      <c r="DCS55" s="331"/>
      <c r="DCT55" s="331"/>
      <c r="DCU55" s="331"/>
      <c r="DCV55" s="331"/>
      <c r="DCW55" s="331"/>
      <c r="DCX55" s="331"/>
      <c r="DCY55" s="331"/>
      <c r="DCZ55" s="331"/>
      <c r="DDA55" s="331"/>
      <c r="DDB55" s="331"/>
      <c r="DDC55" s="331"/>
      <c r="DDD55" s="331"/>
      <c r="DDE55" s="331"/>
      <c r="DDF55" s="331"/>
      <c r="DDG55" s="331"/>
      <c r="DDH55" s="331"/>
      <c r="DDI55" s="331"/>
      <c r="DDJ55" s="331"/>
      <c r="DDK55" s="331"/>
      <c r="DDL55" s="331"/>
      <c r="DDM55" s="331"/>
      <c r="DDN55" s="331"/>
      <c r="DDO55" s="331"/>
      <c r="DDP55" s="331"/>
      <c r="DDQ55" s="331"/>
      <c r="DDR55" s="331"/>
      <c r="DDS55" s="331"/>
      <c r="DDT55" s="331"/>
      <c r="DDU55" s="331"/>
      <c r="DDV55" s="331"/>
      <c r="DDW55" s="331"/>
      <c r="DDX55" s="331"/>
      <c r="DDY55" s="331"/>
      <c r="DDZ55" s="331"/>
      <c r="DEA55" s="331"/>
      <c r="DEB55" s="331"/>
      <c r="DEC55" s="331"/>
      <c r="DED55" s="331"/>
      <c r="DEE55" s="331"/>
      <c r="DEF55" s="331"/>
      <c r="DEG55" s="331"/>
      <c r="DEH55" s="331"/>
      <c r="DEI55" s="331"/>
      <c r="DEJ55" s="331"/>
      <c r="DEK55" s="331"/>
      <c r="DEL55" s="331"/>
      <c r="DEM55" s="331"/>
      <c r="DEN55" s="331"/>
      <c r="DEO55" s="331"/>
      <c r="DEP55" s="331"/>
      <c r="DEQ55" s="331"/>
      <c r="DER55" s="331"/>
      <c r="DES55" s="331"/>
      <c r="DET55" s="331"/>
      <c r="DEU55" s="331"/>
      <c r="DEV55" s="331"/>
      <c r="DEW55" s="331"/>
      <c r="DEX55" s="331"/>
      <c r="DEY55" s="331"/>
      <c r="DEZ55" s="331"/>
      <c r="DFA55" s="331"/>
      <c r="DFB55" s="331"/>
      <c r="DFC55" s="331"/>
      <c r="DFD55" s="331"/>
      <c r="DFE55" s="331"/>
      <c r="DFF55" s="331"/>
      <c r="DFG55" s="331"/>
      <c r="DFH55" s="331"/>
      <c r="DFI55" s="331"/>
      <c r="DFJ55" s="331"/>
      <c r="DFK55" s="331"/>
      <c r="DFL55" s="331"/>
      <c r="DFM55" s="331"/>
      <c r="DFN55" s="331"/>
      <c r="DFO55" s="331"/>
      <c r="DFP55" s="331"/>
      <c r="DFQ55" s="331"/>
      <c r="DFR55" s="331"/>
      <c r="DFS55" s="331"/>
      <c r="DFT55" s="331"/>
      <c r="DFU55" s="331"/>
      <c r="DFV55" s="331"/>
      <c r="DFW55" s="331"/>
      <c r="DFX55" s="331"/>
      <c r="DFY55" s="331"/>
      <c r="DFZ55" s="331"/>
      <c r="DGA55" s="331"/>
      <c r="DGB55" s="331"/>
      <c r="DGC55" s="331"/>
      <c r="DGD55" s="331"/>
      <c r="DGE55" s="331"/>
      <c r="DGF55" s="331"/>
      <c r="DGG55" s="331"/>
      <c r="DGH55" s="331"/>
      <c r="DGI55" s="331"/>
      <c r="DGJ55" s="331"/>
      <c r="DGK55" s="331"/>
      <c r="DGL55" s="331"/>
      <c r="DGM55" s="331"/>
      <c r="DGN55" s="331"/>
      <c r="DGO55" s="331"/>
      <c r="DGP55" s="331"/>
      <c r="DGQ55" s="331"/>
      <c r="DGR55" s="331"/>
      <c r="DGS55" s="331"/>
      <c r="DGT55" s="331"/>
      <c r="DGU55" s="331"/>
      <c r="DGV55" s="331"/>
      <c r="DGW55" s="331"/>
      <c r="DGX55" s="331"/>
      <c r="DGY55" s="331"/>
      <c r="DGZ55" s="331"/>
      <c r="DHA55" s="331"/>
      <c r="DHB55" s="331"/>
      <c r="DHC55" s="331"/>
      <c r="DHD55" s="331"/>
      <c r="DHE55" s="331"/>
      <c r="DHF55" s="331"/>
      <c r="DHG55" s="331"/>
      <c r="DHH55" s="331"/>
      <c r="DHI55" s="331"/>
      <c r="DHJ55" s="331"/>
      <c r="DHK55" s="331"/>
      <c r="DHL55" s="331"/>
      <c r="DHM55" s="331"/>
      <c r="DHN55" s="331"/>
      <c r="DHO55" s="331"/>
      <c r="DHP55" s="331"/>
      <c r="DHQ55" s="331"/>
      <c r="DHR55" s="331"/>
      <c r="DHS55" s="331"/>
      <c r="DHT55" s="331"/>
      <c r="DHU55" s="331"/>
      <c r="DHV55" s="331"/>
      <c r="DHW55" s="331"/>
      <c r="DHX55" s="331"/>
      <c r="DHY55" s="331"/>
      <c r="DHZ55" s="331"/>
      <c r="DIA55" s="331"/>
      <c r="DIB55" s="331"/>
      <c r="DIC55" s="331"/>
      <c r="DID55" s="331"/>
      <c r="DIE55" s="331"/>
      <c r="DIF55" s="331"/>
      <c r="DIG55" s="331"/>
      <c r="DIH55" s="331"/>
      <c r="DII55" s="331"/>
      <c r="DIJ55" s="331"/>
      <c r="DIK55" s="331"/>
      <c r="DIL55" s="331"/>
      <c r="DIM55" s="331"/>
      <c r="DIN55" s="331"/>
      <c r="DIO55" s="331"/>
      <c r="DIP55" s="331"/>
      <c r="DIQ55" s="331"/>
      <c r="DIR55" s="331"/>
      <c r="DIS55" s="331"/>
      <c r="DIT55" s="331"/>
      <c r="DIU55" s="331"/>
      <c r="DIV55" s="331"/>
      <c r="DIW55" s="331"/>
      <c r="DIX55" s="331"/>
      <c r="DIY55" s="331"/>
      <c r="DIZ55" s="331"/>
      <c r="DJA55" s="331"/>
      <c r="DJB55" s="331"/>
      <c r="DJC55" s="331"/>
      <c r="DJD55" s="331"/>
      <c r="DJE55" s="331"/>
      <c r="DJF55" s="331"/>
      <c r="DJG55" s="331"/>
      <c r="DJH55" s="331"/>
      <c r="DJI55" s="331"/>
      <c r="DJJ55" s="331"/>
      <c r="DJK55" s="331"/>
      <c r="DJL55" s="331"/>
      <c r="DJM55" s="331"/>
      <c r="DJN55" s="331"/>
      <c r="DJO55" s="331"/>
      <c r="DJP55" s="331"/>
      <c r="DJQ55" s="331"/>
      <c r="DJR55" s="331"/>
      <c r="DJS55" s="331"/>
      <c r="DJT55" s="331"/>
      <c r="DJU55" s="331"/>
      <c r="DJV55" s="331"/>
      <c r="DJW55" s="331"/>
      <c r="DJX55" s="331"/>
      <c r="DJY55" s="331"/>
      <c r="DJZ55" s="331"/>
      <c r="DKA55" s="331"/>
      <c r="DKB55" s="331"/>
      <c r="DKC55" s="331"/>
      <c r="DKD55" s="331"/>
      <c r="DKE55" s="331"/>
      <c r="DKF55" s="331"/>
      <c r="DKG55" s="331"/>
      <c r="DKH55" s="331"/>
      <c r="DKI55" s="331"/>
      <c r="DKJ55" s="331"/>
      <c r="DKK55" s="331"/>
      <c r="DKL55" s="331"/>
      <c r="DKM55" s="331"/>
      <c r="DKN55" s="331"/>
      <c r="DKO55" s="331"/>
      <c r="DKP55" s="331"/>
      <c r="DKQ55" s="331"/>
      <c r="DKR55" s="331"/>
      <c r="DKS55" s="331"/>
      <c r="DKT55" s="331"/>
      <c r="DKU55" s="331"/>
      <c r="DKV55" s="331"/>
      <c r="DKW55" s="331"/>
      <c r="DKX55" s="331"/>
      <c r="DKY55" s="331"/>
      <c r="DKZ55" s="331"/>
      <c r="DLA55" s="331"/>
      <c r="DLB55" s="331"/>
      <c r="DLC55" s="331"/>
      <c r="DLD55" s="331"/>
      <c r="DLE55" s="331"/>
      <c r="DLF55" s="331"/>
      <c r="DLG55" s="331"/>
      <c r="DLH55" s="331"/>
      <c r="DLI55" s="331"/>
      <c r="DLJ55" s="331"/>
      <c r="DLK55" s="331"/>
      <c r="DLL55" s="331"/>
      <c r="DLM55" s="331"/>
      <c r="DLN55" s="331"/>
      <c r="DLO55" s="331"/>
      <c r="DLP55" s="331"/>
      <c r="DLQ55" s="331"/>
      <c r="DLR55" s="331"/>
      <c r="DLS55" s="331"/>
      <c r="DLT55" s="331"/>
      <c r="DLU55" s="331"/>
      <c r="DLV55" s="331"/>
      <c r="DLW55" s="331"/>
      <c r="DLX55" s="331"/>
      <c r="DLY55" s="331"/>
      <c r="DLZ55" s="331"/>
      <c r="DMA55" s="331"/>
      <c r="DMB55" s="331"/>
      <c r="DMC55" s="331"/>
      <c r="DMD55" s="331"/>
      <c r="DME55" s="331"/>
      <c r="DMF55" s="331"/>
      <c r="DMG55" s="331"/>
      <c r="DMH55" s="331"/>
      <c r="DMI55" s="331"/>
      <c r="DMJ55" s="331"/>
      <c r="DMK55" s="331"/>
      <c r="DML55" s="331"/>
      <c r="DMM55" s="331"/>
      <c r="DMN55" s="331"/>
      <c r="DMO55" s="331"/>
      <c r="DMP55" s="331"/>
      <c r="DMQ55" s="331"/>
      <c r="DMR55" s="331"/>
      <c r="DMS55" s="331"/>
      <c r="DMT55" s="331"/>
      <c r="DMU55" s="331"/>
      <c r="DMV55" s="331"/>
      <c r="DMW55" s="331"/>
      <c r="DMX55" s="331"/>
      <c r="DMY55" s="331"/>
      <c r="DMZ55" s="331"/>
      <c r="DNA55" s="331"/>
      <c r="DNB55" s="331"/>
      <c r="DNC55" s="331"/>
      <c r="DND55" s="331"/>
      <c r="DNE55" s="331"/>
      <c r="DNF55" s="331"/>
      <c r="DNG55" s="331"/>
      <c r="DNH55" s="331"/>
      <c r="DNI55" s="331"/>
      <c r="DNJ55" s="331"/>
      <c r="DNK55" s="331"/>
      <c r="DNL55" s="331"/>
      <c r="DNM55" s="331"/>
      <c r="DNN55" s="331"/>
      <c r="DNO55" s="331"/>
      <c r="DNP55" s="331"/>
      <c r="DNQ55" s="331"/>
      <c r="DNR55" s="331"/>
      <c r="DNS55" s="331"/>
      <c r="DNT55" s="331"/>
      <c r="DNU55" s="331"/>
      <c r="DNV55" s="331"/>
      <c r="DNW55" s="331"/>
      <c r="DNX55" s="331"/>
      <c r="DNY55" s="331"/>
      <c r="DNZ55" s="331"/>
      <c r="DOA55" s="331"/>
      <c r="DOB55" s="331"/>
      <c r="DOC55" s="331"/>
      <c r="DOD55" s="331"/>
      <c r="DOE55" s="331"/>
      <c r="DOF55" s="331"/>
      <c r="DOG55" s="331"/>
      <c r="DOH55" s="331"/>
      <c r="DOI55" s="331"/>
      <c r="DOJ55" s="331"/>
      <c r="DOK55" s="331"/>
      <c r="DOL55" s="331"/>
      <c r="DOM55" s="331"/>
      <c r="DON55" s="331"/>
      <c r="DOO55" s="331"/>
      <c r="DOP55" s="331"/>
      <c r="DOQ55" s="331"/>
      <c r="DOR55" s="331"/>
      <c r="DOS55" s="331"/>
      <c r="DOT55" s="331"/>
      <c r="DOU55" s="331"/>
      <c r="DOV55" s="331"/>
      <c r="DOW55" s="331"/>
      <c r="DOX55" s="331"/>
      <c r="DOY55" s="331"/>
      <c r="DOZ55" s="331"/>
      <c r="DPA55" s="331"/>
      <c r="DPB55" s="331"/>
      <c r="DPC55" s="331"/>
      <c r="DPD55" s="331"/>
      <c r="DPE55" s="331"/>
      <c r="DPF55" s="331"/>
      <c r="DPG55" s="331"/>
      <c r="DPH55" s="331"/>
      <c r="DPI55" s="331"/>
      <c r="DPJ55" s="331"/>
      <c r="DPK55" s="331"/>
      <c r="DPL55" s="331"/>
      <c r="DPM55" s="331"/>
      <c r="DPN55" s="331"/>
      <c r="DPO55" s="331"/>
      <c r="DPP55" s="331"/>
      <c r="DPQ55" s="331"/>
      <c r="DPR55" s="331"/>
      <c r="DPS55" s="331"/>
      <c r="DPT55" s="331"/>
      <c r="DPU55" s="331"/>
      <c r="DPV55" s="331"/>
      <c r="DPW55" s="331"/>
      <c r="DPX55" s="331"/>
      <c r="DPY55" s="331"/>
      <c r="DPZ55" s="331"/>
      <c r="DQA55" s="331"/>
      <c r="DQB55" s="331"/>
      <c r="DQC55" s="331"/>
      <c r="DQD55" s="331"/>
      <c r="DQE55" s="331"/>
      <c r="DQF55" s="331"/>
      <c r="DQG55" s="331"/>
      <c r="DQH55" s="331"/>
      <c r="DQI55" s="331"/>
      <c r="DQJ55" s="331"/>
      <c r="DQK55" s="331"/>
      <c r="DQL55" s="331"/>
      <c r="DQM55" s="331"/>
      <c r="DQN55" s="331"/>
      <c r="DQO55" s="331"/>
      <c r="DQP55" s="331"/>
      <c r="DQQ55" s="331"/>
      <c r="DQR55" s="331"/>
      <c r="DQS55" s="331"/>
      <c r="DQT55" s="331"/>
      <c r="DQU55" s="331"/>
      <c r="DQV55" s="331"/>
      <c r="DQW55" s="331"/>
      <c r="DQX55" s="331"/>
      <c r="DQY55" s="331"/>
      <c r="DQZ55" s="331"/>
      <c r="DRA55" s="331"/>
      <c r="DRB55" s="331"/>
      <c r="DRC55" s="331"/>
      <c r="DRD55" s="331"/>
      <c r="DRE55" s="331"/>
      <c r="DRF55" s="331"/>
      <c r="DRG55" s="331"/>
      <c r="DRH55" s="331"/>
      <c r="DRI55" s="331"/>
      <c r="DRJ55" s="331"/>
      <c r="DRK55" s="331"/>
      <c r="DRL55" s="331"/>
      <c r="DRM55" s="331"/>
      <c r="DRN55" s="331"/>
      <c r="DRO55" s="331"/>
      <c r="DRP55" s="331"/>
      <c r="DRQ55" s="331"/>
      <c r="DRR55" s="331"/>
      <c r="DRS55" s="331"/>
      <c r="DRT55" s="331"/>
      <c r="DRU55" s="331"/>
      <c r="DRV55" s="331"/>
      <c r="DRW55" s="331"/>
      <c r="DRX55" s="331"/>
      <c r="DRY55" s="331"/>
      <c r="DRZ55" s="331"/>
      <c r="DSA55" s="331"/>
      <c r="DSB55" s="331"/>
      <c r="DSC55" s="331"/>
      <c r="DSD55" s="331"/>
      <c r="DSE55" s="331"/>
      <c r="DSF55" s="331"/>
      <c r="DSG55" s="331"/>
      <c r="DSH55" s="331"/>
      <c r="DSI55" s="331"/>
      <c r="DSJ55" s="331"/>
      <c r="DSK55" s="331"/>
      <c r="DSL55" s="331"/>
      <c r="DSM55" s="331"/>
      <c r="DSN55" s="331"/>
      <c r="DSO55" s="331"/>
      <c r="DSP55" s="331"/>
      <c r="DSQ55" s="331"/>
      <c r="DSR55" s="331"/>
      <c r="DSS55" s="331"/>
      <c r="DST55" s="331"/>
      <c r="DSU55" s="331"/>
      <c r="DSV55" s="331"/>
      <c r="DSW55" s="331"/>
      <c r="DSX55" s="331"/>
      <c r="DSY55" s="331"/>
      <c r="DSZ55" s="331"/>
      <c r="DTA55" s="331"/>
      <c r="DTB55" s="331"/>
      <c r="DTC55" s="331"/>
      <c r="DTD55" s="331"/>
      <c r="DTE55" s="331"/>
      <c r="DTF55" s="331"/>
      <c r="DTG55" s="331"/>
      <c r="DTH55" s="331"/>
      <c r="DTI55" s="331"/>
      <c r="DTJ55" s="331"/>
      <c r="DTK55" s="331"/>
      <c r="DTL55" s="331"/>
      <c r="DTM55" s="331"/>
      <c r="DTN55" s="331"/>
      <c r="DTO55" s="331"/>
      <c r="DTP55" s="331"/>
      <c r="DTQ55" s="331"/>
      <c r="DTR55" s="331"/>
      <c r="DTS55" s="331"/>
      <c r="DTT55" s="331"/>
      <c r="DTU55" s="331"/>
      <c r="DTV55" s="331"/>
      <c r="DTW55" s="331"/>
      <c r="DTX55" s="331"/>
      <c r="DTY55" s="331"/>
      <c r="DTZ55" s="331"/>
      <c r="DUA55" s="331"/>
      <c r="DUB55" s="331"/>
      <c r="DUC55" s="331"/>
      <c r="DUD55" s="331"/>
      <c r="DUE55" s="331"/>
      <c r="DUF55" s="331"/>
      <c r="DUG55" s="331"/>
      <c r="DUH55" s="331"/>
      <c r="DUI55" s="331"/>
      <c r="DUJ55" s="331"/>
      <c r="DUK55" s="331"/>
      <c r="DUL55" s="331"/>
      <c r="DUM55" s="331"/>
      <c r="DUN55" s="331"/>
      <c r="DUO55" s="331"/>
      <c r="DUP55" s="331"/>
      <c r="DUQ55" s="331"/>
      <c r="DUR55" s="331"/>
      <c r="DUS55" s="331"/>
      <c r="DUT55" s="331"/>
      <c r="DUU55" s="331"/>
      <c r="DUV55" s="331"/>
      <c r="DUW55" s="331"/>
      <c r="DUX55" s="331"/>
      <c r="DUY55" s="331"/>
      <c r="DUZ55" s="331"/>
      <c r="DVA55" s="331"/>
      <c r="DVB55" s="331"/>
      <c r="DVC55" s="331"/>
      <c r="DVD55" s="331"/>
      <c r="DVE55" s="331"/>
      <c r="DVF55" s="331"/>
      <c r="DVG55" s="331"/>
      <c r="DVH55" s="331"/>
      <c r="DVI55" s="331"/>
      <c r="DVJ55" s="331"/>
      <c r="DVK55" s="331"/>
      <c r="DVL55" s="331"/>
      <c r="DVM55" s="331"/>
      <c r="DVN55" s="331"/>
      <c r="DVO55" s="331"/>
      <c r="DVP55" s="331"/>
      <c r="DVQ55" s="331"/>
      <c r="DVR55" s="331"/>
      <c r="DVS55" s="331"/>
      <c r="DVT55" s="331"/>
      <c r="DVU55" s="331"/>
      <c r="DVV55" s="331"/>
      <c r="DVW55" s="331"/>
      <c r="DVX55" s="331"/>
      <c r="DVY55" s="331"/>
      <c r="DVZ55" s="331"/>
      <c r="DWA55" s="331"/>
      <c r="DWB55" s="331"/>
      <c r="DWC55" s="331"/>
      <c r="DWD55" s="331"/>
      <c r="DWE55" s="331"/>
      <c r="DWF55" s="331"/>
      <c r="DWG55" s="331"/>
      <c r="DWH55" s="331"/>
      <c r="DWI55" s="331"/>
      <c r="DWJ55" s="331"/>
      <c r="DWK55" s="331"/>
      <c r="DWL55" s="331"/>
      <c r="DWM55" s="331"/>
      <c r="DWN55" s="331"/>
      <c r="DWO55" s="331"/>
      <c r="DWP55" s="331"/>
      <c r="DWQ55" s="331"/>
      <c r="DWR55" s="331"/>
      <c r="DWS55" s="331"/>
      <c r="DWT55" s="331"/>
      <c r="DWU55" s="331"/>
      <c r="DWV55" s="331"/>
      <c r="DWW55" s="331"/>
      <c r="DWX55" s="331"/>
      <c r="DWY55" s="331"/>
      <c r="DWZ55" s="331"/>
      <c r="DXA55" s="331"/>
      <c r="DXB55" s="331"/>
      <c r="DXC55" s="331"/>
      <c r="DXD55" s="331"/>
      <c r="DXE55" s="331"/>
      <c r="DXF55" s="331"/>
      <c r="DXG55" s="331"/>
      <c r="DXH55" s="331"/>
      <c r="DXI55" s="331"/>
      <c r="DXJ55" s="331"/>
      <c r="DXK55" s="331"/>
      <c r="DXL55" s="331"/>
      <c r="DXM55" s="331"/>
      <c r="DXN55" s="331"/>
      <c r="DXO55" s="331"/>
      <c r="DXP55" s="331"/>
      <c r="DXQ55" s="331"/>
      <c r="DXR55" s="331"/>
      <c r="DXS55" s="331"/>
      <c r="DXT55" s="331"/>
      <c r="DXU55" s="331"/>
      <c r="DXV55" s="331"/>
      <c r="DXW55" s="331"/>
      <c r="DXX55" s="331"/>
      <c r="DXY55" s="331"/>
      <c r="DXZ55" s="331"/>
      <c r="DYA55" s="331"/>
      <c r="DYB55" s="331"/>
      <c r="DYC55" s="331"/>
      <c r="DYD55" s="331"/>
      <c r="DYE55" s="331"/>
      <c r="DYF55" s="331"/>
      <c r="DYG55" s="331"/>
      <c r="DYH55" s="331"/>
      <c r="DYI55" s="331"/>
      <c r="DYJ55" s="331"/>
      <c r="DYK55" s="331"/>
      <c r="DYL55" s="331"/>
      <c r="DYM55" s="331"/>
      <c r="DYN55" s="331"/>
      <c r="DYO55" s="331"/>
      <c r="DYP55" s="331"/>
      <c r="DYQ55" s="331"/>
      <c r="DYR55" s="331"/>
      <c r="DYS55" s="331"/>
      <c r="DYT55" s="331"/>
      <c r="DYU55" s="331"/>
      <c r="DYV55" s="331"/>
      <c r="DYW55" s="331"/>
      <c r="DYX55" s="331"/>
      <c r="DYY55" s="331"/>
      <c r="DYZ55" s="331"/>
      <c r="DZA55" s="331"/>
      <c r="DZB55" s="331"/>
      <c r="DZC55" s="331"/>
      <c r="DZD55" s="331"/>
      <c r="DZE55" s="331"/>
      <c r="DZF55" s="331"/>
      <c r="DZG55" s="331"/>
      <c r="DZH55" s="331"/>
      <c r="DZI55" s="331"/>
      <c r="DZJ55" s="331"/>
      <c r="DZK55" s="331"/>
      <c r="DZL55" s="331"/>
      <c r="DZM55" s="331"/>
      <c r="DZN55" s="331"/>
      <c r="DZO55" s="331"/>
      <c r="DZP55" s="331"/>
      <c r="DZQ55" s="331"/>
      <c r="DZR55" s="331"/>
      <c r="DZS55" s="331"/>
      <c r="DZT55" s="331"/>
      <c r="DZU55" s="331"/>
      <c r="DZV55" s="331"/>
      <c r="DZW55" s="331"/>
      <c r="DZX55" s="331"/>
      <c r="DZY55" s="331"/>
      <c r="DZZ55" s="331"/>
      <c r="EAA55" s="331"/>
      <c r="EAB55" s="331"/>
      <c r="EAC55" s="331"/>
      <c r="EAD55" s="331"/>
      <c r="EAE55" s="331"/>
      <c r="EAF55" s="331"/>
      <c r="EAG55" s="331"/>
      <c r="EAH55" s="331"/>
      <c r="EAI55" s="331"/>
      <c r="EAJ55" s="331"/>
      <c r="EAK55" s="331"/>
      <c r="EAL55" s="331"/>
      <c r="EAM55" s="331"/>
      <c r="EAN55" s="331"/>
      <c r="EAO55" s="331"/>
      <c r="EAP55" s="331"/>
      <c r="EAQ55" s="331"/>
      <c r="EAR55" s="331"/>
      <c r="EAS55" s="331"/>
      <c r="EAT55" s="331"/>
      <c r="EAU55" s="331"/>
      <c r="EAV55" s="331"/>
      <c r="EAW55" s="331"/>
      <c r="EAX55" s="331"/>
      <c r="EAY55" s="331"/>
      <c r="EAZ55" s="331"/>
      <c r="EBA55" s="331"/>
      <c r="EBB55" s="331"/>
      <c r="EBC55" s="331"/>
      <c r="EBD55" s="331"/>
      <c r="EBE55" s="331"/>
      <c r="EBF55" s="331"/>
      <c r="EBG55" s="331"/>
      <c r="EBH55" s="331"/>
      <c r="EBI55" s="331"/>
      <c r="EBJ55" s="331"/>
      <c r="EBK55" s="331"/>
      <c r="EBL55" s="331"/>
      <c r="EBM55" s="331"/>
      <c r="EBN55" s="331"/>
      <c r="EBO55" s="331"/>
      <c r="EBP55" s="331"/>
      <c r="EBQ55" s="331"/>
      <c r="EBR55" s="331"/>
      <c r="EBS55" s="331"/>
      <c r="EBT55" s="331"/>
      <c r="EBU55" s="331"/>
      <c r="EBV55" s="331"/>
      <c r="EBW55" s="331"/>
      <c r="EBX55" s="331"/>
      <c r="EBY55" s="331"/>
      <c r="EBZ55" s="331"/>
      <c r="ECA55" s="331"/>
      <c r="ECB55" s="331"/>
      <c r="ECC55" s="331"/>
      <c r="ECD55" s="331"/>
      <c r="ECE55" s="331"/>
      <c r="ECF55" s="331"/>
      <c r="ECG55" s="331"/>
      <c r="ECH55" s="331"/>
      <c r="ECI55" s="331"/>
      <c r="ECJ55" s="331"/>
      <c r="ECK55" s="331"/>
      <c r="ECL55" s="331"/>
      <c r="ECM55" s="331"/>
      <c r="ECN55" s="331"/>
      <c r="ECO55" s="331"/>
      <c r="ECP55" s="331"/>
      <c r="ECQ55" s="331"/>
      <c r="ECR55" s="331"/>
      <c r="ECS55" s="331"/>
      <c r="ECT55" s="331"/>
      <c r="ECU55" s="331"/>
      <c r="ECV55" s="331"/>
      <c r="ECW55" s="331"/>
      <c r="ECX55" s="331"/>
      <c r="ECY55" s="331"/>
      <c r="ECZ55" s="331"/>
      <c r="EDA55" s="331"/>
      <c r="EDB55" s="331"/>
      <c r="EDC55" s="331"/>
      <c r="EDD55" s="331"/>
      <c r="EDE55" s="331"/>
      <c r="EDF55" s="331"/>
      <c r="EDG55" s="331"/>
      <c r="EDH55" s="331"/>
      <c r="EDI55" s="331"/>
      <c r="EDJ55" s="331"/>
      <c r="EDK55" s="331"/>
      <c r="EDL55" s="331"/>
      <c r="EDM55" s="331"/>
      <c r="EDN55" s="331"/>
      <c r="EDO55" s="331"/>
      <c r="EDP55" s="331"/>
      <c r="EDQ55" s="331"/>
      <c r="EDR55" s="331"/>
      <c r="EDS55" s="331"/>
      <c r="EDT55" s="331"/>
      <c r="EDU55" s="331"/>
      <c r="EDV55" s="331"/>
      <c r="EDW55" s="331"/>
      <c r="EDX55" s="331"/>
      <c r="EDY55" s="331"/>
      <c r="EDZ55" s="331"/>
      <c r="EEA55" s="331"/>
      <c r="EEB55" s="331"/>
      <c r="EEC55" s="331"/>
      <c r="EED55" s="331"/>
      <c r="EEE55" s="331"/>
      <c r="EEF55" s="331"/>
      <c r="EEG55" s="331"/>
      <c r="EEH55" s="331"/>
      <c r="EEI55" s="331"/>
      <c r="EEJ55" s="331"/>
      <c r="EEK55" s="331"/>
      <c r="EEL55" s="331"/>
      <c r="EEM55" s="331"/>
      <c r="EEN55" s="331"/>
      <c r="EEO55" s="331"/>
      <c r="EEP55" s="331"/>
      <c r="EEQ55" s="331"/>
      <c r="EER55" s="331"/>
      <c r="EES55" s="331"/>
      <c r="EET55" s="331"/>
      <c r="EEU55" s="331"/>
      <c r="EEV55" s="331"/>
      <c r="EEW55" s="331"/>
      <c r="EEX55" s="331"/>
      <c r="EEY55" s="331"/>
      <c r="EEZ55" s="331"/>
      <c r="EFA55" s="331"/>
      <c r="EFB55" s="331"/>
      <c r="EFC55" s="331"/>
      <c r="EFD55" s="331"/>
      <c r="EFE55" s="331"/>
      <c r="EFF55" s="331"/>
      <c r="EFG55" s="331"/>
      <c r="EFH55" s="331"/>
      <c r="EFI55" s="331"/>
      <c r="EFJ55" s="331"/>
      <c r="EFK55" s="331"/>
      <c r="EFL55" s="331"/>
      <c r="EFM55" s="331"/>
      <c r="EFN55" s="331"/>
      <c r="EFO55" s="331"/>
      <c r="EFP55" s="331"/>
      <c r="EFQ55" s="331"/>
      <c r="EFR55" s="331"/>
      <c r="EFS55" s="331"/>
      <c r="EFT55" s="331"/>
      <c r="EFU55" s="331"/>
      <c r="EFV55" s="331"/>
      <c r="EFW55" s="331"/>
      <c r="EFX55" s="331"/>
      <c r="EFY55" s="331"/>
      <c r="EFZ55" s="331"/>
      <c r="EGA55" s="331"/>
      <c r="EGB55" s="331"/>
      <c r="EGC55" s="331"/>
      <c r="EGD55" s="331"/>
      <c r="EGE55" s="331"/>
      <c r="EGF55" s="331"/>
      <c r="EGG55" s="331"/>
      <c r="EGH55" s="331"/>
      <c r="EGI55" s="331"/>
      <c r="EGJ55" s="331"/>
      <c r="EGK55" s="331"/>
      <c r="EGL55" s="331"/>
      <c r="EGM55" s="331"/>
      <c r="EGN55" s="331"/>
      <c r="EGO55" s="331"/>
      <c r="EGP55" s="331"/>
      <c r="EGQ55" s="331"/>
      <c r="EGR55" s="331"/>
      <c r="EGS55" s="331"/>
      <c r="EGT55" s="331"/>
      <c r="EGU55" s="331"/>
      <c r="EGV55" s="331"/>
      <c r="EGW55" s="331"/>
      <c r="EGX55" s="331"/>
      <c r="EGY55" s="331"/>
      <c r="EGZ55" s="331"/>
      <c r="EHA55" s="331"/>
      <c r="EHB55" s="331"/>
      <c r="EHC55" s="331"/>
      <c r="EHD55" s="331"/>
      <c r="EHE55" s="331"/>
      <c r="EHF55" s="331"/>
      <c r="EHG55" s="331"/>
      <c r="EHH55" s="331"/>
      <c r="EHI55" s="331"/>
      <c r="EHJ55" s="331"/>
      <c r="EHK55" s="331"/>
      <c r="EHL55" s="331"/>
      <c r="EHM55" s="331"/>
      <c r="EHN55" s="331"/>
      <c r="EHO55" s="331"/>
      <c r="EHP55" s="331"/>
      <c r="EHQ55" s="331"/>
      <c r="EHR55" s="331"/>
      <c r="EHS55" s="331"/>
      <c r="EHT55" s="331"/>
      <c r="EHU55" s="331"/>
      <c r="EHV55" s="331"/>
      <c r="EHW55" s="331"/>
      <c r="EHX55" s="331"/>
      <c r="EHY55" s="331"/>
      <c r="EHZ55" s="331"/>
      <c r="EIA55" s="331"/>
      <c r="EIB55" s="331"/>
      <c r="EIC55" s="331"/>
      <c r="EID55" s="331"/>
      <c r="EIE55" s="331"/>
      <c r="EIF55" s="331"/>
      <c r="EIG55" s="331"/>
      <c r="EIH55" s="331"/>
      <c r="EII55" s="331"/>
      <c r="EIJ55" s="331"/>
      <c r="EIK55" s="331"/>
      <c r="EIL55" s="331"/>
      <c r="EIM55" s="331"/>
      <c r="EIN55" s="331"/>
      <c r="EIO55" s="331"/>
      <c r="EIP55" s="331"/>
      <c r="EIQ55" s="331"/>
      <c r="EIR55" s="331"/>
      <c r="EIS55" s="331"/>
      <c r="EIT55" s="331"/>
      <c r="EIU55" s="331"/>
      <c r="EIV55" s="331"/>
      <c r="EIW55" s="331"/>
      <c r="EIX55" s="331"/>
      <c r="EIY55" s="331"/>
      <c r="EIZ55" s="331"/>
      <c r="EJA55" s="331"/>
      <c r="EJB55" s="331"/>
      <c r="EJC55" s="331"/>
      <c r="EJD55" s="331"/>
      <c r="EJE55" s="331"/>
      <c r="EJF55" s="331"/>
      <c r="EJG55" s="331"/>
      <c r="EJH55" s="331"/>
      <c r="EJI55" s="331"/>
      <c r="EJJ55" s="331"/>
      <c r="EJK55" s="331"/>
      <c r="EJL55" s="331"/>
      <c r="EJM55" s="331"/>
      <c r="EJN55" s="331"/>
      <c r="EJO55" s="331"/>
      <c r="EJP55" s="331"/>
      <c r="EJQ55" s="331"/>
      <c r="EJR55" s="331"/>
      <c r="EJS55" s="331"/>
      <c r="EJT55" s="331"/>
      <c r="EJU55" s="331"/>
      <c r="EJV55" s="331"/>
      <c r="EJW55" s="331"/>
      <c r="EJX55" s="331"/>
      <c r="EJY55" s="331"/>
      <c r="EJZ55" s="331"/>
      <c r="EKA55" s="331"/>
      <c r="EKB55" s="331"/>
      <c r="EKC55" s="331"/>
      <c r="EKD55" s="331"/>
      <c r="EKE55" s="331"/>
      <c r="EKF55" s="331"/>
      <c r="EKG55" s="331"/>
      <c r="EKH55" s="331"/>
      <c r="EKI55" s="331"/>
      <c r="EKJ55" s="331"/>
      <c r="EKK55" s="331"/>
      <c r="EKL55" s="331"/>
      <c r="EKM55" s="331"/>
      <c r="EKN55" s="331"/>
      <c r="EKO55" s="331"/>
      <c r="EKP55" s="331"/>
      <c r="EKQ55" s="331"/>
      <c r="EKR55" s="331"/>
      <c r="EKS55" s="331"/>
      <c r="EKT55" s="331"/>
      <c r="EKU55" s="331"/>
      <c r="EKV55" s="331"/>
      <c r="EKW55" s="331"/>
      <c r="EKX55" s="331"/>
      <c r="EKY55" s="331"/>
      <c r="EKZ55" s="331"/>
      <c r="ELA55" s="331"/>
      <c r="ELB55" s="331"/>
      <c r="ELC55" s="331"/>
      <c r="ELD55" s="331"/>
      <c r="ELE55" s="331"/>
      <c r="ELF55" s="331"/>
      <c r="ELG55" s="331"/>
      <c r="ELH55" s="331"/>
      <c r="ELI55" s="331"/>
      <c r="ELJ55" s="331"/>
      <c r="ELK55" s="331"/>
      <c r="ELL55" s="331"/>
      <c r="ELM55" s="331"/>
      <c r="ELN55" s="331"/>
      <c r="ELO55" s="331"/>
      <c r="ELP55" s="331"/>
      <c r="ELQ55" s="331"/>
      <c r="ELR55" s="331"/>
      <c r="ELS55" s="331"/>
      <c r="ELT55" s="331"/>
      <c r="ELU55" s="331"/>
      <c r="ELV55" s="331"/>
      <c r="ELW55" s="331"/>
      <c r="ELX55" s="331"/>
      <c r="ELY55" s="331"/>
      <c r="ELZ55" s="331"/>
      <c r="EMA55" s="331"/>
      <c r="EMB55" s="331"/>
      <c r="EMC55" s="331"/>
      <c r="EMD55" s="331"/>
      <c r="EME55" s="331"/>
      <c r="EMF55" s="331"/>
      <c r="EMG55" s="331"/>
      <c r="EMH55" s="331"/>
      <c r="EMI55" s="331"/>
      <c r="EMJ55" s="331"/>
      <c r="EMK55" s="331"/>
      <c r="EML55" s="331"/>
      <c r="EMM55" s="331"/>
      <c r="EMN55" s="331"/>
      <c r="EMO55" s="331"/>
      <c r="EMP55" s="331"/>
      <c r="EMQ55" s="331"/>
      <c r="EMR55" s="331"/>
      <c r="EMS55" s="331"/>
      <c r="EMT55" s="331"/>
      <c r="EMU55" s="331"/>
      <c r="EMV55" s="331"/>
      <c r="EMW55" s="331"/>
      <c r="EMX55" s="331"/>
      <c r="EMY55" s="331"/>
      <c r="EMZ55" s="331"/>
      <c r="ENA55" s="331"/>
      <c r="ENB55" s="331"/>
      <c r="ENC55" s="331"/>
      <c r="END55" s="331"/>
      <c r="ENE55" s="331"/>
      <c r="ENF55" s="331"/>
      <c r="ENG55" s="331"/>
      <c r="ENH55" s="331"/>
      <c r="ENI55" s="331"/>
      <c r="ENJ55" s="331"/>
      <c r="ENK55" s="331"/>
      <c r="ENL55" s="331"/>
      <c r="ENM55" s="331"/>
      <c r="ENN55" s="331"/>
      <c r="ENO55" s="331"/>
      <c r="ENP55" s="331"/>
      <c r="ENQ55" s="331"/>
      <c r="ENR55" s="331"/>
      <c r="ENS55" s="331"/>
      <c r="ENT55" s="331"/>
      <c r="ENU55" s="331"/>
      <c r="ENV55" s="331"/>
      <c r="ENW55" s="331"/>
      <c r="ENX55" s="331"/>
      <c r="ENY55" s="331"/>
      <c r="ENZ55" s="331"/>
      <c r="EOA55" s="331"/>
      <c r="EOB55" s="331"/>
      <c r="EOC55" s="331"/>
      <c r="EOD55" s="331"/>
      <c r="EOE55" s="331"/>
      <c r="EOF55" s="331"/>
      <c r="EOG55" s="331"/>
      <c r="EOH55" s="331"/>
      <c r="EOI55" s="331"/>
      <c r="EOJ55" s="331"/>
      <c r="EOK55" s="331"/>
      <c r="EOL55" s="331"/>
      <c r="EOM55" s="331"/>
      <c r="EON55" s="331"/>
      <c r="EOO55" s="331"/>
      <c r="EOP55" s="331"/>
      <c r="EOQ55" s="331"/>
      <c r="EOR55" s="331"/>
      <c r="EOS55" s="331"/>
      <c r="EOT55" s="331"/>
      <c r="EOU55" s="331"/>
      <c r="EOV55" s="331"/>
      <c r="EOW55" s="331"/>
      <c r="EOX55" s="331"/>
      <c r="EOY55" s="331"/>
      <c r="EOZ55" s="331"/>
      <c r="EPA55" s="331"/>
      <c r="EPB55" s="331"/>
      <c r="EPC55" s="331"/>
      <c r="EPD55" s="331"/>
      <c r="EPE55" s="331"/>
      <c r="EPF55" s="331"/>
      <c r="EPG55" s="331"/>
      <c r="EPH55" s="331"/>
      <c r="EPI55" s="331"/>
      <c r="EPJ55" s="331"/>
      <c r="EPK55" s="331"/>
      <c r="EPL55" s="331"/>
      <c r="EPM55" s="331"/>
      <c r="EPN55" s="331"/>
      <c r="EPO55" s="331"/>
      <c r="EPP55" s="331"/>
      <c r="EPQ55" s="331"/>
      <c r="EPR55" s="331"/>
      <c r="EPS55" s="331"/>
      <c r="EPT55" s="331"/>
      <c r="EPU55" s="331"/>
      <c r="EPV55" s="331"/>
      <c r="EPW55" s="331"/>
      <c r="EPX55" s="331"/>
      <c r="EPY55" s="331"/>
      <c r="EPZ55" s="331"/>
      <c r="EQA55" s="331"/>
      <c r="EQB55" s="331"/>
      <c r="EQC55" s="331"/>
      <c r="EQD55" s="331"/>
      <c r="EQE55" s="331"/>
      <c r="EQF55" s="331"/>
      <c r="EQG55" s="331"/>
      <c r="EQH55" s="331"/>
      <c r="EQI55" s="331"/>
      <c r="EQJ55" s="331"/>
      <c r="EQK55" s="331"/>
      <c r="EQL55" s="331"/>
      <c r="EQM55" s="331"/>
      <c r="EQN55" s="331"/>
      <c r="EQO55" s="331"/>
      <c r="EQP55" s="331"/>
      <c r="EQQ55" s="331"/>
      <c r="EQR55" s="331"/>
      <c r="EQS55" s="331"/>
      <c r="EQT55" s="331"/>
      <c r="EQU55" s="331"/>
      <c r="EQV55" s="331"/>
      <c r="EQW55" s="331"/>
      <c r="EQX55" s="331"/>
      <c r="EQY55" s="331"/>
      <c r="EQZ55" s="331"/>
      <c r="ERA55" s="331"/>
      <c r="ERB55" s="331"/>
      <c r="ERC55" s="331"/>
      <c r="ERD55" s="331"/>
      <c r="ERE55" s="331"/>
      <c r="ERF55" s="331"/>
      <c r="ERG55" s="331"/>
      <c r="ERH55" s="331"/>
      <c r="ERI55" s="331"/>
      <c r="ERJ55" s="331"/>
      <c r="ERK55" s="331"/>
      <c r="ERL55" s="331"/>
      <c r="ERM55" s="331"/>
      <c r="ERN55" s="331"/>
      <c r="ERO55" s="331"/>
      <c r="ERP55" s="331"/>
      <c r="ERQ55" s="331"/>
      <c r="ERR55" s="331"/>
      <c r="ERS55" s="331"/>
      <c r="ERT55" s="331"/>
      <c r="ERU55" s="331"/>
      <c r="ERV55" s="331"/>
      <c r="ERW55" s="331"/>
      <c r="ERX55" s="331"/>
      <c r="ERY55" s="331"/>
      <c r="ERZ55" s="331"/>
      <c r="ESA55" s="331"/>
      <c r="ESB55" s="331"/>
      <c r="ESC55" s="331"/>
      <c r="ESD55" s="331"/>
      <c r="ESE55" s="331"/>
      <c r="ESF55" s="331"/>
      <c r="ESG55" s="331"/>
      <c r="ESH55" s="331"/>
      <c r="ESI55" s="331"/>
      <c r="ESJ55" s="331"/>
      <c r="ESK55" s="331"/>
      <c r="ESL55" s="331"/>
      <c r="ESM55" s="331"/>
      <c r="ESN55" s="331"/>
      <c r="ESO55" s="331"/>
      <c r="ESP55" s="331"/>
      <c r="ESQ55" s="331"/>
      <c r="ESR55" s="331"/>
      <c r="ESS55" s="331"/>
      <c r="EST55" s="331"/>
      <c r="ESU55" s="331"/>
      <c r="ESV55" s="331"/>
      <c r="ESW55" s="331"/>
      <c r="ESX55" s="331"/>
      <c r="ESY55" s="331"/>
      <c r="ESZ55" s="331"/>
      <c r="ETA55" s="331"/>
      <c r="ETB55" s="331"/>
      <c r="ETC55" s="331"/>
      <c r="ETD55" s="331"/>
      <c r="ETE55" s="331"/>
      <c r="ETF55" s="331"/>
      <c r="ETG55" s="331"/>
      <c r="ETH55" s="331"/>
      <c r="ETI55" s="331"/>
      <c r="ETJ55" s="331"/>
      <c r="ETK55" s="331"/>
      <c r="ETL55" s="331"/>
      <c r="ETM55" s="331"/>
      <c r="ETN55" s="331"/>
      <c r="ETO55" s="331"/>
      <c r="ETP55" s="331"/>
      <c r="ETQ55" s="331"/>
      <c r="ETR55" s="331"/>
      <c r="ETS55" s="331"/>
      <c r="ETT55" s="331"/>
      <c r="ETU55" s="331"/>
      <c r="ETV55" s="331"/>
      <c r="ETW55" s="331"/>
      <c r="ETX55" s="331"/>
      <c r="ETY55" s="331"/>
      <c r="ETZ55" s="331"/>
      <c r="EUA55" s="331"/>
      <c r="EUB55" s="331"/>
      <c r="EUC55" s="331"/>
      <c r="EUD55" s="331"/>
      <c r="EUE55" s="331"/>
      <c r="EUF55" s="331"/>
      <c r="EUG55" s="331"/>
      <c r="EUH55" s="331"/>
      <c r="EUI55" s="331"/>
      <c r="EUJ55" s="331"/>
      <c r="EUK55" s="331"/>
      <c r="EUL55" s="331"/>
      <c r="EUM55" s="331"/>
      <c r="EUN55" s="331"/>
      <c r="EUO55" s="331"/>
      <c r="EUP55" s="331"/>
      <c r="EUQ55" s="331"/>
      <c r="EUR55" s="331"/>
      <c r="EUS55" s="331"/>
      <c r="EUT55" s="331"/>
      <c r="EUU55" s="331"/>
      <c r="EUV55" s="331"/>
      <c r="EUW55" s="331"/>
      <c r="EUX55" s="331"/>
      <c r="EUY55" s="331"/>
      <c r="EUZ55" s="331"/>
      <c r="EVA55" s="331"/>
      <c r="EVB55" s="331"/>
      <c r="EVC55" s="331"/>
      <c r="EVD55" s="331"/>
      <c r="EVE55" s="331"/>
      <c r="EVF55" s="331"/>
      <c r="EVG55" s="331"/>
      <c r="EVH55" s="331"/>
      <c r="EVI55" s="331"/>
      <c r="EVJ55" s="331"/>
      <c r="EVK55" s="331"/>
      <c r="EVL55" s="331"/>
      <c r="EVM55" s="331"/>
      <c r="EVN55" s="331"/>
      <c r="EVO55" s="331"/>
      <c r="EVP55" s="331"/>
      <c r="EVQ55" s="331"/>
      <c r="EVR55" s="331"/>
      <c r="EVS55" s="331"/>
      <c r="EVT55" s="331"/>
      <c r="EVU55" s="331"/>
      <c r="EVV55" s="331"/>
      <c r="EVW55" s="331"/>
      <c r="EVX55" s="331"/>
      <c r="EVY55" s="331"/>
      <c r="EVZ55" s="331"/>
      <c r="EWA55" s="331"/>
      <c r="EWB55" s="331"/>
      <c r="EWC55" s="331"/>
      <c r="EWD55" s="331"/>
      <c r="EWE55" s="331"/>
      <c r="EWF55" s="331"/>
      <c r="EWG55" s="331"/>
      <c r="EWH55" s="331"/>
      <c r="EWI55" s="331"/>
      <c r="EWJ55" s="331"/>
      <c r="EWK55" s="331"/>
      <c r="EWL55" s="331"/>
      <c r="EWM55" s="331"/>
      <c r="EWN55" s="331"/>
      <c r="EWO55" s="331"/>
      <c r="EWP55" s="331"/>
      <c r="EWQ55" s="331"/>
      <c r="EWR55" s="331"/>
      <c r="EWS55" s="331"/>
      <c r="EWT55" s="331"/>
      <c r="EWU55" s="331"/>
      <c r="EWV55" s="331"/>
      <c r="EWW55" s="331"/>
      <c r="EWX55" s="331"/>
      <c r="EWY55" s="331"/>
      <c r="EWZ55" s="331"/>
      <c r="EXA55" s="331"/>
      <c r="EXB55" s="331"/>
      <c r="EXC55" s="331"/>
      <c r="EXD55" s="331"/>
      <c r="EXE55" s="331"/>
      <c r="EXF55" s="331"/>
      <c r="EXG55" s="331"/>
      <c r="EXH55" s="331"/>
      <c r="EXI55" s="331"/>
      <c r="EXJ55" s="331"/>
      <c r="EXK55" s="331"/>
      <c r="EXL55" s="331"/>
      <c r="EXM55" s="331"/>
      <c r="EXN55" s="331"/>
      <c r="EXO55" s="331"/>
      <c r="EXP55" s="331"/>
      <c r="EXQ55" s="331"/>
      <c r="EXR55" s="331"/>
      <c r="EXS55" s="331"/>
      <c r="EXT55" s="331"/>
      <c r="EXU55" s="331"/>
      <c r="EXV55" s="331"/>
      <c r="EXW55" s="331"/>
      <c r="EXX55" s="331"/>
      <c r="EXY55" s="331"/>
      <c r="EXZ55" s="331"/>
      <c r="EYA55" s="331"/>
      <c r="EYB55" s="331"/>
      <c r="EYC55" s="331"/>
      <c r="EYD55" s="331"/>
      <c r="EYE55" s="331"/>
      <c r="EYF55" s="331"/>
      <c r="EYG55" s="331"/>
      <c r="EYH55" s="331"/>
      <c r="EYI55" s="331"/>
      <c r="EYJ55" s="331"/>
      <c r="EYK55" s="331"/>
      <c r="EYL55" s="331"/>
      <c r="EYM55" s="331"/>
      <c r="EYN55" s="331"/>
      <c r="EYO55" s="331"/>
      <c r="EYP55" s="331"/>
      <c r="EYQ55" s="331"/>
      <c r="EYR55" s="331"/>
      <c r="EYS55" s="331"/>
      <c r="EYT55" s="331"/>
      <c r="EYU55" s="331"/>
      <c r="EYV55" s="331"/>
      <c r="EYW55" s="331"/>
      <c r="EYX55" s="331"/>
      <c r="EYY55" s="331"/>
      <c r="EYZ55" s="331"/>
      <c r="EZA55" s="331"/>
      <c r="EZB55" s="331"/>
      <c r="EZC55" s="331"/>
      <c r="EZD55" s="331"/>
      <c r="EZE55" s="331"/>
      <c r="EZF55" s="331"/>
      <c r="EZG55" s="331"/>
      <c r="EZH55" s="331"/>
      <c r="EZI55" s="331"/>
      <c r="EZJ55" s="331"/>
      <c r="EZK55" s="331"/>
      <c r="EZL55" s="331"/>
      <c r="EZM55" s="331"/>
      <c r="EZN55" s="331"/>
      <c r="EZO55" s="331"/>
      <c r="EZP55" s="331"/>
      <c r="EZQ55" s="331"/>
      <c r="EZR55" s="331"/>
      <c r="EZS55" s="331"/>
      <c r="EZT55" s="331"/>
      <c r="EZU55" s="331"/>
      <c r="EZV55" s="331"/>
      <c r="EZW55" s="331"/>
      <c r="EZX55" s="331"/>
      <c r="EZY55" s="331"/>
      <c r="EZZ55" s="331"/>
      <c r="FAA55" s="331"/>
      <c r="FAB55" s="331"/>
      <c r="FAC55" s="331"/>
      <c r="FAD55" s="331"/>
      <c r="FAE55" s="331"/>
      <c r="FAF55" s="331"/>
      <c r="FAG55" s="331"/>
      <c r="FAH55" s="331"/>
      <c r="FAI55" s="331"/>
      <c r="FAJ55" s="331"/>
      <c r="FAK55" s="331"/>
      <c r="FAL55" s="331"/>
      <c r="FAM55" s="331"/>
      <c r="FAN55" s="331"/>
      <c r="FAO55" s="331"/>
      <c r="FAP55" s="331"/>
      <c r="FAQ55" s="331"/>
      <c r="FAR55" s="331"/>
      <c r="FAS55" s="331"/>
      <c r="FAT55" s="331"/>
      <c r="FAU55" s="331"/>
      <c r="FAV55" s="331"/>
      <c r="FAW55" s="331"/>
      <c r="FAX55" s="331"/>
      <c r="FAY55" s="331"/>
      <c r="FAZ55" s="331"/>
      <c r="FBA55" s="331"/>
      <c r="FBB55" s="331"/>
      <c r="FBC55" s="331"/>
      <c r="FBD55" s="331"/>
      <c r="FBE55" s="331"/>
      <c r="FBF55" s="331"/>
      <c r="FBG55" s="331"/>
      <c r="FBH55" s="331"/>
      <c r="FBI55" s="331"/>
      <c r="FBJ55" s="331"/>
      <c r="FBK55" s="331"/>
      <c r="FBL55" s="331"/>
      <c r="FBM55" s="331"/>
      <c r="FBN55" s="331"/>
      <c r="FBO55" s="331"/>
      <c r="FBP55" s="331"/>
      <c r="FBQ55" s="331"/>
      <c r="FBR55" s="331"/>
      <c r="FBS55" s="331"/>
      <c r="FBT55" s="331"/>
      <c r="FBU55" s="331"/>
      <c r="FBV55" s="331"/>
      <c r="FBW55" s="331"/>
      <c r="FBX55" s="331"/>
      <c r="FBY55" s="331"/>
      <c r="FBZ55" s="331"/>
      <c r="FCA55" s="331"/>
      <c r="FCB55" s="331"/>
      <c r="FCC55" s="331"/>
      <c r="FCD55" s="331"/>
      <c r="FCE55" s="331"/>
      <c r="FCF55" s="331"/>
      <c r="FCG55" s="331"/>
      <c r="FCH55" s="331"/>
      <c r="FCI55" s="331"/>
      <c r="FCJ55" s="331"/>
      <c r="FCK55" s="331"/>
      <c r="FCL55" s="331"/>
      <c r="FCM55" s="331"/>
      <c r="FCN55" s="331"/>
      <c r="FCO55" s="331"/>
      <c r="FCP55" s="331"/>
      <c r="FCQ55" s="331"/>
      <c r="FCR55" s="331"/>
      <c r="FCS55" s="331"/>
      <c r="FCT55" s="331"/>
      <c r="FCU55" s="331"/>
      <c r="FCV55" s="331"/>
      <c r="FCW55" s="331"/>
      <c r="FCX55" s="331"/>
      <c r="FCY55" s="331"/>
      <c r="FCZ55" s="331"/>
      <c r="FDA55" s="331"/>
      <c r="FDB55" s="331"/>
      <c r="FDC55" s="331"/>
      <c r="FDD55" s="331"/>
      <c r="FDE55" s="331"/>
      <c r="FDF55" s="331"/>
      <c r="FDG55" s="331"/>
      <c r="FDH55" s="331"/>
      <c r="FDI55" s="331"/>
      <c r="FDJ55" s="331"/>
      <c r="FDK55" s="331"/>
      <c r="FDL55" s="331"/>
      <c r="FDM55" s="331"/>
      <c r="FDN55" s="331"/>
      <c r="FDO55" s="331"/>
      <c r="FDP55" s="331"/>
      <c r="FDQ55" s="331"/>
      <c r="FDR55" s="331"/>
      <c r="FDS55" s="331"/>
      <c r="FDT55" s="331"/>
      <c r="FDU55" s="331"/>
      <c r="FDV55" s="331"/>
      <c r="FDW55" s="331"/>
      <c r="FDX55" s="331"/>
      <c r="FDY55" s="331"/>
      <c r="FDZ55" s="331"/>
      <c r="FEA55" s="331"/>
      <c r="FEB55" s="331"/>
      <c r="FEC55" s="331"/>
      <c r="FED55" s="331"/>
      <c r="FEE55" s="331"/>
      <c r="FEF55" s="331"/>
      <c r="FEG55" s="331"/>
      <c r="FEH55" s="331"/>
      <c r="FEI55" s="331"/>
      <c r="FEJ55" s="331"/>
      <c r="FEK55" s="331"/>
      <c r="FEL55" s="331"/>
      <c r="FEM55" s="331"/>
      <c r="FEN55" s="331"/>
      <c r="FEO55" s="331"/>
      <c r="FEP55" s="331"/>
      <c r="FEQ55" s="331"/>
      <c r="FER55" s="331"/>
      <c r="FES55" s="331"/>
      <c r="FET55" s="331"/>
      <c r="FEU55" s="331"/>
      <c r="FEV55" s="331"/>
      <c r="FEW55" s="331"/>
      <c r="FEX55" s="331"/>
      <c r="FEY55" s="331"/>
      <c r="FEZ55" s="331"/>
      <c r="FFA55" s="331"/>
      <c r="FFB55" s="331"/>
      <c r="FFC55" s="331"/>
      <c r="FFD55" s="331"/>
      <c r="FFE55" s="331"/>
      <c r="FFF55" s="331"/>
      <c r="FFG55" s="331"/>
      <c r="FFH55" s="331"/>
      <c r="FFI55" s="331"/>
      <c r="FFJ55" s="331"/>
      <c r="FFK55" s="331"/>
      <c r="FFL55" s="331"/>
      <c r="FFM55" s="331"/>
      <c r="FFN55" s="331"/>
      <c r="FFO55" s="331"/>
      <c r="FFP55" s="331"/>
      <c r="FFQ55" s="331"/>
      <c r="FFR55" s="331"/>
      <c r="FFS55" s="331"/>
      <c r="FFT55" s="331"/>
      <c r="FFU55" s="331"/>
      <c r="FFV55" s="331"/>
      <c r="FFW55" s="331"/>
      <c r="FFX55" s="331"/>
      <c r="FFY55" s="331"/>
      <c r="FFZ55" s="331"/>
      <c r="FGA55" s="331"/>
      <c r="FGB55" s="331"/>
      <c r="FGC55" s="331"/>
      <c r="FGD55" s="331"/>
      <c r="FGE55" s="331"/>
      <c r="FGF55" s="331"/>
      <c r="FGG55" s="331"/>
      <c r="FGH55" s="331"/>
      <c r="FGI55" s="331"/>
      <c r="FGJ55" s="331"/>
      <c r="FGK55" s="331"/>
      <c r="FGL55" s="331"/>
      <c r="FGM55" s="331"/>
      <c r="FGN55" s="331"/>
      <c r="FGO55" s="331"/>
      <c r="FGP55" s="331"/>
      <c r="FGQ55" s="331"/>
      <c r="FGR55" s="331"/>
      <c r="FGS55" s="331"/>
      <c r="FGT55" s="331"/>
      <c r="FGU55" s="331"/>
      <c r="FGV55" s="331"/>
      <c r="FGW55" s="331"/>
      <c r="FGX55" s="331"/>
      <c r="FGY55" s="331"/>
      <c r="FGZ55" s="331"/>
      <c r="FHA55" s="331"/>
      <c r="FHB55" s="331"/>
      <c r="FHC55" s="331"/>
      <c r="FHD55" s="331"/>
      <c r="FHE55" s="331"/>
      <c r="FHF55" s="331"/>
      <c r="FHG55" s="331"/>
      <c r="FHH55" s="331"/>
      <c r="FHI55" s="331"/>
      <c r="FHJ55" s="331"/>
      <c r="FHK55" s="331"/>
      <c r="FHL55" s="331"/>
      <c r="FHM55" s="331"/>
      <c r="FHN55" s="331"/>
      <c r="FHO55" s="331"/>
      <c r="FHP55" s="331"/>
      <c r="FHQ55" s="331"/>
      <c r="FHR55" s="331"/>
      <c r="FHS55" s="331"/>
      <c r="FHT55" s="331"/>
      <c r="FHU55" s="331"/>
      <c r="FHV55" s="331"/>
      <c r="FHW55" s="331"/>
      <c r="FHX55" s="331"/>
      <c r="FHY55" s="331"/>
      <c r="FHZ55" s="331"/>
      <c r="FIA55" s="331"/>
      <c r="FIB55" s="331"/>
      <c r="FIC55" s="331"/>
      <c r="FID55" s="331"/>
      <c r="FIE55" s="331"/>
      <c r="FIF55" s="331"/>
      <c r="FIG55" s="331"/>
      <c r="FIH55" s="331"/>
      <c r="FII55" s="331"/>
      <c r="FIJ55" s="331"/>
      <c r="FIK55" s="331"/>
      <c r="FIL55" s="331"/>
      <c r="FIM55" s="331"/>
      <c r="FIN55" s="331"/>
      <c r="FIO55" s="331"/>
      <c r="FIP55" s="331"/>
      <c r="FIQ55" s="331"/>
      <c r="FIR55" s="331"/>
      <c r="FIS55" s="331"/>
      <c r="FIT55" s="331"/>
      <c r="FIU55" s="331"/>
      <c r="FIV55" s="331"/>
      <c r="FIW55" s="331"/>
      <c r="FIX55" s="331"/>
      <c r="FIY55" s="331"/>
      <c r="FIZ55" s="331"/>
      <c r="FJA55" s="331"/>
      <c r="FJB55" s="331"/>
      <c r="FJC55" s="331"/>
      <c r="FJD55" s="331"/>
      <c r="FJE55" s="331"/>
      <c r="FJF55" s="331"/>
      <c r="FJG55" s="331"/>
      <c r="FJH55" s="331"/>
      <c r="FJI55" s="331"/>
      <c r="FJJ55" s="331"/>
      <c r="FJK55" s="331"/>
      <c r="FJL55" s="331"/>
      <c r="FJM55" s="331"/>
      <c r="FJN55" s="331"/>
      <c r="FJO55" s="331"/>
      <c r="FJP55" s="331"/>
      <c r="FJQ55" s="331"/>
      <c r="FJR55" s="331"/>
      <c r="FJS55" s="331"/>
      <c r="FJT55" s="331"/>
      <c r="FJU55" s="331"/>
      <c r="FJV55" s="331"/>
      <c r="FJW55" s="331"/>
      <c r="FJX55" s="331"/>
      <c r="FJY55" s="331"/>
      <c r="FJZ55" s="331"/>
      <c r="FKA55" s="331"/>
      <c r="FKB55" s="331"/>
      <c r="FKC55" s="331"/>
      <c r="FKD55" s="331"/>
      <c r="FKE55" s="331"/>
      <c r="FKF55" s="331"/>
      <c r="FKG55" s="331"/>
      <c r="FKH55" s="331"/>
      <c r="FKI55" s="331"/>
      <c r="FKJ55" s="331"/>
      <c r="FKK55" s="331"/>
      <c r="FKL55" s="331"/>
      <c r="FKM55" s="331"/>
      <c r="FKN55" s="331"/>
      <c r="FKO55" s="331"/>
      <c r="FKP55" s="331"/>
      <c r="FKQ55" s="331"/>
      <c r="FKR55" s="331"/>
      <c r="FKS55" s="331"/>
      <c r="FKT55" s="331"/>
      <c r="FKU55" s="331"/>
      <c r="FKV55" s="331"/>
      <c r="FKW55" s="331"/>
      <c r="FKX55" s="331"/>
      <c r="FKY55" s="331"/>
      <c r="FKZ55" s="331"/>
      <c r="FLA55" s="331"/>
      <c r="FLB55" s="331"/>
      <c r="FLC55" s="331"/>
      <c r="FLD55" s="331"/>
      <c r="FLE55" s="331"/>
      <c r="FLF55" s="331"/>
      <c r="FLG55" s="331"/>
      <c r="FLH55" s="331"/>
      <c r="FLI55" s="331"/>
      <c r="FLJ55" s="331"/>
      <c r="FLK55" s="331"/>
      <c r="FLL55" s="331"/>
      <c r="FLM55" s="331"/>
      <c r="FLN55" s="331"/>
      <c r="FLO55" s="331"/>
      <c r="FLP55" s="331"/>
      <c r="FLQ55" s="331"/>
      <c r="FLR55" s="331"/>
      <c r="FLS55" s="331"/>
      <c r="FLT55" s="331"/>
      <c r="FLU55" s="331"/>
      <c r="FLV55" s="331"/>
      <c r="FLW55" s="331"/>
      <c r="FLX55" s="331"/>
      <c r="FLY55" s="331"/>
      <c r="FLZ55" s="331"/>
      <c r="FMA55" s="331"/>
      <c r="FMB55" s="331"/>
      <c r="FMC55" s="331"/>
      <c r="FMD55" s="331"/>
      <c r="FME55" s="331"/>
      <c r="FMF55" s="331"/>
      <c r="FMG55" s="331"/>
      <c r="FMH55" s="331"/>
      <c r="FMI55" s="331"/>
      <c r="FMJ55" s="331"/>
      <c r="FMK55" s="331"/>
      <c r="FML55" s="331"/>
      <c r="FMM55" s="331"/>
      <c r="FMN55" s="331"/>
      <c r="FMO55" s="331"/>
      <c r="FMP55" s="331"/>
      <c r="FMQ55" s="331"/>
      <c r="FMR55" s="331"/>
      <c r="FMS55" s="331"/>
      <c r="FMT55" s="331"/>
      <c r="FMU55" s="331"/>
      <c r="FMV55" s="331"/>
      <c r="FMW55" s="331"/>
      <c r="FMX55" s="331"/>
      <c r="FMY55" s="331"/>
      <c r="FMZ55" s="331"/>
      <c r="FNA55" s="331"/>
      <c r="FNB55" s="331"/>
      <c r="FNC55" s="331"/>
      <c r="FND55" s="331"/>
      <c r="FNE55" s="331"/>
      <c r="FNF55" s="331"/>
      <c r="FNG55" s="331"/>
      <c r="FNH55" s="331"/>
      <c r="FNI55" s="331"/>
      <c r="FNJ55" s="331"/>
      <c r="FNK55" s="331"/>
      <c r="FNL55" s="331"/>
      <c r="FNM55" s="331"/>
      <c r="FNN55" s="331"/>
      <c r="FNO55" s="331"/>
      <c r="FNP55" s="331"/>
      <c r="FNQ55" s="331"/>
      <c r="FNR55" s="331"/>
      <c r="FNS55" s="331"/>
      <c r="FNT55" s="331"/>
      <c r="FNU55" s="331"/>
      <c r="FNV55" s="331"/>
      <c r="FNW55" s="331"/>
      <c r="FNX55" s="331"/>
      <c r="FNY55" s="331"/>
      <c r="FNZ55" s="331"/>
      <c r="FOA55" s="331"/>
      <c r="FOB55" s="331"/>
      <c r="FOC55" s="331"/>
      <c r="FOD55" s="331"/>
      <c r="FOE55" s="331"/>
      <c r="FOF55" s="331"/>
      <c r="FOG55" s="331"/>
      <c r="FOH55" s="331"/>
      <c r="FOI55" s="331"/>
      <c r="FOJ55" s="331"/>
      <c r="FOK55" s="331"/>
      <c r="FOL55" s="331"/>
      <c r="FOM55" s="331"/>
      <c r="FON55" s="331"/>
      <c r="FOO55" s="331"/>
      <c r="FOP55" s="331"/>
      <c r="FOQ55" s="331"/>
      <c r="FOR55" s="331"/>
      <c r="FOS55" s="331"/>
      <c r="FOT55" s="331"/>
      <c r="FOU55" s="331"/>
      <c r="FOV55" s="331"/>
      <c r="FOW55" s="331"/>
      <c r="FOX55" s="331"/>
      <c r="FOY55" s="331"/>
      <c r="FOZ55" s="331"/>
      <c r="FPA55" s="331"/>
      <c r="FPB55" s="331"/>
      <c r="FPC55" s="331"/>
      <c r="FPD55" s="331"/>
      <c r="FPE55" s="331"/>
      <c r="FPF55" s="331"/>
      <c r="FPG55" s="331"/>
      <c r="FPH55" s="331"/>
      <c r="FPI55" s="331"/>
      <c r="FPJ55" s="331"/>
      <c r="FPK55" s="331"/>
      <c r="FPL55" s="331"/>
      <c r="FPM55" s="331"/>
      <c r="FPN55" s="331"/>
      <c r="FPO55" s="331"/>
      <c r="FPP55" s="331"/>
      <c r="FPQ55" s="331"/>
      <c r="FPR55" s="331"/>
      <c r="FPS55" s="331"/>
      <c r="FPT55" s="331"/>
      <c r="FPU55" s="331"/>
      <c r="FPV55" s="331"/>
      <c r="FPW55" s="331"/>
      <c r="FPX55" s="331"/>
      <c r="FPY55" s="331"/>
      <c r="FPZ55" s="331"/>
      <c r="FQA55" s="331"/>
      <c r="FQB55" s="331"/>
      <c r="FQC55" s="331"/>
      <c r="FQD55" s="331"/>
      <c r="FQE55" s="331"/>
      <c r="FQF55" s="331"/>
      <c r="FQG55" s="331"/>
      <c r="FQH55" s="331"/>
      <c r="FQI55" s="331"/>
      <c r="FQJ55" s="331"/>
      <c r="FQK55" s="331"/>
      <c r="FQL55" s="331"/>
      <c r="FQM55" s="331"/>
      <c r="FQN55" s="331"/>
      <c r="FQO55" s="331"/>
      <c r="FQP55" s="331"/>
      <c r="FQQ55" s="331"/>
      <c r="FQR55" s="331"/>
      <c r="FQS55" s="331"/>
      <c r="FQT55" s="331"/>
      <c r="FQU55" s="331"/>
      <c r="FQV55" s="331"/>
      <c r="FQW55" s="331"/>
      <c r="FQX55" s="331"/>
      <c r="FQY55" s="331"/>
      <c r="FQZ55" s="331"/>
      <c r="FRA55" s="331"/>
      <c r="FRB55" s="331"/>
      <c r="FRC55" s="331"/>
      <c r="FRD55" s="331"/>
      <c r="FRE55" s="331"/>
      <c r="FRF55" s="331"/>
      <c r="FRG55" s="331"/>
      <c r="FRH55" s="331"/>
      <c r="FRI55" s="331"/>
      <c r="FRJ55" s="331"/>
      <c r="FRK55" s="331"/>
      <c r="FRL55" s="331"/>
      <c r="FRM55" s="331"/>
      <c r="FRN55" s="331"/>
      <c r="FRO55" s="331"/>
      <c r="FRP55" s="331"/>
      <c r="FRQ55" s="331"/>
      <c r="FRR55" s="331"/>
      <c r="FRS55" s="331"/>
      <c r="FRT55" s="331"/>
      <c r="FRU55" s="331"/>
      <c r="FRV55" s="331"/>
      <c r="FRW55" s="331"/>
      <c r="FRX55" s="331"/>
      <c r="FRY55" s="331"/>
      <c r="FRZ55" s="331"/>
      <c r="FSA55" s="331"/>
      <c r="FSB55" s="331"/>
      <c r="FSC55" s="331"/>
      <c r="FSD55" s="331"/>
      <c r="FSE55" s="331"/>
      <c r="FSF55" s="331"/>
      <c r="FSG55" s="331"/>
      <c r="FSH55" s="331"/>
      <c r="FSI55" s="331"/>
      <c r="FSJ55" s="331"/>
      <c r="FSK55" s="331"/>
      <c r="FSL55" s="331"/>
      <c r="FSM55" s="331"/>
      <c r="FSN55" s="331"/>
      <c r="FSO55" s="331"/>
      <c r="FSP55" s="331"/>
      <c r="FSQ55" s="331"/>
      <c r="FSR55" s="331"/>
      <c r="FSS55" s="331"/>
      <c r="FST55" s="331"/>
      <c r="FSU55" s="331"/>
      <c r="FSV55" s="331"/>
      <c r="FSW55" s="331"/>
      <c r="FSX55" s="331"/>
      <c r="FSY55" s="331"/>
      <c r="FSZ55" s="331"/>
      <c r="FTA55" s="331"/>
      <c r="FTB55" s="331"/>
      <c r="FTC55" s="331"/>
      <c r="FTD55" s="331"/>
      <c r="FTE55" s="331"/>
      <c r="FTF55" s="331"/>
      <c r="FTG55" s="331"/>
      <c r="FTH55" s="331"/>
      <c r="FTI55" s="331"/>
      <c r="FTJ55" s="331"/>
      <c r="FTK55" s="331"/>
      <c r="FTL55" s="331"/>
      <c r="FTM55" s="331"/>
      <c r="FTN55" s="331"/>
      <c r="FTO55" s="331"/>
      <c r="FTP55" s="331"/>
      <c r="FTQ55" s="331"/>
      <c r="FTR55" s="331"/>
      <c r="FTS55" s="331"/>
      <c r="FTT55" s="331"/>
      <c r="FTU55" s="331"/>
      <c r="FTV55" s="331"/>
      <c r="FTW55" s="331"/>
      <c r="FTX55" s="331"/>
      <c r="FTY55" s="331"/>
      <c r="FTZ55" s="331"/>
      <c r="FUA55" s="331"/>
      <c r="FUB55" s="331"/>
      <c r="FUC55" s="331"/>
      <c r="FUD55" s="331"/>
      <c r="FUE55" s="331"/>
      <c r="FUF55" s="331"/>
      <c r="FUG55" s="331"/>
      <c r="FUH55" s="331"/>
      <c r="FUI55" s="331"/>
      <c r="FUJ55" s="331"/>
      <c r="FUK55" s="331"/>
      <c r="FUL55" s="331"/>
      <c r="FUM55" s="331"/>
      <c r="FUN55" s="331"/>
      <c r="FUO55" s="331"/>
      <c r="FUP55" s="331"/>
      <c r="FUQ55" s="331"/>
      <c r="FUR55" s="331"/>
      <c r="FUS55" s="331"/>
      <c r="FUT55" s="331"/>
      <c r="FUU55" s="331"/>
      <c r="FUV55" s="331"/>
      <c r="FUW55" s="331"/>
      <c r="FUX55" s="331"/>
      <c r="FUY55" s="331"/>
      <c r="FUZ55" s="331"/>
      <c r="FVA55" s="331"/>
      <c r="FVB55" s="331"/>
      <c r="FVC55" s="331"/>
      <c r="FVD55" s="331"/>
      <c r="FVE55" s="331"/>
      <c r="FVF55" s="331"/>
      <c r="FVG55" s="331"/>
      <c r="FVH55" s="331"/>
      <c r="FVI55" s="331"/>
      <c r="FVJ55" s="331"/>
      <c r="FVK55" s="331"/>
      <c r="FVL55" s="331"/>
      <c r="FVM55" s="331"/>
      <c r="FVN55" s="331"/>
      <c r="FVO55" s="331"/>
      <c r="FVP55" s="331"/>
      <c r="FVQ55" s="331"/>
      <c r="FVR55" s="331"/>
      <c r="FVS55" s="331"/>
      <c r="FVT55" s="331"/>
      <c r="FVU55" s="331"/>
      <c r="FVV55" s="331"/>
      <c r="FVW55" s="331"/>
      <c r="FVX55" s="331"/>
      <c r="FVY55" s="331"/>
      <c r="FVZ55" s="331"/>
      <c r="FWA55" s="331"/>
      <c r="FWB55" s="331"/>
      <c r="FWC55" s="331"/>
      <c r="FWD55" s="331"/>
      <c r="FWE55" s="331"/>
      <c r="FWF55" s="331"/>
      <c r="FWG55" s="331"/>
      <c r="FWH55" s="331"/>
      <c r="FWI55" s="331"/>
      <c r="FWJ55" s="331"/>
      <c r="FWK55" s="331"/>
      <c r="FWL55" s="331"/>
      <c r="FWM55" s="331"/>
      <c r="FWN55" s="331"/>
      <c r="FWO55" s="331"/>
      <c r="FWP55" s="331"/>
      <c r="FWQ55" s="331"/>
      <c r="FWR55" s="331"/>
      <c r="FWS55" s="331"/>
      <c r="FWT55" s="331"/>
      <c r="FWU55" s="331"/>
      <c r="FWV55" s="331"/>
      <c r="FWW55" s="331"/>
      <c r="FWX55" s="331"/>
      <c r="FWY55" s="331"/>
      <c r="FWZ55" s="331"/>
      <c r="FXA55" s="331"/>
      <c r="FXB55" s="331"/>
      <c r="FXC55" s="331"/>
      <c r="FXD55" s="331"/>
      <c r="FXE55" s="331"/>
      <c r="FXF55" s="331"/>
      <c r="FXG55" s="331"/>
      <c r="FXH55" s="331"/>
      <c r="FXI55" s="331"/>
      <c r="FXJ55" s="331"/>
      <c r="FXK55" s="331"/>
      <c r="FXL55" s="331"/>
      <c r="FXM55" s="331"/>
      <c r="FXN55" s="331"/>
      <c r="FXO55" s="331"/>
      <c r="FXP55" s="331"/>
      <c r="FXQ55" s="331"/>
      <c r="FXR55" s="331"/>
      <c r="FXS55" s="331"/>
      <c r="FXT55" s="331"/>
      <c r="FXU55" s="331"/>
      <c r="FXV55" s="331"/>
      <c r="FXW55" s="331"/>
      <c r="FXX55" s="331"/>
      <c r="FXY55" s="331"/>
      <c r="FXZ55" s="331"/>
      <c r="FYA55" s="331"/>
      <c r="FYB55" s="331"/>
      <c r="FYC55" s="331"/>
      <c r="FYD55" s="331"/>
      <c r="FYE55" s="331"/>
      <c r="FYF55" s="331"/>
      <c r="FYG55" s="331"/>
      <c r="FYH55" s="331"/>
      <c r="FYI55" s="331"/>
      <c r="FYJ55" s="331"/>
      <c r="FYK55" s="331"/>
      <c r="FYL55" s="331"/>
      <c r="FYM55" s="331"/>
      <c r="FYN55" s="331"/>
      <c r="FYO55" s="331"/>
      <c r="FYP55" s="331"/>
      <c r="FYQ55" s="331"/>
      <c r="FYR55" s="331"/>
      <c r="FYS55" s="331"/>
      <c r="FYT55" s="331"/>
      <c r="FYU55" s="331"/>
      <c r="FYV55" s="331"/>
      <c r="FYW55" s="331"/>
      <c r="FYX55" s="331"/>
      <c r="FYY55" s="331"/>
      <c r="FYZ55" s="331"/>
      <c r="FZA55" s="331"/>
      <c r="FZB55" s="331"/>
      <c r="FZC55" s="331"/>
      <c r="FZD55" s="331"/>
      <c r="FZE55" s="331"/>
      <c r="FZF55" s="331"/>
      <c r="FZG55" s="331"/>
      <c r="FZH55" s="331"/>
      <c r="FZI55" s="331"/>
      <c r="FZJ55" s="331"/>
      <c r="FZK55" s="331"/>
      <c r="FZL55" s="331"/>
      <c r="FZM55" s="331"/>
      <c r="FZN55" s="331"/>
      <c r="FZO55" s="331"/>
      <c r="FZP55" s="331"/>
      <c r="FZQ55" s="331"/>
      <c r="FZR55" s="331"/>
      <c r="FZS55" s="331"/>
      <c r="FZT55" s="331"/>
      <c r="FZU55" s="331"/>
      <c r="FZV55" s="331"/>
      <c r="FZW55" s="331"/>
      <c r="FZX55" s="331"/>
      <c r="FZY55" s="331"/>
      <c r="FZZ55" s="331"/>
      <c r="GAA55" s="331"/>
      <c r="GAB55" s="331"/>
      <c r="GAC55" s="331"/>
      <c r="GAD55" s="331"/>
      <c r="GAE55" s="331"/>
      <c r="GAF55" s="331"/>
      <c r="GAG55" s="331"/>
      <c r="GAH55" s="331"/>
      <c r="GAI55" s="331"/>
      <c r="GAJ55" s="331"/>
      <c r="GAK55" s="331"/>
      <c r="GAL55" s="331"/>
      <c r="GAM55" s="331"/>
      <c r="GAN55" s="331"/>
      <c r="GAO55" s="331"/>
      <c r="GAP55" s="331"/>
      <c r="GAQ55" s="331"/>
      <c r="GAR55" s="331"/>
      <c r="GAS55" s="331"/>
      <c r="GAT55" s="331"/>
      <c r="GAU55" s="331"/>
      <c r="GAV55" s="331"/>
      <c r="GAW55" s="331"/>
      <c r="GAX55" s="331"/>
      <c r="GAY55" s="331"/>
      <c r="GAZ55" s="331"/>
      <c r="GBA55" s="331"/>
      <c r="GBB55" s="331"/>
      <c r="GBC55" s="331"/>
      <c r="GBD55" s="331"/>
      <c r="GBE55" s="331"/>
      <c r="GBF55" s="331"/>
      <c r="GBG55" s="331"/>
      <c r="GBH55" s="331"/>
      <c r="GBI55" s="331"/>
      <c r="GBJ55" s="331"/>
      <c r="GBK55" s="331"/>
      <c r="GBL55" s="331"/>
      <c r="GBM55" s="331"/>
      <c r="GBN55" s="331"/>
      <c r="GBO55" s="331"/>
      <c r="GBP55" s="331"/>
      <c r="GBQ55" s="331"/>
      <c r="GBR55" s="331"/>
      <c r="GBS55" s="331"/>
      <c r="GBT55" s="331"/>
      <c r="GBU55" s="331"/>
      <c r="GBV55" s="331"/>
      <c r="GBW55" s="331"/>
      <c r="GBX55" s="331"/>
      <c r="GBY55" s="331"/>
      <c r="GBZ55" s="331"/>
      <c r="GCA55" s="331"/>
      <c r="GCB55" s="331"/>
      <c r="GCC55" s="331"/>
      <c r="GCD55" s="331"/>
      <c r="GCE55" s="331"/>
      <c r="GCF55" s="331"/>
      <c r="GCG55" s="331"/>
      <c r="GCH55" s="331"/>
      <c r="GCI55" s="331"/>
      <c r="GCJ55" s="331"/>
      <c r="GCK55" s="331"/>
      <c r="GCL55" s="331"/>
      <c r="GCM55" s="331"/>
      <c r="GCN55" s="331"/>
      <c r="GCO55" s="331"/>
      <c r="GCP55" s="331"/>
      <c r="GCQ55" s="331"/>
      <c r="GCR55" s="331"/>
      <c r="GCS55" s="331"/>
      <c r="GCT55" s="331"/>
      <c r="GCU55" s="331"/>
      <c r="GCV55" s="331"/>
      <c r="GCW55" s="331"/>
      <c r="GCX55" s="331"/>
      <c r="GCY55" s="331"/>
      <c r="GCZ55" s="331"/>
      <c r="GDA55" s="331"/>
      <c r="GDB55" s="331"/>
      <c r="GDC55" s="331"/>
      <c r="GDD55" s="331"/>
      <c r="GDE55" s="331"/>
      <c r="GDF55" s="331"/>
      <c r="GDG55" s="331"/>
      <c r="GDH55" s="331"/>
      <c r="GDI55" s="331"/>
      <c r="GDJ55" s="331"/>
      <c r="GDK55" s="331"/>
      <c r="GDL55" s="331"/>
      <c r="GDM55" s="331"/>
      <c r="GDN55" s="331"/>
      <c r="GDO55" s="331"/>
      <c r="GDP55" s="331"/>
      <c r="GDQ55" s="331"/>
      <c r="GDR55" s="331"/>
      <c r="GDS55" s="331"/>
      <c r="GDT55" s="331"/>
      <c r="GDU55" s="331"/>
      <c r="GDV55" s="331"/>
      <c r="GDW55" s="331"/>
      <c r="GDX55" s="331"/>
      <c r="GDY55" s="331"/>
      <c r="GDZ55" s="331"/>
      <c r="GEA55" s="331"/>
      <c r="GEB55" s="331"/>
      <c r="GEC55" s="331"/>
      <c r="GED55" s="331"/>
      <c r="GEE55" s="331"/>
      <c r="GEF55" s="331"/>
      <c r="GEG55" s="331"/>
      <c r="GEH55" s="331"/>
      <c r="GEI55" s="331"/>
      <c r="GEJ55" s="331"/>
      <c r="GEK55" s="331"/>
      <c r="GEL55" s="331"/>
      <c r="GEM55" s="331"/>
      <c r="GEN55" s="331"/>
      <c r="GEO55" s="331"/>
      <c r="GEP55" s="331"/>
      <c r="GEQ55" s="331"/>
      <c r="GER55" s="331"/>
      <c r="GES55" s="331"/>
      <c r="GET55" s="331"/>
      <c r="GEU55" s="331"/>
      <c r="GEV55" s="331"/>
      <c r="GEW55" s="331"/>
      <c r="GEX55" s="331"/>
      <c r="GEY55" s="331"/>
      <c r="GEZ55" s="331"/>
      <c r="GFA55" s="331"/>
      <c r="GFB55" s="331"/>
      <c r="GFC55" s="331"/>
      <c r="GFD55" s="331"/>
      <c r="GFE55" s="331"/>
      <c r="GFF55" s="331"/>
      <c r="GFG55" s="331"/>
      <c r="GFH55" s="331"/>
      <c r="GFI55" s="331"/>
      <c r="GFJ55" s="331"/>
      <c r="GFK55" s="331"/>
      <c r="GFL55" s="331"/>
      <c r="GFM55" s="331"/>
      <c r="GFN55" s="331"/>
      <c r="GFO55" s="331"/>
      <c r="GFP55" s="331"/>
      <c r="GFQ55" s="331"/>
      <c r="GFR55" s="331"/>
      <c r="GFS55" s="331"/>
      <c r="GFT55" s="331"/>
      <c r="GFU55" s="331"/>
      <c r="GFV55" s="331"/>
      <c r="GFW55" s="331"/>
      <c r="GFX55" s="331"/>
      <c r="GFY55" s="331"/>
      <c r="GFZ55" s="331"/>
      <c r="GGA55" s="331"/>
      <c r="GGB55" s="331"/>
      <c r="GGC55" s="331"/>
      <c r="GGD55" s="331"/>
      <c r="GGE55" s="331"/>
      <c r="GGF55" s="331"/>
      <c r="GGG55" s="331"/>
      <c r="GGH55" s="331"/>
      <c r="GGI55" s="331"/>
      <c r="GGJ55" s="331"/>
      <c r="GGK55" s="331"/>
      <c r="GGL55" s="331"/>
      <c r="GGM55" s="331"/>
      <c r="GGN55" s="331"/>
      <c r="GGO55" s="331"/>
      <c r="GGP55" s="331"/>
      <c r="GGQ55" s="331"/>
      <c r="GGR55" s="331"/>
      <c r="GGS55" s="331"/>
      <c r="GGT55" s="331"/>
      <c r="GGU55" s="331"/>
      <c r="GGV55" s="331"/>
      <c r="GGW55" s="331"/>
      <c r="GGX55" s="331"/>
      <c r="GGY55" s="331"/>
      <c r="GGZ55" s="331"/>
      <c r="GHA55" s="331"/>
      <c r="GHB55" s="331"/>
      <c r="GHC55" s="331"/>
      <c r="GHD55" s="331"/>
      <c r="GHE55" s="331"/>
      <c r="GHF55" s="331"/>
      <c r="GHG55" s="331"/>
      <c r="GHH55" s="331"/>
      <c r="GHI55" s="331"/>
      <c r="GHJ55" s="331"/>
      <c r="GHK55" s="331"/>
      <c r="GHL55" s="331"/>
      <c r="GHM55" s="331"/>
      <c r="GHN55" s="331"/>
      <c r="GHO55" s="331"/>
      <c r="GHP55" s="331"/>
      <c r="GHQ55" s="331"/>
      <c r="GHR55" s="331"/>
      <c r="GHS55" s="331"/>
      <c r="GHT55" s="331"/>
      <c r="GHU55" s="331"/>
      <c r="GHV55" s="331"/>
      <c r="GHW55" s="331"/>
      <c r="GHX55" s="331"/>
      <c r="GHY55" s="331"/>
      <c r="GHZ55" s="331"/>
      <c r="GIA55" s="331"/>
      <c r="GIB55" s="331"/>
      <c r="GIC55" s="331"/>
      <c r="GID55" s="331"/>
      <c r="GIE55" s="331"/>
      <c r="GIF55" s="331"/>
      <c r="GIG55" s="331"/>
      <c r="GIH55" s="331"/>
      <c r="GII55" s="331"/>
      <c r="GIJ55" s="331"/>
      <c r="GIK55" s="331"/>
      <c r="GIL55" s="331"/>
      <c r="GIM55" s="331"/>
      <c r="GIN55" s="331"/>
      <c r="GIO55" s="331"/>
      <c r="GIP55" s="331"/>
      <c r="GIQ55" s="331"/>
      <c r="GIR55" s="331"/>
      <c r="GIS55" s="331"/>
      <c r="GIT55" s="331"/>
      <c r="GIU55" s="331"/>
      <c r="GIV55" s="331"/>
      <c r="GIW55" s="331"/>
      <c r="GIX55" s="331"/>
      <c r="GIY55" s="331"/>
      <c r="GIZ55" s="331"/>
      <c r="GJA55" s="331"/>
      <c r="GJB55" s="331"/>
      <c r="GJC55" s="331"/>
      <c r="GJD55" s="331"/>
      <c r="GJE55" s="331"/>
      <c r="GJF55" s="331"/>
      <c r="GJG55" s="331"/>
      <c r="GJH55" s="331"/>
      <c r="GJI55" s="331"/>
      <c r="GJJ55" s="331"/>
      <c r="GJK55" s="331"/>
      <c r="GJL55" s="331"/>
      <c r="GJM55" s="331"/>
      <c r="GJN55" s="331"/>
      <c r="GJO55" s="331"/>
      <c r="GJP55" s="331"/>
      <c r="GJQ55" s="331"/>
      <c r="GJR55" s="331"/>
      <c r="GJS55" s="331"/>
      <c r="GJT55" s="331"/>
      <c r="GJU55" s="331"/>
      <c r="GJV55" s="331"/>
      <c r="GJW55" s="331"/>
      <c r="GJX55" s="331"/>
      <c r="GJY55" s="331"/>
      <c r="GJZ55" s="331"/>
      <c r="GKA55" s="331"/>
      <c r="GKB55" s="331"/>
      <c r="GKC55" s="331"/>
      <c r="GKD55" s="331"/>
      <c r="GKE55" s="331"/>
      <c r="GKF55" s="331"/>
      <c r="GKG55" s="331"/>
      <c r="GKH55" s="331"/>
      <c r="GKI55" s="331"/>
      <c r="GKJ55" s="331"/>
      <c r="GKK55" s="331"/>
      <c r="GKL55" s="331"/>
      <c r="GKM55" s="331"/>
      <c r="GKN55" s="331"/>
      <c r="GKO55" s="331"/>
      <c r="GKP55" s="331"/>
      <c r="GKQ55" s="331"/>
      <c r="GKR55" s="331"/>
      <c r="GKS55" s="331"/>
      <c r="GKT55" s="331"/>
      <c r="GKU55" s="331"/>
      <c r="GKV55" s="331"/>
      <c r="GKW55" s="331"/>
      <c r="GKX55" s="331"/>
      <c r="GKY55" s="331"/>
      <c r="GKZ55" s="331"/>
      <c r="GLA55" s="331"/>
      <c r="GLB55" s="331"/>
      <c r="GLC55" s="331"/>
      <c r="GLD55" s="331"/>
      <c r="GLE55" s="331"/>
      <c r="GLF55" s="331"/>
      <c r="GLG55" s="331"/>
      <c r="GLH55" s="331"/>
      <c r="GLI55" s="331"/>
      <c r="GLJ55" s="331"/>
      <c r="GLK55" s="331"/>
      <c r="GLL55" s="331"/>
      <c r="GLM55" s="331"/>
      <c r="GLN55" s="331"/>
      <c r="GLO55" s="331"/>
      <c r="GLP55" s="331"/>
      <c r="GLQ55" s="331"/>
      <c r="GLR55" s="331"/>
      <c r="GLS55" s="331"/>
      <c r="GLT55" s="331"/>
      <c r="GLU55" s="331"/>
      <c r="GLV55" s="331"/>
      <c r="GLW55" s="331"/>
      <c r="GLX55" s="331"/>
      <c r="GLY55" s="331"/>
      <c r="GLZ55" s="331"/>
      <c r="GMA55" s="331"/>
      <c r="GMB55" s="331"/>
      <c r="GMC55" s="331"/>
      <c r="GMD55" s="331"/>
      <c r="GME55" s="331"/>
      <c r="GMF55" s="331"/>
      <c r="GMG55" s="331"/>
      <c r="GMH55" s="331"/>
      <c r="GMI55" s="331"/>
      <c r="GMJ55" s="331"/>
      <c r="GMK55" s="331"/>
      <c r="GML55" s="331"/>
      <c r="GMM55" s="331"/>
      <c r="GMN55" s="331"/>
      <c r="GMO55" s="331"/>
      <c r="GMP55" s="331"/>
      <c r="GMQ55" s="331"/>
      <c r="GMR55" s="331"/>
      <c r="GMS55" s="331"/>
      <c r="GMT55" s="331"/>
      <c r="GMU55" s="331"/>
      <c r="GMV55" s="331"/>
      <c r="GMW55" s="331"/>
      <c r="GMX55" s="331"/>
      <c r="GMY55" s="331"/>
      <c r="GMZ55" s="331"/>
      <c r="GNA55" s="331"/>
      <c r="GNB55" s="331"/>
      <c r="GNC55" s="331"/>
      <c r="GND55" s="331"/>
      <c r="GNE55" s="331"/>
      <c r="GNF55" s="331"/>
      <c r="GNG55" s="331"/>
      <c r="GNH55" s="331"/>
      <c r="GNI55" s="331"/>
      <c r="GNJ55" s="331"/>
      <c r="GNK55" s="331"/>
      <c r="GNL55" s="331"/>
      <c r="GNM55" s="331"/>
      <c r="GNN55" s="331"/>
      <c r="GNO55" s="331"/>
      <c r="GNP55" s="331"/>
      <c r="GNQ55" s="331"/>
      <c r="GNR55" s="331"/>
      <c r="GNS55" s="331"/>
      <c r="GNT55" s="331"/>
      <c r="GNU55" s="331"/>
      <c r="GNV55" s="331"/>
      <c r="GNW55" s="331"/>
      <c r="GNX55" s="331"/>
      <c r="GNY55" s="331"/>
      <c r="GNZ55" s="331"/>
      <c r="GOA55" s="331"/>
      <c r="GOB55" s="331"/>
      <c r="GOC55" s="331"/>
      <c r="GOD55" s="331"/>
      <c r="GOE55" s="331"/>
      <c r="GOF55" s="331"/>
      <c r="GOG55" s="331"/>
      <c r="GOH55" s="331"/>
      <c r="GOI55" s="331"/>
      <c r="GOJ55" s="331"/>
      <c r="GOK55" s="331"/>
      <c r="GOL55" s="331"/>
      <c r="GOM55" s="331"/>
      <c r="GON55" s="331"/>
      <c r="GOO55" s="331"/>
      <c r="GOP55" s="331"/>
      <c r="GOQ55" s="331"/>
      <c r="GOR55" s="331"/>
      <c r="GOS55" s="331"/>
      <c r="GOT55" s="331"/>
      <c r="GOU55" s="331"/>
      <c r="GOV55" s="331"/>
      <c r="GOW55" s="331"/>
      <c r="GOX55" s="331"/>
      <c r="GOY55" s="331"/>
      <c r="GOZ55" s="331"/>
      <c r="GPA55" s="331"/>
      <c r="GPB55" s="331"/>
      <c r="GPC55" s="331"/>
      <c r="GPD55" s="331"/>
      <c r="GPE55" s="331"/>
      <c r="GPF55" s="331"/>
      <c r="GPG55" s="331"/>
      <c r="GPH55" s="331"/>
      <c r="GPI55" s="331"/>
      <c r="GPJ55" s="331"/>
      <c r="GPK55" s="331"/>
      <c r="GPL55" s="331"/>
      <c r="GPM55" s="331"/>
      <c r="GPN55" s="331"/>
      <c r="GPO55" s="331"/>
      <c r="GPP55" s="331"/>
      <c r="GPQ55" s="331"/>
      <c r="GPR55" s="331"/>
      <c r="GPS55" s="331"/>
      <c r="GPT55" s="331"/>
      <c r="GPU55" s="331"/>
      <c r="GPV55" s="331"/>
      <c r="GPW55" s="331"/>
      <c r="GPX55" s="331"/>
      <c r="GPY55" s="331"/>
      <c r="GPZ55" s="331"/>
      <c r="GQA55" s="331"/>
      <c r="GQB55" s="331"/>
      <c r="GQC55" s="331"/>
      <c r="GQD55" s="331"/>
      <c r="GQE55" s="331"/>
      <c r="GQF55" s="331"/>
      <c r="GQG55" s="331"/>
      <c r="GQH55" s="331"/>
      <c r="GQI55" s="331"/>
      <c r="GQJ55" s="331"/>
      <c r="GQK55" s="331"/>
      <c r="GQL55" s="331"/>
      <c r="GQM55" s="331"/>
      <c r="GQN55" s="331"/>
      <c r="GQO55" s="331"/>
      <c r="GQP55" s="331"/>
      <c r="GQQ55" s="331"/>
      <c r="GQR55" s="331"/>
      <c r="GQS55" s="331"/>
      <c r="GQT55" s="331"/>
      <c r="GQU55" s="331"/>
      <c r="GQV55" s="331"/>
      <c r="GQW55" s="331"/>
      <c r="GQX55" s="331"/>
      <c r="GQY55" s="331"/>
      <c r="GQZ55" s="331"/>
      <c r="GRA55" s="331"/>
      <c r="GRB55" s="331"/>
      <c r="GRC55" s="331"/>
      <c r="GRD55" s="331"/>
      <c r="GRE55" s="331"/>
      <c r="GRF55" s="331"/>
      <c r="GRG55" s="331"/>
      <c r="GRH55" s="331"/>
      <c r="GRI55" s="331"/>
      <c r="GRJ55" s="331"/>
      <c r="GRK55" s="331"/>
      <c r="GRL55" s="331"/>
      <c r="GRM55" s="331"/>
      <c r="GRN55" s="331"/>
      <c r="GRO55" s="331"/>
      <c r="GRP55" s="331"/>
      <c r="GRQ55" s="331"/>
      <c r="GRR55" s="331"/>
      <c r="GRS55" s="331"/>
      <c r="GRT55" s="331"/>
      <c r="GRU55" s="331"/>
      <c r="GRV55" s="331"/>
      <c r="GRW55" s="331"/>
      <c r="GRX55" s="331"/>
      <c r="GRY55" s="331"/>
      <c r="GRZ55" s="331"/>
      <c r="GSA55" s="331"/>
      <c r="GSB55" s="331"/>
      <c r="GSC55" s="331"/>
      <c r="GSD55" s="331"/>
      <c r="GSE55" s="331"/>
      <c r="GSF55" s="331"/>
      <c r="GSG55" s="331"/>
      <c r="GSH55" s="331"/>
      <c r="GSI55" s="331"/>
      <c r="GSJ55" s="331"/>
      <c r="GSK55" s="331"/>
      <c r="GSL55" s="331"/>
      <c r="GSM55" s="331"/>
      <c r="GSN55" s="331"/>
      <c r="GSO55" s="331"/>
      <c r="GSP55" s="331"/>
      <c r="GSQ55" s="331"/>
      <c r="GSR55" s="331"/>
      <c r="GSS55" s="331"/>
      <c r="GST55" s="331"/>
      <c r="GSU55" s="331"/>
      <c r="GSV55" s="331"/>
      <c r="GSW55" s="331"/>
      <c r="GSX55" s="331"/>
      <c r="GSY55" s="331"/>
      <c r="GSZ55" s="331"/>
      <c r="GTA55" s="331"/>
      <c r="GTB55" s="331"/>
      <c r="GTC55" s="331"/>
      <c r="GTD55" s="331"/>
      <c r="GTE55" s="331"/>
      <c r="GTF55" s="331"/>
      <c r="GTG55" s="331"/>
      <c r="GTH55" s="331"/>
      <c r="GTI55" s="331"/>
      <c r="GTJ55" s="331"/>
      <c r="GTK55" s="331"/>
      <c r="GTL55" s="331"/>
      <c r="GTM55" s="331"/>
      <c r="GTN55" s="331"/>
      <c r="GTO55" s="331"/>
      <c r="GTP55" s="331"/>
      <c r="GTQ55" s="331"/>
      <c r="GTR55" s="331"/>
      <c r="GTS55" s="331"/>
      <c r="GTT55" s="331"/>
      <c r="GTU55" s="331"/>
      <c r="GTV55" s="331"/>
      <c r="GTW55" s="331"/>
      <c r="GTX55" s="331"/>
      <c r="GTY55" s="331"/>
      <c r="GTZ55" s="331"/>
      <c r="GUA55" s="331"/>
      <c r="GUB55" s="331"/>
      <c r="GUC55" s="331"/>
      <c r="GUD55" s="331"/>
      <c r="GUE55" s="331"/>
      <c r="GUF55" s="331"/>
      <c r="GUG55" s="331"/>
      <c r="GUH55" s="331"/>
      <c r="GUI55" s="331"/>
      <c r="GUJ55" s="331"/>
      <c r="GUK55" s="331"/>
      <c r="GUL55" s="331"/>
      <c r="GUM55" s="331"/>
      <c r="GUN55" s="331"/>
      <c r="GUO55" s="331"/>
      <c r="GUP55" s="331"/>
      <c r="GUQ55" s="331"/>
      <c r="GUR55" s="331"/>
      <c r="GUS55" s="331"/>
      <c r="GUT55" s="331"/>
      <c r="GUU55" s="331"/>
      <c r="GUV55" s="331"/>
      <c r="GUW55" s="331"/>
      <c r="GUX55" s="331"/>
      <c r="GUY55" s="331"/>
      <c r="GUZ55" s="331"/>
      <c r="GVA55" s="331"/>
      <c r="GVB55" s="331"/>
      <c r="GVC55" s="331"/>
      <c r="GVD55" s="331"/>
      <c r="GVE55" s="331"/>
      <c r="GVF55" s="331"/>
      <c r="GVG55" s="331"/>
      <c r="GVH55" s="331"/>
      <c r="GVI55" s="331"/>
      <c r="GVJ55" s="331"/>
      <c r="GVK55" s="331"/>
      <c r="GVL55" s="331"/>
      <c r="GVM55" s="331"/>
      <c r="GVN55" s="331"/>
      <c r="GVO55" s="331"/>
      <c r="GVP55" s="331"/>
      <c r="GVQ55" s="331"/>
      <c r="GVR55" s="331"/>
      <c r="GVS55" s="331"/>
      <c r="GVT55" s="331"/>
      <c r="GVU55" s="331"/>
      <c r="GVV55" s="331"/>
      <c r="GVW55" s="331"/>
      <c r="GVX55" s="331"/>
      <c r="GVY55" s="331"/>
      <c r="GVZ55" s="331"/>
      <c r="GWA55" s="331"/>
      <c r="GWB55" s="331"/>
      <c r="GWC55" s="331"/>
      <c r="GWD55" s="331"/>
      <c r="GWE55" s="331"/>
      <c r="GWF55" s="331"/>
      <c r="GWG55" s="331"/>
      <c r="GWH55" s="331"/>
      <c r="GWI55" s="331"/>
      <c r="GWJ55" s="331"/>
      <c r="GWK55" s="331"/>
      <c r="GWL55" s="331"/>
      <c r="GWM55" s="331"/>
      <c r="GWN55" s="331"/>
      <c r="GWO55" s="331"/>
      <c r="GWP55" s="331"/>
      <c r="GWQ55" s="331"/>
      <c r="GWR55" s="331"/>
      <c r="GWS55" s="331"/>
      <c r="GWT55" s="331"/>
      <c r="GWU55" s="331"/>
      <c r="GWV55" s="331"/>
      <c r="GWW55" s="331"/>
      <c r="GWX55" s="331"/>
      <c r="GWY55" s="331"/>
      <c r="GWZ55" s="331"/>
      <c r="GXA55" s="331"/>
      <c r="GXB55" s="331"/>
      <c r="GXC55" s="331"/>
      <c r="GXD55" s="331"/>
      <c r="GXE55" s="331"/>
      <c r="GXF55" s="331"/>
      <c r="GXG55" s="331"/>
      <c r="GXH55" s="331"/>
      <c r="GXI55" s="331"/>
      <c r="GXJ55" s="331"/>
      <c r="GXK55" s="331"/>
      <c r="GXL55" s="331"/>
      <c r="GXM55" s="331"/>
      <c r="GXN55" s="331"/>
      <c r="GXO55" s="331"/>
      <c r="GXP55" s="331"/>
      <c r="GXQ55" s="331"/>
      <c r="GXR55" s="331"/>
      <c r="GXS55" s="331"/>
      <c r="GXT55" s="331"/>
      <c r="GXU55" s="331"/>
      <c r="GXV55" s="331"/>
      <c r="GXW55" s="331"/>
      <c r="GXX55" s="331"/>
      <c r="GXY55" s="331"/>
      <c r="GXZ55" s="331"/>
      <c r="GYA55" s="331"/>
      <c r="GYB55" s="331"/>
      <c r="GYC55" s="331"/>
      <c r="GYD55" s="331"/>
      <c r="GYE55" s="331"/>
      <c r="GYF55" s="331"/>
      <c r="GYG55" s="331"/>
      <c r="GYH55" s="331"/>
      <c r="GYI55" s="331"/>
      <c r="GYJ55" s="331"/>
      <c r="GYK55" s="331"/>
      <c r="GYL55" s="331"/>
      <c r="GYM55" s="331"/>
      <c r="GYN55" s="331"/>
      <c r="GYO55" s="331"/>
      <c r="GYP55" s="331"/>
      <c r="GYQ55" s="331"/>
      <c r="GYR55" s="331"/>
      <c r="GYS55" s="331"/>
      <c r="GYT55" s="331"/>
      <c r="GYU55" s="331"/>
      <c r="GYV55" s="331"/>
      <c r="GYW55" s="331"/>
      <c r="GYX55" s="331"/>
      <c r="GYY55" s="331"/>
      <c r="GYZ55" s="331"/>
      <c r="GZA55" s="331"/>
      <c r="GZB55" s="331"/>
      <c r="GZC55" s="331"/>
      <c r="GZD55" s="331"/>
      <c r="GZE55" s="331"/>
      <c r="GZF55" s="331"/>
      <c r="GZG55" s="331"/>
      <c r="GZH55" s="331"/>
      <c r="GZI55" s="331"/>
      <c r="GZJ55" s="331"/>
      <c r="GZK55" s="331"/>
      <c r="GZL55" s="331"/>
      <c r="GZM55" s="331"/>
      <c r="GZN55" s="331"/>
      <c r="GZO55" s="331"/>
      <c r="GZP55" s="331"/>
      <c r="GZQ55" s="331"/>
      <c r="GZR55" s="331"/>
      <c r="GZS55" s="331"/>
      <c r="GZT55" s="331"/>
      <c r="GZU55" s="331"/>
      <c r="GZV55" s="331"/>
      <c r="GZW55" s="331"/>
      <c r="GZX55" s="331"/>
      <c r="GZY55" s="331"/>
      <c r="GZZ55" s="331"/>
      <c r="HAA55" s="331"/>
      <c r="HAB55" s="331"/>
      <c r="HAC55" s="331"/>
      <c r="HAD55" s="331"/>
      <c r="HAE55" s="331"/>
      <c r="HAF55" s="331"/>
      <c r="HAG55" s="331"/>
      <c r="HAH55" s="331"/>
      <c r="HAI55" s="331"/>
      <c r="HAJ55" s="331"/>
      <c r="HAK55" s="331"/>
      <c r="HAL55" s="331"/>
      <c r="HAM55" s="331"/>
      <c r="HAN55" s="331"/>
      <c r="HAO55" s="331"/>
      <c r="HAP55" s="331"/>
      <c r="HAQ55" s="331"/>
      <c r="HAR55" s="331"/>
      <c r="HAS55" s="331"/>
      <c r="HAT55" s="331"/>
      <c r="HAU55" s="331"/>
      <c r="HAV55" s="331"/>
      <c r="HAW55" s="331"/>
      <c r="HAX55" s="331"/>
      <c r="HAY55" s="331"/>
      <c r="HAZ55" s="331"/>
      <c r="HBA55" s="331"/>
      <c r="HBB55" s="331"/>
      <c r="HBC55" s="331"/>
      <c r="HBD55" s="331"/>
      <c r="HBE55" s="331"/>
      <c r="HBF55" s="331"/>
      <c r="HBG55" s="331"/>
      <c r="HBH55" s="331"/>
      <c r="HBI55" s="331"/>
      <c r="HBJ55" s="331"/>
      <c r="HBK55" s="331"/>
      <c r="HBL55" s="331"/>
      <c r="HBM55" s="331"/>
      <c r="HBN55" s="331"/>
      <c r="HBO55" s="331"/>
      <c r="HBP55" s="331"/>
      <c r="HBQ55" s="331"/>
      <c r="HBR55" s="331"/>
      <c r="HBS55" s="331"/>
      <c r="HBT55" s="331"/>
      <c r="HBU55" s="331"/>
      <c r="HBV55" s="331"/>
      <c r="HBW55" s="331"/>
      <c r="HBX55" s="331"/>
      <c r="HBY55" s="331"/>
      <c r="HBZ55" s="331"/>
      <c r="HCA55" s="331"/>
      <c r="HCB55" s="331"/>
      <c r="HCC55" s="331"/>
      <c r="HCD55" s="331"/>
      <c r="HCE55" s="331"/>
      <c r="HCF55" s="331"/>
      <c r="HCG55" s="331"/>
      <c r="HCH55" s="331"/>
      <c r="HCI55" s="331"/>
      <c r="HCJ55" s="331"/>
      <c r="HCK55" s="331"/>
      <c r="HCL55" s="331"/>
      <c r="HCM55" s="331"/>
      <c r="HCN55" s="331"/>
      <c r="HCO55" s="331"/>
      <c r="HCP55" s="331"/>
      <c r="HCQ55" s="331"/>
      <c r="HCR55" s="331"/>
      <c r="HCS55" s="331"/>
      <c r="HCT55" s="331"/>
      <c r="HCU55" s="331"/>
      <c r="HCV55" s="331"/>
      <c r="HCW55" s="331"/>
      <c r="HCX55" s="331"/>
      <c r="HCY55" s="331"/>
      <c r="HCZ55" s="331"/>
      <c r="HDA55" s="331"/>
      <c r="HDB55" s="331"/>
      <c r="HDC55" s="331"/>
      <c r="HDD55" s="331"/>
      <c r="HDE55" s="331"/>
      <c r="HDF55" s="331"/>
      <c r="HDG55" s="331"/>
      <c r="HDH55" s="331"/>
      <c r="HDI55" s="331"/>
      <c r="HDJ55" s="331"/>
      <c r="HDK55" s="331"/>
      <c r="HDL55" s="331"/>
      <c r="HDM55" s="331"/>
      <c r="HDN55" s="331"/>
      <c r="HDO55" s="331"/>
      <c r="HDP55" s="331"/>
      <c r="HDQ55" s="331"/>
      <c r="HDR55" s="331"/>
      <c r="HDS55" s="331"/>
      <c r="HDT55" s="331"/>
      <c r="HDU55" s="331"/>
      <c r="HDV55" s="331"/>
      <c r="HDW55" s="331"/>
      <c r="HDX55" s="331"/>
      <c r="HDY55" s="331"/>
      <c r="HDZ55" s="331"/>
      <c r="HEA55" s="331"/>
      <c r="HEB55" s="331"/>
      <c r="HEC55" s="331"/>
      <c r="HED55" s="331"/>
      <c r="HEE55" s="331"/>
      <c r="HEF55" s="331"/>
      <c r="HEG55" s="331"/>
      <c r="HEH55" s="331"/>
      <c r="HEI55" s="331"/>
      <c r="HEJ55" s="331"/>
      <c r="HEK55" s="331"/>
      <c r="HEL55" s="331"/>
      <c r="HEM55" s="331"/>
      <c r="HEN55" s="331"/>
      <c r="HEO55" s="331"/>
      <c r="HEP55" s="331"/>
      <c r="HEQ55" s="331"/>
      <c r="HER55" s="331"/>
      <c r="HES55" s="331"/>
      <c r="HET55" s="331"/>
      <c r="HEU55" s="331"/>
      <c r="HEV55" s="331"/>
      <c r="HEW55" s="331"/>
      <c r="HEX55" s="331"/>
      <c r="HEY55" s="331"/>
      <c r="HEZ55" s="331"/>
      <c r="HFA55" s="331"/>
      <c r="HFB55" s="331"/>
      <c r="HFC55" s="331"/>
      <c r="HFD55" s="331"/>
      <c r="HFE55" s="331"/>
      <c r="HFF55" s="331"/>
      <c r="HFG55" s="331"/>
      <c r="HFH55" s="331"/>
      <c r="HFI55" s="331"/>
      <c r="HFJ55" s="331"/>
      <c r="HFK55" s="331"/>
      <c r="HFL55" s="331"/>
      <c r="HFM55" s="331"/>
      <c r="HFN55" s="331"/>
      <c r="HFO55" s="331"/>
      <c r="HFP55" s="331"/>
      <c r="HFQ55" s="331"/>
      <c r="HFR55" s="331"/>
      <c r="HFS55" s="331"/>
      <c r="HFT55" s="331"/>
      <c r="HFU55" s="331"/>
      <c r="HFV55" s="331"/>
      <c r="HFW55" s="331"/>
      <c r="HFX55" s="331"/>
      <c r="HFY55" s="331"/>
      <c r="HFZ55" s="331"/>
      <c r="HGA55" s="331"/>
      <c r="HGB55" s="331"/>
      <c r="HGC55" s="331"/>
      <c r="HGD55" s="331"/>
      <c r="HGE55" s="331"/>
      <c r="HGF55" s="331"/>
      <c r="HGG55" s="331"/>
      <c r="HGH55" s="331"/>
      <c r="HGI55" s="331"/>
      <c r="HGJ55" s="331"/>
      <c r="HGK55" s="331"/>
      <c r="HGL55" s="331"/>
      <c r="HGM55" s="331"/>
      <c r="HGN55" s="331"/>
      <c r="HGO55" s="331"/>
      <c r="HGP55" s="331"/>
      <c r="HGQ55" s="331"/>
      <c r="HGR55" s="331"/>
      <c r="HGS55" s="331"/>
      <c r="HGT55" s="331"/>
      <c r="HGU55" s="331"/>
      <c r="HGV55" s="331"/>
      <c r="HGW55" s="331"/>
      <c r="HGX55" s="331"/>
      <c r="HGY55" s="331"/>
      <c r="HGZ55" s="331"/>
      <c r="HHA55" s="331"/>
      <c r="HHB55" s="331"/>
      <c r="HHC55" s="331"/>
      <c r="HHD55" s="331"/>
      <c r="HHE55" s="331"/>
      <c r="HHF55" s="331"/>
      <c r="HHG55" s="331"/>
      <c r="HHH55" s="331"/>
      <c r="HHI55" s="331"/>
      <c r="HHJ55" s="331"/>
      <c r="HHK55" s="331"/>
      <c r="HHL55" s="331"/>
      <c r="HHM55" s="331"/>
      <c r="HHN55" s="331"/>
      <c r="HHO55" s="331"/>
      <c r="HHP55" s="331"/>
      <c r="HHQ55" s="331"/>
      <c r="HHR55" s="331"/>
      <c r="HHS55" s="331"/>
      <c r="HHT55" s="331"/>
      <c r="HHU55" s="331"/>
      <c r="HHV55" s="331"/>
      <c r="HHW55" s="331"/>
      <c r="HHX55" s="331"/>
      <c r="HHY55" s="331"/>
      <c r="HHZ55" s="331"/>
      <c r="HIA55" s="331"/>
      <c r="HIB55" s="331"/>
      <c r="HIC55" s="331"/>
      <c r="HID55" s="331"/>
      <c r="HIE55" s="331"/>
      <c r="HIF55" s="331"/>
      <c r="HIG55" s="331"/>
      <c r="HIH55" s="331"/>
      <c r="HII55" s="331"/>
      <c r="HIJ55" s="331"/>
      <c r="HIK55" s="331"/>
      <c r="HIL55" s="331"/>
      <c r="HIM55" s="331"/>
      <c r="HIN55" s="331"/>
      <c r="HIO55" s="331"/>
      <c r="HIP55" s="331"/>
      <c r="HIQ55" s="331"/>
      <c r="HIR55" s="331"/>
      <c r="HIS55" s="331"/>
      <c r="HIT55" s="331"/>
      <c r="HIU55" s="331"/>
      <c r="HIV55" s="331"/>
      <c r="HIW55" s="331"/>
      <c r="HIX55" s="331"/>
      <c r="HIY55" s="331"/>
      <c r="HIZ55" s="331"/>
      <c r="HJA55" s="331"/>
      <c r="HJB55" s="331"/>
      <c r="HJC55" s="331"/>
      <c r="HJD55" s="331"/>
      <c r="HJE55" s="331"/>
      <c r="HJF55" s="331"/>
      <c r="HJG55" s="331"/>
      <c r="HJH55" s="331"/>
      <c r="HJI55" s="331"/>
      <c r="HJJ55" s="331"/>
      <c r="HJK55" s="331"/>
      <c r="HJL55" s="331"/>
      <c r="HJM55" s="331"/>
      <c r="HJN55" s="331"/>
      <c r="HJO55" s="331"/>
      <c r="HJP55" s="331"/>
      <c r="HJQ55" s="331"/>
      <c r="HJR55" s="331"/>
      <c r="HJS55" s="331"/>
      <c r="HJT55" s="331"/>
      <c r="HJU55" s="331"/>
      <c r="HJV55" s="331"/>
      <c r="HJW55" s="331"/>
      <c r="HJX55" s="331"/>
      <c r="HJY55" s="331"/>
      <c r="HJZ55" s="331"/>
      <c r="HKA55" s="331"/>
      <c r="HKB55" s="331"/>
      <c r="HKC55" s="331"/>
      <c r="HKD55" s="331"/>
      <c r="HKE55" s="331"/>
      <c r="HKF55" s="331"/>
      <c r="HKG55" s="331"/>
      <c r="HKH55" s="331"/>
      <c r="HKI55" s="331"/>
      <c r="HKJ55" s="331"/>
      <c r="HKK55" s="331"/>
      <c r="HKL55" s="331"/>
      <c r="HKM55" s="331"/>
      <c r="HKN55" s="331"/>
      <c r="HKO55" s="331"/>
      <c r="HKP55" s="331"/>
      <c r="HKQ55" s="331"/>
      <c r="HKR55" s="331"/>
      <c r="HKS55" s="331"/>
      <c r="HKT55" s="331"/>
      <c r="HKU55" s="331"/>
      <c r="HKV55" s="331"/>
      <c r="HKW55" s="331"/>
      <c r="HKX55" s="331"/>
      <c r="HKY55" s="331"/>
      <c r="HKZ55" s="331"/>
      <c r="HLA55" s="331"/>
      <c r="HLB55" s="331"/>
      <c r="HLC55" s="331"/>
      <c r="HLD55" s="331"/>
      <c r="HLE55" s="331"/>
      <c r="HLF55" s="331"/>
      <c r="HLG55" s="331"/>
      <c r="HLH55" s="331"/>
      <c r="HLI55" s="331"/>
      <c r="HLJ55" s="331"/>
      <c r="HLK55" s="331"/>
      <c r="HLL55" s="331"/>
      <c r="HLM55" s="331"/>
      <c r="HLN55" s="331"/>
      <c r="HLO55" s="331"/>
      <c r="HLP55" s="331"/>
      <c r="HLQ55" s="331"/>
      <c r="HLR55" s="331"/>
      <c r="HLS55" s="331"/>
      <c r="HLT55" s="331"/>
      <c r="HLU55" s="331"/>
      <c r="HLV55" s="331"/>
      <c r="HLW55" s="331"/>
      <c r="HLX55" s="331"/>
      <c r="HLY55" s="331"/>
      <c r="HLZ55" s="331"/>
      <c r="HMA55" s="331"/>
      <c r="HMB55" s="331"/>
      <c r="HMC55" s="331"/>
      <c r="HMD55" s="331"/>
      <c r="HME55" s="331"/>
      <c r="HMF55" s="331"/>
      <c r="HMG55" s="331"/>
      <c r="HMH55" s="331"/>
      <c r="HMI55" s="331"/>
      <c r="HMJ55" s="331"/>
      <c r="HMK55" s="331"/>
      <c r="HML55" s="331"/>
      <c r="HMM55" s="331"/>
      <c r="HMN55" s="331"/>
      <c r="HMO55" s="331"/>
      <c r="HMP55" s="331"/>
      <c r="HMQ55" s="331"/>
      <c r="HMR55" s="331"/>
      <c r="HMS55" s="331"/>
      <c r="HMT55" s="331"/>
      <c r="HMU55" s="331"/>
      <c r="HMV55" s="331"/>
      <c r="HMW55" s="331"/>
      <c r="HMX55" s="331"/>
      <c r="HMY55" s="331"/>
      <c r="HMZ55" s="331"/>
      <c r="HNA55" s="331"/>
      <c r="HNB55" s="331"/>
      <c r="HNC55" s="331"/>
      <c r="HND55" s="331"/>
      <c r="HNE55" s="331"/>
      <c r="HNF55" s="331"/>
      <c r="HNG55" s="331"/>
      <c r="HNH55" s="331"/>
      <c r="HNI55" s="331"/>
      <c r="HNJ55" s="331"/>
      <c r="HNK55" s="331"/>
      <c r="HNL55" s="331"/>
      <c r="HNM55" s="331"/>
      <c r="HNN55" s="331"/>
      <c r="HNO55" s="331"/>
      <c r="HNP55" s="331"/>
      <c r="HNQ55" s="331"/>
      <c r="HNR55" s="331"/>
      <c r="HNS55" s="331"/>
      <c r="HNT55" s="331"/>
      <c r="HNU55" s="331"/>
      <c r="HNV55" s="331"/>
      <c r="HNW55" s="331"/>
      <c r="HNX55" s="331"/>
      <c r="HNY55" s="331"/>
      <c r="HNZ55" s="331"/>
      <c r="HOA55" s="331"/>
      <c r="HOB55" s="331"/>
      <c r="HOC55" s="331"/>
      <c r="HOD55" s="331"/>
      <c r="HOE55" s="331"/>
      <c r="HOF55" s="331"/>
      <c r="HOG55" s="331"/>
      <c r="HOH55" s="331"/>
      <c r="HOI55" s="331"/>
      <c r="HOJ55" s="331"/>
      <c r="HOK55" s="331"/>
      <c r="HOL55" s="331"/>
      <c r="HOM55" s="331"/>
      <c r="HON55" s="331"/>
      <c r="HOO55" s="331"/>
      <c r="HOP55" s="331"/>
      <c r="HOQ55" s="331"/>
      <c r="HOR55" s="331"/>
      <c r="HOS55" s="331"/>
      <c r="HOT55" s="331"/>
      <c r="HOU55" s="331"/>
      <c r="HOV55" s="331"/>
      <c r="HOW55" s="331"/>
      <c r="HOX55" s="331"/>
      <c r="HOY55" s="331"/>
      <c r="HOZ55" s="331"/>
      <c r="HPA55" s="331"/>
      <c r="HPB55" s="331"/>
      <c r="HPC55" s="331"/>
      <c r="HPD55" s="331"/>
      <c r="HPE55" s="331"/>
      <c r="HPF55" s="331"/>
      <c r="HPG55" s="331"/>
      <c r="HPH55" s="331"/>
      <c r="HPI55" s="331"/>
      <c r="HPJ55" s="331"/>
      <c r="HPK55" s="331"/>
      <c r="HPL55" s="331"/>
      <c r="HPM55" s="331"/>
      <c r="HPN55" s="331"/>
      <c r="HPO55" s="331"/>
      <c r="HPP55" s="331"/>
      <c r="HPQ55" s="331"/>
      <c r="HPR55" s="331"/>
      <c r="HPS55" s="331"/>
      <c r="HPT55" s="331"/>
      <c r="HPU55" s="331"/>
      <c r="HPV55" s="331"/>
      <c r="HPW55" s="331"/>
      <c r="HPX55" s="331"/>
      <c r="HPY55" s="331"/>
      <c r="HPZ55" s="331"/>
      <c r="HQA55" s="331"/>
      <c r="HQB55" s="331"/>
      <c r="HQC55" s="331"/>
      <c r="HQD55" s="331"/>
      <c r="HQE55" s="331"/>
      <c r="HQF55" s="331"/>
      <c r="HQG55" s="331"/>
      <c r="HQH55" s="331"/>
      <c r="HQI55" s="331"/>
      <c r="HQJ55" s="331"/>
      <c r="HQK55" s="331"/>
      <c r="HQL55" s="331"/>
      <c r="HQM55" s="331"/>
      <c r="HQN55" s="331"/>
      <c r="HQO55" s="331"/>
      <c r="HQP55" s="331"/>
      <c r="HQQ55" s="331"/>
      <c r="HQR55" s="331"/>
      <c r="HQS55" s="331"/>
      <c r="HQT55" s="331"/>
      <c r="HQU55" s="331"/>
      <c r="HQV55" s="331"/>
      <c r="HQW55" s="331"/>
      <c r="HQX55" s="331"/>
      <c r="HQY55" s="331"/>
      <c r="HQZ55" s="331"/>
      <c r="HRA55" s="331"/>
      <c r="HRB55" s="331"/>
      <c r="HRC55" s="331"/>
      <c r="HRD55" s="331"/>
      <c r="HRE55" s="331"/>
      <c r="HRF55" s="331"/>
      <c r="HRG55" s="331"/>
      <c r="HRH55" s="331"/>
      <c r="HRI55" s="331"/>
      <c r="HRJ55" s="331"/>
      <c r="HRK55" s="331"/>
      <c r="HRL55" s="331"/>
      <c r="HRM55" s="331"/>
      <c r="HRN55" s="331"/>
      <c r="HRO55" s="331"/>
      <c r="HRP55" s="331"/>
      <c r="HRQ55" s="331"/>
      <c r="HRR55" s="331"/>
      <c r="HRS55" s="331"/>
      <c r="HRT55" s="331"/>
      <c r="HRU55" s="331"/>
      <c r="HRV55" s="331"/>
      <c r="HRW55" s="331"/>
      <c r="HRX55" s="331"/>
      <c r="HRY55" s="331"/>
      <c r="HRZ55" s="331"/>
      <c r="HSA55" s="331"/>
      <c r="HSB55" s="331"/>
      <c r="HSC55" s="331"/>
      <c r="HSD55" s="331"/>
      <c r="HSE55" s="331"/>
      <c r="HSF55" s="331"/>
      <c r="HSG55" s="331"/>
      <c r="HSH55" s="331"/>
      <c r="HSI55" s="331"/>
      <c r="HSJ55" s="331"/>
      <c r="HSK55" s="331"/>
      <c r="HSL55" s="331"/>
      <c r="HSM55" s="331"/>
      <c r="HSN55" s="331"/>
      <c r="HSO55" s="331"/>
      <c r="HSP55" s="331"/>
      <c r="HSQ55" s="331"/>
      <c r="HSR55" s="331"/>
      <c r="HSS55" s="331"/>
      <c r="HST55" s="331"/>
      <c r="HSU55" s="331"/>
      <c r="HSV55" s="331"/>
      <c r="HSW55" s="331"/>
      <c r="HSX55" s="331"/>
      <c r="HSY55" s="331"/>
      <c r="HSZ55" s="331"/>
      <c r="HTA55" s="331"/>
      <c r="HTB55" s="331"/>
      <c r="HTC55" s="331"/>
      <c r="HTD55" s="331"/>
      <c r="HTE55" s="331"/>
      <c r="HTF55" s="331"/>
      <c r="HTG55" s="331"/>
      <c r="HTH55" s="331"/>
      <c r="HTI55" s="331"/>
      <c r="HTJ55" s="331"/>
      <c r="HTK55" s="331"/>
      <c r="HTL55" s="331"/>
      <c r="HTM55" s="331"/>
      <c r="HTN55" s="331"/>
      <c r="HTO55" s="331"/>
      <c r="HTP55" s="331"/>
      <c r="HTQ55" s="331"/>
      <c r="HTR55" s="331"/>
      <c r="HTS55" s="331"/>
      <c r="HTT55" s="331"/>
      <c r="HTU55" s="331"/>
      <c r="HTV55" s="331"/>
      <c r="HTW55" s="331"/>
      <c r="HTX55" s="331"/>
      <c r="HTY55" s="331"/>
      <c r="HTZ55" s="331"/>
      <c r="HUA55" s="331"/>
      <c r="HUB55" s="331"/>
      <c r="HUC55" s="331"/>
      <c r="HUD55" s="331"/>
      <c r="HUE55" s="331"/>
      <c r="HUF55" s="331"/>
      <c r="HUG55" s="331"/>
      <c r="HUH55" s="331"/>
      <c r="HUI55" s="331"/>
      <c r="HUJ55" s="331"/>
      <c r="HUK55" s="331"/>
      <c r="HUL55" s="331"/>
      <c r="HUM55" s="331"/>
      <c r="HUN55" s="331"/>
      <c r="HUO55" s="331"/>
      <c r="HUP55" s="331"/>
      <c r="HUQ55" s="331"/>
      <c r="HUR55" s="331"/>
      <c r="HUS55" s="331"/>
      <c r="HUT55" s="331"/>
      <c r="HUU55" s="331"/>
      <c r="HUV55" s="331"/>
      <c r="HUW55" s="331"/>
      <c r="HUX55" s="331"/>
      <c r="HUY55" s="331"/>
      <c r="HUZ55" s="331"/>
      <c r="HVA55" s="331"/>
      <c r="HVB55" s="331"/>
      <c r="HVC55" s="331"/>
      <c r="HVD55" s="331"/>
      <c r="HVE55" s="331"/>
      <c r="HVF55" s="331"/>
      <c r="HVG55" s="331"/>
      <c r="HVH55" s="331"/>
      <c r="HVI55" s="331"/>
      <c r="HVJ55" s="331"/>
      <c r="HVK55" s="331"/>
      <c r="HVL55" s="331"/>
      <c r="HVM55" s="331"/>
      <c r="HVN55" s="331"/>
      <c r="HVO55" s="331"/>
      <c r="HVP55" s="331"/>
      <c r="HVQ55" s="331"/>
      <c r="HVR55" s="331"/>
      <c r="HVS55" s="331"/>
      <c r="HVT55" s="331"/>
      <c r="HVU55" s="331"/>
      <c r="HVV55" s="331"/>
      <c r="HVW55" s="331"/>
      <c r="HVX55" s="331"/>
      <c r="HVY55" s="331"/>
      <c r="HVZ55" s="331"/>
      <c r="HWA55" s="331"/>
      <c r="HWB55" s="331"/>
      <c r="HWC55" s="331"/>
      <c r="HWD55" s="331"/>
      <c r="HWE55" s="331"/>
      <c r="HWF55" s="331"/>
      <c r="HWG55" s="331"/>
      <c r="HWH55" s="331"/>
      <c r="HWI55" s="331"/>
      <c r="HWJ55" s="331"/>
      <c r="HWK55" s="331"/>
      <c r="HWL55" s="331"/>
      <c r="HWM55" s="331"/>
      <c r="HWN55" s="331"/>
      <c r="HWO55" s="331"/>
      <c r="HWP55" s="331"/>
      <c r="HWQ55" s="331"/>
      <c r="HWR55" s="331"/>
      <c r="HWS55" s="331"/>
      <c r="HWT55" s="331"/>
      <c r="HWU55" s="331"/>
      <c r="HWV55" s="331"/>
      <c r="HWW55" s="331"/>
      <c r="HWX55" s="331"/>
      <c r="HWY55" s="331"/>
      <c r="HWZ55" s="331"/>
      <c r="HXA55" s="331"/>
      <c r="HXB55" s="331"/>
      <c r="HXC55" s="331"/>
      <c r="HXD55" s="331"/>
      <c r="HXE55" s="331"/>
      <c r="HXF55" s="331"/>
      <c r="HXG55" s="331"/>
      <c r="HXH55" s="331"/>
      <c r="HXI55" s="331"/>
      <c r="HXJ55" s="331"/>
      <c r="HXK55" s="331"/>
      <c r="HXL55" s="331"/>
      <c r="HXM55" s="331"/>
      <c r="HXN55" s="331"/>
      <c r="HXO55" s="331"/>
      <c r="HXP55" s="331"/>
      <c r="HXQ55" s="331"/>
      <c r="HXR55" s="331"/>
      <c r="HXS55" s="331"/>
      <c r="HXT55" s="331"/>
      <c r="HXU55" s="331"/>
      <c r="HXV55" s="331"/>
      <c r="HXW55" s="331"/>
      <c r="HXX55" s="331"/>
      <c r="HXY55" s="331"/>
      <c r="HXZ55" s="331"/>
      <c r="HYA55" s="331"/>
      <c r="HYB55" s="331"/>
      <c r="HYC55" s="331"/>
      <c r="HYD55" s="331"/>
      <c r="HYE55" s="331"/>
      <c r="HYF55" s="331"/>
      <c r="HYG55" s="331"/>
      <c r="HYH55" s="331"/>
      <c r="HYI55" s="331"/>
      <c r="HYJ55" s="331"/>
      <c r="HYK55" s="331"/>
      <c r="HYL55" s="331"/>
      <c r="HYM55" s="331"/>
      <c r="HYN55" s="331"/>
      <c r="HYO55" s="331"/>
      <c r="HYP55" s="331"/>
      <c r="HYQ55" s="331"/>
      <c r="HYR55" s="331"/>
      <c r="HYS55" s="331"/>
      <c r="HYT55" s="331"/>
      <c r="HYU55" s="331"/>
      <c r="HYV55" s="331"/>
      <c r="HYW55" s="331"/>
      <c r="HYX55" s="331"/>
      <c r="HYY55" s="331"/>
      <c r="HYZ55" s="331"/>
      <c r="HZA55" s="331"/>
      <c r="HZB55" s="331"/>
      <c r="HZC55" s="331"/>
      <c r="HZD55" s="331"/>
      <c r="HZE55" s="331"/>
      <c r="HZF55" s="331"/>
      <c r="HZG55" s="331"/>
      <c r="HZH55" s="331"/>
      <c r="HZI55" s="331"/>
      <c r="HZJ55" s="331"/>
      <c r="HZK55" s="331"/>
      <c r="HZL55" s="331"/>
      <c r="HZM55" s="331"/>
      <c r="HZN55" s="331"/>
      <c r="HZO55" s="331"/>
      <c r="HZP55" s="331"/>
      <c r="HZQ55" s="331"/>
      <c r="HZR55" s="331"/>
      <c r="HZS55" s="331"/>
      <c r="HZT55" s="331"/>
      <c r="HZU55" s="331"/>
      <c r="HZV55" s="331"/>
      <c r="HZW55" s="331"/>
      <c r="HZX55" s="331"/>
      <c r="HZY55" s="331"/>
      <c r="HZZ55" s="331"/>
      <c r="IAA55" s="331"/>
      <c r="IAB55" s="331"/>
      <c r="IAC55" s="331"/>
      <c r="IAD55" s="331"/>
      <c r="IAE55" s="331"/>
      <c r="IAF55" s="331"/>
      <c r="IAG55" s="331"/>
      <c r="IAH55" s="331"/>
      <c r="IAI55" s="331"/>
      <c r="IAJ55" s="331"/>
      <c r="IAK55" s="331"/>
      <c r="IAL55" s="331"/>
      <c r="IAM55" s="331"/>
      <c r="IAN55" s="331"/>
      <c r="IAO55" s="331"/>
      <c r="IAP55" s="331"/>
      <c r="IAQ55" s="331"/>
      <c r="IAR55" s="331"/>
      <c r="IAS55" s="331"/>
      <c r="IAT55" s="331"/>
      <c r="IAU55" s="331"/>
      <c r="IAV55" s="331"/>
      <c r="IAW55" s="331"/>
      <c r="IAX55" s="331"/>
      <c r="IAY55" s="331"/>
      <c r="IAZ55" s="331"/>
      <c r="IBA55" s="331"/>
      <c r="IBB55" s="331"/>
      <c r="IBC55" s="331"/>
      <c r="IBD55" s="331"/>
      <c r="IBE55" s="331"/>
      <c r="IBF55" s="331"/>
      <c r="IBG55" s="331"/>
      <c r="IBH55" s="331"/>
      <c r="IBI55" s="331"/>
      <c r="IBJ55" s="331"/>
      <c r="IBK55" s="331"/>
      <c r="IBL55" s="331"/>
      <c r="IBM55" s="331"/>
      <c r="IBN55" s="331"/>
      <c r="IBO55" s="331"/>
      <c r="IBP55" s="331"/>
      <c r="IBQ55" s="331"/>
      <c r="IBR55" s="331"/>
      <c r="IBS55" s="331"/>
      <c r="IBT55" s="331"/>
      <c r="IBU55" s="331"/>
      <c r="IBV55" s="331"/>
      <c r="IBW55" s="331"/>
      <c r="IBX55" s="331"/>
      <c r="IBY55" s="331"/>
      <c r="IBZ55" s="331"/>
      <c r="ICA55" s="331"/>
      <c r="ICB55" s="331"/>
      <c r="ICC55" s="331"/>
      <c r="ICD55" s="331"/>
      <c r="ICE55" s="331"/>
      <c r="ICF55" s="331"/>
      <c r="ICG55" s="331"/>
      <c r="ICH55" s="331"/>
      <c r="ICI55" s="331"/>
      <c r="ICJ55" s="331"/>
      <c r="ICK55" s="331"/>
      <c r="ICL55" s="331"/>
      <c r="ICM55" s="331"/>
      <c r="ICN55" s="331"/>
      <c r="ICO55" s="331"/>
      <c r="ICP55" s="331"/>
      <c r="ICQ55" s="331"/>
      <c r="ICR55" s="331"/>
      <c r="ICS55" s="331"/>
      <c r="ICT55" s="331"/>
      <c r="ICU55" s="331"/>
      <c r="ICV55" s="331"/>
      <c r="ICW55" s="331"/>
      <c r="ICX55" s="331"/>
      <c r="ICY55" s="331"/>
      <c r="ICZ55" s="331"/>
      <c r="IDA55" s="331"/>
      <c r="IDB55" s="331"/>
      <c r="IDC55" s="331"/>
      <c r="IDD55" s="331"/>
      <c r="IDE55" s="331"/>
      <c r="IDF55" s="331"/>
      <c r="IDG55" s="331"/>
      <c r="IDH55" s="331"/>
      <c r="IDI55" s="331"/>
      <c r="IDJ55" s="331"/>
      <c r="IDK55" s="331"/>
      <c r="IDL55" s="331"/>
      <c r="IDM55" s="331"/>
      <c r="IDN55" s="331"/>
      <c r="IDO55" s="331"/>
      <c r="IDP55" s="331"/>
      <c r="IDQ55" s="331"/>
      <c r="IDR55" s="331"/>
      <c r="IDS55" s="331"/>
      <c r="IDT55" s="331"/>
      <c r="IDU55" s="331"/>
      <c r="IDV55" s="331"/>
      <c r="IDW55" s="331"/>
      <c r="IDX55" s="331"/>
      <c r="IDY55" s="331"/>
      <c r="IDZ55" s="331"/>
      <c r="IEA55" s="331"/>
      <c r="IEB55" s="331"/>
      <c r="IEC55" s="331"/>
      <c r="IED55" s="331"/>
      <c r="IEE55" s="331"/>
      <c r="IEF55" s="331"/>
      <c r="IEG55" s="331"/>
      <c r="IEH55" s="331"/>
      <c r="IEI55" s="331"/>
      <c r="IEJ55" s="331"/>
      <c r="IEK55" s="331"/>
      <c r="IEL55" s="331"/>
      <c r="IEM55" s="331"/>
      <c r="IEN55" s="331"/>
      <c r="IEO55" s="331"/>
      <c r="IEP55" s="331"/>
      <c r="IEQ55" s="331"/>
      <c r="IER55" s="331"/>
      <c r="IES55" s="331"/>
      <c r="IET55" s="331"/>
      <c r="IEU55" s="331"/>
      <c r="IEV55" s="331"/>
      <c r="IEW55" s="331"/>
      <c r="IEX55" s="331"/>
      <c r="IEY55" s="331"/>
      <c r="IEZ55" s="331"/>
      <c r="IFA55" s="331"/>
      <c r="IFB55" s="331"/>
      <c r="IFC55" s="331"/>
      <c r="IFD55" s="331"/>
      <c r="IFE55" s="331"/>
      <c r="IFF55" s="331"/>
      <c r="IFG55" s="331"/>
      <c r="IFH55" s="331"/>
      <c r="IFI55" s="331"/>
      <c r="IFJ55" s="331"/>
      <c r="IFK55" s="331"/>
      <c r="IFL55" s="331"/>
      <c r="IFM55" s="331"/>
      <c r="IFN55" s="331"/>
      <c r="IFO55" s="331"/>
      <c r="IFP55" s="331"/>
      <c r="IFQ55" s="331"/>
      <c r="IFR55" s="331"/>
      <c r="IFS55" s="331"/>
      <c r="IFT55" s="331"/>
      <c r="IFU55" s="331"/>
      <c r="IFV55" s="331"/>
      <c r="IFW55" s="331"/>
      <c r="IFX55" s="331"/>
      <c r="IFY55" s="331"/>
      <c r="IFZ55" s="331"/>
      <c r="IGA55" s="331"/>
      <c r="IGB55" s="331"/>
      <c r="IGC55" s="331"/>
      <c r="IGD55" s="331"/>
      <c r="IGE55" s="331"/>
      <c r="IGF55" s="331"/>
      <c r="IGG55" s="331"/>
      <c r="IGH55" s="331"/>
      <c r="IGI55" s="331"/>
      <c r="IGJ55" s="331"/>
      <c r="IGK55" s="331"/>
      <c r="IGL55" s="331"/>
      <c r="IGM55" s="331"/>
      <c r="IGN55" s="331"/>
      <c r="IGO55" s="331"/>
      <c r="IGP55" s="331"/>
      <c r="IGQ55" s="331"/>
      <c r="IGR55" s="331"/>
      <c r="IGS55" s="331"/>
      <c r="IGT55" s="331"/>
      <c r="IGU55" s="331"/>
      <c r="IGV55" s="331"/>
      <c r="IGW55" s="331"/>
      <c r="IGX55" s="331"/>
      <c r="IGY55" s="331"/>
      <c r="IGZ55" s="331"/>
      <c r="IHA55" s="331"/>
      <c r="IHB55" s="331"/>
      <c r="IHC55" s="331"/>
      <c r="IHD55" s="331"/>
      <c r="IHE55" s="331"/>
      <c r="IHF55" s="331"/>
      <c r="IHG55" s="331"/>
      <c r="IHH55" s="331"/>
      <c r="IHI55" s="331"/>
      <c r="IHJ55" s="331"/>
      <c r="IHK55" s="331"/>
      <c r="IHL55" s="331"/>
      <c r="IHM55" s="331"/>
      <c r="IHN55" s="331"/>
      <c r="IHO55" s="331"/>
      <c r="IHP55" s="331"/>
      <c r="IHQ55" s="331"/>
      <c r="IHR55" s="331"/>
      <c r="IHS55" s="331"/>
      <c r="IHT55" s="331"/>
      <c r="IHU55" s="331"/>
      <c r="IHV55" s="331"/>
      <c r="IHW55" s="331"/>
      <c r="IHX55" s="331"/>
      <c r="IHY55" s="331"/>
      <c r="IHZ55" s="331"/>
      <c r="IIA55" s="331"/>
      <c r="IIB55" s="331"/>
      <c r="IIC55" s="331"/>
      <c r="IID55" s="331"/>
      <c r="IIE55" s="331"/>
      <c r="IIF55" s="331"/>
      <c r="IIG55" s="331"/>
      <c r="IIH55" s="331"/>
      <c r="III55" s="331"/>
      <c r="IIJ55" s="331"/>
      <c r="IIK55" s="331"/>
      <c r="IIL55" s="331"/>
      <c r="IIM55" s="331"/>
      <c r="IIN55" s="331"/>
      <c r="IIO55" s="331"/>
      <c r="IIP55" s="331"/>
      <c r="IIQ55" s="331"/>
      <c r="IIR55" s="331"/>
      <c r="IIS55" s="331"/>
      <c r="IIT55" s="331"/>
      <c r="IIU55" s="331"/>
      <c r="IIV55" s="331"/>
      <c r="IIW55" s="331"/>
      <c r="IIX55" s="331"/>
      <c r="IIY55" s="331"/>
      <c r="IIZ55" s="331"/>
      <c r="IJA55" s="331"/>
      <c r="IJB55" s="331"/>
      <c r="IJC55" s="331"/>
      <c r="IJD55" s="331"/>
      <c r="IJE55" s="331"/>
      <c r="IJF55" s="331"/>
      <c r="IJG55" s="331"/>
      <c r="IJH55" s="331"/>
      <c r="IJI55" s="331"/>
      <c r="IJJ55" s="331"/>
      <c r="IJK55" s="331"/>
      <c r="IJL55" s="331"/>
      <c r="IJM55" s="331"/>
      <c r="IJN55" s="331"/>
      <c r="IJO55" s="331"/>
      <c r="IJP55" s="331"/>
      <c r="IJQ55" s="331"/>
      <c r="IJR55" s="331"/>
      <c r="IJS55" s="331"/>
      <c r="IJT55" s="331"/>
      <c r="IJU55" s="331"/>
      <c r="IJV55" s="331"/>
      <c r="IJW55" s="331"/>
      <c r="IJX55" s="331"/>
      <c r="IJY55" s="331"/>
      <c r="IJZ55" s="331"/>
      <c r="IKA55" s="331"/>
      <c r="IKB55" s="331"/>
      <c r="IKC55" s="331"/>
      <c r="IKD55" s="331"/>
      <c r="IKE55" s="331"/>
      <c r="IKF55" s="331"/>
      <c r="IKG55" s="331"/>
      <c r="IKH55" s="331"/>
      <c r="IKI55" s="331"/>
      <c r="IKJ55" s="331"/>
      <c r="IKK55" s="331"/>
      <c r="IKL55" s="331"/>
      <c r="IKM55" s="331"/>
      <c r="IKN55" s="331"/>
      <c r="IKO55" s="331"/>
      <c r="IKP55" s="331"/>
      <c r="IKQ55" s="331"/>
      <c r="IKR55" s="331"/>
      <c r="IKS55" s="331"/>
      <c r="IKT55" s="331"/>
      <c r="IKU55" s="331"/>
      <c r="IKV55" s="331"/>
      <c r="IKW55" s="331"/>
      <c r="IKX55" s="331"/>
      <c r="IKY55" s="331"/>
      <c r="IKZ55" s="331"/>
      <c r="ILA55" s="331"/>
      <c r="ILB55" s="331"/>
      <c r="ILC55" s="331"/>
      <c r="ILD55" s="331"/>
      <c r="ILE55" s="331"/>
      <c r="ILF55" s="331"/>
      <c r="ILG55" s="331"/>
      <c r="ILH55" s="331"/>
      <c r="ILI55" s="331"/>
      <c r="ILJ55" s="331"/>
      <c r="ILK55" s="331"/>
      <c r="ILL55" s="331"/>
      <c r="ILM55" s="331"/>
      <c r="ILN55" s="331"/>
      <c r="ILO55" s="331"/>
      <c r="ILP55" s="331"/>
      <c r="ILQ55" s="331"/>
      <c r="ILR55" s="331"/>
      <c r="ILS55" s="331"/>
      <c r="ILT55" s="331"/>
      <c r="ILU55" s="331"/>
      <c r="ILV55" s="331"/>
      <c r="ILW55" s="331"/>
      <c r="ILX55" s="331"/>
      <c r="ILY55" s="331"/>
      <c r="ILZ55" s="331"/>
      <c r="IMA55" s="331"/>
      <c r="IMB55" s="331"/>
      <c r="IMC55" s="331"/>
      <c r="IMD55" s="331"/>
      <c r="IME55" s="331"/>
      <c r="IMF55" s="331"/>
      <c r="IMG55" s="331"/>
      <c r="IMH55" s="331"/>
      <c r="IMI55" s="331"/>
      <c r="IMJ55" s="331"/>
      <c r="IMK55" s="331"/>
      <c r="IML55" s="331"/>
      <c r="IMM55" s="331"/>
      <c r="IMN55" s="331"/>
      <c r="IMO55" s="331"/>
      <c r="IMP55" s="331"/>
      <c r="IMQ55" s="331"/>
      <c r="IMR55" s="331"/>
      <c r="IMS55" s="331"/>
      <c r="IMT55" s="331"/>
      <c r="IMU55" s="331"/>
      <c r="IMV55" s="331"/>
      <c r="IMW55" s="331"/>
      <c r="IMX55" s="331"/>
      <c r="IMY55" s="331"/>
      <c r="IMZ55" s="331"/>
      <c r="INA55" s="331"/>
      <c r="INB55" s="331"/>
      <c r="INC55" s="331"/>
      <c r="IND55" s="331"/>
      <c r="INE55" s="331"/>
      <c r="INF55" s="331"/>
      <c r="ING55" s="331"/>
      <c r="INH55" s="331"/>
      <c r="INI55" s="331"/>
      <c r="INJ55" s="331"/>
      <c r="INK55" s="331"/>
      <c r="INL55" s="331"/>
      <c r="INM55" s="331"/>
      <c r="INN55" s="331"/>
      <c r="INO55" s="331"/>
      <c r="INP55" s="331"/>
      <c r="INQ55" s="331"/>
      <c r="INR55" s="331"/>
      <c r="INS55" s="331"/>
      <c r="INT55" s="331"/>
      <c r="INU55" s="331"/>
      <c r="INV55" s="331"/>
      <c r="INW55" s="331"/>
      <c r="INX55" s="331"/>
      <c r="INY55" s="331"/>
      <c r="INZ55" s="331"/>
      <c r="IOA55" s="331"/>
      <c r="IOB55" s="331"/>
      <c r="IOC55" s="331"/>
      <c r="IOD55" s="331"/>
      <c r="IOE55" s="331"/>
      <c r="IOF55" s="331"/>
      <c r="IOG55" s="331"/>
      <c r="IOH55" s="331"/>
      <c r="IOI55" s="331"/>
      <c r="IOJ55" s="331"/>
      <c r="IOK55" s="331"/>
      <c r="IOL55" s="331"/>
      <c r="IOM55" s="331"/>
      <c r="ION55" s="331"/>
      <c r="IOO55" s="331"/>
      <c r="IOP55" s="331"/>
      <c r="IOQ55" s="331"/>
      <c r="IOR55" s="331"/>
      <c r="IOS55" s="331"/>
      <c r="IOT55" s="331"/>
      <c r="IOU55" s="331"/>
      <c r="IOV55" s="331"/>
      <c r="IOW55" s="331"/>
      <c r="IOX55" s="331"/>
      <c r="IOY55" s="331"/>
      <c r="IOZ55" s="331"/>
      <c r="IPA55" s="331"/>
      <c r="IPB55" s="331"/>
      <c r="IPC55" s="331"/>
      <c r="IPD55" s="331"/>
      <c r="IPE55" s="331"/>
      <c r="IPF55" s="331"/>
      <c r="IPG55" s="331"/>
      <c r="IPH55" s="331"/>
      <c r="IPI55" s="331"/>
      <c r="IPJ55" s="331"/>
      <c r="IPK55" s="331"/>
      <c r="IPL55" s="331"/>
      <c r="IPM55" s="331"/>
      <c r="IPN55" s="331"/>
      <c r="IPO55" s="331"/>
      <c r="IPP55" s="331"/>
      <c r="IPQ55" s="331"/>
      <c r="IPR55" s="331"/>
      <c r="IPS55" s="331"/>
      <c r="IPT55" s="331"/>
      <c r="IPU55" s="331"/>
      <c r="IPV55" s="331"/>
      <c r="IPW55" s="331"/>
      <c r="IPX55" s="331"/>
      <c r="IPY55" s="331"/>
      <c r="IPZ55" s="331"/>
      <c r="IQA55" s="331"/>
      <c r="IQB55" s="331"/>
      <c r="IQC55" s="331"/>
      <c r="IQD55" s="331"/>
      <c r="IQE55" s="331"/>
      <c r="IQF55" s="331"/>
      <c r="IQG55" s="331"/>
      <c r="IQH55" s="331"/>
      <c r="IQI55" s="331"/>
      <c r="IQJ55" s="331"/>
      <c r="IQK55" s="331"/>
      <c r="IQL55" s="331"/>
      <c r="IQM55" s="331"/>
      <c r="IQN55" s="331"/>
      <c r="IQO55" s="331"/>
      <c r="IQP55" s="331"/>
      <c r="IQQ55" s="331"/>
      <c r="IQR55" s="331"/>
      <c r="IQS55" s="331"/>
      <c r="IQT55" s="331"/>
      <c r="IQU55" s="331"/>
      <c r="IQV55" s="331"/>
      <c r="IQW55" s="331"/>
      <c r="IQX55" s="331"/>
      <c r="IQY55" s="331"/>
      <c r="IQZ55" s="331"/>
      <c r="IRA55" s="331"/>
      <c r="IRB55" s="331"/>
      <c r="IRC55" s="331"/>
      <c r="IRD55" s="331"/>
      <c r="IRE55" s="331"/>
      <c r="IRF55" s="331"/>
      <c r="IRG55" s="331"/>
      <c r="IRH55" s="331"/>
      <c r="IRI55" s="331"/>
      <c r="IRJ55" s="331"/>
      <c r="IRK55" s="331"/>
      <c r="IRL55" s="331"/>
      <c r="IRM55" s="331"/>
      <c r="IRN55" s="331"/>
      <c r="IRO55" s="331"/>
      <c r="IRP55" s="331"/>
      <c r="IRQ55" s="331"/>
      <c r="IRR55" s="331"/>
      <c r="IRS55" s="331"/>
      <c r="IRT55" s="331"/>
      <c r="IRU55" s="331"/>
      <c r="IRV55" s="331"/>
      <c r="IRW55" s="331"/>
      <c r="IRX55" s="331"/>
      <c r="IRY55" s="331"/>
      <c r="IRZ55" s="331"/>
      <c r="ISA55" s="331"/>
      <c r="ISB55" s="331"/>
      <c r="ISC55" s="331"/>
      <c r="ISD55" s="331"/>
      <c r="ISE55" s="331"/>
      <c r="ISF55" s="331"/>
      <c r="ISG55" s="331"/>
      <c r="ISH55" s="331"/>
      <c r="ISI55" s="331"/>
      <c r="ISJ55" s="331"/>
      <c r="ISK55" s="331"/>
      <c r="ISL55" s="331"/>
      <c r="ISM55" s="331"/>
      <c r="ISN55" s="331"/>
      <c r="ISO55" s="331"/>
      <c r="ISP55" s="331"/>
      <c r="ISQ55" s="331"/>
      <c r="ISR55" s="331"/>
      <c r="ISS55" s="331"/>
      <c r="IST55" s="331"/>
      <c r="ISU55" s="331"/>
      <c r="ISV55" s="331"/>
      <c r="ISW55" s="331"/>
      <c r="ISX55" s="331"/>
      <c r="ISY55" s="331"/>
      <c r="ISZ55" s="331"/>
      <c r="ITA55" s="331"/>
      <c r="ITB55" s="331"/>
      <c r="ITC55" s="331"/>
      <c r="ITD55" s="331"/>
      <c r="ITE55" s="331"/>
      <c r="ITF55" s="331"/>
      <c r="ITG55" s="331"/>
      <c r="ITH55" s="331"/>
      <c r="ITI55" s="331"/>
      <c r="ITJ55" s="331"/>
      <c r="ITK55" s="331"/>
      <c r="ITL55" s="331"/>
      <c r="ITM55" s="331"/>
      <c r="ITN55" s="331"/>
      <c r="ITO55" s="331"/>
      <c r="ITP55" s="331"/>
      <c r="ITQ55" s="331"/>
      <c r="ITR55" s="331"/>
      <c r="ITS55" s="331"/>
      <c r="ITT55" s="331"/>
      <c r="ITU55" s="331"/>
      <c r="ITV55" s="331"/>
      <c r="ITW55" s="331"/>
      <c r="ITX55" s="331"/>
      <c r="ITY55" s="331"/>
      <c r="ITZ55" s="331"/>
      <c r="IUA55" s="331"/>
      <c r="IUB55" s="331"/>
      <c r="IUC55" s="331"/>
      <c r="IUD55" s="331"/>
      <c r="IUE55" s="331"/>
      <c r="IUF55" s="331"/>
      <c r="IUG55" s="331"/>
      <c r="IUH55" s="331"/>
      <c r="IUI55" s="331"/>
      <c r="IUJ55" s="331"/>
      <c r="IUK55" s="331"/>
      <c r="IUL55" s="331"/>
      <c r="IUM55" s="331"/>
      <c r="IUN55" s="331"/>
      <c r="IUO55" s="331"/>
      <c r="IUP55" s="331"/>
      <c r="IUQ55" s="331"/>
      <c r="IUR55" s="331"/>
      <c r="IUS55" s="331"/>
      <c r="IUT55" s="331"/>
      <c r="IUU55" s="331"/>
      <c r="IUV55" s="331"/>
      <c r="IUW55" s="331"/>
      <c r="IUX55" s="331"/>
      <c r="IUY55" s="331"/>
      <c r="IUZ55" s="331"/>
      <c r="IVA55" s="331"/>
      <c r="IVB55" s="331"/>
      <c r="IVC55" s="331"/>
      <c r="IVD55" s="331"/>
      <c r="IVE55" s="331"/>
      <c r="IVF55" s="331"/>
      <c r="IVG55" s="331"/>
      <c r="IVH55" s="331"/>
      <c r="IVI55" s="331"/>
      <c r="IVJ55" s="331"/>
      <c r="IVK55" s="331"/>
      <c r="IVL55" s="331"/>
      <c r="IVM55" s="331"/>
      <c r="IVN55" s="331"/>
      <c r="IVO55" s="331"/>
      <c r="IVP55" s="331"/>
      <c r="IVQ55" s="331"/>
      <c r="IVR55" s="331"/>
      <c r="IVS55" s="331"/>
      <c r="IVT55" s="331"/>
      <c r="IVU55" s="331"/>
      <c r="IVV55" s="331"/>
      <c r="IVW55" s="331"/>
      <c r="IVX55" s="331"/>
      <c r="IVY55" s="331"/>
      <c r="IVZ55" s="331"/>
      <c r="IWA55" s="331"/>
      <c r="IWB55" s="331"/>
      <c r="IWC55" s="331"/>
      <c r="IWD55" s="331"/>
      <c r="IWE55" s="331"/>
      <c r="IWF55" s="331"/>
      <c r="IWG55" s="331"/>
      <c r="IWH55" s="331"/>
      <c r="IWI55" s="331"/>
      <c r="IWJ55" s="331"/>
      <c r="IWK55" s="331"/>
      <c r="IWL55" s="331"/>
      <c r="IWM55" s="331"/>
      <c r="IWN55" s="331"/>
      <c r="IWO55" s="331"/>
      <c r="IWP55" s="331"/>
      <c r="IWQ55" s="331"/>
      <c r="IWR55" s="331"/>
      <c r="IWS55" s="331"/>
      <c r="IWT55" s="331"/>
      <c r="IWU55" s="331"/>
      <c r="IWV55" s="331"/>
      <c r="IWW55" s="331"/>
      <c r="IWX55" s="331"/>
      <c r="IWY55" s="331"/>
      <c r="IWZ55" s="331"/>
      <c r="IXA55" s="331"/>
      <c r="IXB55" s="331"/>
      <c r="IXC55" s="331"/>
      <c r="IXD55" s="331"/>
      <c r="IXE55" s="331"/>
      <c r="IXF55" s="331"/>
      <c r="IXG55" s="331"/>
      <c r="IXH55" s="331"/>
      <c r="IXI55" s="331"/>
      <c r="IXJ55" s="331"/>
      <c r="IXK55" s="331"/>
      <c r="IXL55" s="331"/>
      <c r="IXM55" s="331"/>
      <c r="IXN55" s="331"/>
      <c r="IXO55" s="331"/>
      <c r="IXP55" s="331"/>
      <c r="IXQ55" s="331"/>
      <c r="IXR55" s="331"/>
      <c r="IXS55" s="331"/>
      <c r="IXT55" s="331"/>
      <c r="IXU55" s="331"/>
      <c r="IXV55" s="331"/>
      <c r="IXW55" s="331"/>
      <c r="IXX55" s="331"/>
      <c r="IXY55" s="331"/>
      <c r="IXZ55" s="331"/>
      <c r="IYA55" s="331"/>
      <c r="IYB55" s="331"/>
      <c r="IYC55" s="331"/>
      <c r="IYD55" s="331"/>
      <c r="IYE55" s="331"/>
      <c r="IYF55" s="331"/>
      <c r="IYG55" s="331"/>
      <c r="IYH55" s="331"/>
      <c r="IYI55" s="331"/>
      <c r="IYJ55" s="331"/>
      <c r="IYK55" s="331"/>
      <c r="IYL55" s="331"/>
      <c r="IYM55" s="331"/>
      <c r="IYN55" s="331"/>
      <c r="IYO55" s="331"/>
      <c r="IYP55" s="331"/>
      <c r="IYQ55" s="331"/>
      <c r="IYR55" s="331"/>
      <c r="IYS55" s="331"/>
      <c r="IYT55" s="331"/>
      <c r="IYU55" s="331"/>
      <c r="IYV55" s="331"/>
      <c r="IYW55" s="331"/>
      <c r="IYX55" s="331"/>
      <c r="IYY55" s="331"/>
      <c r="IYZ55" s="331"/>
      <c r="IZA55" s="331"/>
      <c r="IZB55" s="331"/>
      <c r="IZC55" s="331"/>
      <c r="IZD55" s="331"/>
      <c r="IZE55" s="331"/>
      <c r="IZF55" s="331"/>
      <c r="IZG55" s="331"/>
      <c r="IZH55" s="331"/>
      <c r="IZI55" s="331"/>
      <c r="IZJ55" s="331"/>
      <c r="IZK55" s="331"/>
      <c r="IZL55" s="331"/>
      <c r="IZM55" s="331"/>
      <c r="IZN55" s="331"/>
      <c r="IZO55" s="331"/>
      <c r="IZP55" s="331"/>
      <c r="IZQ55" s="331"/>
      <c r="IZR55" s="331"/>
      <c r="IZS55" s="331"/>
      <c r="IZT55" s="331"/>
      <c r="IZU55" s="331"/>
      <c r="IZV55" s="331"/>
      <c r="IZW55" s="331"/>
      <c r="IZX55" s="331"/>
      <c r="IZY55" s="331"/>
      <c r="IZZ55" s="331"/>
      <c r="JAA55" s="331"/>
      <c r="JAB55" s="331"/>
      <c r="JAC55" s="331"/>
      <c r="JAD55" s="331"/>
      <c r="JAE55" s="331"/>
      <c r="JAF55" s="331"/>
      <c r="JAG55" s="331"/>
      <c r="JAH55" s="331"/>
      <c r="JAI55" s="331"/>
      <c r="JAJ55" s="331"/>
      <c r="JAK55" s="331"/>
      <c r="JAL55" s="331"/>
      <c r="JAM55" s="331"/>
      <c r="JAN55" s="331"/>
      <c r="JAO55" s="331"/>
      <c r="JAP55" s="331"/>
      <c r="JAQ55" s="331"/>
      <c r="JAR55" s="331"/>
      <c r="JAS55" s="331"/>
      <c r="JAT55" s="331"/>
      <c r="JAU55" s="331"/>
      <c r="JAV55" s="331"/>
      <c r="JAW55" s="331"/>
      <c r="JAX55" s="331"/>
      <c r="JAY55" s="331"/>
      <c r="JAZ55" s="331"/>
      <c r="JBA55" s="331"/>
      <c r="JBB55" s="331"/>
      <c r="JBC55" s="331"/>
      <c r="JBD55" s="331"/>
      <c r="JBE55" s="331"/>
      <c r="JBF55" s="331"/>
      <c r="JBG55" s="331"/>
      <c r="JBH55" s="331"/>
      <c r="JBI55" s="331"/>
      <c r="JBJ55" s="331"/>
      <c r="JBK55" s="331"/>
      <c r="JBL55" s="331"/>
      <c r="JBM55" s="331"/>
      <c r="JBN55" s="331"/>
      <c r="JBO55" s="331"/>
      <c r="JBP55" s="331"/>
      <c r="JBQ55" s="331"/>
      <c r="JBR55" s="331"/>
      <c r="JBS55" s="331"/>
      <c r="JBT55" s="331"/>
      <c r="JBU55" s="331"/>
      <c r="JBV55" s="331"/>
      <c r="JBW55" s="331"/>
      <c r="JBX55" s="331"/>
      <c r="JBY55" s="331"/>
      <c r="JBZ55" s="331"/>
      <c r="JCA55" s="331"/>
      <c r="JCB55" s="331"/>
      <c r="JCC55" s="331"/>
      <c r="JCD55" s="331"/>
      <c r="JCE55" s="331"/>
      <c r="JCF55" s="331"/>
      <c r="JCG55" s="331"/>
      <c r="JCH55" s="331"/>
      <c r="JCI55" s="331"/>
      <c r="JCJ55" s="331"/>
      <c r="JCK55" s="331"/>
      <c r="JCL55" s="331"/>
      <c r="JCM55" s="331"/>
      <c r="JCN55" s="331"/>
      <c r="JCO55" s="331"/>
      <c r="JCP55" s="331"/>
      <c r="JCQ55" s="331"/>
      <c r="JCR55" s="331"/>
      <c r="JCS55" s="331"/>
      <c r="JCT55" s="331"/>
      <c r="JCU55" s="331"/>
      <c r="JCV55" s="331"/>
      <c r="JCW55" s="331"/>
      <c r="JCX55" s="331"/>
      <c r="JCY55" s="331"/>
      <c r="JCZ55" s="331"/>
      <c r="JDA55" s="331"/>
      <c r="JDB55" s="331"/>
      <c r="JDC55" s="331"/>
      <c r="JDD55" s="331"/>
      <c r="JDE55" s="331"/>
      <c r="JDF55" s="331"/>
      <c r="JDG55" s="331"/>
      <c r="JDH55" s="331"/>
      <c r="JDI55" s="331"/>
      <c r="JDJ55" s="331"/>
      <c r="JDK55" s="331"/>
      <c r="JDL55" s="331"/>
      <c r="JDM55" s="331"/>
      <c r="JDN55" s="331"/>
      <c r="JDO55" s="331"/>
      <c r="JDP55" s="331"/>
      <c r="JDQ55" s="331"/>
      <c r="JDR55" s="331"/>
      <c r="JDS55" s="331"/>
      <c r="JDT55" s="331"/>
      <c r="JDU55" s="331"/>
      <c r="JDV55" s="331"/>
      <c r="JDW55" s="331"/>
      <c r="JDX55" s="331"/>
      <c r="JDY55" s="331"/>
      <c r="JDZ55" s="331"/>
      <c r="JEA55" s="331"/>
      <c r="JEB55" s="331"/>
      <c r="JEC55" s="331"/>
      <c r="JED55" s="331"/>
      <c r="JEE55" s="331"/>
      <c r="JEF55" s="331"/>
      <c r="JEG55" s="331"/>
      <c r="JEH55" s="331"/>
      <c r="JEI55" s="331"/>
      <c r="JEJ55" s="331"/>
      <c r="JEK55" s="331"/>
      <c r="JEL55" s="331"/>
      <c r="JEM55" s="331"/>
      <c r="JEN55" s="331"/>
      <c r="JEO55" s="331"/>
      <c r="JEP55" s="331"/>
      <c r="JEQ55" s="331"/>
      <c r="JER55" s="331"/>
      <c r="JES55" s="331"/>
      <c r="JET55" s="331"/>
      <c r="JEU55" s="331"/>
      <c r="JEV55" s="331"/>
      <c r="JEW55" s="331"/>
      <c r="JEX55" s="331"/>
      <c r="JEY55" s="331"/>
      <c r="JEZ55" s="331"/>
      <c r="JFA55" s="331"/>
      <c r="JFB55" s="331"/>
      <c r="JFC55" s="331"/>
      <c r="JFD55" s="331"/>
      <c r="JFE55" s="331"/>
      <c r="JFF55" s="331"/>
      <c r="JFG55" s="331"/>
      <c r="JFH55" s="331"/>
      <c r="JFI55" s="331"/>
      <c r="JFJ55" s="331"/>
      <c r="JFK55" s="331"/>
      <c r="JFL55" s="331"/>
      <c r="JFM55" s="331"/>
      <c r="JFN55" s="331"/>
      <c r="JFO55" s="331"/>
      <c r="JFP55" s="331"/>
      <c r="JFQ55" s="331"/>
      <c r="JFR55" s="331"/>
      <c r="JFS55" s="331"/>
      <c r="JFT55" s="331"/>
      <c r="JFU55" s="331"/>
      <c r="JFV55" s="331"/>
      <c r="JFW55" s="331"/>
      <c r="JFX55" s="331"/>
      <c r="JFY55" s="331"/>
      <c r="JFZ55" s="331"/>
      <c r="JGA55" s="331"/>
      <c r="JGB55" s="331"/>
      <c r="JGC55" s="331"/>
      <c r="JGD55" s="331"/>
      <c r="JGE55" s="331"/>
      <c r="JGF55" s="331"/>
      <c r="JGG55" s="331"/>
      <c r="JGH55" s="331"/>
      <c r="JGI55" s="331"/>
      <c r="JGJ55" s="331"/>
      <c r="JGK55" s="331"/>
      <c r="JGL55" s="331"/>
      <c r="JGM55" s="331"/>
      <c r="JGN55" s="331"/>
      <c r="JGO55" s="331"/>
      <c r="JGP55" s="331"/>
      <c r="JGQ55" s="331"/>
      <c r="JGR55" s="331"/>
      <c r="JGS55" s="331"/>
      <c r="JGT55" s="331"/>
      <c r="JGU55" s="331"/>
      <c r="JGV55" s="331"/>
      <c r="JGW55" s="331"/>
      <c r="JGX55" s="331"/>
      <c r="JGY55" s="331"/>
      <c r="JGZ55" s="331"/>
      <c r="JHA55" s="331"/>
      <c r="JHB55" s="331"/>
      <c r="JHC55" s="331"/>
      <c r="JHD55" s="331"/>
      <c r="JHE55" s="331"/>
      <c r="JHF55" s="331"/>
      <c r="JHG55" s="331"/>
      <c r="JHH55" s="331"/>
      <c r="JHI55" s="331"/>
      <c r="JHJ55" s="331"/>
      <c r="JHK55" s="331"/>
      <c r="JHL55" s="331"/>
      <c r="JHM55" s="331"/>
      <c r="JHN55" s="331"/>
      <c r="JHO55" s="331"/>
      <c r="JHP55" s="331"/>
      <c r="JHQ55" s="331"/>
      <c r="JHR55" s="331"/>
      <c r="JHS55" s="331"/>
      <c r="JHT55" s="331"/>
      <c r="JHU55" s="331"/>
      <c r="JHV55" s="331"/>
      <c r="JHW55" s="331"/>
      <c r="JHX55" s="331"/>
      <c r="JHY55" s="331"/>
      <c r="JHZ55" s="331"/>
      <c r="JIA55" s="331"/>
      <c r="JIB55" s="331"/>
      <c r="JIC55" s="331"/>
      <c r="JID55" s="331"/>
      <c r="JIE55" s="331"/>
      <c r="JIF55" s="331"/>
      <c r="JIG55" s="331"/>
      <c r="JIH55" s="331"/>
      <c r="JII55" s="331"/>
      <c r="JIJ55" s="331"/>
      <c r="JIK55" s="331"/>
      <c r="JIL55" s="331"/>
      <c r="JIM55" s="331"/>
      <c r="JIN55" s="331"/>
      <c r="JIO55" s="331"/>
      <c r="JIP55" s="331"/>
      <c r="JIQ55" s="331"/>
      <c r="JIR55" s="331"/>
      <c r="JIS55" s="331"/>
      <c r="JIT55" s="331"/>
      <c r="JIU55" s="331"/>
      <c r="JIV55" s="331"/>
      <c r="JIW55" s="331"/>
      <c r="JIX55" s="331"/>
      <c r="JIY55" s="331"/>
      <c r="JIZ55" s="331"/>
      <c r="JJA55" s="331"/>
      <c r="JJB55" s="331"/>
      <c r="JJC55" s="331"/>
      <c r="JJD55" s="331"/>
      <c r="JJE55" s="331"/>
      <c r="JJF55" s="331"/>
      <c r="JJG55" s="331"/>
      <c r="JJH55" s="331"/>
      <c r="JJI55" s="331"/>
      <c r="JJJ55" s="331"/>
      <c r="JJK55" s="331"/>
      <c r="JJL55" s="331"/>
      <c r="JJM55" s="331"/>
      <c r="JJN55" s="331"/>
      <c r="JJO55" s="331"/>
      <c r="JJP55" s="331"/>
      <c r="JJQ55" s="331"/>
      <c r="JJR55" s="331"/>
      <c r="JJS55" s="331"/>
      <c r="JJT55" s="331"/>
      <c r="JJU55" s="331"/>
      <c r="JJV55" s="331"/>
      <c r="JJW55" s="331"/>
      <c r="JJX55" s="331"/>
      <c r="JJY55" s="331"/>
      <c r="JJZ55" s="331"/>
      <c r="JKA55" s="331"/>
      <c r="JKB55" s="331"/>
      <c r="JKC55" s="331"/>
      <c r="JKD55" s="331"/>
      <c r="JKE55" s="331"/>
      <c r="JKF55" s="331"/>
      <c r="JKG55" s="331"/>
      <c r="JKH55" s="331"/>
      <c r="JKI55" s="331"/>
      <c r="JKJ55" s="331"/>
      <c r="JKK55" s="331"/>
      <c r="JKL55" s="331"/>
      <c r="JKM55" s="331"/>
      <c r="JKN55" s="331"/>
      <c r="JKO55" s="331"/>
      <c r="JKP55" s="331"/>
      <c r="JKQ55" s="331"/>
      <c r="JKR55" s="331"/>
      <c r="JKS55" s="331"/>
      <c r="JKT55" s="331"/>
      <c r="JKU55" s="331"/>
      <c r="JKV55" s="331"/>
      <c r="JKW55" s="331"/>
      <c r="JKX55" s="331"/>
      <c r="JKY55" s="331"/>
      <c r="JKZ55" s="331"/>
      <c r="JLA55" s="331"/>
      <c r="JLB55" s="331"/>
      <c r="JLC55" s="331"/>
      <c r="JLD55" s="331"/>
      <c r="JLE55" s="331"/>
      <c r="JLF55" s="331"/>
      <c r="JLG55" s="331"/>
      <c r="JLH55" s="331"/>
      <c r="JLI55" s="331"/>
      <c r="JLJ55" s="331"/>
      <c r="JLK55" s="331"/>
      <c r="JLL55" s="331"/>
      <c r="JLM55" s="331"/>
      <c r="JLN55" s="331"/>
      <c r="JLO55" s="331"/>
      <c r="JLP55" s="331"/>
      <c r="JLQ55" s="331"/>
      <c r="JLR55" s="331"/>
      <c r="JLS55" s="331"/>
      <c r="JLT55" s="331"/>
      <c r="JLU55" s="331"/>
      <c r="JLV55" s="331"/>
      <c r="JLW55" s="331"/>
      <c r="JLX55" s="331"/>
      <c r="JLY55" s="331"/>
      <c r="JLZ55" s="331"/>
      <c r="JMA55" s="331"/>
      <c r="JMB55" s="331"/>
      <c r="JMC55" s="331"/>
      <c r="JMD55" s="331"/>
      <c r="JME55" s="331"/>
      <c r="JMF55" s="331"/>
      <c r="JMG55" s="331"/>
      <c r="JMH55" s="331"/>
      <c r="JMI55" s="331"/>
      <c r="JMJ55" s="331"/>
      <c r="JMK55" s="331"/>
      <c r="JML55" s="331"/>
      <c r="JMM55" s="331"/>
      <c r="JMN55" s="331"/>
      <c r="JMO55" s="331"/>
      <c r="JMP55" s="331"/>
      <c r="JMQ55" s="331"/>
      <c r="JMR55" s="331"/>
      <c r="JMS55" s="331"/>
      <c r="JMT55" s="331"/>
      <c r="JMU55" s="331"/>
      <c r="JMV55" s="331"/>
      <c r="JMW55" s="331"/>
      <c r="JMX55" s="331"/>
      <c r="JMY55" s="331"/>
      <c r="JMZ55" s="331"/>
      <c r="JNA55" s="331"/>
      <c r="JNB55" s="331"/>
      <c r="JNC55" s="331"/>
      <c r="JND55" s="331"/>
      <c r="JNE55" s="331"/>
      <c r="JNF55" s="331"/>
      <c r="JNG55" s="331"/>
      <c r="JNH55" s="331"/>
      <c r="JNI55" s="331"/>
      <c r="JNJ55" s="331"/>
      <c r="JNK55" s="331"/>
      <c r="JNL55" s="331"/>
      <c r="JNM55" s="331"/>
      <c r="JNN55" s="331"/>
      <c r="JNO55" s="331"/>
      <c r="JNP55" s="331"/>
      <c r="JNQ55" s="331"/>
      <c r="JNR55" s="331"/>
      <c r="JNS55" s="331"/>
      <c r="JNT55" s="331"/>
      <c r="JNU55" s="331"/>
      <c r="JNV55" s="331"/>
      <c r="JNW55" s="331"/>
      <c r="JNX55" s="331"/>
      <c r="JNY55" s="331"/>
      <c r="JNZ55" s="331"/>
      <c r="JOA55" s="331"/>
      <c r="JOB55" s="331"/>
      <c r="JOC55" s="331"/>
      <c r="JOD55" s="331"/>
      <c r="JOE55" s="331"/>
      <c r="JOF55" s="331"/>
      <c r="JOG55" s="331"/>
      <c r="JOH55" s="331"/>
      <c r="JOI55" s="331"/>
      <c r="JOJ55" s="331"/>
      <c r="JOK55" s="331"/>
      <c r="JOL55" s="331"/>
      <c r="JOM55" s="331"/>
      <c r="JON55" s="331"/>
      <c r="JOO55" s="331"/>
      <c r="JOP55" s="331"/>
      <c r="JOQ55" s="331"/>
      <c r="JOR55" s="331"/>
      <c r="JOS55" s="331"/>
      <c r="JOT55" s="331"/>
      <c r="JOU55" s="331"/>
      <c r="JOV55" s="331"/>
      <c r="JOW55" s="331"/>
      <c r="JOX55" s="331"/>
      <c r="JOY55" s="331"/>
      <c r="JOZ55" s="331"/>
      <c r="JPA55" s="331"/>
      <c r="JPB55" s="331"/>
      <c r="JPC55" s="331"/>
      <c r="JPD55" s="331"/>
      <c r="JPE55" s="331"/>
      <c r="JPF55" s="331"/>
      <c r="JPG55" s="331"/>
      <c r="JPH55" s="331"/>
      <c r="JPI55" s="331"/>
      <c r="JPJ55" s="331"/>
      <c r="JPK55" s="331"/>
      <c r="JPL55" s="331"/>
      <c r="JPM55" s="331"/>
      <c r="JPN55" s="331"/>
      <c r="JPO55" s="331"/>
      <c r="JPP55" s="331"/>
      <c r="JPQ55" s="331"/>
      <c r="JPR55" s="331"/>
      <c r="JPS55" s="331"/>
      <c r="JPT55" s="331"/>
      <c r="JPU55" s="331"/>
      <c r="JPV55" s="331"/>
      <c r="JPW55" s="331"/>
      <c r="JPX55" s="331"/>
      <c r="JPY55" s="331"/>
      <c r="JPZ55" s="331"/>
      <c r="JQA55" s="331"/>
      <c r="JQB55" s="331"/>
      <c r="JQC55" s="331"/>
      <c r="JQD55" s="331"/>
      <c r="JQE55" s="331"/>
      <c r="JQF55" s="331"/>
      <c r="JQG55" s="331"/>
      <c r="JQH55" s="331"/>
      <c r="JQI55" s="331"/>
      <c r="JQJ55" s="331"/>
      <c r="JQK55" s="331"/>
      <c r="JQL55" s="331"/>
      <c r="JQM55" s="331"/>
      <c r="JQN55" s="331"/>
      <c r="JQO55" s="331"/>
      <c r="JQP55" s="331"/>
      <c r="JQQ55" s="331"/>
      <c r="JQR55" s="331"/>
      <c r="JQS55" s="331"/>
      <c r="JQT55" s="331"/>
      <c r="JQU55" s="331"/>
      <c r="JQV55" s="331"/>
      <c r="JQW55" s="331"/>
      <c r="JQX55" s="331"/>
      <c r="JQY55" s="331"/>
      <c r="JQZ55" s="331"/>
      <c r="JRA55" s="331"/>
      <c r="JRB55" s="331"/>
      <c r="JRC55" s="331"/>
      <c r="JRD55" s="331"/>
      <c r="JRE55" s="331"/>
      <c r="JRF55" s="331"/>
      <c r="JRG55" s="331"/>
      <c r="JRH55" s="331"/>
      <c r="JRI55" s="331"/>
      <c r="JRJ55" s="331"/>
      <c r="JRK55" s="331"/>
      <c r="JRL55" s="331"/>
      <c r="JRM55" s="331"/>
      <c r="JRN55" s="331"/>
      <c r="JRO55" s="331"/>
      <c r="JRP55" s="331"/>
      <c r="JRQ55" s="331"/>
      <c r="JRR55" s="331"/>
      <c r="JRS55" s="331"/>
      <c r="JRT55" s="331"/>
      <c r="JRU55" s="331"/>
      <c r="JRV55" s="331"/>
      <c r="JRW55" s="331"/>
      <c r="JRX55" s="331"/>
      <c r="JRY55" s="331"/>
      <c r="JRZ55" s="331"/>
      <c r="JSA55" s="331"/>
      <c r="JSB55" s="331"/>
      <c r="JSC55" s="331"/>
      <c r="JSD55" s="331"/>
      <c r="JSE55" s="331"/>
      <c r="JSF55" s="331"/>
      <c r="JSG55" s="331"/>
      <c r="JSH55" s="331"/>
      <c r="JSI55" s="331"/>
      <c r="JSJ55" s="331"/>
      <c r="JSK55" s="331"/>
      <c r="JSL55" s="331"/>
      <c r="JSM55" s="331"/>
      <c r="JSN55" s="331"/>
      <c r="JSO55" s="331"/>
      <c r="JSP55" s="331"/>
      <c r="JSQ55" s="331"/>
      <c r="JSR55" s="331"/>
      <c r="JSS55" s="331"/>
      <c r="JST55" s="331"/>
      <c r="JSU55" s="331"/>
      <c r="JSV55" s="331"/>
      <c r="JSW55" s="331"/>
      <c r="JSX55" s="331"/>
      <c r="JSY55" s="331"/>
      <c r="JSZ55" s="331"/>
      <c r="JTA55" s="331"/>
      <c r="JTB55" s="331"/>
      <c r="JTC55" s="331"/>
      <c r="JTD55" s="331"/>
      <c r="JTE55" s="331"/>
      <c r="JTF55" s="331"/>
      <c r="JTG55" s="331"/>
      <c r="JTH55" s="331"/>
      <c r="JTI55" s="331"/>
      <c r="JTJ55" s="331"/>
      <c r="JTK55" s="331"/>
      <c r="JTL55" s="331"/>
      <c r="JTM55" s="331"/>
      <c r="JTN55" s="331"/>
      <c r="JTO55" s="331"/>
      <c r="JTP55" s="331"/>
      <c r="JTQ55" s="331"/>
      <c r="JTR55" s="331"/>
      <c r="JTS55" s="331"/>
      <c r="JTT55" s="331"/>
      <c r="JTU55" s="331"/>
      <c r="JTV55" s="331"/>
      <c r="JTW55" s="331"/>
      <c r="JTX55" s="331"/>
      <c r="JTY55" s="331"/>
      <c r="JTZ55" s="331"/>
      <c r="JUA55" s="331"/>
      <c r="JUB55" s="331"/>
      <c r="JUC55" s="331"/>
      <c r="JUD55" s="331"/>
      <c r="JUE55" s="331"/>
      <c r="JUF55" s="331"/>
      <c r="JUG55" s="331"/>
      <c r="JUH55" s="331"/>
      <c r="JUI55" s="331"/>
      <c r="JUJ55" s="331"/>
      <c r="JUK55" s="331"/>
      <c r="JUL55" s="331"/>
      <c r="JUM55" s="331"/>
      <c r="JUN55" s="331"/>
      <c r="JUO55" s="331"/>
      <c r="JUP55" s="331"/>
      <c r="JUQ55" s="331"/>
      <c r="JUR55" s="331"/>
      <c r="JUS55" s="331"/>
      <c r="JUT55" s="331"/>
      <c r="JUU55" s="331"/>
      <c r="JUV55" s="331"/>
      <c r="JUW55" s="331"/>
      <c r="JUX55" s="331"/>
      <c r="JUY55" s="331"/>
      <c r="JUZ55" s="331"/>
      <c r="JVA55" s="331"/>
      <c r="JVB55" s="331"/>
      <c r="JVC55" s="331"/>
      <c r="JVD55" s="331"/>
      <c r="JVE55" s="331"/>
      <c r="JVF55" s="331"/>
      <c r="JVG55" s="331"/>
      <c r="JVH55" s="331"/>
      <c r="JVI55" s="331"/>
      <c r="JVJ55" s="331"/>
      <c r="JVK55" s="331"/>
      <c r="JVL55" s="331"/>
      <c r="JVM55" s="331"/>
      <c r="JVN55" s="331"/>
      <c r="JVO55" s="331"/>
      <c r="JVP55" s="331"/>
      <c r="JVQ55" s="331"/>
      <c r="JVR55" s="331"/>
      <c r="JVS55" s="331"/>
      <c r="JVT55" s="331"/>
      <c r="JVU55" s="331"/>
      <c r="JVV55" s="331"/>
      <c r="JVW55" s="331"/>
      <c r="JVX55" s="331"/>
      <c r="JVY55" s="331"/>
      <c r="JVZ55" s="331"/>
      <c r="JWA55" s="331"/>
      <c r="JWB55" s="331"/>
      <c r="JWC55" s="331"/>
      <c r="JWD55" s="331"/>
      <c r="JWE55" s="331"/>
      <c r="JWF55" s="331"/>
      <c r="JWG55" s="331"/>
      <c r="JWH55" s="331"/>
      <c r="JWI55" s="331"/>
      <c r="JWJ55" s="331"/>
      <c r="JWK55" s="331"/>
      <c r="JWL55" s="331"/>
      <c r="JWM55" s="331"/>
      <c r="JWN55" s="331"/>
      <c r="JWO55" s="331"/>
      <c r="JWP55" s="331"/>
      <c r="JWQ55" s="331"/>
      <c r="JWR55" s="331"/>
      <c r="JWS55" s="331"/>
      <c r="JWT55" s="331"/>
      <c r="JWU55" s="331"/>
      <c r="JWV55" s="331"/>
      <c r="JWW55" s="331"/>
      <c r="JWX55" s="331"/>
      <c r="JWY55" s="331"/>
      <c r="JWZ55" s="331"/>
      <c r="JXA55" s="331"/>
      <c r="JXB55" s="331"/>
      <c r="JXC55" s="331"/>
      <c r="JXD55" s="331"/>
      <c r="JXE55" s="331"/>
      <c r="JXF55" s="331"/>
      <c r="JXG55" s="331"/>
      <c r="JXH55" s="331"/>
      <c r="JXI55" s="331"/>
      <c r="JXJ55" s="331"/>
      <c r="JXK55" s="331"/>
      <c r="JXL55" s="331"/>
      <c r="JXM55" s="331"/>
      <c r="JXN55" s="331"/>
      <c r="JXO55" s="331"/>
      <c r="JXP55" s="331"/>
      <c r="JXQ55" s="331"/>
      <c r="JXR55" s="331"/>
      <c r="JXS55" s="331"/>
      <c r="JXT55" s="331"/>
      <c r="JXU55" s="331"/>
      <c r="JXV55" s="331"/>
      <c r="JXW55" s="331"/>
      <c r="JXX55" s="331"/>
      <c r="JXY55" s="331"/>
      <c r="JXZ55" s="331"/>
      <c r="JYA55" s="331"/>
      <c r="JYB55" s="331"/>
      <c r="JYC55" s="331"/>
      <c r="JYD55" s="331"/>
      <c r="JYE55" s="331"/>
      <c r="JYF55" s="331"/>
      <c r="JYG55" s="331"/>
      <c r="JYH55" s="331"/>
      <c r="JYI55" s="331"/>
      <c r="JYJ55" s="331"/>
      <c r="JYK55" s="331"/>
      <c r="JYL55" s="331"/>
      <c r="JYM55" s="331"/>
      <c r="JYN55" s="331"/>
      <c r="JYO55" s="331"/>
      <c r="JYP55" s="331"/>
      <c r="JYQ55" s="331"/>
      <c r="JYR55" s="331"/>
      <c r="JYS55" s="331"/>
      <c r="JYT55" s="331"/>
      <c r="JYU55" s="331"/>
      <c r="JYV55" s="331"/>
      <c r="JYW55" s="331"/>
      <c r="JYX55" s="331"/>
      <c r="JYY55" s="331"/>
      <c r="JYZ55" s="331"/>
      <c r="JZA55" s="331"/>
      <c r="JZB55" s="331"/>
      <c r="JZC55" s="331"/>
      <c r="JZD55" s="331"/>
      <c r="JZE55" s="331"/>
      <c r="JZF55" s="331"/>
      <c r="JZG55" s="331"/>
      <c r="JZH55" s="331"/>
      <c r="JZI55" s="331"/>
      <c r="JZJ55" s="331"/>
      <c r="JZK55" s="331"/>
      <c r="JZL55" s="331"/>
      <c r="JZM55" s="331"/>
      <c r="JZN55" s="331"/>
      <c r="JZO55" s="331"/>
      <c r="JZP55" s="331"/>
      <c r="JZQ55" s="331"/>
      <c r="JZR55" s="331"/>
      <c r="JZS55" s="331"/>
      <c r="JZT55" s="331"/>
      <c r="JZU55" s="331"/>
      <c r="JZV55" s="331"/>
      <c r="JZW55" s="331"/>
      <c r="JZX55" s="331"/>
      <c r="JZY55" s="331"/>
      <c r="JZZ55" s="331"/>
      <c r="KAA55" s="331"/>
      <c r="KAB55" s="331"/>
      <c r="KAC55" s="331"/>
      <c r="KAD55" s="331"/>
      <c r="KAE55" s="331"/>
      <c r="KAF55" s="331"/>
      <c r="KAG55" s="331"/>
      <c r="KAH55" s="331"/>
      <c r="KAI55" s="331"/>
      <c r="KAJ55" s="331"/>
      <c r="KAK55" s="331"/>
      <c r="KAL55" s="331"/>
      <c r="KAM55" s="331"/>
      <c r="KAN55" s="331"/>
      <c r="KAO55" s="331"/>
      <c r="KAP55" s="331"/>
      <c r="KAQ55" s="331"/>
      <c r="KAR55" s="331"/>
      <c r="KAS55" s="331"/>
      <c r="KAT55" s="331"/>
      <c r="KAU55" s="331"/>
      <c r="KAV55" s="331"/>
      <c r="KAW55" s="331"/>
      <c r="KAX55" s="331"/>
      <c r="KAY55" s="331"/>
      <c r="KAZ55" s="331"/>
      <c r="KBA55" s="331"/>
      <c r="KBB55" s="331"/>
      <c r="KBC55" s="331"/>
      <c r="KBD55" s="331"/>
      <c r="KBE55" s="331"/>
      <c r="KBF55" s="331"/>
      <c r="KBG55" s="331"/>
      <c r="KBH55" s="331"/>
      <c r="KBI55" s="331"/>
      <c r="KBJ55" s="331"/>
      <c r="KBK55" s="331"/>
      <c r="KBL55" s="331"/>
      <c r="KBM55" s="331"/>
      <c r="KBN55" s="331"/>
      <c r="KBO55" s="331"/>
      <c r="KBP55" s="331"/>
      <c r="KBQ55" s="331"/>
      <c r="KBR55" s="331"/>
      <c r="KBS55" s="331"/>
      <c r="KBT55" s="331"/>
      <c r="KBU55" s="331"/>
      <c r="KBV55" s="331"/>
      <c r="KBW55" s="331"/>
      <c r="KBX55" s="331"/>
      <c r="KBY55" s="331"/>
      <c r="KBZ55" s="331"/>
      <c r="KCA55" s="331"/>
      <c r="KCB55" s="331"/>
      <c r="KCC55" s="331"/>
      <c r="KCD55" s="331"/>
      <c r="KCE55" s="331"/>
      <c r="KCF55" s="331"/>
      <c r="KCG55" s="331"/>
      <c r="KCH55" s="331"/>
      <c r="KCI55" s="331"/>
      <c r="KCJ55" s="331"/>
      <c r="KCK55" s="331"/>
      <c r="KCL55" s="331"/>
      <c r="KCM55" s="331"/>
      <c r="KCN55" s="331"/>
      <c r="KCO55" s="331"/>
      <c r="KCP55" s="331"/>
      <c r="KCQ55" s="331"/>
      <c r="KCR55" s="331"/>
      <c r="KCS55" s="331"/>
      <c r="KCT55" s="331"/>
      <c r="KCU55" s="331"/>
      <c r="KCV55" s="331"/>
      <c r="KCW55" s="331"/>
      <c r="KCX55" s="331"/>
      <c r="KCY55" s="331"/>
      <c r="KCZ55" s="331"/>
      <c r="KDA55" s="331"/>
      <c r="KDB55" s="331"/>
      <c r="KDC55" s="331"/>
      <c r="KDD55" s="331"/>
      <c r="KDE55" s="331"/>
      <c r="KDF55" s="331"/>
      <c r="KDG55" s="331"/>
      <c r="KDH55" s="331"/>
      <c r="KDI55" s="331"/>
      <c r="KDJ55" s="331"/>
      <c r="KDK55" s="331"/>
      <c r="KDL55" s="331"/>
      <c r="KDM55" s="331"/>
      <c r="KDN55" s="331"/>
      <c r="KDO55" s="331"/>
      <c r="KDP55" s="331"/>
      <c r="KDQ55" s="331"/>
      <c r="KDR55" s="331"/>
      <c r="KDS55" s="331"/>
      <c r="KDT55" s="331"/>
      <c r="KDU55" s="331"/>
      <c r="KDV55" s="331"/>
      <c r="KDW55" s="331"/>
      <c r="KDX55" s="331"/>
      <c r="KDY55" s="331"/>
      <c r="KDZ55" s="331"/>
      <c r="KEA55" s="331"/>
      <c r="KEB55" s="331"/>
      <c r="KEC55" s="331"/>
      <c r="KED55" s="331"/>
      <c r="KEE55" s="331"/>
      <c r="KEF55" s="331"/>
      <c r="KEG55" s="331"/>
      <c r="KEH55" s="331"/>
      <c r="KEI55" s="331"/>
      <c r="KEJ55" s="331"/>
      <c r="KEK55" s="331"/>
      <c r="KEL55" s="331"/>
      <c r="KEM55" s="331"/>
      <c r="KEN55" s="331"/>
      <c r="KEO55" s="331"/>
      <c r="KEP55" s="331"/>
      <c r="KEQ55" s="331"/>
      <c r="KER55" s="331"/>
      <c r="KES55" s="331"/>
      <c r="KET55" s="331"/>
      <c r="KEU55" s="331"/>
      <c r="KEV55" s="331"/>
      <c r="KEW55" s="331"/>
      <c r="KEX55" s="331"/>
      <c r="KEY55" s="331"/>
      <c r="KEZ55" s="331"/>
      <c r="KFA55" s="331"/>
      <c r="KFB55" s="331"/>
      <c r="KFC55" s="331"/>
      <c r="KFD55" s="331"/>
      <c r="KFE55" s="331"/>
      <c r="KFF55" s="331"/>
      <c r="KFG55" s="331"/>
      <c r="KFH55" s="331"/>
      <c r="KFI55" s="331"/>
      <c r="KFJ55" s="331"/>
      <c r="KFK55" s="331"/>
      <c r="KFL55" s="331"/>
      <c r="KFM55" s="331"/>
      <c r="KFN55" s="331"/>
      <c r="KFO55" s="331"/>
      <c r="KFP55" s="331"/>
      <c r="KFQ55" s="331"/>
      <c r="KFR55" s="331"/>
      <c r="KFS55" s="331"/>
      <c r="KFT55" s="331"/>
      <c r="KFU55" s="331"/>
      <c r="KFV55" s="331"/>
      <c r="KFW55" s="331"/>
      <c r="KFX55" s="331"/>
      <c r="KFY55" s="331"/>
      <c r="KFZ55" s="331"/>
      <c r="KGA55" s="331"/>
      <c r="KGB55" s="331"/>
      <c r="KGC55" s="331"/>
      <c r="KGD55" s="331"/>
      <c r="KGE55" s="331"/>
      <c r="KGF55" s="331"/>
      <c r="KGG55" s="331"/>
      <c r="KGH55" s="331"/>
      <c r="KGI55" s="331"/>
      <c r="KGJ55" s="331"/>
      <c r="KGK55" s="331"/>
      <c r="KGL55" s="331"/>
      <c r="KGM55" s="331"/>
      <c r="KGN55" s="331"/>
      <c r="KGO55" s="331"/>
      <c r="KGP55" s="331"/>
      <c r="KGQ55" s="331"/>
      <c r="KGR55" s="331"/>
      <c r="KGS55" s="331"/>
      <c r="KGT55" s="331"/>
      <c r="KGU55" s="331"/>
      <c r="KGV55" s="331"/>
      <c r="KGW55" s="331"/>
      <c r="KGX55" s="331"/>
      <c r="KGY55" s="331"/>
      <c r="KGZ55" s="331"/>
      <c r="KHA55" s="331"/>
      <c r="KHB55" s="331"/>
      <c r="KHC55" s="331"/>
      <c r="KHD55" s="331"/>
      <c r="KHE55" s="331"/>
      <c r="KHF55" s="331"/>
      <c r="KHG55" s="331"/>
      <c r="KHH55" s="331"/>
      <c r="KHI55" s="331"/>
      <c r="KHJ55" s="331"/>
      <c r="KHK55" s="331"/>
      <c r="KHL55" s="331"/>
      <c r="KHM55" s="331"/>
      <c r="KHN55" s="331"/>
      <c r="KHO55" s="331"/>
      <c r="KHP55" s="331"/>
      <c r="KHQ55" s="331"/>
      <c r="KHR55" s="331"/>
      <c r="KHS55" s="331"/>
      <c r="KHT55" s="331"/>
      <c r="KHU55" s="331"/>
      <c r="KHV55" s="331"/>
      <c r="KHW55" s="331"/>
      <c r="KHX55" s="331"/>
      <c r="KHY55" s="331"/>
      <c r="KHZ55" s="331"/>
      <c r="KIA55" s="331"/>
      <c r="KIB55" s="331"/>
      <c r="KIC55" s="331"/>
      <c r="KID55" s="331"/>
      <c r="KIE55" s="331"/>
      <c r="KIF55" s="331"/>
      <c r="KIG55" s="331"/>
      <c r="KIH55" s="331"/>
      <c r="KII55" s="331"/>
      <c r="KIJ55" s="331"/>
      <c r="KIK55" s="331"/>
      <c r="KIL55" s="331"/>
      <c r="KIM55" s="331"/>
      <c r="KIN55" s="331"/>
      <c r="KIO55" s="331"/>
      <c r="KIP55" s="331"/>
      <c r="KIQ55" s="331"/>
      <c r="KIR55" s="331"/>
      <c r="KIS55" s="331"/>
      <c r="KIT55" s="331"/>
      <c r="KIU55" s="331"/>
      <c r="KIV55" s="331"/>
      <c r="KIW55" s="331"/>
      <c r="KIX55" s="331"/>
      <c r="KIY55" s="331"/>
      <c r="KIZ55" s="331"/>
      <c r="KJA55" s="331"/>
      <c r="KJB55" s="331"/>
      <c r="KJC55" s="331"/>
      <c r="KJD55" s="331"/>
      <c r="KJE55" s="331"/>
      <c r="KJF55" s="331"/>
      <c r="KJG55" s="331"/>
      <c r="KJH55" s="331"/>
      <c r="KJI55" s="331"/>
      <c r="KJJ55" s="331"/>
      <c r="KJK55" s="331"/>
      <c r="KJL55" s="331"/>
      <c r="KJM55" s="331"/>
      <c r="KJN55" s="331"/>
      <c r="KJO55" s="331"/>
      <c r="KJP55" s="331"/>
      <c r="KJQ55" s="331"/>
      <c r="KJR55" s="331"/>
      <c r="KJS55" s="331"/>
      <c r="KJT55" s="331"/>
      <c r="KJU55" s="331"/>
      <c r="KJV55" s="331"/>
      <c r="KJW55" s="331"/>
      <c r="KJX55" s="331"/>
      <c r="KJY55" s="331"/>
      <c r="KJZ55" s="331"/>
      <c r="KKA55" s="331"/>
      <c r="KKB55" s="331"/>
      <c r="KKC55" s="331"/>
      <c r="KKD55" s="331"/>
      <c r="KKE55" s="331"/>
      <c r="KKF55" s="331"/>
      <c r="KKG55" s="331"/>
      <c r="KKH55" s="331"/>
      <c r="KKI55" s="331"/>
      <c r="KKJ55" s="331"/>
      <c r="KKK55" s="331"/>
      <c r="KKL55" s="331"/>
      <c r="KKM55" s="331"/>
      <c r="KKN55" s="331"/>
      <c r="KKO55" s="331"/>
      <c r="KKP55" s="331"/>
      <c r="KKQ55" s="331"/>
      <c r="KKR55" s="331"/>
      <c r="KKS55" s="331"/>
      <c r="KKT55" s="331"/>
      <c r="KKU55" s="331"/>
      <c r="KKV55" s="331"/>
      <c r="KKW55" s="331"/>
      <c r="KKX55" s="331"/>
      <c r="KKY55" s="331"/>
      <c r="KKZ55" s="331"/>
      <c r="KLA55" s="331"/>
      <c r="KLB55" s="331"/>
      <c r="KLC55" s="331"/>
      <c r="KLD55" s="331"/>
      <c r="KLE55" s="331"/>
      <c r="KLF55" s="331"/>
      <c r="KLG55" s="331"/>
      <c r="KLH55" s="331"/>
      <c r="KLI55" s="331"/>
      <c r="KLJ55" s="331"/>
      <c r="KLK55" s="331"/>
      <c r="KLL55" s="331"/>
      <c r="KLM55" s="331"/>
      <c r="KLN55" s="331"/>
      <c r="KLO55" s="331"/>
      <c r="KLP55" s="331"/>
      <c r="KLQ55" s="331"/>
      <c r="KLR55" s="331"/>
      <c r="KLS55" s="331"/>
      <c r="KLT55" s="331"/>
      <c r="KLU55" s="331"/>
      <c r="KLV55" s="331"/>
      <c r="KLW55" s="331"/>
      <c r="KLX55" s="331"/>
      <c r="KLY55" s="331"/>
      <c r="KLZ55" s="331"/>
      <c r="KMA55" s="331"/>
      <c r="KMB55" s="331"/>
      <c r="KMC55" s="331"/>
      <c r="KMD55" s="331"/>
      <c r="KME55" s="331"/>
      <c r="KMF55" s="331"/>
      <c r="KMG55" s="331"/>
      <c r="KMH55" s="331"/>
      <c r="KMI55" s="331"/>
      <c r="KMJ55" s="331"/>
      <c r="KMK55" s="331"/>
      <c r="KML55" s="331"/>
      <c r="KMM55" s="331"/>
      <c r="KMN55" s="331"/>
      <c r="KMO55" s="331"/>
      <c r="KMP55" s="331"/>
      <c r="KMQ55" s="331"/>
      <c r="KMR55" s="331"/>
      <c r="KMS55" s="331"/>
      <c r="KMT55" s="331"/>
      <c r="KMU55" s="331"/>
      <c r="KMV55" s="331"/>
      <c r="KMW55" s="331"/>
      <c r="KMX55" s="331"/>
      <c r="KMY55" s="331"/>
      <c r="KMZ55" s="331"/>
      <c r="KNA55" s="331"/>
      <c r="KNB55" s="331"/>
      <c r="KNC55" s="331"/>
      <c r="KND55" s="331"/>
      <c r="KNE55" s="331"/>
      <c r="KNF55" s="331"/>
      <c r="KNG55" s="331"/>
      <c r="KNH55" s="331"/>
      <c r="KNI55" s="331"/>
      <c r="KNJ55" s="331"/>
      <c r="KNK55" s="331"/>
      <c r="KNL55" s="331"/>
      <c r="KNM55" s="331"/>
      <c r="KNN55" s="331"/>
      <c r="KNO55" s="331"/>
      <c r="KNP55" s="331"/>
      <c r="KNQ55" s="331"/>
      <c r="KNR55" s="331"/>
      <c r="KNS55" s="331"/>
      <c r="KNT55" s="331"/>
      <c r="KNU55" s="331"/>
      <c r="KNV55" s="331"/>
      <c r="KNW55" s="331"/>
      <c r="KNX55" s="331"/>
      <c r="KNY55" s="331"/>
      <c r="KNZ55" s="331"/>
      <c r="KOA55" s="331"/>
      <c r="KOB55" s="331"/>
      <c r="KOC55" s="331"/>
      <c r="KOD55" s="331"/>
      <c r="KOE55" s="331"/>
      <c r="KOF55" s="331"/>
      <c r="KOG55" s="331"/>
      <c r="KOH55" s="331"/>
      <c r="KOI55" s="331"/>
      <c r="KOJ55" s="331"/>
      <c r="KOK55" s="331"/>
      <c r="KOL55" s="331"/>
      <c r="KOM55" s="331"/>
      <c r="KON55" s="331"/>
      <c r="KOO55" s="331"/>
      <c r="KOP55" s="331"/>
      <c r="KOQ55" s="331"/>
      <c r="KOR55" s="331"/>
      <c r="KOS55" s="331"/>
      <c r="KOT55" s="331"/>
      <c r="KOU55" s="331"/>
      <c r="KOV55" s="331"/>
      <c r="KOW55" s="331"/>
      <c r="KOX55" s="331"/>
      <c r="KOY55" s="331"/>
      <c r="KOZ55" s="331"/>
      <c r="KPA55" s="331"/>
      <c r="KPB55" s="331"/>
      <c r="KPC55" s="331"/>
      <c r="KPD55" s="331"/>
      <c r="KPE55" s="331"/>
      <c r="KPF55" s="331"/>
      <c r="KPG55" s="331"/>
      <c r="KPH55" s="331"/>
      <c r="KPI55" s="331"/>
      <c r="KPJ55" s="331"/>
      <c r="KPK55" s="331"/>
      <c r="KPL55" s="331"/>
      <c r="KPM55" s="331"/>
      <c r="KPN55" s="331"/>
      <c r="KPO55" s="331"/>
      <c r="KPP55" s="331"/>
      <c r="KPQ55" s="331"/>
      <c r="KPR55" s="331"/>
      <c r="KPS55" s="331"/>
      <c r="KPT55" s="331"/>
      <c r="KPU55" s="331"/>
      <c r="KPV55" s="331"/>
      <c r="KPW55" s="331"/>
      <c r="KPX55" s="331"/>
      <c r="KPY55" s="331"/>
      <c r="KPZ55" s="331"/>
      <c r="KQA55" s="331"/>
      <c r="KQB55" s="331"/>
      <c r="KQC55" s="331"/>
      <c r="KQD55" s="331"/>
      <c r="KQE55" s="331"/>
      <c r="KQF55" s="331"/>
      <c r="KQG55" s="331"/>
      <c r="KQH55" s="331"/>
      <c r="KQI55" s="331"/>
      <c r="KQJ55" s="331"/>
      <c r="KQK55" s="331"/>
      <c r="KQL55" s="331"/>
      <c r="KQM55" s="331"/>
      <c r="KQN55" s="331"/>
      <c r="KQO55" s="331"/>
      <c r="KQP55" s="331"/>
      <c r="KQQ55" s="331"/>
      <c r="KQR55" s="331"/>
      <c r="KQS55" s="331"/>
      <c r="KQT55" s="331"/>
      <c r="KQU55" s="331"/>
      <c r="KQV55" s="331"/>
      <c r="KQW55" s="331"/>
      <c r="KQX55" s="331"/>
      <c r="KQY55" s="331"/>
      <c r="KQZ55" s="331"/>
      <c r="KRA55" s="331"/>
      <c r="KRB55" s="331"/>
      <c r="KRC55" s="331"/>
      <c r="KRD55" s="331"/>
      <c r="KRE55" s="331"/>
      <c r="KRF55" s="331"/>
      <c r="KRG55" s="331"/>
      <c r="KRH55" s="331"/>
      <c r="KRI55" s="331"/>
      <c r="KRJ55" s="331"/>
      <c r="KRK55" s="331"/>
      <c r="KRL55" s="331"/>
      <c r="KRM55" s="331"/>
      <c r="KRN55" s="331"/>
      <c r="KRO55" s="331"/>
      <c r="KRP55" s="331"/>
      <c r="KRQ55" s="331"/>
      <c r="KRR55" s="331"/>
      <c r="KRS55" s="331"/>
      <c r="KRT55" s="331"/>
      <c r="KRU55" s="331"/>
      <c r="KRV55" s="331"/>
      <c r="KRW55" s="331"/>
      <c r="KRX55" s="331"/>
      <c r="KRY55" s="331"/>
      <c r="KRZ55" s="331"/>
      <c r="KSA55" s="331"/>
      <c r="KSB55" s="331"/>
      <c r="KSC55" s="331"/>
      <c r="KSD55" s="331"/>
      <c r="KSE55" s="331"/>
      <c r="KSF55" s="331"/>
      <c r="KSG55" s="331"/>
      <c r="KSH55" s="331"/>
      <c r="KSI55" s="331"/>
      <c r="KSJ55" s="331"/>
      <c r="KSK55" s="331"/>
      <c r="KSL55" s="331"/>
      <c r="KSM55" s="331"/>
      <c r="KSN55" s="331"/>
      <c r="KSO55" s="331"/>
      <c r="KSP55" s="331"/>
      <c r="KSQ55" s="331"/>
      <c r="KSR55" s="331"/>
      <c r="KSS55" s="331"/>
      <c r="KST55" s="331"/>
      <c r="KSU55" s="331"/>
      <c r="KSV55" s="331"/>
      <c r="KSW55" s="331"/>
      <c r="KSX55" s="331"/>
      <c r="KSY55" s="331"/>
      <c r="KSZ55" s="331"/>
      <c r="KTA55" s="331"/>
      <c r="KTB55" s="331"/>
      <c r="KTC55" s="331"/>
      <c r="KTD55" s="331"/>
      <c r="KTE55" s="331"/>
      <c r="KTF55" s="331"/>
      <c r="KTG55" s="331"/>
      <c r="KTH55" s="331"/>
      <c r="KTI55" s="331"/>
      <c r="KTJ55" s="331"/>
      <c r="KTK55" s="331"/>
      <c r="KTL55" s="331"/>
      <c r="KTM55" s="331"/>
      <c r="KTN55" s="331"/>
      <c r="KTO55" s="331"/>
      <c r="KTP55" s="331"/>
      <c r="KTQ55" s="331"/>
      <c r="KTR55" s="331"/>
      <c r="KTS55" s="331"/>
      <c r="KTT55" s="331"/>
      <c r="KTU55" s="331"/>
      <c r="KTV55" s="331"/>
      <c r="KTW55" s="331"/>
      <c r="KTX55" s="331"/>
      <c r="KTY55" s="331"/>
      <c r="KTZ55" s="331"/>
      <c r="KUA55" s="331"/>
      <c r="KUB55" s="331"/>
      <c r="KUC55" s="331"/>
      <c r="KUD55" s="331"/>
      <c r="KUE55" s="331"/>
      <c r="KUF55" s="331"/>
      <c r="KUG55" s="331"/>
      <c r="KUH55" s="331"/>
      <c r="KUI55" s="331"/>
      <c r="KUJ55" s="331"/>
      <c r="KUK55" s="331"/>
      <c r="KUL55" s="331"/>
      <c r="KUM55" s="331"/>
      <c r="KUN55" s="331"/>
      <c r="KUO55" s="331"/>
      <c r="KUP55" s="331"/>
      <c r="KUQ55" s="331"/>
      <c r="KUR55" s="331"/>
      <c r="KUS55" s="331"/>
      <c r="KUT55" s="331"/>
      <c r="KUU55" s="331"/>
      <c r="KUV55" s="331"/>
      <c r="KUW55" s="331"/>
      <c r="KUX55" s="331"/>
      <c r="KUY55" s="331"/>
      <c r="KUZ55" s="331"/>
      <c r="KVA55" s="331"/>
      <c r="KVB55" s="331"/>
      <c r="KVC55" s="331"/>
      <c r="KVD55" s="331"/>
      <c r="KVE55" s="331"/>
      <c r="KVF55" s="331"/>
      <c r="KVG55" s="331"/>
      <c r="KVH55" s="331"/>
      <c r="KVI55" s="331"/>
      <c r="KVJ55" s="331"/>
      <c r="KVK55" s="331"/>
      <c r="KVL55" s="331"/>
      <c r="KVM55" s="331"/>
      <c r="KVN55" s="331"/>
      <c r="KVO55" s="331"/>
      <c r="KVP55" s="331"/>
      <c r="KVQ55" s="331"/>
      <c r="KVR55" s="331"/>
      <c r="KVS55" s="331"/>
      <c r="KVT55" s="331"/>
      <c r="KVU55" s="331"/>
      <c r="KVV55" s="331"/>
      <c r="KVW55" s="331"/>
      <c r="KVX55" s="331"/>
      <c r="KVY55" s="331"/>
      <c r="KVZ55" s="331"/>
      <c r="KWA55" s="331"/>
      <c r="KWB55" s="331"/>
      <c r="KWC55" s="331"/>
      <c r="KWD55" s="331"/>
      <c r="KWE55" s="331"/>
      <c r="KWF55" s="331"/>
      <c r="KWG55" s="331"/>
      <c r="KWH55" s="331"/>
      <c r="KWI55" s="331"/>
      <c r="KWJ55" s="331"/>
      <c r="KWK55" s="331"/>
      <c r="KWL55" s="331"/>
      <c r="KWM55" s="331"/>
      <c r="KWN55" s="331"/>
      <c r="KWO55" s="331"/>
      <c r="KWP55" s="331"/>
      <c r="KWQ55" s="331"/>
      <c r="KWR55" s="331"/>
      <c r="KWS55" s="331"/>
      <c r="KWT55" s="331"/>
      <c r="KWU55" s="331"/>
      <c r="KWV55" s="331"/>
      <c r="KWW55" s="331"/>
      <c r="KWX55" s="331"/>
      <c r="KWY55" s="331"/>
      <c r="KWZ55" s="331"/>
      <c r="KXA55" s="331"/>
      <c r="KXB55" s="331"/>
      <c r="KXC55" s="331"/>
      <c r="KXD55" s="331"/>
      <c r="KXE55" s="331"/>
      <c r="KXF55" s="331"/>
      <c r="KXG55" s="331"/>
      <c r="KXH55" s="331"/>
      <c r="KXI55" s="331"/>
      <c r="KXJ55" s="331"/>
      <c r="KXK55" s="331"/>
      <c r="KXL55" s="331"/>
      <c r="KXM55" s="331"/>
      <c r="KXN55" s="331"/>
      <c r="KXO55" s="331"/>
      <c r="KXP55" s="331"/>
      <c r="KXQ55" s="331"/>
      <c r="KXR55" s="331"/>
      <c r="KXS55" s="331"/>
      <c r="KXT55" s="331"/>
      <c r="KXU55" s="331"/>
      <c r="KXV55" s="331"/>
      <c r="KXW55" s="331"/>
      <c r="KXX55" s="331"/>
      <c r="KXY55" s="331"/>
      <c r="KXZ55" s="331"/>
      <c r="KYA55" s="331"/>
      <c r="KYB55" s="331"/>
      <c r="KYC55" s="331"/>
      <c r="KYD55" s="331"/>
      <c r="KYE55" s="331"/>
      <c r="KYF55" s="331"/>
      <c r="KYG55" s="331"/>
      <c r="KYH55" s="331"/>
      <c r="KYI55" s="331"/>
      <c r="KYJ55" s="331"/>
      <c r="KYK55" s="331"/>
      <c r="KYL55" s="331"/>
      <c r="KYM55" s="331"/>
      <c r="KYN55" s="331"/>
      <c r="KYO55" s="331"/>
      <c r="KYP55" s="331"/>
      <c r="KYQ55" s="331"/>
      <c r="KYR55" s="331"/>
      <c r="KYS55" s="331"/>
      <c r="KYT55" s="331"/>
      <c r="KYU55" s="331"/>
      <c r="KYV55" s="331"/>
      <c r="KYW55" s="331"/>
      <c r="KYX55" s="331"/>
      <c r="KYY55" s="331"/>
      <c r="KYZ55" s="331"/>
      <c r="KZA55" s="331"/>
      <c r="KZB55" s="331"/>
      <c r="KZC55" s="331"/>
      <c r="KZD55" s="331"/>
      <c r="KZE55" s="331"/>
      <c r="KZF55" s="331"/>
      <c r="KZG55" s="331"/>
      <c r="KZH55" s="331"/>
      <c r="KZI55" s="331"/>
      <c r="KZJ55" s="331"/>
      <c r="KZK55" s="331"/>
      <c r="KZL55" s="331"/>
      <c r="KZM55" s="331"/>
      <c r="KZN55" s="331"/>
      <c r="KZO55" s="331"/>
      <c r="KZP55" s="331"/>
      <c r="KZQ55" s="331"/>
      <c r="KZR55" s="331"/>
      <c r="KZS55" s="331"/>
      <c r="KZT55" s="331"/>
      <c r="KZU55" s="331"/>
      <c r="KZV55" s="331"/>
      <c r="KZW55" s="331"/>
      <c r="KZX55" s="331"/>
      <c r="KZY55" s="331"/>
      <c r="KZZ55" s="331"/>
      <c r="LAA55" s="331"/>
      <c r="LAB55" s="331"/>
      <c r="LAC55" s="331"/>
      <c r="LAD55" s="331"/>
      <c r="LAE55" s="331"/>
      <c r="LAF55" s="331"/>
      <c r="LAG55" s="331"/>
      <c r="LAH55" s="331"/>
      <c r="LAI55" s="331"/>
      <c r="LAJ55" s="331"/>
      <c r="LAK55" s="331"/>
      <c r="LAL55" s="331"/>
      <c r="LAM55" s="331"/>
      <c r="LAN55" s="331"/>
      <c r="LAO55" s="331"/>
      <c r="LAP55" s="331"/>
      <c r="LAQ55" s="331"/>
      <c r="LAR55" s="331"/>
      <c r="LAS55" s="331"/>
      <c r="LAT55" s="331"/>
      <c r="LAU55" s="331"/>
      <c r="LAV55" s="331"/>
      <c r="LAW55" s="331"/>
      <c r="LAX55" s="331"/>
      <c r="LAY55" s="331"/>
      <c r="LAZ55" s="331"/>
      <c r="LBA55" s="331"/>
      <c r="LBB55" s="331"/>
      <c r="LBC55" s="331"/>
      <c r="LBD55" s="331"/>
      <c r="LBE55" s="331"/>
      <c r="LBF55" s="331"/>
      <c r="LBG55" s="331"/>
      <c r="LBH55" s="331"/>
      <c r="LBI55" s="331"/>
      <c r="LBJ55" s="331"/>
      <c r="LBK55" s="331"/>
      <c r="LBL55" s="331"/>
      <c r="LBM55" s="331"/>
      <c r="LBN55" s="331"/>
      <c r="LBO55" s="331"/>
      <c r="LBP55" s="331"/>
      <c r="LBQ55" s="331"/>
      <c r="LBR55" s="331"/>
      <c r="LBS55" s="331"/>
      <c r="LBT55" s="331"/>
      <c r="LBU55" s="331"/>
      <c r="LBV55" s="331"/>
      <c r="LBW55" s="331"/>
      <c r="LBX55" s="331"/>
      <c r="LBY55" s="331"/>
      <c r="LBZ55" s="331"/>
      <c r="LCA55" s="331"/>
      <c r="LCB55" s="331"/>
      <c r="LCC55" s="331"/>
      <c r="LCD55" s="331"/>
      <c r="LCE55" s="331"/>
      <c r="LCF55" s="331"/>
      <c r="LCG55" s="331"/>
      <c r="LCH55" s="331"/>
      <c r="LCI55" s="331"/>
      <c r="LCJ55" s="331"/>
      <c r="LCK55" s="331"/>
      <c r="LCL55" s="331"/>
      <c r="LCM55" s="331"/>
      <c r="LCN55" s="331"/>
      <c r="LCO55" s="331"/>
      <c r="LCP55" s="331"/>
      <c r="LCQ55" s="331"/>
      <c r="LCR55" s="331"/>
      <c r="LCS55" s="331"/>
      <c r="LCT55" s="331"/>
      <c r="LCU55" s="331"/>
      <c r="LCV55" s="331"/>
      <c r="LCW55" s="331"/>
      <c r="LCX55" s="331"/>
      <c r="LCY55" s="331"/>
      <c r="LCZ55" s="331"/>
      <c r="LDA55" s="331"/>
      <c r="LDB55" s="331"/>
      <c r="LDC55" s="331"/>
      <c r="LDD55" s="331"/>
      <c r="LDE55" s="331"/>
      <c r="LDF55" s="331"/>
      <c r="LDG55" s="331"/>
      <c r="LDH55" s="331"/>
      <c r="LDI55" s="331"/>
      <c r="LDJ55" s="331"/>
      <c r="LDK55" s="331"/>
      <c r="LDL55" s="331"/>
      <c r="LDM55" s="331"/>
      <c r="LDN55" s="331"/>
      <c r="LDO55" s="331"/>
      <c r="LDP55" s="331"/>
      <c r="LDQ55" s="331"/>
      <c r="LDR55" s="331"/>
      <c r="LDS55" s="331"/>
      <c r="LDT55" s="331"/>
      <c r="LDU55" s="331"/>
      <c r="LDV55" s="331"/>
      <c r="LDW55" s="331"/>
      <c r="LDX55" s="331"/>
      <c r="LDY55" s="331"/>
      <c r="LDZ55" s="331"/>
      <c r="LEA55" s="331"/>
      <c r="LEB55" s="331"/>
      <c r="LEC55" s="331"/>
      <c r="LED55" s="331"/>
      <c r="LEE55" s="331"/>
      <c r="LEF55" s="331"/>
      <c r="LEG55" s="331"/>
      <c r="LEH55" s="331"/>
      <c r="LEI55" s="331"/>
      <c r="LEJ55" s="331"/>
      <c r="LEK55" s="331"/>
      <c r="LEL55" s="331"/>
      <c r="LEM55" s="331"/>
      <c r="LEN55" s="331"/>
      <c r="LEO55" s="331"/>
      <c r="LEP55" s="331"/>
      <c r="LEQ55" s="331"/>
      <c r="LER55" s="331"/>
      <c r="LES55" s="331"/>
      <c r="LET55" s="331"/>
      <c r="LEU55" s="331"/>
      <c r="LEV55" s="331"/>
      <c r="LEW55" s="331"/>
      <c r="LEX55" s="331"/>
      <c r="LEY55" s="331"/>
      <c r="LEZ55" s="331"/>
      <c r="LFA55" s="331"/>
      <c r="LFB55" s="331"/>
      <c r="LFC55" s="331"/>
      <c r="LFD55" s="331"/>
      <c r="LFE55" s="331"/>
      <c r="LFF55" s="331"/>
      <c r="LFG55" s="331"/>
      <c r="LFH55" s="331"/>
      <c r="LFI55" s="331"/>
      <c r="LFJ55" s="331"/>
      <c r="LFK55" s="331"/>
      <c r="LFL55" s="331"/>
      <c r="LFM55" s="331"/>
      <c r="LFN55" s="331"/>
      <c r="LFO55" s="331"/>
      <c r="LFP55" s="331"/>
      <c r="LFQ55" s="331"/>
      <c r="LFR55" s="331"/>
      <c r="LFS55" s="331"/>
      <c r="LFT55" s="331"/>
      <c r="LFU55" s="331"/>
      <c r="LFV55" s="331"/>
      <c r="LFW55" s="331"/>
      <c r="LFX55" s="331"/>
      <c r="LFY55" s="331"/>
      <c r="LFZ55" s="331"/>
      <c r="LGA55" s="331"/>
      <c r="LGB55" s="331"/>
      <c r="LGC55" s="331"/>
      <c r="LGD55" s="331"/>
      <c r="LGE55" s="331"/>
      <c r="LGF55" s="331"/>
      <c r="LGG55" s="331"/>
      <c r="LGH55" s="331"/>
      <c r="LGI55" s="331"/>
      <c r="LGJ55" s="331"/>
      <c r="LGK55" s="331"/>
      <c r="LGL55" s="331"/>
      <c r="LGM55" s="331"/>
      <c r="LGN55" s="331"/>
      <c r="LGO55" s="331"/>
      <c r="LGP55" s="331"/>
      <c r="LGQ55" s="331"/>
      <c r="LGR55" s="331"/>
      <c r="LGS55" s="331"/>
      <c r="LGT55" s="331"/>
      <c r="LGU55" s="331"/>
      <c r="LGV55" s="331"/>
      <c r="LGW55" s="331"/>
      <c r="LGX55" s="331"/>
      <c r="LGY55" s="331"/>
      <c r="LGZ55" s="331"/>
      <c r="LHA55" s="331"/>
      <c r="LHB55" s="331"/>
      <c r="LHC55" s="331"/>
      <c r="LHD55" s="331"/>
      <c r="LHE55" s="331"/>
      <c r="LHF55" s="331"/>
      <c r="LHG55" s="331"/>
      <c r="LHH55" s="331"/>
      <c r="LHI55" s="331"/>
      <c r="LHJ55" s="331"/>
      <c r="LHK55" s="331"/>
      <c r="LHL55" s="331"/>
      <c r="LHM55" s="331"/>
      <c r="LHN55" s="331"/>
      <c r="LHO55" s="331"/>
      <c r="LHP55" s="331"/>
      <c r="LHQ55" s="331"/>
      <c r="LHR55" s="331"/>
      <c r="LHS55" s="331"/>
      <c r="LHT55" s="331"/>
      <c r="LHU55" s="331"/>
      <c r="LHV55" s="331"/>
      <c r="LHW55" s="331"/>
      <c r="LHX55" s="331"/>
      <c r="LHY55" s="331"/>
      <c r="LHZ55" s="331"/>
      <c r="LIA55" s="331"/>
      <c r="LIB55" s="331"/>
      <c r="LIC55" s="331"/>
      <c r="LID55" s="331"/>
      <c r="LIE55" s="331"/>
      <c r="LIF55" s="331"/>
      <c r="LIG55" s="331"/>
      <c r="LIH55" s="331"/>
      <c r="LII55" s="331"/>
      <c r="LIJ55" s="331"/>
      <c r="LIK55" s="331"/>
      <c r="LIL55" s="331"/>
      <c r="LIM55" s="331"/>
      <c r="LIN55" s="331"/>
      <c r="LIO55" s="331"/>
      <c r="LIP55" s="331"/>
      <c r="LIQ55" s="331"/>
      <c r="LIR55" s="331"/>
      <c r="LIS55" s="331"/>
      <c r="LIT55" s="331"/>
      <c r="LIU55" s="331"/>
      <c r="LIV55" s="331"/>
      <c r="LIW55" s="331"/>
      <c r="LIX55" s="331"/>
      <c r="LIY55" s="331"/>
      <c r="LIZ55" s="331"/>
      <c r="LJA55" s="331"/>
      <c r="LJB55" s="331"/>
      <c r="LJC55" s="331"/>
      <c r="LJD55" s="331"/>
      <c r="LJE55" s="331"/>
      <c r="LJF55" s="331"/>
      <c r="LJG55" s="331"/>
      <c r="LJH55" s="331"/>
      <c r="LJI55" s="331"/>
      <c r="LJJ55" s="331"/>
      <c r="LJK55" s="331"/>
      <c r="LJL55" s="331"/>
      <c r="LJM55" s="331"/>
      <c r="LJN55" s="331"/>
      <c r="LJO55" s="331"/>
      <c r="LJP55" s="331"/>
      <c r="LJQ55" s="331"/>
      <c r="LJR55" s="331"/>
      <c r="LJS55" s="331"/>
      <c r="LJT55" s="331"/>
      <c r="LJU55" s="331"/>
      <c r="LJV55" s="331"/>
      <c r="LJW55" s="331"/>
      <c r="LJX55" s="331"/>
      <c r="LJY55" s="331"/>
      <c r="LJZ55" s="331"/>
      <c r="LKA55" s="331"/>
      <c r="LKB55" s="331"/>
      <c r="LKC55" s="331"/>
      <c r="LKD55" s="331"/>
      <c r="LKE55" s="331"/>
      <c r="LKF55" s="331"/>
      <c r="LKG55" s="331"/>
      <c r="LKH55" s="331"/>
      <c r="LKI55" s="331"/>
      <c r="LKJ55" s="331"/>
      <c r="LKK55" s="331"/>
      <c r="LKL55" s="331"/>
      <c r="LKM55" s="331"/>
      <c r="LKN55" s="331"/>
      <c r="LKO55" s="331"/>
      <c r="LKP55" s="331"/>
      <c r="LKQ55" s="331"/>
      <c r="LKR55" s="331"/>
      <c r="LKS55" s="331"/>
      <c r="LKT55" s="331"/>
      <c r="LKU55" s="331"/>
      <c r="LKV55" s="331"/>
      <c r="LKW55" s="331"/>
      <c r="LKX55" s="331"/>
      <c r="LKY55" s="331"/>
      <c r="LKZ55" s="331"/>
      <c r="LLA55" s="331"/>
      <c r="LLB55" s="331"/>
      <c r="LLC55" s="331"/>
      <c r="LLD55" s="331"/>
      <c r="LLE55" s="331"/>
      <c r="LLF55" s="331"/>
      <c r="LLG55" s="331"/>
      <c r="LLH55" s="331"/>
      <c r="LLI55" s="331"/>
      <c r="LLJ55" s="331"/>
      <c r="LLK55" s="331"/>
      <c r="LLL55" s="331"/>
      <c r="LLM55" s="331"/>
      <c r="LLN55" s="331"/>
      <c r="LLO55" s="331"/>
      <c r="LLP55" s="331"/>
      <c r="LLQ55" s="331"/>
      <c r="LLR55" s="331"/>
      <c r="LLS55" s="331"/>
      <c r="LLT55" s="331"/>
      <c r="LLU55" s="331"/>
      <c r="LLV55" s="331"/>
      <c r="LLW55" s="331"/>
      <c r="LLX55" s="331"/>
      <c r="LLY55" s="331"/>
      <c r="LLZ55" s="331"/>
      <c r="LMA55" s="331"/>
      <c r="LMB55" s="331"/>
      <c r="LMC55" s="331"/>
      <c r="LMD55" s="331"/>
      <c r="LME55" s="331"/>
      <c r="LMF55" s="331"/>
      <c r="LMG55" s="331"/>
      <c r="LMH55" s="331"/>
      <c r="LMI55" s="331"/>
      <c r="LMJ55" s="331"/>
      <c r="LMK55" s="331"/>
      <c r="LML55" s="331"/>
      <c r="LMM55" s="331"/>
      <c r="LMN55" s="331"/>
      <c r="LMO55" s="331"/>
      <c r="LMP55" s="331"/>
      <c r="LMQ55" s="331"/>
      <c r="LMR55" s="331"/>
      <c r="LMS55" s="331"/>
      <c r="LMT55" s="331"/>
      <c r="LMU55" s="331"/>
      <c r="LMV55" s="331"/>
      <c r="LMW55" s="331"/>
      <c r="LMX55" s="331"/>
      <c r="LMY55" s="331"/>
      <c r="LMZ55" s="331"/>
      <c r="LNA55" s="331"/>
      <c r="LNB55" s="331"/>
      <c r="LNC55" s="331"/>
      <c r="LND55" s="331"/>
      <c r="LNE55" s="331"/>
      <c r="LNF55" s="331"/>
      <c r="LNG55" s="331"/>
      <c r="LNH55" s="331"/>
      <c r="LNI55" s="331"/>
      <c r="LNJ55" s="331"/>
      <c r="LNK55" s="331"/>
      <c r="LNL55" s="331"/>
      <c r="LNM55" s="331"/>
      <c r="LNN55" s="331"/>
      <c r="LNO55" s="331"/>
      <c r="LNP55" s="331"/>
      <c r="LNQ55" s="331"/>
      <c r="LNR55" s="331"/>
      <c r="LNS55" s="331"/>
      <c r="LNT55" s="331"/>
      <c r="LNU55" s="331"/>
      <c r="LNV55" s="331"/>
      <c r="LNW55" s="331"/>
      <c r="LNX55" s="331"/>
      <c r="LNY55" s="331"/>
      <c r="LNZ55" s="331"/>
      <c r="LOA55" s="331"/>
      <c r="LOB55" s="331"/>
      <c r="LOC55" s="331"/>
      <c r="LOD55" s="331"/>
      <c r="LOE55" s="331"/>
      <c r="LOF55" s="331"/>
      <c r="LOG55" s="331"/>
      <c r="LOH55" s="331"/>
      <c r="LOI55" s="331"/>
      <c r="LOJ55" s="331"/>
      <c r="LOK55" s="331"/>
      <c r="LOL55" s="331"/>
      <c r="LOM55" s="331"/>
      <c r="LON55" s="331"/>
      <c r="LOO55" s="331"/>
      <c r="LOP55" s="331"/>
      <c r="LOQ55" s="331"/>
      <c r="LOR55" s="331"/>
      <c r="LOS55" s="331"/>
      <c r="LOT55" s="331"/>
      <c r="LOU55" s="331"/>
      <c r="LOV55" s="331"/>
      <c r="LOW55" s="331"/>
      <c r="LOX55" s="331"/>
      <c r="LOY55" s="331"/>
      <c r="LOZ55" s="331"/>
      <c r="LPA55" s="331"/>
      <c r="LPB55" s="331"/>
      <c r="LPC55" s="331"/>
      <c r="LPD55" s="331"/>
      <c r="LPE55" s="331"/>
      <c r="LPF55" s="331"/>
      <c r="LPG55" s="331"/>
      <c r="LPH55" s="331"/>
      <c r="LPI55" s="331"/>
      <c r="LPJ55" s="331"/>
      <c r="LPK55" s="331"/>
      <c r="LPL55" s="331"/>
      <c r="LPM55" s="331"/>
      <c r="LPN55" s="331"/>
      <c r="LPO55" s="331"/>
      <c r="LPP55" s="331"/>
      <c r="LPQ55" s="331"/>
      <c r="LPR55" s="331"/>
      <c r="LPS55" s="331"/>
      <c r="LPT55" s="331"/>
      <c r="LPU55" s="331"/>
      <c r="LPV55" s="331"/>
      <c r="LPW55" s="331"/>
      <c r="LPX55" s="331"/>
      <c r="LPY55" s="331"/>
      <c r="LPZ55" s="331"/>
      <c r="LQA55" s="331"/>
      <c r="LQB55" s="331"/>
      <c r="LQC55" s="331"/>
      <c r="LQD55" s="331"/>
      <c r="LQE55" s="331"/>
      <c r="LQF55" s="331"/>
      <c r="LQG55" s="331"/>
      <c r="LQH55" s="331"/>
      <c r="LQI55" s="331"/>
      <c r="LQJ55" s="331"/>
      <c r="LQK55" s="331"/>
      <c r="LQL55" s="331"/>
      <c r="LQM55" s="331"/>
      <c r="LQN55" s="331"/>
      <c r="LQO55" s="331"/>
      <c r="LQP55" s="331"/>
      <c r="LQQ55" s="331"/>
      <c r="LQR55" s="331"/>
      <c r="LQS55" s="331"/>
      <c r="LQT55" s="331"/>
      <c r="LQU55" s="331"/>
      <c r="LQV55" s="331"/>
      <c r="LQW55" s="331"/>
      <c r="LQX55" s="331"/>
      <c r="LQY55" s="331"/>
      <c r="LQZ55" s="331"/>
      <c r="LRA55" s="331"/>
      <c r="LRB55" s="331"/>
      <c r="LRC55" s="331"/>
      <c r="LRD55" s="331"/>
      <c r="LRE55" s="331"/>
      <c r="LRF55" s="331"/>
      <c r="LRG55" s="331"/>
      <c r="LRH55" s="331"/>
      <c r="LRI55" s="331"/>
      <c r="LRJ55" s="331"/>
      <c r="LRK55" s="331"/>
      <c r="LRL55" s="331"/>
      <c r="LRM55" s="331"/>
      <c r="LRN55" s="331"/>
      <c r="LRO55" s="331"/>
      <c r="LRP55" s="331"/>
      <c r="LRQ55" s="331"/>
      <c r="LRR55" s="331"/>
      <c r="LRS55" s="331"/>
      <c r="LRT55" s="331"/>
      <c r="LRU55" s="331"/>
      <c r="LRV55" s="331"/>
      <c r="LRW55" s="331"/>
      <c r="LRX55" s="331"/>
      <c r="LRY55" s="331"/>
      <c r="LRZ55" s="331"/>
      <c r="LSA55" s="331"/>
      <c r="LSB55" s="331"/>
      <c r="LSC55" s="331"/>
      <c r="LSD55" s="331"/>
      <c r="LSE55" s="331"/>
      <c r="LSF55" s="331"/>
      <c r="LSG55" s="331"/>
      <c r="LSH55" s="331"/>
      <c r="LSI55" s="331"/>
      <c r="LSJ55" s="331"/>
      <c r="LSK55" s="331"/>
      <c r="LSL55" s="331"/>
      <c r="LSM55" s="331"/>
      <c r="LSN55" s="331"/>
      <c r="LSO55" s="331"/>
      <c r="LSP55" s="331"/>
      <c r="LSQ55" s="331"/>
      <c r="LSR55" s="331"/>
      <c r="LSS55" s="331"/>
      <c r="LST55" s="331"/>
      <c r="LSU55" s="331"/>
      <c r="LSV55" s="331"/>
      <c r="LSW55" s="331"/>
      <c r="LSX55" s="331"/>
      <c r="LSY55" s="331"/>
      <c r="LSZ55" s="331"/>
      <c r="LTA55" s="331"/>
      <c r="LTB55" s="331"/>
      <c r="LTC55" s="331"/>
      <c r="LTD55" s="331"/>
      <c r="LTE55" s="331"/>
      <c r="LTF55" s="331"/>
      <c r="LTG55" s="331"/>
      <c r="LTH55" s="331"/>
      <c r="LTI55" s="331"/>
      <c r="LTJ55" s="331"/>
      <c r="LTK55" s="331"/>
      <c r="LTL55" s="331"/>
      <c r="LTM55" s="331"/>
      <c r="LTN55" s="331"/>
      <c r="LTO55" s="331"/>
      <c r="LTP55" s="331"/>
      <c r="LTQ55" s="331"/>
      <c r="LTR55" s="331"/>
      <c r="LTS55" s="331"/>
      <c r="LTT55" s="331"/>
      <c r="LTU55" s="331"/>
      <c r="LTV55" s="331"/>
      <c r="LTW55" s="331"/>
      <c r="LTX55" s="331"/>
      <c r="LTY55" s="331"/>
      <c r="LTZ55" s="331"/>
      <c r="LUA55" s="331"/>
      <c r="LUB55" s="331"/>
      <c r="LUC55" s="331"/>
      <c r="LUD55" s="331"/>
      <c r="LUE55" s="331"/>
      <c r="LUF55" s="331"/>
      <c r="LUG55" s="331"/>
      <c r="LUH55" s="331"/>
      <c r="LUI55" s="331"/>
      <c r="LUJ55" s="331"/>
      <c r="LUK55" s="331"/>
      <c r="LUL55" s="331"/>
      <c r="LUM55" s="331"/>
      <c r="LUN55" s="331"/>
      <c r="LUO55" s="331"/>
      <c r="LUP55" s="331"/>
      <c r="LUQ55" s="331"/>
      <c r="LUR55" s="331"/>
      <c r="LUS55" s="331"/>
      <c r="LUT55" s="331"/>
      <c r="LUU55" s="331"/>
      <c r="LUV55" s="331"/>
      <c r="LUW55" s="331"/>
      <c r="LUX55" s="331"/>
      <c r="LUY55" s="331"/>
      <c r="LUZ55" s="331"/>
      <c r="LVA55" s="331"/>
      <c r="LVB55" s="331"/>
      <c r="LVC55" s="331"/>
      <c r="LVD55" s="331"/>
      <c r="LVE55" s="331"/>
      <c r="LVF55" s="331"/>
      <c r="LVG55" s="331"/>
      <c r="LVH55" s="331"/>
      <c r="LVI55" s="331"/>
      <c r="LVJ55" s="331"/>
      <c r="LVK55" s="331"/>
      <c r="LVL55" s="331"/>
      <c r="LVM55" s="331"/>
      <c r="LVN55" s="331"/>
      <c r="LVO55" s="331"/>
      <c r="LVP55" s="331"/>
      <c r="LVQ55" s="331"/>
      <c r="LVR55" s="331"/>
      <c r="LVS55" s="331"/>
      <c r="LVT55" s="331"/>
      <c r="LVU55" s="331"/>
      <c r="LVV55" s="331"/>
      <c r="LVW55" s="331"/>
      <c r="LVX55" s="331"/>
      <c r="LVY55" s="331"/>
      <c r="LVZ55" s="331"/>
      <c r="LWA55" s="331"/>
      <c r="LWB55" s="331"/>
      <c r="LWC55" s="331"/>
      <c r="LWD55" s="331"/>
      <c r="LWE55" s="331"/>
      <c r="LWF55" s="331"/>
      <c r="LWG55" s="331"/>
      <c r="LWH55" s="331"/>
      <c r="LWI55" s="331"/>
      <c r="LWJ55" s="331"/>
      <c r="LWK55" s="331"/>
      <c r="LWL55" s="331"/>
      <c r="LWM55" s="331"/>
      <c r="LWN55" s="331"/>
      <c r="LWO55" s="331"/>
      <c r="LWP55" s="331"/>
      <c r="LWQ55" s="331"/>
      <c r="LWR55" s="331"/>
      <c r="LWS55" s="331"/>
      <c r="LWT55" s="331"/>
      <c r="LWU55" s="331"/>
      <c r="LWV55" s="331"/>
      <c r="LWW55" s="331"/>
      <c r="LWX55" s="331"/>
      <c r="LWY55" s="331"/>
      <c r="LWZ55" s="331"/>
      <c r="LXA55" s="331"/>
      <c r="LXB55" s="331"/>
      <c r="LXC55" s="331"/>
      <c r="LXD55" s="331"/>
      <c r="LXE55" s="331"/>
      <c r="LXF55" s="331"/>
      <c r="LXG55" s="331"/>
      <c r="LXH55" s="331"/>
      <c r="LXI55" s="331"/>
      <c r="LXJ55" s="331"/>
      <c r="LXK55" s="331"/>
      <c r="LXL55" s="331"/>
      <c r="LXM55" s="331"/>
      <c r="LXN55" s="331"/>
      <c r="LXO55" s="331"/>
      <c r="LXP55" s="331"/>
      <c r="LXQ55" s="331"/>
      <c r="LXR55" s="331"/>
      <c r="LXS55" s="331"/>
      <c r="LXT55" s="331"/>
      <c r="LXU55" s="331"/>
      <c r="LXV55" s="331"/>
      <c r="LXW55" s="331"/>
      <c r="LXX55" s="331"/>
      <c r="LXY55" s="331"/>
      <c r="LXZ55" s="331"/>
      <c r="LYA55" s="331"/>
      <c r="LYB55" s="331"/>
      <c r="LYC55" s="331"/>
      <c r="LYD55" s="331"/>
      <c r="LYE55" s="331"/>
      <c r="LYF55" s="331"/>
      <c r="LYG55" s="331"/>
      <c r="LYH55" s="331"/>
      <c r="LYI55" s="331"/>
      <c r="LYJ55" s="331"/>
      <c r="LYK55" s="331"/>
      <c r="LYL55" s="331"/>
      <c r="LYM55" s="331"/>
      <c r="LYN55" s="331"/>
      <c r="LYO55" s="331"/>
      <c r="LYP55" s="331"/>
      <c r="LYQ55" s="331"/>
      <c r="LYR55" s="331"/>
      <c r="LYS55" s="331"/>
      <c r="LYT55" s="331"/>
      <c r="LYU55" s="331"/>
      <c r="LYV55" s="331"/>
      <c r="LYW55" s="331"/>
      <c r="LYX55" s="331"/>
      <c r="LYY55" s="331"/>
      <c r="LYZ55" s="331"/>
      <c r="LZA55" s="331"/>
      <c r="LZB55" s="331"/>
      <c r="LZC55" s="331"/>
      <c r="LZD55" s="331"/>
      <c r="LZE55" s="331"/>
      <c r="LZF55" s="331"/>
      <c r="LZG55" s="331"/>
      <c r="LZH55" s="331"/>
      <c r="LZI55" s="331"/>
      <c r="LZJ55" s="331"/>
      <c r="LZK55" s="331"/>
      <c r="LZL55" s="331"/>
      <c r="LZM55" s="331"/>
      <c r="LZN55" s="331"/>
      <c r="LZO55" s="331"/>
      <c r="LZP55" s="331"/>
      <c r="LZQ55" s="331"/>
      <c r="LZR55" s="331"/>
      <c r="LZS55" s="331"/>
      <c r="LZT55" s="331"/>
      <c r="LZU55" s="331"/>
      <c r="LZV55" s="331"/>
      <c r="LZW55" s="331"/>
      <c r="LZX55" s="331"/>
      <c r="LZY55" s="331"/>
      <c r="LZZ55" s="331"/>
      <c r="MAA55" s="331"/>
      <c r="MAB55" s="331"/>
      <c r="MAC55" s="331"/>
      <c r="MAD55" s="331"/>
      <c r="MAE55" s="331"/>
      <c r="MAF55" s="331"/>
      <c r="MAG55" s="331"/>
      <c r="MAH55" s="331"/>
      <c r="MAI55" s="331"/>
      <c r="MAJ55" s="331"/>
      <c r="MAK55" s="331"/>
      <c r="MAL55" s="331"/>
      <c r="MAM55" s="331"/>
      <c r="MAN55" s="331"/>
      <c r="MAO55" s="331"/>
      <c r="MAP55" s="331"/>
      <c r="MAQ55" s="331"/>
      <c r="MAR55" s="331"/>
      <c r="MAS55" s="331"/>
      <c r="MAT55" s="331"/>
      <c r="MAU55" s="331"/>
      <c r="MAV55" s="331"/>
      <c r="MAW55" s="331"/>
      <c r="MAX55" s="331"/>
      <c r="MAY55" s="331"/>
      <c r="MAZ55" s="331"/>
      <c r="MBA55" s="331"/>
      <c r="MBB55" s="331"/>
      <c r="MBC55" s="331"/>
      <c r="MBD55" s="331"/>
      <c r="MBE55" s="331"/>
      <c r="MBF55" s="331"/>
      <c r="MBG55" s="331"/>
      <c r="MBH55" s="331"/>
      <c r="MBI55" s="331"/>
      <c r="MBJ55" s="331"/>
      <c r="MBK55" s="331"/>
      <c r="MBL55" s="331"/>
      <c r="MBM55" s="331"/>
      <c r="MBN55" s="331"/>
      <c r="MBO55" s="331"/>
      <c r="MBP55" s="331"/>
      <c r="MBQ55" s="331"/>
      <c r="MBR55" s="331"/>
      <c r="MBS55" s="331"/>
      <c r="MBT55" s="331"/>
      <c r="MBU55" s="331"/>
      <c r="MBV55" s="331"/>
      <c r="MBW55" s="331"/>
      <c r="MBX55" s="331"/>
      <c r="MBY55" s="331"/>
      <c r="MBZ55" s="331"/>
      <c r="MCA55" s="331"/>
      <c r="MCB55" s="331"/>
      <c r="MCC55" s="331"/>
      <c r="MCD55" s="331"/>
      <c r="MCE55" s="331"/>
      <c r="MCF55" s="331"/>
      <c r="MCG55" s="331"/>
      <c r="MCH55" s="331"/>
      <c r="MCI55" s="331"/>
      <c r="MCJ55" s="331"/>
      <c r="MCK55" s="331"/>
      <c r="MCL55" s="331"/>
      <c r="MCM55" s="331"/>
      <c r="MCN55" s="331"/>
      <c r="MCO55" s="331"/>
      <c r="MCP55" s="331"/>
      <c r="MCQ55" s="331"/>
      <c r="MCR55" s="331"/>
      <c r="MCS55" s="331"/>
      <c r="MCT55" s="331"/>
      <c r="MCU55" s="331"/>
      <c r="MCV55" s="331"/>
      <c r="MCW55" s="331"/>
      <c r="MCX55" s="331"/>
      <c r="MCY55" s="331"/>
      <c r="MCZ55" s="331"/>
      <c r="MDA55" s="331"/>
      <c r="MDB55" s="331"/>
      <c r="MDC55" s="331"/>
      <c r="MDD55" s="331"/>
      <c r="MDE55" s="331"/>
      <c r="MDF55" s="331"/>
      <c r="MDG55" s="331"/>
      <c r="MDH55" s="331"/>
      <c r="MDI55" s="331"/>
      <c r="MDJ55" s="331"/>
      <c r="MDK55" s="331"/>
      <c r="MDL55" s="331"/>
      <c r="MDM55" s="331"/>
      <c r="MDN55" s="331"/>
      <c r="MDO55" s="331"/>
      <c r="MDP55" s="331"/>
      <c r="MDQ55" s="331"/>
      <c r="MDR55" s="331"/>
      <c r="MDS55" s="331"/>
      <c r="MDT55" s="331"/>
      <c r="MDU55" s="331"/>
      <c r="MDV55" s="331"/>
      <c r="MDW55" s="331"/>
      <c r="MDX55" s="331"/>
      <c r="MDY55" s="331"/>
      <c r="MDZ55" s="331"/>
      <c r="MEA55" s="331"/>
      <c r="MEB55" s="331"/>
      <c r="MEC55" s="331"/>
      <c r="MED55" s="331"/>
      <c r="MEE55" s="331"/>
      <c r="MEF55" s="331"/>
      <c r="MEG55" s="331"/>
      <c r="MEH55" s="331"/>
      <c r="MEI55" s="331"/>
      <c r="MEJ55" s="331"/>
      <c r="MEK55" s="331"/>
      <c r="MEL55" s="331"/>
      <c r="MEM55" s="331"/>
      <c r="MEN55" s="331"/>
      <c r="MEO55" s="331"/>
      <c r="MEP55" s="331"/>
      <c r="MEQ55" s="331"/>
      <c r="MER55" s="331"/>
      <c r="MES55" s="331"/>
      <c r="MET55" s="331"/>
      <c r="MEU55" s="331"/>
      <c r="MEV55" s="331"/>
      <c r="MEW55" s="331"/>
      <c r="MEX55" s="331"/>
      <c r="MEY55" s="331"/>
      <c r="MEZ55" s="331"/>
      <c r="MFA55" s="331"/>
      <c r="MFB55" s="331"/>
      <c r="MFC55" s="331"/>
      <c r="MFD55" s="331"/>
      <c r="MFE55" s="331"/>
      <c r="MFF55" s="331"/>
      <c r="MFG55" s="331"/>
      <c r="MFH55" s="331"/>
      <c r="MFI55" s="331"/>
      <c r="MFJ55" s="331"/>
      <c r="MFK55" s="331"/>
      <c r="MFL55" s="331"/>
      <c r="MFM55" s="331"/>
      <c r="MFN55" s="331"/>
      <c r="MFO55" s="331"/>
      <c r="MFP55" s="331"/>
      <c r="MFQ55" s="331"/>
      <c r="MFR55" s="331"/>
      <c r="MFS55" s="331"/>
      <c r="MFT55" s="331"/>
      <c r="MFU55" s="331"/>
      <c r="MFV55" s="331"/>
      <c r="MFW55" s="331"/>
      <c r="MFX55" s="331"/>
      <c r="MFY55" s="331"/>
      <c r="MFZ55" s="331"/>
      <c r="MGA55" s="331"/>
      <c r="MGB55" s="331"/>
      <c r="MGC55" s="331"/>
      <c r="MGD55" s="331"/>
      <c r="MGE55" s="331"/>
      <c r="MGF55" s="331"/>
      <c r="MGG55" s="331"/>
      <c r="MGH55" s="331"/>
      <c r="MGI55" s="331"/>
      <c r="MGJ55" s="331"/>
      <c r="MGK55" s="331"/>
      <c r="MGL55" s="331"/>
      <c r="MGM55" s="331"/>
      <c r="MGN55" s="331"/>
      <c r="MGO55" s="331"/>
      <c r="MGP55" s="331"/>
      <c r="MGQ55" s="331"/>
      <c r="MGR55" s="331"/>
      <c r="MGS55" s="331"/>
      <c r="MGT55" s="331"/>
      <c r="MGU55" s="331"/>
      <c r="MGV55" s="331"/>
      <c r="MGW55" s="331"/>
      <c r="MGX55" s="331"/>
      <c r="MGY55" s="331"/>
      <c r="MGZ55" s="331"/>
      <c r="MHA55" s="331"/>
      <c r="MHB55" s="331"/>
      <c r="MHC55" s="331"/>
      <c r="MHD55" s="331"/>
      <c r="MHE55" s="331"/>
      <c r="MHF55" s="331"/>
      <c r="MHG55" s="331"/>
      <c r="MHH55" s="331"/>
      <c r="MHI55" s="331"/>
      <c r="MHJ55" s="331"/>
      <c r="MHK55" s="331"/>
      <c r="MHL55" s="331"/>
      <c r="MHM55" s="331"/>
      <c r="MHN55" s="331"/>
      <c r="MHO55" s="331"/>
      <c r="MHP55" s="331"/>
      <c r="MHQ55" s="331"/>
      <c r="MHR55" s="331"/>
      <c r="MHS55" s="331"/>
      <c r="MHT55" s="331"/>
      <c r="MHU55" s="331"/>
      <c r="MHV55" s="331"/>
      <c r="MHW55" s="331"/>
      <c r="MHX55" s="331"/>
      <c r="MHY55" s="331"/>
      <c r="MHZ55" s="331"/>
      <c r="MIA55" s="331"/>
      <c r="MIB55" s="331"/>
      <c r="MIC55" s="331"/>
      <c r="MID55" s="331"/>
      <c r="MIE55" s="331"/>
      <c r="MIF55" s="331"/>
      <c r="MIG55" s="331"/>
      <c r="MIH55" s="331"/>
      <c r="MII55" s="331"/>
      <c r="MIJ55" s="331"/>
      <c r="MIK55" s="331"/>
      <c r="MIL55" s="331"/>
      <c r="MIM55" s="331"/>
      <c r="MIN55" s="331"/>
      <c r="MIO55" s="331"/>
      <c r="MIP55" s="331"/>
      <c r="MIQ55" s="331"/>
      <c r="MIR55" s="331"/>
      <c r="MIS55" s="331"/>
      <c r="MIT55" s="331"/>
      <c r="MIU55" s="331"/>
      <c r="MIV55" s="331"/>
      <c r="MIW55" s="331"/>
      <c r="MIX55" s="331"/>
      <c r="MIY55" s="331"/>
      <c r="MIZ55" s="331"/>
      <c r="MJA55" s="331"/>
      <c r="MJB55" s="331"/>
      <c r="MJC55" s="331"/>
      <c r="MJD55" s="331"/>
      <c r="MJE55" s="331"/>
      <c r="MJF55" s="331"/>
      <c r="MJG55" s="331"/>
      <c r="MJH55" s="331"/>
      <c r="MJI55" s="331"/>
      <c r="MJJ55" s="331"/>
      <c r="MJK55" s="331"/>
      <c r="MJL55" s="331"/>
      <c r="MJM55" s="331"/>
      <c r="MJN55" s="331"/>
      <c r="MJO55" s="331"/>
      <c r="MJP55" s="331"/>
      <c r="MJQ55" s="331"/>
      <c r="MJR55" s="331"/>
      <c r="MJS55" s="331"/>
      <c r="MJT55" s="331"/>
      <c r="MJU55" s="331"/>
      <c r="MJV55" s="331"/>
      <c r="MJW55" s="331"/>
      <c r="MJX55" s="331"/>
      <c r="MJY55" s="331"/>
      <c r="MJZ55" s="331"/>
      <c r="MKA55" s="331"/>
      <c r="MKB55" s="331"/>
      <c r="MKC55" s="331"/>
      <c r="MKD55" s="331"/>
      <c r="MKE55" s="331"/>
      <c r="MKF55" s="331"/>
      <c r="MKG55" s="331"/>
      <c r="MKH55" s="331"/>
      <c r="MKI55" s="331"/>
      <c r="MKJ55" s="331"/>
      <c r="MKK55" s="331"/>
      <c r="MKL55" s="331"/>
      <c r="MKM55" s="331"/>
      <c r="MKN55" s="331"/>
      <c r="MKO55" s="331"/>
      <c r="MKP55" s="331"/>
      <c r="MKQ55" s="331"/>
      <c r="MKR55" s="331"/>
      <c r="MKS55" s="331"/>
      <c r="MKT55" s="331"/>
      <c r="MKU55" s="331"/>
      <c r="MKV55" s="331"/>
      <c r="MKW55" s="331"/>
      <c r="MKX55" s="331"/>
      <c r="MKY55" s="331"/>
      <c r="MKZ55" s="331"/>
      <c r="MLA55" s="331"/>
      <c r="MLB55" s="331"/>
      <c r="MLC55" s="331"/>
      <c r="MLD55" s="331"/>
      <c r="MLE55" s="331"/>
      <c r="MLF55" s="331"/>
      <c r="MLG55" s="331"/>
      <c r="MLH55" s="331"/>
      <c r="MLI55" s="331"/>
      <c r="MLJ55" s="331"/>
      <c r="MLK55" s="331"/>
      <c r="MLL55" s="331"/>
      <c r="MLM55" s="331"/>
      <c r="MLN55" s="331"/>
      <c r="MLO55" s="331"/>
      <c r="MLP55" s="331"/>
      <c r="MLQ55" s="331"/>
      <c r="MLR55" s="331"/>
      <c r="MLS55" s="331"/>
      <c r="MLT55" s="331"/>
      <c r="MLU55" s="331"/>
      <c r="MLV55" s="331"/>
      <c r="MLW55" s="331"/>
      <c r="MLX55" s="331"/>
      <c r="MLY55" s="331"/>
      <c r="MLZ55" s="331"/>
      <c r="MMA55" s="331"/>
      <c r="MMB55" s="331"/>
      <c r="MMC55" s="331"/>
      <c r="MMD55" s="331"/>
      <c r="MME55" s="331"/>
      <c r="MMF55" s="331"/>
      <c r="MMG55" s="331"/>
      <c r="MMH55" s="331"/>
      <c r="MMI55" s="331"/>
      <c r="MMJ55" s="331"/>
      <c r="MMK55" s="331"/>
      <c r="MML55" s="331"/>
      <c r="MMM55" s="331"/>
      <c r="MMN55" s="331"/>
      <c r="MMO55" s="331"/>
      <c r="MMP55" s="331"/>
      <c r="MMQ55" s="331"/>
      <c r="MMR55" s="331"/>
      <c r="MMS55" s="331"/>
      <c r="MMT55" s="331"/>
      <c r="MMU55" s="331"/>
      <c r="MMV55" s="331"/>
      <c r="MMW55" s="331"/>
      <c r="MMX55" s="331"/>
      <c r="MMY55" s="331"/>
      <c r="MMZ55" s="331"/>
      <c r="MNA55" s="331"/>
      <c r="MNB55" s="331"/>
      <c r="MNC55" s="331"/>
      <c r="MND55" s="331"/>
      <c r="MNE55" s="331"/>
      <c r="MNF55" s="331"/>
      <c r="MNG55" s="331"/>
      <c r="MNH55" s="331"/>
      <c r="MNI55" s="331"/>
      <c r="MNJ55" s="331"/>
      <c r="MNK55" s="331"/>
      <c r="MNL55" s="331"/>
      <c r="MNM55" s="331"/>
      <c r="MNN55" s="331"/>
      <c r="MNO55" s="331"/>
      <c r="MNP55" s="331"/>
      <c r="MNQ55" s="331"/>
      <c r="MNR55" s="331"/>
      <c r="MNS55" s="331"/>
      <c r="MNT55" s="331"/>
      <c r="MNU55" s="331"/>
      <c r="MNV55" s="331"/>
      <c r="MNW55" s="331"/>
      <c r="MNX55" s="331"/>
      <c r="MNY55" s="331"/>
      <c r="MNZ55" s="331"/>
      <c r="MOA55" s="331"/>
      <c r="MOB55" s="331"/>
      <c r="MOC55" s="331"/>
      <c r="MOD55" s="331"/>
      <c r="MOE55" s="331"/>
      <c r="MOF55" s="331"/>
      <c r="MOG55" s="331"/>
      <c r="MOH55" s="331"/>
      <c r="MOI55" s="331"/>
      <c r="MOJ55" s="331"/>
      <c r="MOK55" s="331"/>
      <c r="MOL55" s="331"/>
      <c r="MOM55" s="331"/>
      <c r="MON55" s="331"/>
      <c r="MOO55" s="331"/>
      <c r="MOP55" s="331"/>
      <c r="MOQ55" s="331"/>
      <c r="MOR55" s="331"/>
      <c r="MOS55" s="331"/>
      <c r="MOT55" s="331"/>
      <c r="MOU55" s="331"/>
      <c r="MOV55" s="331"/>
      <c r="MOW55" s="331"/>
      <c r="MOX55" s="331"/>
      <c r="MOY55" s="331"/>
      <c r="MOZ55" s="331"/>
      <c r="MPA55" s="331"/>
      <c r="MPB55" s="331"/>
      <c r="MPC55" s="331"/>
      <c r="MPD55" s="331"/>
      <c r="MPE55" s="331"/>
      <c r="MPF55" s="331"/>
      <c r="MPG55" s="331"/>
      <c r="MPH55" s="331"/>
      <c r="MPI55" s="331"/>
      <c r="MPJ55" s="331"/>
      <c r="MPK55" s="331"/>
      <c r="MPL55" s="331"/>
      <c r="MPM55" s="331"/>
      <c r="MPN55" s="331"/>
      <c r="MPO55" s="331"/>
      <c r="MPP55" s="331"/>
      <c r="MPQ55" s="331"/>
      <c r="MPR55" s="331"/>
      <c r="MPS55" s="331"/>
      <c r="MPT55" s="331"/>
      <c r="MPU55" s="331"/>
      <c r="MPV55" s="331"/>
      <c r="MPW55" s="331"/>
      <c r="MPX55" s="331"/>
      <c r="MPY55" s="331"/>
      <c r="MPZ55" s="331"/>
      <c r="MQA55" s="331"/>
      <c r="MQB55" s="331"/>
      <c r="MQC55" s="331"/>
      <c r="MQD55" s="331"/>
      <c r="MQE55" s="331"/>
      <c r="MQF55" s="331"/>
      <c r="MQG55" s="331"/>
      <c r="MQH55" s="331"/>
      <c r="MQI55" s="331"/>
      <c r="MQJ55" s="331"/>
      <c r="MQK55" s="331"/>
      <c r="MQL55" s="331"/>
      <c r="MQM55" s="331"/>
      <c r="MQN55" s="331"/>
      <c r="MQO55" s="331"/>
      <c r="MQP55" s="331"/>
      <c r="MQQ55" s="331"/>
      <c r="MQR55" s="331"/>
      <c r="MQS55" s="331"/>
      <c r="MQT55" s="331"/>
      <c r="MQU55" s="331"/>
      <c r="MQV55" s="331"/>
      <c r="MQW55" s="331"/>
      <c r="MQX55" s="331"/>
      <c r="MQY55" s="331"/>
      <c r="MQZ55" s="331"/>
      <c r="MRA55" s="331"/>
      <c r="MRB55" s="331"/>
      <c r="MRC55" s="331"/>
      <c r="MRD55" s="331"/>
      <c r="MRE55" s="331"/>
      <c r="MRF55" s="331"/>
      <c r="MRG55" s="331"/>
      <c r="MRH55" s="331"/>
      <c r="MRI55" s="331"/>
      <c r="MRJ55" s="331"/>
      <c r="MRK55" s="331"/>
      <c r="MRL55" s="331"/>
      <c r="MRM55" s="331"/>
      <c r="MRN55" s="331"/>
      <c r="MRO55" s="331"/>
      <c r="MRP55" s="331"/>
      <c r="MRQ55" s="331"/>
      <c r="MRR55" s="331"/>
      <c r="MRS55" s="331"/>
      <c r="MRT55" s="331"/>
      <c r="MRU55" s="331"/>
      <c r="MRV55" s="331"/>
      <c r="MRW55" s="331"/>
      <c r="MRX55" s="331"/>
      <c r="MRY55" s="331"/>
      <c r="MRZ55" s="331"/>
      <c r="MSA55" s="331"/>
      <c r="MSB55" s="331"/>
      <c r="MSC55" s="331"/>
      <c r="MSD55" s="331"/>
      <c r="MSE55" s="331"/>
      <c r="MSF55" s="331"/>
      <c r="MSG55" s="331"/>
      <c r="MSH55" s="331"/>
      <c r="MSI55" s="331"/>
      <c r="MSJ55" s="331"/>
      <c r="MSK55" s="331"/>
      <c r="MSL55" s="331"/>
      <c r="MSM55" s="331"/>
      <c r="MSN55" s="331"/>
      <c r="MSO55" s="331"/>
      <c r="MSP55" s="331"/>
      <c r="MSQ55" s="331"/>
      <c r="MSR55" s="331"/>
      <c r="MSS55" s="331"/>
      <c r="MST55" s="331"/>
      <c r="MSU55" s="331"/>
      <c r="MSV55" s="331"/>
      <c r="MSW55" s="331"/>
      <c r="MSX55" s="331"/>
      <c r="MSY55" s="331"/>
      <c r="MSZ55" s="331"/>
      <c r="MTA55" s="331"/>
      <c r="MTB55" s="331"/>
      <c r="MTC55" s="331"/>
      <c r="MTD55" s="331"/>
      <c r="MTE55" s="331"/>
      <c r="MTF55" s="331"/>
      <c r="MTG55" s="331"/>
      <c r="MTH55" s="331"/>
      <c r="MTI55" s="331"/>
      <c r="MTJ55" s="331"/>
      <c r="MTK55" s="331"/>
      <c r="MTL55" s="331"/>
      <c r="MTM55" s="331"/>
      <c r="MTN55" s="331"/>
      <c r="MTO55" s="331"/>
      <c r="MTP55" s="331"/>
      <c r="MTQ55" s="331"/>
      <c r="MTR55" s="331"/>
      <c r="MTS55" s="331"/>
      <c r="MTT55" s="331"/>
      <c r="MTU55" s="331"/>
      <c r="MTV55" s="331"/>
      <c r="MTW55" s="331"/>
      <c r="MTX55" s="331"/>
      <c r="MTY55" s="331"/>
      <c r="MTZ55" s="331"/>
      <c r="MUA55" s="331"/>
      <c r="MUB55" s="331"/>
      <c r="MUC55" s="331"/>
      <c r="MUD55" s="331"/>
      <c r="MUE55" s="331"/>
      <c r="MUF55" s="331"/>
      <c r="MUG55" s="331"/>
      <c r="MUH55" s="331"/>
      <c r="MUI55" s="331"/>
      <c r="MUJ55" s="331"/>
      <c r="MUK55" s="331"/>
      <c r="MUL55" s="331"/>
      <c r="MUM55" s="331"/>
      <c r="MUN55" s="331"/>
      <c r="MUO55" s="331"/>
      <c r="MUP55" s="331"/>
      <c r="MUQ55" s="331"/>
      <c r="MUR55" s="331"/>
      <c r="MUS55" s="331"/>
      <c r="MUT55" s="331"/>
      <c r="MUU55" s="331"/>
      <c r="MUV55" s="331"/>
      <c r="MUW55" s="331"/>
      <c r="MUX55" s="331"/>
      <c r="MUY55" s="331"/>
      <c r="MUZ55" s="331"/>
      <c r="MVA55" s="331"/>
      <c r="MVB55" s="331"/>
      <c r="MVC55" s="331"/>
      <c r="MVD55" s="331"/>
      <c r="MVE55" s="331"/>
      <c r="MVF55" s="331"/>
      <c r="MVG55" s="331"/>
      <c r="MVH55" s="331"/>
      <c r="MVI55" s="331"/>
      <c r="MVJ55" s="331"/>
      <c r="MVK55" s="331"/>
      <c r="MVL55" s="331"/>
      <c r="MVM55" s="331"/>
      <c r="MVN55" s="331"/>
      <c r="MVO55" s="331"/>
      <c r="MVP55" s="331"/>
      <c r="MVQ55" s="331"/>
      <c r="MVR55" s="331"/>
      <c r="MVS55" s="331"/>
      <c r="MVT55" s="331"/>
      <c r="MVU55" s="331"/>
      <c r="MVV55" s="331"/>
      <c r="MVW55" s="331"/>
      <c r="MVX55" s="331"/>
      <c r="MVY55" s="331"/>
      <c r="MVZ55" s="331"/>
      <c r="MWA55" s="331"/>
      <c r="MWB55" s="331"/>
      <c r="MWC55" s="331"/>
      <c r="MWD55" s="331"/>
      <c r="MWE55" s="331"/>
      <c r="MWF55" s="331"/>
      <c r="MWG55" s="331"/>
      <c r="MWH55" s="331"/>
      <c r="MWI55" s="331"/>
      <c r="MWJ55" s="331"/>
      <c r="MWK55" s="331"/>
      <c r="MWL55" s="331"/>
      <c r="MWM55" s="331"/>
      <c r="MWN55" s="331"/>
      <c r="MWO55" s="331"/>
      <c r="MWP55" s="331"/>
      <c r="MWQ55" s="331"/>
      <c r="MWR55" s="331"/>
      <c r="MWS55" s="331"/>
      <c r="MWT55" s="331"/>
      <c r="MWU55" s="331"/>
      <c r="MWV55" s="331"/>
      <c r="MWW55" s="331"/>
      <c r="MWX55" s="331"/>
      <c r="MWY55" s="331"/>
      <c r="MWZ55" s="331"/>
      <c r="MXA55" s="331"/>
      <c r="MXB55" s="331"/>
      <c r="MXC55" s="331"/>
      <c r="MXD55" s="331"/>
      <c r="MXE55" s="331"/>
      <c r="MXF55" s="331"/>
      <c r="MXG55" s="331"/>
      <c r="MXH55" s="331"/>
      <c r="MXI55" s="331"/>
      <c r="MXJ55" s="331"/>
      <c r="MXK55" s="331"/>
      <c r="MXL55" s="331"/>
      <c r="MXM55" s="331"/>
      <c r="MXN55" s="331"/>
      <c r="MXO55" s="331"/>
      <c r="MXP55" s="331"/>
      <c r="MXQ55" s="331"/>
      <c r="MXR55" s="331"/>
      <c r="MXS55" s="331"/>
      <c r="MXT55" s="331"/>
      <c r="MXU55" s="331"/>
      <c r="MXV55" s="331"/>
      <c r="MXW55" s="331"/>
      <c r="MXX55" s="331"/>
      <c r="MXY55" s="331"/>
      <c r="MXZ55" s="331"/>
      <c r="MYA55" s="331"/>
      <c r="MYB55" s="331"/>
      <c r="MYC55" s="331"/>
      <c r="MYD55" s="331"/>
      <c r="MYE55" s="331"/>
      <c r="MYF55" s="331"/>
      <c r="MYG55" s="331"/>
      <c r="MYH55" s="331"/>
      <c r="MYI55" s="331"/>
      <c r="MYJ55" s="331"/>
      <c r="MYK55" s="331"/>
      <c r="MYL55" s="331"/>
      <c r="MYM55" s="331"/>
      <c r="MYN55" s="331"/>
      <c r="MYO55" s="331"/>
      <c r="MYP55" s="331"/>
      <c r="MYQ55" s="331"/>
      <c r="MYR55" s="331"/>
      <c r="MYS55" s="331"/>
      <c r="MYT55" s="331"/>
      <c r="MYU55" s="331"/>
      <c r="MYV55" s="331"/>
      <c r="MYW55" s="331"/>
      <c r="MYX55" s="331"/>
      <c r="MYY55" s="331"/>
      <c r="MYZ55" s="331"/>
      <c r="MZA55" s="331"/>
      <c r="MZB55" s="331"/>
      <c r="MZC55" s="331"/>
      <c r="MZD55" s="331"/>
      <c r="MZE55" s="331"/>
      <c r="MZF55" s="331"/>
      <c r="MZG55" s="331"/>
      <c r="MZH55" s="331"/>
      <c r="MZI55" s="331"/>
      <c r="MZJ55" s="331"/>
      <c r="MZK55" s="331"/>
      <c r="MZL55" s="331"/>
      <c r="MZM55" s="331"/>
      <c r="MZN55" s="331"/>
      <c r="MZO55" s="331"/>
      <c r="MZP55" s="331"/>
      <c r="MZQ55" s="331"/>
      <c r="MZR55" s="331"/>
      <c r="MZS55" s="331"/>
      <c r="MZT55" s="331"/>
      <c r="MZU55" s="331"/>
      <c r="MZV55" s="331"/>
      <c r="MZW55" s="331"/>
      <c r="MZX55" s="331"/>
      <c r="MZY55" s="331"/>
      <c r="MZZ55" s="331"/>
      <c r="NAA55" s="331"/>
      <c r="NAB55" s="331"/>
      <c r="NAC55" s="331"/>
      <c r="NAD55" s="331"/>
      <c r="NAE55" s="331"/>
      <c r="NAF55" s="331"/>
      <c r="NAG55" s="331"/>
      <c r="NAH55" s="331"/>
      <c r="NAI55" s="331"/>
      <c r="NAJ55" s="331"/>
      <c r="NAK55" s="331"/>
      <c r="NAL55" s="331"/>
      <c r="NAM55" s="331"/>
      <c r="NAN55" s="331"/>
      <c r="NAO55" s="331"/>
      <c r="NAP55" s="331"/>
      <c r="NAQ55" s="331"/>
      <c r="NAR55" s="331"/>
      <c r="NAS55" s="331"/>
      <c r="NAT55" s="331"/>
      <c r="NAU55" s="331"/>
      <c r="NAV55" s="331"/>
      <c r="NAW55" s="331"/>
      <c r="NAX55" s="331"/>
      <c r="NAY55" s="331"/>
      <c r="NAZ55" s="331"/>
      <c r="NBA55" s="331"/>
      <c r="NBB55" s="331"/>
      <c r="NBC55" s="331"/>
      <c r="NBD55" s="331"/>
      <c r="NBE55" s="331"/>
      <c r="NBF55" s="331"/>
      <c r="NBG55" s="331"/>
      <c r="NBH55" s="331"/>
      <c r="NBI55" s="331"/>
      <c r="NBJ55" s="331"/>
      <c r="NBK55" s="331"/>
      <c r="NBL55" s="331"/>
      <c r="NBM55" s="331"/>
      <c r="NBN55" s="331"/>
      <c r="NBO55" s="331"/>
      <c r="NBP55" s="331"/>
      <c r="NBQ55" s="331"/>
      <c r="NBR55" s="331"/>
      <c r="NBS55" s="331"/>
      <c r="NBT55" s="331"/>
      <c r="NBU55" s="331"/>
      <c r="NBV55" s="331"/>
      <c r="NBW55" s="331"/>
      <c r="NBX55" s="331"/>
      <c r="NBY55" s="331"/>
      <c r="NBZ55" s="331"/>
      <c r="NCA55" s="331"/>
      <c r="NCB55" s="331"/>
      <c r="NCC55" s="331"/>
      <c r="NCD55" s="331"/>
      <c r="NCE55" s="331"/>
      <c r="NCF55" s="331"/>
      <c r="NCG55" s="331"/>
      <c r="NCH55" s="331"/>
      <c r="NCI55" s="331"/>
      <c r="NCJ55" s="331"/>
      <c r="NCK55" s="331"/>
      <c r="NCL55" s="331"/>
      <c r="NCM55" s="331"/>
      <c r="NCN55" s="331"/>
      <c r="NCO55" s="331"/>
      <c r="NCP55" s="331"/>
      <c r="NCQ55" s="331"/>
      <c r="NCR55" s="331"/>
      <c r="NCS55" s="331"/>
      <c r="NCT55" s="331"/>
      <c r="NCU55" s="331"/>
      <c r="NCV55" s="331"/>
      <c r="NCW55" s="331"/>
      <c r="NCX55" s="331"/>
      <c r="NCY55" s="331"/>
      <c r="NCZ55" s="331"/>
      <c r="NDA55" s="331"/>
      <c r="NDB55" s="331"/>
      <c r="NDC55" s="331"/>
      <c r="NDD55" s="331"/>
      <c r="NDE55" s="331"/>
      <c r="NDF55" s="331"/>
      <c r="NDG55" s="331"/>
      <c r="NDH55" s="331"/>
      <c r="NDI55" s="331"/>
      <c r="NDJ55" s="331"/>
      <c r="NDK55" s="331"/>
      <c r="NDL55" s="331"/>
      <c r="NDM55" s="331"/>
      <c r="NDN55" s="331"/>
      <c r="NDO55" s="331"/>
      <c r="NDP55" s="331"/>
      <c r="NDQ55" s="331"/>
      <c r="NDR55" s="331"/>
      <c r="NDS55" s="331"/>
      <c r="NDT55" s="331"/>
      <c r="NDU55" s="331"/>
      <c r="NDV55" s="331"/>
      <c r="NDW55" s="331"/>
      <c r="NDX55" s="331"/>
      <c r="NDY55" s="331"/>
      <c r="NDZ55" s="331"/>
      <c r="NEA55" s="331"/>
      <c r="NEB55" s="331"/>
      <c r="NEC55" s="331"/>
      <c r="NED55" s="331"/>
      <c r="NEE55" s="331"/>
      <c r="NEF55" s="331"/>
      <c r="NEG55" s="331"/>
      <c r="NEH55" s="331"/>
      <c r="NEI55" s="331"/>
      <c r="NEJ55" s="331"/>
      <c r="NEK55" s="331"/>
      <c r="NEL55" s="331"/>
      <c r="NEM55" s="331"/>
      <c r="NEN55" s="331"/>
      <c r="NEO55" s="331"/>
      <c r="NEP55" s="331"/>
      <c r="NEQ55" s="331"/>
      <c r="NER55" s="331"/>
      <c r="NES55" s="331"/>
      <c r="NET55" s="331"/>
      <c r="NEU55" s="331"/>
      <c r="NEV55" s="331"/>
      <c r="NEW55" s="331"/>
      <c r="NEX55" s="331"/>
      <c r="NEY55" s="331"/>
      <c r="NEZ55" s="331"/>
      <c r="NFA55" s="331"/>
      <c r="NFB55" s="331"/>
      <c r="NFC55" s="331"/>
      <c r="NFD55" s="331"/>
      <c r="NFE55" s="331"/>
      <c r="NFF55" s="331"/>
      <c r="NFG55" s="331"/>
      <c r="NFH55" s="331"/>
      <c r="NFI55" s="331"/>
      <c r="NFJ55" s="331"/>
      <c r="NFK55" s="331"/>
      <c r="NFL55" s="331"/>
      <c r="NFM55" s="331"/>
      <c r="NFN55" s="331"/>
      <c r="NFO55" s="331"/>
      <c r="NFP55" s="331"/>
      <c r="NFQ55" s="331"/>
      <c r="NFR55" s="331"/>
      <c r="NFS55" s="331"/>
      <c r="NFT55" s="331"/>
      <c r="NFU55" s="331"/>
      <c r="NFV55" s="331"/>
      <c r="NFW55" s="331"/>
      <c r="NFX55" s="331"/>
      <c r="NFY55" s="331"/>
      <c r="NFZ55" s="331"/>
      <c r="NGA55" s="331"/>
      <c r="NGB55" s="331"/>
      <c r="NGC55" s="331"/>
      <c r="NGD55" s="331"/>
      <c r="NGE55" s="331"/>
      <c r="NGF55" s="331"/>
      <c r="NGG55" s="331"/>
      <c r="NGH55" s="331"/>
      <c r="NGI55" s="331"/>
      <c r="NGJ55" s="331"/>
      <c r="NGK55" s="331"/>
      <c r="NGL55" s="331"/>
      <c r="NGM55" s="331"/>
      <c r="NGN55" s="331"/>
      <c r="NGO55" s="331"/>
      <c r="NGP55" s="331"/>
      <c r="NGQ55" s="331"/>
      <c r="NGR55" s="331"/>
      <c r="NGS55" s="331"/>
      <c r="NGT55" s="331"/>
      <c r="NGU55" s="331"/>
      <c r="NGV55" s="331"/>
      <c r="NGW55" s="331"/>
      <c r="NGX55" s="331"/>
      <c r="NGY55" s="331"/>
      <c r="NGZ55" s="331"/>
      <c r="NHA55" s="331"/>
      <c r="NHB55" s="331"/>
      <c r="NHC55" s="331"/>
      <c r="NHD55" s="331"/>
      <c r="NHE55" s="331"/>
      <c r="NHF55" s="331"/>
      <c r="NHG55" s="331"/>
      <c r="NHH55" s="331"/>
      <c r="NHI55" s="331"/>
      <c r="NHJ55" s="331"/>
      <c r="NHK55" s="331"/>
      <c r="NHL55" s="331"/>
      <c r="NHM55" s="331"/>
      <c r="NHN55" s="331"/>
      <c r="NHO55" s="331"/>
      <c r="NHP55" s="331"/>
      <c r="NHQ55" s="331"/>
      <c r="NHR55" s="331"/>
      <c r="NHS55" s="331"/>
      <c r="NHT55" s="331"/>
      <c r="NHU55" s="331"/>
      <c r="NHV55" s="331"/>
      <c r="NHW55" s="331"/>
      <c r="NHX55" s="331"/>
      <c r="NHY55" s="331"/>
      <c r="NHZ55" s="331"/>
      <c r="NIA55" s="331"/>
      <c r="NIB55" s="331"/>
      <c r="NIC55" s="331"/>
      <c r="NID55" s="331"/>
      <c r="NIE55" s="331"/>
      <c r="NIF55" s="331"/>
      <c r="NIG55" s="331"/>
      <c r="NIH55" s="331"/>
      <c r="NII55" s="331"/>
      <c r="NIJ55" s="331"/>
      <c r="NIK55" s="331"/>
      <c r="NIL55" s="331"/>
      <c r="NIM55" s="331"/>
      <c r="NIN55" s="331"/>
      <c r="NIO55" s="331"/>
      <c r="NIP55" s="331"/>
      <c r="NIQ55" s="331"/>
      <c r="NIR55" s="331"/>
      <c r="NIS55" s="331"/>
      <c r="NIT55" s="331"/>
      <c r="NIU55" s="331"/>
      <c r="NIV55" s="331"/>
      <c r="NIW55" s="331"/>
      <c r="NIX55" s="331"/>
      <c r="NIY55" s="331"/>
      <c r="NIZ55" s="331"/>
      <c r="NJA55" s="331"/>
      <c r="NJB55" s="331"/>
      <c r="NJC55" s="331"/>
      <c r="NJD55" s="331"/>
      <c r="NJE55" s="331"/>
      <c r="NJF55" s="331"/>
      <c r="NJG55" s="331"/>
      <c r="NJH55" s="331"/>
      <c r="NJI55" s="331"/>
      <c r="NJJ55" s="331"/>
      <c r="NJK55" s="331"/>
      <c r="NJL55" s="331"/>
      <c r="NJM55" s="331"/>
      <c r="NJN55" s="331"/>
      <c r="NJO55" s="331"/>
      <c r="NJP55" s="331"/>
      <c r="NJQ55" s="331"/>
      <c r="NJR55" s="331"/>
      <c r="NJS55" s="331"/>
      <c r="NJT55" s="331"/>
      <c r="NJU55" s="331"/>
      <c r="NJV55" s="331"/>
      <c r="NJW55" s="331"/>
      <c r="NJX55" s="331"/>
      <c r="NJY55" s="331"/>
      <c r="NJZ55" s="331"/>
      <c r="NKA55" s="331"/>
      <c r="NKB55" s="331"/>
      <c r="NKC55" s="331"/>
      <c r="NKD55" s="331"/>
      <c r="NKE55" s="331"/>
      <c r="NKF55" s="331"/>
      <c r="NKG55" s="331"/>
      <c r="NKH55" s="331"/>
      <c r="NKI55" s="331"/>
      <c r="NKJ55" s="331"/>
      <c r="NKK55" s="331"/>
      <c r="NKL55" s="331"/>
      <c r="NKM55" s="331"/>
      <c r="NKN55" s="331"/>
      <c r="NKO55" s="331"/>
      <c r="NKP55" s="331"/>
      <c r="NKQ55" s="331"/>
      <c r="NKR55" s="331"/>
      <c r="NKS55" s="331"/>
      <c r="NKT55" s="331"/>
      <c r="NKU55" s="331"/>
      <c r="NKV55" s="331"/>
      <c r="NKW55" s="331"/>
      <c r="NKX55" s="331"/>
      <c r="NKY55" s="331"/>
      <c r="NKZ55" s="331"/>
      <c r="NLA55" s="331"/>
      <c r="NLB55" s="331"/>
      <c r="NLC55" s="331"/>
      <c r="NLD55" s="331"/>
      <c r="NLE55" s="331"/>
      <c r="NLF55" s="331"/>
      <c r="NLG55" s="331"/>
      <c r="NLH55" s="331"/>
      <c r="NLI55" s="331"/>
      <c r="NLJ55" s="331"/>
      <c r="NLK55" s="331"/>
      <c r="NLL55" s="331"/>
      <c r="NLM55" s="331"/>
      <c r="NLN55" s="331"/>
      <c r="NLO55" s="331"/>
      <c r="NLP55" s="331"/>
      <c r="NLQ55" s="331"/>
      <c r="NLR55" s="331"/>
      <c r="NLS55" s="331"/>
      <c r="NLT55" s="331"/>
      <c r="NLU55" s="331"/>
      <c r="NLV55" s="331"/>
      <c r="NLW55" s="331"/>
      <c r="NLX55" s="331"/>
      <c r="NLY55" s="331"/>
      <c r="NLZ55" s="331"/>
      <c r="NMA55" s="331"/>
      <c r="NMB55" s="331"/>
      <c r="NMC55" s="331"/>
      <c r="NMD55" s="331"/>
      <c r="NME55" s="331"/>
      <c r="NMF55" s="331"/>
      <c r="NMG55" s="331"/>
      <c r="NMH55" s="331"/>
      <c r="NMI55" s="331"/>
      <c r="NMJ55" s="331"/>
      <c r="NMK55" s="331"/>
      <c r="NML55" s="331"/>
      <c r="NMM55" s="331"/>
      <c r="NMN55" s="331"/>
      <c r="NMO55" s="331"/>
      <c r="NMP55" s="331"/>
      <c r="NMQ55" s="331"/>
      <c r="NMR55" s="331"/>
      <c r="NMS55" s="331"/>
      <c r="NMT55" s="331"/>
      <c r="NMU55" s="331"/>
      <c r="NMV55" s="331"/>
      <c r="NMW55" s="331"/>
      <c r="NMX55" s="331"/>
      <c r="NMY55" s="331"/>
      <c r="NMZ55" s="331"/>
      <c r="NNA55" s="331"/>
      <c r="NNB55" s="331"/>
      <c r="NNC55" s="331"/>
      <c r="NND55" s="331"/>
      <c r="NNE55" s="331"/>
      <c r="NNF55" s="331"/>
      <c r="NNG55" s="331"/>
      <c r="NNH55" s="331"/>
      <c r="NNI55" s="331"/>
      <c r="NNJ55" s="331"/>
      <c r="NNK55" s="331"/>
      <c r="NNL55" s="331"/>
      <c r="NNM55" s="331"/>
      <c r="NNN55" s="331"/>
      <c r="NNO55" s="331"/>
      <c r="NNP55" s="331"/>
      <c r="NNQ55" s="331"/>
      <c r="NNR55" s="331"/>
      <c r="NNS55" s="331"/>
      <c r="NNT55" s="331"/>
      <c r="NNU55" s="331"/>
      <c r="NNV55" s="331"/>
      <c r="NNW55" s="331"/>
      <c r="NNX55" s="331"/>
      <c r="NNY55" s="331"/>
      <c r="NNZ55" s="331"/>
      <c r="NOA55" s="331"/>
      <c r="NOB55" s="331"/>
      <c r="NOC55" s="331"/>
      <c r="NOD55" s="331"/>
      <c r="NOE55" s="331"/>
      <c r="NOF55" s="331"/>
      <c r="NOG55" s="331"/>
      <c r="NOH55" s="331"/>
      <c r="NOI55" s="331"/>
      <c r="NOJ55" s="331"/>
      <c r="NOK55" s="331"/>
      <c r="NOL55" s="331"/>
      <c r="NOM55" s="331"/>
      <c r="NON55" s="331"/>
      <c r="NOO55" s="331"/>
      <c r="NOP55" s="331"/>
      <c r="NOQ55" s="331"/>
      <c r="NOR55" s="331"/>
      <c r="NOS55" s="331"/>
      <c r="NOT55" s="331"/>
      <c r="NOU55" s="331"/>
      <c r="NOV55" s="331"/>
      <c r="NOW55" s="331"/>
      <c r="NOX55" s="331"/>
      <c r="NOY55" s="331"/>
      <c r="NOZ55" s="331"/>
      <c r="NPA55" s="331"/>
      <c r="NPB55" s="331"/>
      <c r="NPC55" s="331"/>
      <c r="NPD55" s="331"/>
      <c r="NPE55" s="331"/>
      <c r="NPF55" s="331"/>
      <c r="NPG55" s="331"/>
      <c r="NPH55" s="331"/>
      <c r="NPI55" s="331"/>
      <c r="NPJ55" s="331"/>
      <c r="NPK55" s="331"/>
      <c r="NPL55" s="331"/>
      <c r="NPM55" s="331"/>
      <c r="NPN55" s="331"/>
      <c r="NPO55" s="331"/>
      <c r="NPP55" s="331"/>
      <c r="NPQ55" s="331"/>
      <c r="NPR55" s="331"/>
      <c r="NPS55" s="331"/>
      <c r="NPT55" s="331"/>
      <c r="NPU55" s="331"/>
      <c r="NPV55" s="331"/>
      <c r="NPW55" s="331"/>
      <c r="NPX55" s="331"/>
      <c r="NPY55" s="331"/>
      <c r="NPZ55" s="331"/>
      <c r="NQA55" s="331"/>
      <c r="NQB55" s="331"/>
      <c r="NQC55" s="331"/>
      <c r="NQD55" s="331"/>
      <c r="NQE55" s="331"/>
      <c r="NQF55" s="331"/>
      <c r="NQG55" s="331"/>
      <c r="NQH55" s="331"/>
      <c r="NQI55" s="331"/>
      <c r="NQJ55" s="331"/>
      <c r="NQK55" s="331"/>
      <c r="NQL55" s="331"/>
      <c r="NQM55" s="331"/>
      <c r="NQN55" s="331"/>
      <c r="NQO55" s="331"/>
      <c r="NQP55" s="331"/>
      <c r="NQQ55" s="331"/>
      <c r="NQR55" s="331"/>
      <c r="NQS55" s="331"/>
      <c r="NQT55" s="331"/>
      <c r="NQU55" s="331"/>
      <c r="NQV55" s="331"/>
      <c r="NQW55" s="331"/>
      <c r="NQX55" s="331"/>
      <c r="NQY55" s="331"/>
      <c r="NQZ55" s="331"/>
      <c r="NRA55" s="331"/>
      <c r="NRB55" s="331"/>
      <c r="NRC55" s="331"/>
      <c r="NRD55" s="331"/>
      <c r="NRE55" s="331"/>
      <c r="NRF55" s="331"/>
      <c r="NRG55" s="331"/>
      <c r="NRH55" s="331"/>
      <c r="NRI55" s="331"/>
      <c r="NRJ55" s="331"/>
      <c r="NRK55" s="331"/>
      <c r="NRL55" s="331"/>
      <c r="NRM55" s="331"/>
      <c r="NRN55" s="331"/>
      <c r="NRO55" s="331"/>
      <c r="NRP55" s="331"/>
      <c r="NRQ55" s="331"/>
      <c r="NRR55" s="331"/>
      <c r="NRS55" s="331"/>
      <c r="NRT55" s="331"/>
      <c r="NRU55" s="331"/>
      <c r="NRV55" s="331"/>
      <c r="NRW55" s="331"/>
      <c r="NRX55" s="331"/>
      <c r="NRY55" s="331"/>
      <c r="NRZ55" s="331"/>
      <c r="NSA55" s="331"/>
      <c r="NSB55" s="331"/>
      <c r="NSC55" s="331"/>
      <c r="NSD55" s="331"/>
      <c r="NSE55" s="331"/>
      <c r="NSF55" s="331"/>
      <c r="NSG55" s="331"/>
      <c r="NSH55" s="331"/>
      <c r="NSI55" s="331"/>
      <c r="NSJ55" s="331"/>
      <c r="NSK55" s="331"/>
      <c r="NSL55" s="331"/>
      <c r="NSM55" s="331"/>
      <c r="NSN55" s="331"/>
      <c r="NSO55" s="331"/>
      <c r="NSP55" s="331"/>
      <c r="NSQ55" s="331"/>
      <c r="NSR55" s="331"/>
      <c r="NSS55" s="331"/>
      <c r="NST55" s="331"/>
      <c r="NSU55" s="331"/>
      <c r="NSV55" s="331"/>
      <c r="NSW55" s="331"/>
      <c r="NSX55" s="331"/>
      <c r="NSY55" s="331"/>
      <c r="NSZ55" s="331"/>
      <c r="NTA55" s="331"/>
      <c r="NTB55" s="331"/>
      <c r="NTC55" s="331"/>
      <c r="NTD55" s="331"/>
      <c r="NTE55" s="331"/>
      <c r="NTF55" s="331"/>
      <c r="NTG55" s="331"/>
      <c r="NTH55" s="331"/>
      <c r="NTI55" s="331"/>
      <c r="NTJ55" s="331"/>
      <c r="NTK55" s="331"/>
      <c r="NTL55" s="331"/>
      <c r="NTM55" s="331"/>
      <c r="NTN55" s="331"/>
      <c r="NTO55" s="331"/>
      <c r="NTP55" s="331"/>
      <c r="NTQ55" s="331"/>
      <c r="NTR55" s="331"/>
      <c r="NTS55" s="331"/>
      <c r="NTT55" s="331"/>
      <c r="NTU55" s="331"/>
      <c r="NTV55" s="331"/>
      <c r="NTW55" s="331"/>
      <c r="NTX55" s="331"/>
      <c r="NTY55" s="331"/>
      <c r="NTZ55" s="331"/>
      <c r="NUA55" s="331"/>
      <c r="NUB55" s="331"/>
      <c r="NUC55" s="331"/>
      <c r="NUD55" s="331"/>
      <c r="NUE55" s="331"/>
      <c r="NUF55" s="331"/>
      <c r="NUG55" s="331"/>
      <c r="NUH55" s="331"/>
      <c r="NUI55" s="331"/>
      <c r="NUJ55" s="331"/>
      <c r="NUK55" s="331"/>
      <c r="NUL55" s="331"/>
      <c r="NUM55" s="331"/>
      <c r="NUN55" s="331"/>
      <c r="NUO55" s="331"/>
      <c r="NUP55" s="331"/>
      <c r="NUQ55" s="331"/>
      <c r="NUR55" s="331"/>
      <c r="NUS55" s="331"/>
      <c r="NUT55" s="331"/>
      <c r="NUU55" s="331"/>
      <c r="NUV55" s="331"/>
      <c r="NUW55" s="331"/>
      <c r="NUX55" s="331"/>
      <c r="NUY55" s="331"/>
      <c r="NUZ55" s="331"/>
      <c r="NVA55" s="331"/>
      <c r="NVB55" s="331"/>
      <c r="NVC55" s="331"/>
      <c r="NVD55" s="331"/>
      <c r="NVE55" s="331"/>
      <c r="NVF55" s="331"/>
      <c r="NVG55" s="331"/>
      <c r="NVH55" s="331"/>
      <c r="NVI55" s="331"/>
      <c r="NVJ55" s="331"/>
      <c r="NVK55" s="331"/>
      <c r="NVL55" s="331"/>
      <c r="NVM55" s="331"/>
      <c r="NVN55" s="331"/>
      <c r="NVO55" s="331"/>
      <c r="NVP55" s="331"/>
      <c r="NVQ55" s="331"/>
      <c r="NVR55" s="331"/>
      <c r="NVS55" s="331"/>
      <c r="NVT55" s="331"/>
      <c r="NVU55" s="331"/>
      <c r="NVV55" s="331"/>
      <c r="NVW55" s="331"/>
      <c r="NVX55" s="331"/>
      <c r="NVY55" s="331"/>
      <c r="NVZ55" s="331"/>
      <c r="NWA55" s="331"/>
      <c r="NWB55" s="331"/>
      <c r="NWC55" s="331"/>
      <c r="NWD55" s="331"/>
      <c r="NWE55" s="331"/>
      <c r="NWF55" s="331"/>
      <c r="NWG55" s="331"/>
      <c r="NWH55" s="331"/>
      <c r="NWI55" s="331"/>
      <c r="NWJ55" s="331"/>
      <c r="NWK55" s="331"/>
      <c r="NWL55" s="331"/>
      <c r="NWM55" s="331"/>
      <c r="NWN55" s="331"/>
      <c r="NWO55" s="331"/>
      <c r="NWP55" s="331"/>
      <c r="NWQ55" s="331"/>
      <c r="NWR55" s="331"/>
      <c r="NWS55" s="331"/>
      <c r="NWT55" s="331"/>
      <c r="NWU55" s="331"/>
      <c r="NWV55" s="331"/>
      <c r="NWW55" s="331"/>
      <c r="NWX55" s="331"/>
      <c r="NWY55" s="331"/>
      <c r="NWZ55" s="331"/>
      <c r="NXA55" s="331"/>
      <c r="NXB55" s="331"/>
      <c r="NXC55" s="331"/>
      <c r="NXD55" s="331"/>
      <c r="NXE55" s="331"/>
      <c r="NXF55" s="331"/>
      <c r="NXG55" s="331"/>
      <c r="NXH55" s="331"/>
      <c r="NXI55" s="331"/>
      <c r="NXJ55" s="331"/>
      <c r="NXK55" s="331"/>
      <c r="NXL55" s="331"/>
      <c r="NXM55" s="331"/>
      <c r="NXN55" s="331"/>
      <c r="NXO55" s="331"/>
      <c r="NXP55" s="331"/>
      <c r="NXQ55" s="331"/>
      <c r="NXR55" s="331"/>
      <c r="NXS55" s="331"/>
      <c r="NXT55" s="331"/>
      <c r="NXU55" s="331"/>
      <c r="NXV55" s="331"/>
      <c r="NXW55" s="331"/>
      <c r="NXX55" s="331"/>
      <c r="NXY55" s="331"/>
      <c r="NXZ55" s="331"/>
      <c r="NYA55" s="331"/>
      <c r="NYB55" s="331"/>
      <c r="NYC55" s="331"/>
      <c r="NYD55" s="331"/>
      <c r="NYE55" s="331"/>
      <c r="NYF55" s="331"/>
      <c r="NYG55" s="331"/>
      <c r="NYH55" s="331"/>
      <c r="NYI55" s="331"/>
      <c r="NYJ55" s="331"/>
      <c r="NYK55" s="331"/>
      <c r="NYL55" s="331"/>
      <c r="NYM55" s="331"/>
      <c r="NYN55" s="331"/>
      <c r="NYO55" s="331"/>
      <c r="NYP55" s="331"/>
      <c r="NYQ55" s="331"/>
      <c r="NYR55" s="331"/>
      <c r="NYS55" s="331"/>
      <c r="NYT55" s="331"/>
      <c r="NYU55" s="331"/>
      <c r="NYV55" s="331"/>
      <c r="NYW55" s="331"/>
      <c r="NYX55" s="331"/>
      <c r="NYY55" s="331"/>
      <c r="NYZ55" s="331"/>
      <c r="NZA55" s="331"/>
      <c r="NZB55" s="331"/>
      <c r="NZC55" s="331"/>
      <c r="NZD55" s="331"/>
      <c r="NZE55" s="331"/>
      <c r="NZF55" s="331"/>
      <c r="NZG55" s="331"/>
      <c r="NZH55" s="331"/>
      <c r="NZI55" s="331"/>
      <c r="NZJ55" s="331"/>
      <c r="NZK55" s="331"/>
      <c r="NZL55" s="331"/>
      <c r="NZM55" s="331"/>
      <c r="NZN55" s="331"/>
      <c r="NZO55" s="331"/>
      <c r="NZP55" s="331"/>
      <c r="NZQ55" s="331"/>
      <c r="NZR55" s="331"/>
      <c r="NZS55" s="331"/>
      <c r="NZT55" s="331"/>
      <c r="NZU55" s="331"/>
      <c r="NZV55" s="331"/>
      <c r="NZW55" s="331"/>
      <c r="NZX55" s="331"/>
      <c r="NZY55" s="331"/>
      <c r="NZZ55" s="331"/>
      <c r="OAA55" s="331"/>
      <c r="OAB55" s="331"/>
      <c r="OAC55" s="331"/>
      <c r="OAD55" s="331"/>
      <c r="OAE55" s="331"/>
      <c r="OAF55" s="331"/>
      <c r="OAG55" s="331"/>
      <c r="OAH55" s="331"/>
      <c r="OAI55" s="331"/>
      <c r="OAJ55" s="331"/>
      <c r="OAK55" s="331"/>
      <c r="OAL55" s="331"/>
      <c r="OAM55" s="331"/>
      <c r="OAN55" s="331"/>
      <c r="OAO55" s="331"/>
      <c r="OAP55" s="331"/>
      <c r="OAQ55" s="331"/>
      <c r="OAR55" s="331"/>
      <c r="OAS55" s="331"/>
      <c r="OAT55" s="331"/>
      <c r="OAU55" s="331"/>
      <c r="OAV55" s="331"/>
      <c r="OAW55" s="331"/>
      <c r="OAX55" s="331"/>
      <c r="OAY55" s="331"/>
      <c r="OAZ55" s="331"/>
      <c r="OBA55" s="331"/>
      <c r="OBB55" s="331"/>
      <c r="OBC55" s="331"/>
      <c r="OBD55" s="331"/>
      <c r="OBE55" s="331"/>
      <c r="OBF55" s="331"/>
      <c r="OBG55" s="331"/>
      <c r="OBH55" s="331"/>
      <c r="OBI55" s="331"/>
      <c r="OBJ55" s="331"/>
      <c r="OBK55" s="331"/>
      <c r="OBL55" s="331"/>
      <c r="OBM55" s="331"/>
      <c r="OBN55" s="331"/>
      <c r="OBO55" s="331"/>
      <c r="OBP55" s="331"/>
      <c r="OBQ55" s="331"/>
      <c r="OBR55" s="331"/>
      <c r="OBS55" s="331"/>
      <c r="OBT55" s="331"/>
      <c r="OBU55" s="331"/>
      <c r="OBV55" s="331"/>
      <c r="OBW55" s="331"/>
      <c r="OBX55" s="331"/>
      <c r="OBY55" s="331"/>
      <c r="OBZ55" s="331"/>
      <c r="OCA55" s="331"/>
      <c r="OCB55" s="331"/>
      <c r="OCC55" s="331"/>
      <c r="OCD55" s="331"/>
      <c r="OCE55" s="331"/>
      <c r="OCF55" s="331"/>
      <c r="OCG55" s="331"/>
      <c r="OCH55" s="331"/>
      <c r="OCI55" s="331"/>
      <c r="OCJ55" s="331"/>
      <c r="OCK55" s="331"/>
      <c r="OCL55" s="331"/>
      <c r="OCM55" s="331"/>
      <c r="OCN55" s="331"/>
      <c r="OCO55" s="331"/>
      <c r="OCP55" s="331"/>
      <c r="OCQ55" s="331"/>
      <c r="OCR55" s="331"/>
      <c r="OCS55" s="331"/>
      <c r="OCT55" s="331"/>
      <c r="OCU55" s="331"/>
      <c r="OCV55" s="331"/>
      <c r="OCW55" s="331"/>
      <c r="OCX55" s="331"/>
      <c r="OCY55" s="331"/>
      <c r="OCZ55" s="331"/>
      <c r="ODA55" s="331"/>
      <c r="ODB55" s="331"/>
      <c r="ODC55" s="331"/>
      <c r="ODD55" s="331"/>
      <c r="ODE55" s="331"/>
      <c r="ODF55" s="331"/>
      <c r="ODG55" s="331"/>
      <c r="ODH55" s="331"/>
      <c r="ODI55" s="331"/>
      <c r="ODJ55" s="331"/>
      <c r="ODK55" s="331"/>
      <c r="ODL55" s="331"/>
      <c r="ODM55" s="331"/>
      <c r="ODN55" s="331"/>
      <c r="ODO55" s="331"/>
      <c r="ODP55" s="331"/>
      <c r="ODQ55" s="331"/>
      <c r="ODR55" s="331"/>
      <c r="ODS55" s="331"/>
      <c r="ODT55" s="331"/>
      <c r="ODU55" s="331"/>
      <c r="ODV55" s="331"/>
      <c r="ODW55" s="331"/>
      <c r="ODX55" s="331"/>
      <c r="ODY55" s="331"/>
      <c r="ODZ55" s="331"/>
      <c r="OEA55" s="331"/>
      <c r="OEB55" s="331"/>
      <c r="OEC55" s="331"/>
      <c r="OED55" s="331"/>
      <c r="OEE55" s="331"/>
      <c r="OEF55" s="331"/>
      <c r="OEG55" s="331"/>
      <c r="OEH55" s="331"/>
      <c r="OEI55" s="331"/>
      <c r="OEJ55" s="331"/>
      <c r="OEK55" s="331"/>
      <c r="OEL55" s="331"/>
      <c r="OEM55" s="331"/>
      <c r="OEN55" s="331"/>
      <c r="OEO55" s="331"/>
      <c r="OEP55" s="331"/>
      <c r="OEQ55" s="331"/>
      <c r="OER55" s="331"/>
      <c r="OES55" s="331"/>
      <c r="OET55" s="331"/>
      <c r="OEU55" s="331"/>
      <c r="OEV55" s="331"/>
      <c r="OEW55" s="331"/>
      <c r="OEX55" s="331"/>
      <c r="OEY55" s="331"/>
      <c r="OEZ55" s="331"/>
      <c r="OFA55" s="331"/>
      <c r="OFB55" s="331"/>
      <c r="OFC55" s="331"/>
      <c r="OFD55" s="331"/>
      <c r="OFE55" s="331"/>
      <c r="OFF55" s="331"/>
      <c r="OFG55" s="331"/>
      <c r="OFH55" s="331"/>
      <c r="OFI55" s="331"/>
      <c r="OFJ55" s="331"/>
      <c r="OFK55" s="331"/>
      <c r="OFL55" s="331"/>
      <c r="OFM55" s="331"/>
      <c r="OFN55" s="331"/>
      <c r="OFO55" s="331"/>
      <c r="OFP55" s="331"/>
      <c r="OFQ55" s="331"/>
      <c r="OFR55" s="331"/>
      <c r="OFS55" s="331"/>
      <c r="OFT55" s="331"/>
      <c r="OFU55" s="331"/>
      <c r="OFV55" s="331"/>
      <c r="OFW55" s="331"/>
      <c r="OFX55" s="331"/>
      <c r="OFY55" s="331"/>
      <c r="OFZ55" s="331"/>
      <c r="OGA55" s="331"/>
      <c r="OGB55" s="331"/>
      <c r="OGC55" s="331"/>
      <c r="OGD55" s="331"/>
      <c r="OGE55" s="331"/>
      <c r="OGF55" s="331"/>
      <c r="OGG55" s="331"/>
      <c r="OGH55" s="331"/>
      <c r="OGI55" s="331"/>
      <c r="OGJ55" s="331"/>
      <c r="OGK55" s="331"/>
      <c r="OGL55" s="331"/>
      <c r="OGM55" s="331"/>
      <c r="OGN55" s="331"/>
      <c r="OGO55" s="331"/>
      <c r="OGP55" s="331"/>
      <c r="OGQ55" s="331"/>
      <c r="OGR55" s="331"/>
      <c r="OGS55" s="331"/>
      <c r="OGT55" s="331"/>
      <c r="OGU55" s="331"/>
      <c r="OGV55" s="331"/>
      <c r="OGW55" s="331"/>
      <c r="OGX55" s="331"/>
      <c r="OGY55" s="331"/>
      <c r="OGZ55" s="331"/>
      <c r="OHA55" s="331"/>
      <c r="OHB55" s="331"/>
      <c r="OHC55" s="331"/>
      <c r="OHD55" s="331"/>
      <c r="OHE55" s="331"/>
      <c r="OHF55" s="331"/>
      <c r="OHG55" s="331"/>
      <c r="OHH55" s="331"/>
      <c r="OHI55" s="331"/>
      <c r="OHJ55" s="331"/>
      <c r="OHK55" s="331"/>
      <c r="OHL55" s="331"/>
      <c r="OHM55" s="331"/>
      <c r="OHN55" s="331"/>
      <c r="OHO55" s="331"/>
      <c r="OHP55" s="331"/>
      <c r="OHQ55" s="331"/>
      <c r="OHR55" s="331"/>
      <c r="OHS55" s="331"/>
      <c r="OHT55" s="331"/>
      <c r="OHU55" s="331"/>
      <c r="OHV55" s="331"/>
      <c r="OHW55" s="331"/>
      <c r="OHX55" s="331"/>
      <c r="OHY55" s="331"/>
      <c r="OHZ55" s="331"/>
      <c r="OIA55" s="331"/>
      <c r="OIB55" s="331"/>
      <c r="OIC55" s="331"/>
      <c r="OID55" s="331"/>
      <c r="OIE55" s="331"/>
      <c r="OIF55" s="331"/>
      <c r="OIG55" s="331"/>
      <c r="OIH55" s="331"/>
      <c r="OII55" s="331"/>
      <c r="OIJ55" s="331"/>
      <c r="OIK55" s="331"/>
      <c r="OIL55" s="331"/>
      <c r="OIM55" s="331"/>
      <c r="OIN55" s="331"/>
      <c r="OIO55" s="331"/>
      <c r="OIP55" s="331"/>
      <c r="OIQ55" s="331"/>
      <c r="OIR55" s="331"/>
      <c r="OIS55" s="331"/>
      <c r="OIT55" s="331"/>
      <c r="OIU55" s="331"/>
      <c r="OIV55" s="331"/>
      <c r="OIW55" s="331"/>
      <c r="OIX55" s="331"/>
      <c r="OIY55" s="331"/>
      <c r="OIZ55" s="331"/>
      <c r="OJA55" s="331"/>
      <c r="OJB55" s="331"/>
      <c r="OJC55" s="331"/>
      <c r="OJD55" s="331"/>
      <c r="OJE55" s="331"/>
      <c r="OJF55" s="331"/>
      <c r="OJG55" s="331"/>
      <c r="OJH55" s="331"/>
      <c r="OJI55" s="331"/>
      <c r="OJJ55" s="331"/>
      <c r="OJK55" s="331"/>
      <c r="OJL55" s="331"/>
      <c r="OJM55" s="331"/>
      <c r="OJN55" s="331"/>
      <c r="OJO55" s="331"/>
      <c r="OJP55" s="331"/>
      <c r="OJQ55" s="331"/>
      <c r="OJR55" s="331"/>
      <c r="OJS55" s="331"/>
      <c r="OJT55" s="331"/>
      <c r="OJU55" s="331"/>
      <c r="OJV55" s="331"/>
      <c r="OJW55" s="331"/>
      <c r="OJX55" s="331"/>
      <c r="OJY55" s="331"/>
      <c r="OJZ55" s="331"/>
      <c r="OKA55" s="331"/>
      <c r="OKB55" s="331"/>
      <c r="OKC55" s="331"/>
      <c r="OKD55" s="331"/>
      <c r="OKE55" s="331"/>
      <c r="OKF55" s="331"/>
      <c r="OKG55" s="331"/>
      <c r="OKH55" s="331"/>
      <c r="OKI55" s="331"/>
      <c r="OKJ55" s="331"/>
      <c r="OKK55" s="331"/>
      <c r="OKL55" s="331"/>
      <c r="OKM55" s="331"/>
      <c r="OKN55" s="331"/>
      <c r="OKO55" s="331"/>
      <c r="OKP55" s="331"/>
      <c r="OKQ55" s="331"/>
      <c r="OKR55" s="331"/>
      <c r="OKS55" s="331"/>
      <c r="OKT55" s="331"/>
      <c r="OKU55" s="331"/>
      <c r="OKV55" s="331"/>
      <c r="OKW55" s="331"/>
      <c r="OKX55" s="331"/>
      <c r="OKY55" s="331"/>
      <c r="OKZ55" s="331"/>
      <c r="OLA55" s="331"/>
      <c r="OLB55" s="331"/>
      <c r="OLC55" s="331"/>
      <c r="OLD55" s="331"/>
      <c r="OLE55" s="331"/>
      <c r="OLF55" s="331"/>
      <c r="OLG55" s="331"/>
      <c r="OLH55" s="331"/>
      <c r="OLI55" s="331"/>
      <c r="OLJ55" s="331"/>
      <c r="OLK55" s="331"/>
      <c r="OLL55" s="331"/>
      <c r="OLM55" s="331"/>
      <c r="OLN55" s="331"/>
      <c r="OLO55" s="331"/>
      <c r="OLP55" s="331"/>
      <c r="OLQ55" s="331"/>
      <c r="OLR55" s="331"/>
      <c r="OLS55" s="331"/>
      <c r="OLT55" s="331"/>
      <c r="OLU55" s="331"/>
      <c r="OLV55" s="331"/>
      <c r="OLW55" s="331"/>
      <c r="OLX55" s="331"/>
      <c r="OLY55" s="331"/>
      <c r="OLZ55" s="331"/>
      <c r="OMA55" s="331"/>
      <c r="OMB55" s="331"/>
      <c r="OMC55" s="331"/>
      <c r="OMD55" s="331"/>
      <c r="OME55" s="331"/>
      <c r="OMF55" s="331"/>
      <c r="OMG55" s="331"/>
      <c r="OMH55" s="331"/>
      <c r="OMI55" s="331"/>
      <c r="OMJ55" s="331"/>
      <c r="OMK55" s="331"/>
      <c r="OML55" s="331"/>
      <c r="OMM55" s="331"/>
      <c r="OMN55" s="331"/>
      <c r="OMO55" s="331"/>
      <c r="OMP55" s="331"/>
      <c r="OMQ55" s="331"/>
      <c r="OMR55" s="331"/>
      <c r="OMS55" s="331"/>
      <c r="OMT55" s="331"/>
      <c r="OMU55" s="331"/>
      <c r="OMV55" s="331"/>
      <c r="OMW55" s="331"/>
      <c r="OMX55" s="331"/>
      <c r="OMY55" s="331"/>
      <c r="OMZ55" s="331"/>
      <c r="ONA55" s="331"/>
      <c r="ONB55" s="331"/>
      <c r="ONC55" s="331"/>
      <c r="OND55" s="331"/>
      <c r="ONE55" s="331"/>
      <c r="ONF55" s="331"/>
      <c r="ONG55" s="331"/>
      <c r="ONH55" s="331"/>
      <c r="ONI55" s="331"/>
      <c r="ONJ55" s="331"/>
      <c r="ONK55" s="331"/>
      <c r="ONL55" s="331"/>
      <c r="ONM55" s="331"/>
      <c r="ONN55" s="331"/>
      <c r="ONO55" s="331"/>
      <c r="ONP55" s="331"/>
      <c r="ONQ55" s="331"/>
      <c r="ONR55" s="331"/>
      <c r="ONS55" s="331"/>
      <c r="ONT55" s="331"/>
      <c r="ONU55" s="331"/>
      <c r="ONV55" s="331"/>
      <c r="ONW55" s="331"/>
      <c r="ONX55" s="331"/>
      <c r="ONY55" s="331"/>
      <c r="ONZ55" s="331"/>
      <c r="OOA55" s="331"/>
      <c r="OOB55" s="331"/>
      <c r="OOC55" s="331"/>
      <c r="OOD55" s="331"/>
      <c r="OOE55" s="331"/>
      <c r="OOF55" s="331"/>
      <c r="OOG55" s="331"/>
      <c r="OOH55" s="331"/>
      <c r="OOI55" s="331"/>
      <c r="OOJ55" s="331"/>
      <c r="OOK55" s="331"/>
      <c r="OOL55" s="331"/>
      <c r="OOM55" s="331"/>
      <c r="OON55" s="331"/>
      <c r="OOO55" s="331"/>
      <c r="OOP55" s="331"/>
      <c r="OOQ55" s="331"/>
      <c r="OOR55" s="331"/>
      <c r="OOS55" s="331"/>
      <c r="OOT55" s="331"/>
      <c r="OOU55" s="331"/>
      <c r="OOV55" s="331"/>
      <c r="OOW55" s="331"/>
      <c r="OOX55" s="331"/>
      <c r="OOY55" s="331"/>
      <c r="OOZ55" s="331"/>
      <c r="OPA55" s="331"/>
      <c r="OPB55" s="331"/>
      <c r="OPC55" s="331"/>
      <c r="OPD55" s="331"/>
      <c r="OPE55" s="331"/>
      <c r="OPF55" s="331"/>
      <c r="OPG55" s="331"/>
      <c r="OPH55" s="331"/>
      <c r="OPI55" s="331"/>
      <c r="OPJ55" s="331"/>
      <c r="OPK55" s="331"/>
      <c r="OPL55" s="331"/>
      <c r="OPM55" s="331"/>
      <c r="OPN55" s="331"/>
      <c r="OPO55" s="331"/>
      <c r="OPP55" s="331"/>
      <c r="OPQ55" s="331"/>
      <c r="OPR55" s="331"/>
      <c r="OPS55" s="331"/>
      <c r="OPT55" s="331"/>
      <c r="OPU55" s="331"/>
      <c r="OPV55" s="331"/>
      <c r="OPW55" s="331"/>
      <c r="OPX55" s="331"/>
      <c r="OPY55" s="331"/>
      <c r="OPZ55" s="331"/>
      <c r="OQA55" s="331"/>
      <c r="OQB55" s="331"/>
      <c r="OQC55" s="331"/>
      <c r="OQD55" s="331"/>
      <c r="OQE55" s="331"/>
      <c r="OQF55" s="331"/>
      <c r="OQG55" s="331"/>
      <c r="OQH55" s="331"/>
      <c r="OQI55" s="331"/>
      <c r="OQJ55" s="331"/>
      <c r="OQK55" s="331"/>
      <c r="OQL55" s="331"/>
      <c r="OQM55" s="331"/>
      <c r="OQN55" s="331"/>
      <c r="OQO55" s="331"/>
      <c r="OQP55" s="331"/>
      <c r="OQQ55" s="331"/>
      <c r="OQR55" s="331"/>
      <c r="OQS55" s="331"/>
      <c r="OQT55" s="331"/>
      <c r="OQU55" s="331"/>
      <c r="OQV55" s="331"/>
      <c r="OQW55" s="331"/>
      <c r="OQX55" s="331"/>
      <c r="OQY55" s="331"/>
      <c r="OQZ55" s="331"/>
      <c r="ORA55" s="331"/>
      <c r="ORB55" s="331"/>
      <c r="ORC55" s="331"/>
      <c r="ORD55" s="331"/>
      <c r="ORE55" s="331"/>
      <c r="ORF55" s="331"/>
      <c r="ORG55" s="331"/>
      <c r="ORH55" s="331"/>
      <c r="ORI55" s="331"/>
      <c r="ORJ55" s="331"/>
      <c r="ORK55" s="331"/>
      <c r="ORL55" s="331"/>
      <c r="ORM55" s="331"/>
      <c r="ORN55" s="331"/>
      <c r="ORO55" s="331"/>
      <c r="ORP55" s="331"/>
      <c r="ORQ55" s="331"/>
      <c r="ORR55" s="331"/>
      <c r="ORS55" s="331"/>
      <c r="ORT55" s="331"/>
      <c r="ORU55" s="331"/>
      <c r="ORV55" s="331"/>
      <c r="ORW55" s="331"/>
      <c r="ORX55" s="331"/>
      <c r="ORY55" s="331"/>
      <c r="ORZ55" s="331"/>
      <c r="OSA55" s="331"/>
      <c r="OSB55" s="331"/>
      <c r="OSC55" s="331"/>
      <c r="OSD55" s="331"/>
      <c r="OSE55" s="331"/>
      <c r="OSF55" s="331"/>
      <c r="OSG55" s="331"/>
      <c r="OSH55" s="331"/>
      <c r="OSI55" s="331"/>
      <c r="OSJ55" s="331"/>
      <c r="OSK55" s="331"/>
      <c r="OSL55" s="331"/>
      <c r="OSM55" s="331"/>
      <c r="OSN55" s="331"/>
      <c r="OSO55" s="331"/>
      <c r="OSP55" s="331"/>
      <c r="OSQ55" s="331"/>
      <c r="OSR55" s="331"/>
      <c r="OSS55" s="331"/>
      <c r="OST55" s="331"/>
      <c r="OSU55" s="331"/>
      <c r="OSV55" s="331"/>
      <c r="OSW55" s="331"/>
      <c r="OSX55" s="331"/>
      <c r="OSY55" s="331"/>
      <c r="OSZ55" s="331"/>
      <c r="OTA55" s="331"/>
      <c r="OTB55" s="331"/>
      <c r="OTC55" s="331"/>
      <c r="OTD55" s="331"/>
      <c r="OTE55" s="331"/>
      <c r="OTF55" s="331"/>
      <c r="OTG55" s="331"/>
      <c r="OTH55" s="331"/>
      <c r="OTI55" s="331"/>
      <c r="OTJ55" s="331"/>
      <c r="OTK55" s="331"/>
      <c r="OTL55" s="331"/>
      <c r="OTM55" s="331"/>
      <c r="OTN55" s="331"/>
      <c r="OTO55" s="331"/>
      <c r="OTP55" s="331"/>
      <c r="OTQ55" s="331"/>
      <c r="OTR55" s="331"/>
      <c r="OTS55" s="331"/>
      <c r="OTT55" s="331"/>
      <c r="OTU55" s="331"/>
      <c r="OTV55" s="331"/>
      <c r="OTW55" s="331"/>
      <c r="OTX55" s="331"/>
      <c r="OTY55" s="331"/>
      <c r="OTZ55" s="331"/>
      <c r="OUA55" s="331"/>
      <c r="OUB55" s="331"/>
      <c r="OUC55" s="331"/>
      <c r="OUD55" s="331"/>
      <c r="OUE55" s="331"/>
      <c r="OUF55" s="331"/>
      <c r="OUG55" s="331"/>
      <c r="OUH55" s="331"/>
      <c r="OUI55" s="331"/>
      <c r="OUJ55" s="331"/>
      <c r="OUK55" s="331"/>
      <c r="OUL55" s="331"/>
      <c r="OUM55" s="331"/>
      <c r="OUN55" s="331"/>
      <c r="OUO55" s="331"/>
      <c r="OUP55" s="331"/>
      <c r="OUQ55" s="331"/>
      <c r="OUR55" s="331"/>
      <c r="OUS55" s="331"/>
      <c r="OUT55" s="331"/>
      <c r="OUU55" s="331"/>
      <c r="OUV55" s="331"/>
      <c r="OUW55" s="331"/>
      <c r="OUX55" s="331"/>
      <c r="OUY55" s="331"/>
      <c r="OUZ55" s="331"/>
      <c r="OVA55" s="331"/>
      <c r="OVB55" s="331"/>
      <c r="OVC55" s="331"/>
      <c r="OVD55" s="331"/>
      <c r="OVE55" s="331"/>
      <c r="OVF55" s="331"/>
      <c r="OVG55" s="331"/>
      <c r="OVH55" s="331"/>
      <c r="OVI55" s="331"/>
      <c r="OVJ55" s="331"/>
      <c r="OVK55" s="331"/>
      <c r="OVL55" s="331"/>
      <c r="OVM55" s="331"/>
      <c r="OVN55" s="331"/>
      <c r="OVO55" s="331"/>
      <c r="OVP55" s="331"/>
      <c r="OVQ55" s="331"/>
      <c r="OVR55" s="331"/>
      <c r="OVS55" s="331"/>
      <c r="OVT55" s="331"/>
      <c r="OVU55" s="331"/>
      <c r="OVV55" s="331"/>
      <c r="OVW55" s="331"/>
      <c r="OVX55" s="331"/>
      <c r="OVY55" s="331"/>
      <c r="OVZ55" s="331"/>
      <c r="OWA55" s="331"/>
      <c r="OWB55" s="331"/>
      <c r="OWC55" s="331"/>
      <c r="OWD55" s="331"/>
      <c r="OWE55" s="331"/>
      <c r="OWF55" s="331"/>
      <c r="OWG55" s="331"/>
      <c r="OWH55" s="331"/>
      <c r="OWI55" s="331"/>
      <c r="OWJ55" s="331"/>
      <c r="OWK55" s="331"/>
      <c r="OWL55" s="331"/>
      <c r="OWM55" s="331"/>
      <c r="OWN55" s="331"/>
      <c r="OWO55" s="331"/>
      <c r="OWP55" s="331"/>
      <c r="OWQ55" s="331"/>
      <c r="OWR55" s="331"/>
      <c r="OWS55" s="331"/>
      <c r="OWT55" s="331"/>
      <c r="OWU55" s="331"/>
      <c r="OWV55" s="331"/>
      <c r="OWW55" s="331"/>
      <c r="OWX55" s="331"/>
      <c r="OWY55" s="331"/>
      <c r="OWZ55" s="331"/>
      <c r="OXA55" s="331"/>
      <c r="OXB55" s="331"/>
      <c r="OXC55" s="331"/>
      <c r="OXD55" s="331"/>
      <c r="OXE55" s="331"/>
      <c r="OXF55" s="331"/>
      <c r="OXG55" s="331"/>
      <c r="OXH55" s="331"/>
      <c r="OXI55" s="331"/>
      <c r="OXJ55" s="331"/>
      <c r="OXK55" s="331"/>
      <c r="OXL55" s="331"/>
      <c r="OXM55" s="331"/>
      <c r="OXN55" s="331"/>
      <c r="OXO55" s="331"/>
      <c r="OXP55" s="331"/>
      <c r="OXQ55" s="331"/>
      <c r="OXR55" s="331"/>
      <c r="OXS55" s="331"/>
      <c r="OXT55" s="331"/>
      <c r="OXU55" s="331"/>
      <c r="OXV55" s="331"/>
      <c r="OXW55" s="331"/>
      <c r="OXX55" s="331"/>
      <c r="OXY55" s="331"/>
      <c r="OXZ55" s="331"/>
      <c r="OYA55" s="331"/>
      <c r="OYB55" s="331"/>
      <c r="OYC55" s="331"/>
      <c r="OYD55" s="331"/>
      <c r="OYE55" s="331"/>
      <c r="OYF55" s="331"/>
      <c r="OYG55" s="331"/>
      <c r="OYH55" s="331"/>
      <c r="OYI55" s="331"/>
      <c r="OYJ55" s="331"/>
      <c r="OYK55" s="331"/>
      <c r="OYL55" s="331"/>
      <c r="OYM55" s="331"/>
      <c r="OYN55" s="331"/>
      <c r="OYO55" s="331"/>
      <c r="OYP55" s="331"/>
      <c r="OYQ55" s="331"/>
      <c r="OYR55" s="331"/>
      <c r="OYS55" s="331"/>
      <c r="OYT55" s="331"/>
      <c r="OYU55" s="331"/>
      <c r="OYV55" s="331"/>
      <c r="OYW55" s="331"/>
      <c r="OYX55" s="331"/>
      <c r="OYY55" s="331"/>
      <c r="OYZ55" s="331"/>
      <c r="OZA55" s="331"/>
      <c r="OZB55" s="331"/>
      <c r="OZC55" s="331"/>
      <c r="OZD55" s="331"/>
      <c r="OZE55" s="331"/>
      <c r="OZF55" s="331"/>
      <c r="OZG55" s="331"/>
      <c r="OZH55" s="331"/>
      <c r="OZI55" s="331"/>
      <c r="OZJ55" s="331"/>
      <c r="OZK55" s="331"/>
      <c r="OZL55" s="331"/>
      <c r="OZM55" s="331"/>
      <c r="OZN55" s="331"/>
      <c r="OZO55" s="331"/>
      <c r="OZP55" s="331"/>
      <c r="OZQ55" s="331"/>
      <c r="OZR55" s="331"/>
      <c r="OZS55" s="331"/>
      <c r="OZT55" s="331"/>
      <c r="OZU55" s="331"/>
      <c r="OZV55" s="331"/>
      <c r="OZW55" s="331"/>
      <c r="OZX55" s="331"/>
      <c r="OZY55" s="331"/>
      <c r="OZZ55" s="331"/>
      <c r="PAA55" s="331"/>
      <c r="PAB55" s="331"/>
      <c r="PAC55" s="331"/>
      <c r="PAD55" s="331"/>
      <c r="PAE55" s="331"/>
      <c r="PAF55" s="331"/>
      <c r="PAG55" s="331"/>
      <c r="PAH55" s="331"/>
      <c r="PAI55" s="331"/>
      <c r="PAJ55" s="331"/>
      <c r="PAK55" s="331"/>
      <c r="PAL55" s="331"/>
      <c r="PAM55" s="331"/>
      <c r="PAN55" s="331"/>
      <c r="PAO55" s="331"/>
      <c r="PAP55" s="331"/>
      <c r="PAQ55" s="331"/>
      <c r="PAR55" s="331"/>
      <c r="PAS55" s="331"/>
      <c r="PAT55" s="331"/>
      <c r="PAU55" s="331"/>
      <c r="PAV55" s="331"/>
      <c r="PAW55" s="331"/>
      <c r="PAX55" s="331"/>
      <c r="PAY55" s="331"/>
      <c r="PAZ55" s="331"/>
      <c r="PBA55" s="331"/>
      <c r="PBB55" s="331"/>
      <c r="PBC55" s="331"/>
      <c r="PBD55" s="331"/>
      <c r="PBE55" s="331"/>
      <c r="PBF55" s="331"/>
      <c r="PBG55" s="331"/>
      <c r="PBH55" s="331"/>
      <c r="PBI55" s="331"/>
      <c r="PBJ55" s="331"/>
      <c r="PBK55" s="331"/>
      <c r="PBL55" s="331"/>
      <c r="PBM55" s="331"/>
      <c r="PBN55" s="331"/>
      <c r="PBO55" s="331"/>
      <c r="PBP55" s="331"/>
      <c r="PBQ55" s="331"/>
      <c r="PBR55" s="331"/>
      <c r="PBS55" s="331"/>
      <c r="PBT55" s="331"/>
      <c r="PBU55" s="331"/>
      <c r="PBV55" s="331"/>
      <c r="PBW55" s="331"/>
      <c r="PBX55" s="331"/>
      <c r="PBY55" s="331"/>
      <c r="PBZ55" s="331"/>
      <c r="PCA55" s="331"/>
      <c r="PCB55" s="331"/>
      <c r="PCC55" s="331"/>
      <c r="PCD55" s="331"/>
      <c r="PCE55" s="331"/>
      <c r="PCF55" s="331"/>
      <c r="PCG55" s="331"/>
      <c r="PCH55" s="331"/>
      <c r="PCI55" s="331"/>
      <c r="PCJ55" s="331"/>
      <c r="PCK55" s="331"/>
      <c r="PCL55" s="331"/>
      <c r="PCM55" s="331"/>
      <c r="PCN55" s="331"/>
      <c r="PCO55" s="331"/>
      <c r="PCP55" s="331"/>
      <c r="PCQ55" s="331"/>
      <c r="PCR55" s="331"/>
      <c r="PCS55" s="331"/>
      <c r="PCT55" s="331"/>
      <c r="PCU55" s="331"/>
      <c r="PCV55" s="331"/>
      <c r="PCW55" s="331"/>
      <c r="PCX55" s="331"/>
      <c r="PCY55" s="331"/>
      <c r="PCZ55" s="331"/>
      <c r="PDA55" s="331"/>
      <c r="PDB55" s="331"/>
      <c r="PDC55" s="331"/>
      <c r="PDD55" s="331"/>
      <c r="PDE55" s="331"/>
      <c r="PDF55" s="331"/>
      <c r="PDG55" s="331"/>
      <c r="PDH55" s="331"/>
      <c r="PDI55" s="331"/>
      <c r="PDJ55" s="331"/>
      <c r="PDK55" s="331"/>
      <c r="PDL55" s="331"/>
      <c r="PDM55" s="331"/>
      <c r="PDN55" s="331"/>
      <c r="PDO55" s="331"/>
      <c r="PDP55" s="331"/>
      <c r="PDQ55" s="331"/>
      <c r="PDR55" s="331"/>
      <c r="PDS55" s="331"/>
      <c r="PDT55" s="331"/>
      <c r="PDU55" s="331"/>
      <c r="PDV55" s="331"/>
      <c r="PDW55" s="331"/>
      <c r="PDX55" s="331"/>
      <c r="PDY55" s="331"/>
      <c r="PDZ55" s="331"/>
      <c r="PEA55" s="331"/>
      <c r="PEB55" s="331"/>
      <c r="PEC55" s="331"/>
      <c r="PED55" s="331"/>
      <c r="PEE55" s="331"/>
      <c r="PEF55" s="331"/>
      <c r="PEG55" s="331"/>
      <c r="PEH55" s="331"/>
      <c r="PEI55" s="331"/>
      <c r="PEJ55" s="331"/>
      <c r="PEK55" s="331"/>
      <c r="PEL55" s="331"/>
      <c r="PEM55" s="331"/>
      <c r="PEN55" s="331"/>
      <c r="PEO55" s="331"/>
      <c r="PEP55" s="331"/>
      <c r="PEQ55" s="331"/>
      <c r="PER55" s="331"/>
      <c r="PES55" s="331"/>
      <c r="PET55" s="331"/>
      <c r="PEU55" s="331"/>
      <c r="PEV55" s="331"/>
      <c r="PEW55" s="331"/>
      <c r="PEX55" s="331"/>
      <c r="PEY55" s="331"/>
      <c r="PEZ55" s="331"/>
      <c r="PFA55" s="331"/>
      <c r="PFB55" s="331"/>
      <c r="PFC55" s="331"/>
      <c r="PFD55" s="331"/>
      <c r="PFE55" s="331"/>
      <c r="PFF55" s="331"/>
      <c r="PFG55" s="331"/>
      <c r="PFH55" s="331"/>
      <c r="PFI55" s="331"/>
      <c r="PFJ55" s="331"/>
      <c r="PFK55" s="331"/>
      <c r="PFL55" s="331"/>
      <c r="PFM55" s="331"/>
      <c r="PFN55" s="331"/>
      <c r="PFO55" s="331"/>
      <c r="PFP55" s="331"/>
      <c r="PFQ55" s="331"/>
      <c r="PFR55" s="331"/>
      <c r="PFS55" s="331"/>
      <c r="PFT55" s="331"/>
      <c r="PFU55" s="331"/>
      <c r="PFV55" s="331"/>
      <c r="PFW55" s="331"/>
      <c r="PFX55" s="331"/>
      <c r="PFY55" s="331"/>
      <c r="PFZ55" s="331"/>
      <c r="PGA55" s="331"/>
      <c r="PGB55" s="331"/>
      <c r="PGC55" s="331"/>
      <c r="PGD55" s="331"/>
      <c r="PGE55" s="331"/>
      <c r="PGF55" s="331"/>
      <c r="PGG55" s="331"/>
      <c r="PGH55" s="331"/>
      <c r="PGI55" s="331"/>
      <c r="PGJ55" s="331"/>
      <c r="PGK55" s="331"/>
      <c r="PGL55" s="331"/>
      <c r="PGM55" s="331"/>
      <c r="PGN55" s="331"/>
      <c r="PGO55" s="331"/>
      <c r="PGP55" s="331"/>
      <c r="PGQ55" s="331"/>
      <c r="PGR55" s="331"/>
      <c r="PGS55" s="331"/>
      <c r="PGT55" s="331"/>
      <c r="PGU55" s="331"/>
      <c r="PGV55" s="331"/>
      <c r="PGW55" s="331"/>
      <c r="PGX55" s="331"/>
      <c r="PGY55" s="331"/>
      <c r="PGZ55" s="331"/>
      <c r="PHA55" s="331"/>
      <c r="PHB55" s="331"/>
      <c r="PHC55" s="331"/>
      <c r="PHD55" s="331"/>
      <c r="PHE55" s="331"/>
      <c r="PHF55" s="331"/>
      <c r="PHG55" s="331"/>
      <c r="PHH55" s="331"/>
      <c r="PHI55" s="331"/>
      <c r="PHJ55" s="331"/>
      <c r="PHK55" s="331"/>
      <c r="PHL55" s="331"/>
      <c r="PHM55" s="331"/>
      <c r="PHN55" s="331"/>
      <c r="PHO55" s="331"/>
      <c r="PHP55" s="331"/>
      <c r="PHQ55" s="331"/>
      <c r="PHR55" s="331"/>
      <c r="PHS55" s="331"/>
      <c r="PHT55" s="331"/>
      <c r="PHU55" s="331"/>
      <c r="PHV55" s="331"/>
      <c r="PHW55" s="331"/>
      <c r="PHX55" s="331"/>
      <c r="PHY55" s="331"/>
      <c r="PHZ55" s="331"/>
      <c r="PIA55" s="331"/>
      <c r="PIB55" s="331"/>
      <c r="PIC55" s="331"/>
      <c r="PID55" s="331"/>
      <c r="PIE55" s="331"/>
      <c r="PIF55" s="331"/>
      <c r="PIG55" s="331"/>
      <c r="PIH55" s="331"/>
      <c r="PII55" s="331"/>
      <c r="PIJ55" s="331"/>
      <c r="PIK55" s="331"/>
      <c r="PIL55" s="331"/>
      <c r="PIM55" s="331"/>
      <c r="PIN55" s="331"/>
      <c r="PIO55" s="331"/>
      <c r="PIP55" s="331"/>
      <c r="PIQ55" s="331"/>
      <c r="PIR55" s="331"/>
      <c r="PIS55" s="331"/>
      <c r="PIT55" s="331"/>
      <c r="PIU55" s="331"/>
      <c r="PIV55" s="331"/>
      <c r="PIW55" s="331"/>
      <c r="PIX55" s="331"/>
      <c r="PIY55" s="331"/>
      <c r="PIZ55" s="331"/>
      <c r="PJA55" s="331"/>
      <c r="PJB55" s="331"/>
      <c r="PJC55" s="331"/>
      <c r="PJD55" s="331"/>
      <c r="PJE55" s="331"/>
      <c r="PJF55" s="331"/>
      <c r="PJG55" s="331"/>
      <c r="PJH55" s="331"/>
      <c r="PJI55" s="331"/>
      <c r="PJJ55" s="331"/>
      <c r="PJK55" s="331"/>
      <c r="PJL55" s="331"/>
      <c r="PJM55" s="331"/>
      <c r="PJN55" s="331"/>
      <c r="PJO55" s="331"/>
      <c r="PJP55" s="331"/>
      <c r="PJQ55" s="331"/>
      <c r="PJR55" s="331"/>
      <c r="PJS55" s="331"/>
      <c r="PJT55" s="331"/>
      <c r="PJU55" s="331"/>
      <c r="PJV55" s="331"/>
      <c r="PJW55" s="331"/>
      <c r="PJX55" s="331"/>
      <c r="PJY55" s="331"/>
      <c r="PJZ55" s="331"/>
      <c r="PKA55" s="331"/>
      <c r="PKB55" s="331"/>
      <c r="PKC55" s="331"/>
      <c r="PKD55" s="331"/>
      <c r="PKE55" s="331"/>
      <c r="PKF55" s="331"/>
      <c r="PKG55" s="331"/>
      <c r="PKH55" s="331"/>
      <c r="PKI55" s="331"/>
      <c r="PKJ55" s="331"/>
      <c r="PKK55" s="331"/>
      <c r="PKL55" s="331"/>
      <c r="PKM55" s="331"/>
      <c r="PKN55" s="331"/>
      <c r="PKO55" s="331"/>
      <c r="PKP55" s="331"/>
      <c r="PKQ55" s="331"/>
      <c r="PKR55" s="331"/>
      <c r="PKS55" s="331"/>
      <c r="PKT55" s="331"/>
      <c r="PKU55" s="331"/>
      <c r="PKV55" s="331"/>
      <c r="PKW55" s="331"/>
      <c r="PKX55" s="331"/>
      <c r="PKY55" s="331"/>
      <c r="PKZ55" s="331"/>
      <c r="PLA55" s="331"/>
      <c r="PLB55" s="331"/>
      <c r="PLC55" s="331"/>
      <c r="PLD55" s="331"/>
      <c r="PLE55" s="331"/>
      <c r="PLF55" s="331"/>
      <c r="PLG55" s="331"/>
      <c r="PLH55" s="331"/>
      <c r="PLI55" s="331"/>
      <c r="PLJ55" s="331"/>
      <c r="PLK55" s="331"/>
      <c r="PLL55" s="331"/>
      <c r="PLM55" s="331"/>
      <c r="PLN55" s="331"/>
      <c r="PLO55" s="331"/>
      <c r="PLP55" s="331"/>
      <c r="PLQ55" s="331"/>
      <c r="PLR55" s="331"/>
      <c r="PLS55" s="331"/>
      <c r="PLT55" s="331"/>
      <c r="PLU55" s="331"/>
      <c r="PLV55" s="331"/>
      <c r="PLW55" s="331"/>
      <c r="PLX55" s="331"/>
      <c r="PLY55" s="331"/>
      <c r="PLZ55" s="331"/>
      <c r="PMA55" s="331"/>
      <c r="PMB55" s="331"/>
      <c r="PMC55" s="331"/>
      <c r="PMD55" s="331"/>
      <c r="PME55" s="331"/>
      <c r="PMF55" s="331"/>
      <c r="PMG55" s="331"/>
      <c r="PMH55" s="331"/>
      <c r="PMI55" s="331"/>
      <c r="PMJ55" s="331"/>
      <c r="PMK55" s="331"/>
      <c r="PML55" s="331"/>
      <c r="PMM55" s="331"/>
      <c r="PMN55" s="331"/>
      <c r="PMO55" s="331"/>
      <c r="PMP55" s="331"/>
      <c r="PMQ55" s="331"/>
      <c r="PMR55" s="331"/>
      <c r="PMS55" s="331"/>
      <c r="PMT55" s="331"/>
      <c r="PMU55" s="331"/>
      <c r="PMV55" s="331"/>
      <c r="PMW55" s="331"/>
      <c r="PMX55" s="331"/>
      <c r="PMY55" s="331"/>
      <c r="PMZ55" s="331"/>
      <c r="PNA55" s="331"/>
      <c r="PNB55" s="331"/>
      <c r="PNC55" s="331"/>
      <c r="PND55" s="331"/>
      <c r="PNE55" s="331"/>
      <c r="PNF55" s="331"/>
      <c r="PNG55" s="331"/>
      <c r="PNH55" s="331"/>
      <c r="PNI55" s="331"/>
      <c r="PNJ55" s="331"/>
      <c r="PNK55" s="331"/>
      <c r="PNL55" s="331"/>
      <c r="PNM55" s="331"/>
      <c r="PNN55" s="331"/>
      <c r="PNO55" s="331"/>
      <c r="PNP55" s="331"/>
      <c r="PNQ55" s="331"/>
      <c r="PNR55" s="331"/>
      <c r="PNS55" s="331"/>
      <c r="PNT55" s="331"/>
      <c r="PNU55" s="331"/>
      <c r="PNV55" s="331"/>
      <c r="PNW55" s="331"/>
      <c r="PNX55" s="331"/>
      <c r="PNY55" s="331"/>
      <c r="PNZ55" s="331"/>
      <c r="POA55" s="331"/>
      <c r="POB55" s="331"/>
      <c r="POC55" s="331"/>
      <c r="POD55" s="331"/>
      <c r="POE55" s="331"/>
      <c r="POF55" s="331"/>
      <c r="POG55" s="331"/>
      <c r="POH55" s="331"/>
      <c r="POI55" s="331"/>
      <c r="POJ55" s="331"/>
      <c r="POK55" s="331"/>
      <c r="POL55" s="331"/>
      <c r="POM55" s="331"/>
      <c r="PON55" s="331"/>
      <c r="POO55" s="331"/>
      <c r="POP55" s="331"/>
      <c r="POQ55" s="331"/>
      <c r="POR55" s="331"/>
      <c r="POS55" s="331"/>
      <c r="POT55" s="331"/>
      <c r="POU55" s="331"/>
      <c r="POV55" s="331"/>
      <c r="POW55" s="331"/>
      <c r="POX55" s="331"/>
      <c r="POY55" s="331"/>
      <c r="POZ55" s="331"/>
      <c r="PPA55" s="331"/>
      <c r="PPB55" s="331"/>
      <c r="PPC55" s="331"/>
      <c r="PPD55" s="331"/>
      <c r="PPE55" s="331"/>
      <c r="PPF55" s="331"/>
      <c r="PPG55" s="331"/>
      <c r="PPH55" s="331"/>
      <c r="PPI55" s="331"/>
      <c r="PPJ55" s="331"/>
      <c r="PPK55" s="331"/>
      <c r="PPL55" s="331"/>
      <c r="PPM55" s="331"/>
      <c r="PPN55" s="331"/>
      <c r="PPO55" s="331"/>
      <c r="PPP55" s="331"/>
      <c r="PPQ55" s="331"/>
      <c r="PPR55" s="331"/>
      <c r="PPS55" s="331"/>
      <c r="PPT55" s="331"/>
      <c r="PPU55" s="331"/>
      <c r="PPV55" s="331"/>
      <c r="PPW55" s="331"/>
      <c r="PPX55" s="331"/>
      <c r="PPY55" s="331"/>
      <c r="PPZ55" s="331"/>
      <c r="PQA55" s="331"/>
      <c r="PQB55" s="331"/>
      <c r="PQC55" s="331"/>
      <c r="PQD55" s="331"/>
      <c r="PQE55" s="331"/>
      <c r="PQF55" s="331"/>
      <c r="PQG55" s="331"/>
      <c r="PQH55" s="331"/>
      <c r="PQI55" s="331"/>
      <c r="PQJ55" s="331"/>
      <c r="PQK55" s="331"/>
      <c r="PQL55" s="331"/>
      <c r="PQM55" s="331"/>
      <c r="PQN55" s="331"/>
      <c r="PQO55" s="331"/>
      <c r="PQP55" s="331"/>
      <c r="PQQ55" s="331"/>
      <c r="PQR55" s="331"/>
      <c r="PQS55" s="331"/>
      <c r="PQT55" s="331"/>
      <c r="PQU55" s="331"/>
      <c r="PQV55" s="331"/>
      <c r="PQW55" s="331"/>
      <c r="PQX55" s="331"/>
      <c r="PQY55" s="331"/>
      <c r="PQZ55" s="331"/>
      <c r="PRA55" s="331"/>
      <c r="PRB55" s="331"/>
      <c r="PRC55" s="331"/>
      <c r="PRD55" s="331"/>
      <c r="PRE55" s="331"/>
      <c r="PRF55" s="331"/>
      <c r="PRG55" s="331"/>
      <c r="PRH55" s="331"/>
      <c r="PRI55" s="331"/>
      <c r="PRJ55" s="331"/>
      <c r="PRK55" s="331"/>
      <c r="PRL55" s="331"/>
      <c r="PRM55" s="331"/>
      <c r="PRN55" s="331"/>
      <c r="PRO55" s="331"/>
      <c r="PRP55" s="331"/>
      <c r="PRQ55" s="331"/>
      <c r="PRR55" s="331"/>
      <c r="PRS55" s="331"/>
      <c r="PRT55" s="331"/>
      <c r="PRU55" s="331"/>
      <c r="PRV55" s="331"/>
      <c r="PRW55" s="331"/>
      <c r="PRX55" s="331"/>
      <c r="PRY55" s="331"/>
      <c r="PRZ55" s="331"/>
      <c r="PSA55" s="331"/>
      <c r="PSB55" s="331"/>
      <c r="PSC55" s="331"/>
      <c r="PSD55" s="331"/>
      <c r="PSE55" s="331"/>
      <c r="PSF55" s="331"/>
      <c r="PSG55" s="331"/>
      <c r="PSH55" s="331"/>
      <c r="PSI55" s="331"/>
      <c r="PSJ55" s="331"/>
      <c r="PSK55" s="331"/>
      <c r="PSL55" s="331"/>
      <c r="PSM55" s="331"/>
      <c r="PSN55" s="331"/>
      <c r="PSO55" s="331"/>
      <c r="PSP55" s="331"/>
      <c r="PSQ55" s="331"/>
      <c r="PSR55" s="331"/>
      <c r="PSS55" s="331"/>
      <c r="PST55" s="331"/>
      <c r="PSU55" s="331"/>
      <c r="PSV55" s="331"/>
      <c r="PSW55" s="331"/>
      <c r="PSX55" s="331"/>
      <c r="PSY55" s="331"/>
      <c r="PSZ55" s="331"/>
      <c r="PTA55" s="331"/>
      <c r="PTB55" s="331"/>
      <c r="PTC55" s="331"/>
      <c r="PTD55" s="331"/>
      <c r="PTE55" s="331"/>
      <c r="PTF55" s="331"/>
      <c r="PTG55" s="331"/>
      <c r="PTH55" s="331"/>
      <c r="PTI55" s="331"/>
      <c r="PTJ55" s="331"/>
      <c r="PTK55" s="331"/>
      <c r="PTL55" s="331"/>
      <c r="PTM55" s="331"/>
      <c r="PTN55" s="331"/>
      <c r="PTO55" s="331"/>
      <c r="PTP55" s="331"/>
      <c r="PTQ55" s="331"/>
      <c r="PTR55" s="331"/>
      <c r="PTS55" s="331"/>
      <c r="PTT55" s="331"/>
      <c r="PTU55" s="331"/>
      <c r="PTV55" s="331"/>
      <c r="PTW55" s="331"/>
      <c r="PTX55" s="331"/>
      <c r="PTY55" s="331"/>
      <c r="PTZ55" s="331"/>
      <c r="PUA55" s="331"/>
      <c r="PUB55" s="331"/>
      <c r="PUC55" s="331"/>
      <c r="PUD55" s="331"/>
      <c r="PUE55" s="331"/>
      <c r="PUF55" s="331"/>
      <c r="PUG55" s="331"/>
      <c r="PUH55" s="331"/>
      <c r="PUI55" s="331"/>
      <c r="PUJ55" s="331"/>
      <c r="PUK55" s="331"/>
      <c r="PUL55" s="331"/>
      <c r="PUM55" s="331"/>
      <c r="PUN55" s="331"/>
      <c r="PUO55" s="331"/>
      <c r="PUP55" s="331"/>
      <c r="PUQ55" s="331"/>
      <c r="PUR55" s="331"/>
      <c r="PUS55" s="331"/>
      <c r="PUT55" s="331"/>
      <c r="PUU55" s="331"/>
      <c r="PUV55" s="331"/>
      <c r="PUW55" s="331"/>
      <c r="PUX55" s="331"/>
      <c r="PUY55" s="331"/>
      <c r="PUZ55" s="331"/>
      <c r="PVA55" s="331"/>
      <c r="PVB55" s="331"/>
      <c r="PVC55" s="331"/>
      <c r="PVD55" s="331"/>
      <c r="PVE55" s="331"/>
      <c r="PVF55" s="331"/>
      <c r="PVG55" s="331"/>
      <c r="PVH55" s="331"/>
      <c r="PVI55" s="331"/>
      <c r="PVJ55" s="331"/>
      <c r="PVK55" s="331"/>
      <c r="PVL55" s="331"/>
      <c r="PVM55" s="331"/>
      <c r="PVN55" s="331"/>
      <c r="PVO55" s="331"/>
      <c r="PVP55" s="331"/>
      <c r="PVQ55" s="331"/>
      <c r="PVR55" s="331"/>
      <c r="PVS55" s="331"/>
      <c r="PVT55" s="331"/>
      <c r="PVU55" s="331"/>
      <c r="PVV55" s="331"/>
      <c r="PVW55" s="331"/>
      <c r="PVX55" s="331"/>
      <c r="PVY55" s="331"/>
      <c r="PVZ55" s="331"/>
      <c r="PWA55" s="331"/>
      <c r="PWB55" s="331"/>
      <c r="PWC55" s="331"/>
      <c r="PWD55" s="331"/>
      <c r="PWE55" s="331"/>
      <c r="PWF55" s="331"/>
      <c r="PWG55" s="331"/>
      <c r="PWH55" s="331"/>
      <c r="PWI55" s="331"/>
      <c r="PWJ55" s="331"/>
      <c r="PWK55" s="331"/>
      <c r="PWL55" s="331"/>
      <c r="PWM55" s="331"/>
      <c r="PWN55" s="331"/>
      <c r="PWO55" s="331"/>
      <c r="PWP55" s="331"/>
      <c r="PWQ55" s="331"/>
      <c r="PWR55" s="331"/>
      <c r="PWS55" s="331"/>
      <c r="PWT55" s="331"/>
      <c r="PWU55" s="331"/>
      <c r="PWV55" s="331"/>
      <c r="PWW55" s="331"/>
      <c r="PWX55" s="331"/>
      <c r="PWY55" s="331"/>
      <c r="PWZ55" s="331"/>
      <c r="PXA55" s="331"/>
      <c r="PXB55" s="331"/>
      <c r="PXC55" s="331"/>
      <c r="PXD55" s="331"/>
      <c r="PXE55" s="331"/>
      <c r="PXF55" s="331"/>
      <c r="PXG55" s="331"/>
      <c r="PXH55" s="331"/>
      <c r="PXI55" s="331"/>
      <c r="PXJ55" s="331"/>
      <c r="PXK55" s="331"/>
      <c r="PXL55" s="331"/>
      <c r="PXM55" s="331"/>
      <c r="PXN55" s="331"/>
      <c r="PXO55" s="331"/>
      <c r="PXP55" s="331"/>
      <c r="PXQ55" s="331"/>
      <c r="PXR55" s="331"/>
      <c r="PXS55" s="331"/>
      <c r="PXT55" s="331"/>
      <c r="PXU55" s="331"/>
      <c r="PXV55" s="331"/>
      <c r="PXW55" s="331"/>
      <c r="PXX55" s="331"/>
      <c r="PXY55" s="331"/>
      <c r="PXZ55" s="331"/>
      <c r="PYA55" s="331"/>
      <c r="PYB55" s="331"/>
      <c r="PYC55" s="331"/>
      <c r="PYD55" s="331"/>
      <c r="PYE55" s="331"/>
      <c r="PYF55" s="331"/>
      <c r="PYG55" s="331"/>
      <c r="PYH55" s="331"/>
      <c r="PYI55" s="331"/>
      <c r="PYJ55" s="331"/>
      <c r="PYK55" s="331"/>
      <c r="PYL55" s="331"/>
      <c r="PYM55" s="331"/>
      <c r="PYN55" s="331"/>
      <c r="PYO55" s="331"/>
      <c r="PYP55" s="331"/>
      <c r="PYQ55" s="331"/>
      <c r="PYR55" s="331"/>
      <c r="PYS55" s="331"/>
      <c r="PYT55" s="331"/>
      <c r="PYU55" s="331"/>
      <c r="PYV55" s="331"/>
      <c r="PYW55" s="331"/>
      <c r="PYX55" s="331"/>
      <c r="PYY55" s="331"/>
      <c r="PYZ55" s="331"/>
      <c r="PZA55" s="331"/>
      <c r="PZB55" s="331"/>
      <c r="PZC55" s="331"/>
      <c r="PZD55" s="331"/>
      <c r="PZE55" s="331"/>
      <c r="PZF55" s="331"/>
      <c r="PZG55" s="331"/>
      <c r="PZH55" s="331"/>
      <c r="PZI55" s="331"/>
      <c r="PZJ55" s="331"/>
      <c r="PZK55" s="331"/>
      <c r="PZL55" s="331"/>
      <c r="PZM55" s="331"/>
      <c r="PZN55" s="331"/>
      <c r="PZO55" s="331"/>
      <c r="PZP55" s="331"/>
      <c r="PZQ55" s="331"/>
      <c r="PZR55" s="331"/>
      <c r="PZS55" s="331"/>
      <c r="PZT55" s="331"/>
      <c r="PZU55" s="331"/>
      <c r="PZV55" s="331"/>
      <c r="PZW55" s="331"/>
      <c r="PZX55" s="331"/>
      <c r="PZY55" s="331"/>
      <c r="PZZ55" s="331"/>
      <c r="QAA55" s="331"/>
      <c r="QAB55" s="331"/>
      <c r="QAC55" s="331"/>
      <c r="QAD55" s="331"/>
      <c r="QAE55" s="331"/>
      <c r="QAF55" s="331"/>
      <c r="QAG55" s="331"/>
      <c r="QAH55" s="331"/>
      <c r="QAI55" s="331"/>
      <c r="QAJ55" s="331"/>
      <c r="QAK55" s="331"/>
      <c r="QAL55" s="331"/>
      <c r="QAM55" s="331"/>
      <c r="QAN55" s="331"/>
      <c r="QAO55" s="331"/>
      <c r="QAP55" s="331"/>
      <c r="QAQ55" s="331"/>
      <c r="QAR55" s="331"/>
      <c r="QAS55" s="331"/>
      <c r="QAT55" s="331"/>
      <c r="QAU55" s="331"/>
      <c r="QAV55" s="331"/>
      <c r="QAW55" s="331"/>
      <c r="QAX55" s="331"/>
      <c r="QAY55" s="331"/>
      <c r="QAZ55" s="331"/>
      <c r="QBA55" s="331"/>
      <c r="QBB55" s="331"/>
      <c r="QBC55" s="331"/>
      <c r="QBD55" s="331"/>
      <c r="QBE55" s="331"/>
      <c r="QBF55" s="331"/>
      <c r="QBG55" s="331"/>
      <c r="QBH55" s="331"/>
      <c r="QBI55" s="331"/>
      <c r="QBJ55" s="331"/>
      <c r="QBK55" s="331"/>
      <c r="QBL55" s="331"/>
      <c r="QBM55" s="331"/>
      <c r="QBN55" s="331"/>
      <c r="QBO55" s="331"/>
      <c r="QBP55" s="331"/>
      <c r="QBQ55" s="331"/>
      <c r="QBR55" s="331"/>
      <c r="QBS55" s="331"/>
      <c r="QBT55" s="331"/>
      <c r="QBU55" s="331"/>
      <c r="QBV55" s="331"/>
      <c r="QBW55" s="331"/>
      <c r="QBX55" s="331"/>
      <c r="QBY55" s="331"/>
      <c r="QBZ55" s="331"/>
      <c r="QCA55" s="331"/>
      <c r="QCB55" s="331"/>
      <c r="QCC55" s="331"/>
      <c r="QCD55" s="331"/>
      <c r="QCE55" s="331"/>
      <c r="QCF55" s="331"/>
      <c r="QCG55" s="331"/>
      <c r="QCH55" s="331"/>
      <c r="QCI55" s="331"/>
      <c r="QCJ55" s="331"/>
      <c r="QCK55" s="331"/>
      <c r="QCL55" s="331"/>
      <c r="QCM55" s="331"/>
      <c r="QCN55" s="331"/>
      <c r="QCO55" s="331"/>
      <c r="QCP55" s="331"/>
      <c r="QCQ55" s="331"/>
      <c r="QCR55" s="331"/>
      <c r="QCS55" s="331"/>
      <c r="QCT55" s="331"/>
      <c r="QCU55" s="331"/>
      <c r="QCV55" s="331"/>
      <c r="QCW55" s="331"/>
      <c r="QCX55" s="331"/>
      <c r="QCY55" s="331"/>
      <c r="QCZ55" s="331"/>
      <c r="QDA55" s="331"/>
      <c r="QDB55" s="331"/>
      <c r="QDC55" s="331"/>
      <c r="QDD55" s="331"/>
      <c r="QDE55" s="331"/>
      <c r="QDF55" s="331"/>
      <c r="QDG55" s="331"/>
      <c r="QDH55" s="331"/>
      <c r="QDI55" s="331"/>
      <c r="QDJ55" s="331"/>
      <c r="QDK55" s="331"/>
      <c r="QDL55" s="331"/>
      <c r="QDM55" s="331"/>
      <c r="QDN55" s="331"/>
      <c r="QDO55" s="331"/>
      <c r="QDP55" s="331"/>
      <c r="QDQ55" s="331"/>
      <c r="QDR55" s="331"/>
      <c r="QDS55" s="331"/>
      <c r="QDT55" s="331"/>
      <c r="QDU55" s="331"/>
      <c r="QDV55" s="331"/>
      <c r="QDW55" s="331"/>
      <c r="QDX55" s="331"/>
      <c r="QDY55" s="331"/>
      <c r="QDZ55" s="331"/>
      <c r="QEA55" s="331"/>
      <c r="QEB55" s="331"/>
      <c r="QEC55" s="331"/>
      <c r="QED55" s="331"/>
      <c r="QEE55" s="331"/>
      <c r="QEF55" s="331"/>
      <c r="QEG55" s="331"/>
      <c r="QEH55" s="331"/>
      <c r="QEI55" s="331"/>
      <c r="QEJ55" s="331"/>
      <c r="QEK55" s="331"/>
      <c r="QEL55" s="331"/>
      <c r="QEM55" s="331"/>
      <c r="QEN55" s="331"/>
      <c r="QEO55" s="331"/>
      <c r="QEP55" s="331"/>
      <c r="QEQ55" s="331"/>
      <c r="QER55" s="331"/>
      <c r="QES55" s="331"/>
      <c r="QET55" s="331"/>
      <c r="QEU55" s="331"/>
      <c r="QEV55" s="331"/>
      <c r="QEW55" s="331"/>
      <c r="QEX55" s="331"/>
      <c r="QEY55" s="331"/>
      <c r="QEZ55" s="331"/>
      <c r="QFA55" s="331"/>
      <c r="QFB55" s="331"/>
      <c r="QFC55" s="331"/>
      <c r="QFD55" s="331"/>
      <c r="QFE55" s="331"/>
      <c r="QFF55" s="331"/>
      <c r="QFG55" s="331"/>
      <c r="QFH55" s="331"/>
      <c r="QFI55" s="331"/>
      <c r="QFJ55" s="331"/>
      <c r="QFK55" s="331"/>
      <c r="QFL55" s="331"/>
      <c r="QFM55" s="331"/>
      <c r="QFN55" s="331"/>
      <c r="QFO55" s="331"/>
      <c r="QFP55" s="331"/>
      <c r="QFQ55" s="331"/>
      <c r="QFR55" s="331"/>
      <c r="QFS55" s="331"/>
      <c r="QFT55" s="331"/>
      <c r="QFU55" s="331"/>
      <c r="QFV55" s="331"/>
      <c r="QFW55" s="331"/>
      <c r="QFX55" s="331"/>
      <c r="QFY55" s="331"/>
      <c r="QFZ55" s="331"/>
      <c r="QGA55" s="331"/>
      <c r="QGB55" s="331"/>
      <c r="QGC55" s="331"/>
      <c r="QGD55" s="331"/>
      <c r="QGE55" s="331"/>
      <c r="QGF55" s="331"/>
      <c r="QGG55" s="331"/>
      <c r="QGH55" s="331"/>
      <c r="QGI55" s="331"/>
      <c r="QGJ55" s="331"/>
      <c r="QGK55" s="331"/>
      <c r="QGL55" s="331"/>
      <c r="QGM55" s="331"/>
      <c r="QGN55" s="331"/>
      <c r="QGO55" s="331"/>
      <c r="QGP55" s="331"/>
      <c r="QGQ55" s="331"/>
      <c r="QGR55" s="331"/>
      <c r="QGS55" s="331"/>
      <c r="QGT55" s="331"/>
      <c r="QGU55" s="331"/>
      <c r="QGV55" s="331"/>
      <c r="QGW55" s="331"/>
      <c r="QGX55" s="331"/>
      <c r="QGY55" s="331"/>
      <c r="QGZ55" s="331"/>
      <c r="QHA55" s="331"/>
      <c r="QHB55" s="331"/>
      <c r="QHC55" s="331"/>
      <c r="QHD55" s="331"/>
      <c r="QHE55" s="331"/>
      <c r="QHF55" s="331"/>
      <c r="QHG55" s="331"/>
      <c r="QHH55" s="331"/>
      <c r="QHI55" s="331"/>
      <c r="QHJ55" s="331"/>
      <c r="QHK55" s="331"/>
      <c r="QHL55" s="331"/>
      <c r="QHM55" s="331"/>
      <c r="QHN55" s="331"/>
      <c r="QHO55" s="331"/>
      <c r="QHP55" s="331"/>
      <c r="QHQ55" s="331"/>
      <c r="QHR55" s="331"/>
      <c r="QHS55" s="331"/>
      <c r="QHT55" s="331"/>
      <c r="QHU55" s="331"/>
      <c r="QHV55" s="331"/>
      <c r="QHW55" s="331"/>
      <c r="QHX55" s="331"/>
      <c r="QHY55" s="331"/>
      <c r="QHZ55" s="331"/>
      <c r="QIA55" s="331"/>
      <c r="QIB55" s="331"/>
      <c r="QIC55" s="331"/>
      <c r="QID55" s="331"/>
      <c r="QIE55" s="331"/>
      <c r="QIF55" s="331"/>
      <c r="QIG55" s="331"/>
      <c r="QIH55" s="331"/>
      <c r="QII55" s="331"/>
      <c r="QIJ55" s="331"/>
      <c r="QIK55" s="331"/>
      <c r="QIL55" s="331"/>
      <c r="QIM55" s="331"/>
      <c r="QIN55" s="331"/>
      <c r="QIO55" s="331"/>
      <c r="QIP55" s="331"/>
      <c r="QIQ55" s="331"/>
      <c r="QIR55" s="331"/>
      <c r="QIS55" s="331"/>
      <c r="QIT55" s="331"/>
      <c r="QIU55" s="331"/>
      <c r="QIV55" s="331"/>
      <c r="QIW55" s="331"/>
      <c r="QIX55" s="331"/>
      <c r="QIY55" s="331"/>
      <c r="QIZ55" s="331"/>
      <c r="QJA55" s="331"/>
      <c r="QJB55" s="331"/>
      <c r="QJC55" s="331"/>
      <c r="QJD55" s="331"/>
      <c r="QJE55" s="331"/>
      <c r="QJF55" s="331"/>
      <c r="QJG55" s="331"/>
      <c r="QJH55" s="331"/>
      <c r="QJI55" s="331"/>
      <c r="QJJ55" s="331"/>
      <c r="QJK55" s="331"/>
      <c r="QJL55" s="331"/>
      <c r="QJM55" s="331"/>
      <c r="QJN55" s="331"/>
      <c r="QJO55" s="331"/>
      <c r="QJP55" s="331"/>
      <c r="QJQ55" s="331"/>
      <c r="QJR55" s="331"/>
      <c r="QJS55" s="331"/>
      <c r="QJT55" s="331"/>
      <c r="QJU55" s="331"/>
      <c r="QJV55" s="331"/>
      <c r="QJW55" s="331"/>
      <c r="QJX55" s="331"/>
      <c r="QJY55" s="331"/>
      <c r="QJZ55" s="331"/>
      <c r="QKA55" s="331"/>
      <c r="QKB55" s="331"/>
      <c r="QKC55" s="331"/>
      <c r="QKD55" s="331"/>
      <c r="QKE55" s="331"/>
      <c r="QKF55" s="331"/>
      <c r="QKG55" s="331"/>
      <c r="QKH55" s="331"/>
      <c r="QKI55" s="331"/>
      <c r="QKJ55" s="331"/>
      <c r="QKK55" s="331"/>
      <c r="QKL55" s="331"/>
      <c r="QKM55" s="331"/>
      <c r="QKN55" s="331"/>
      <c r="QKO55" s="331"/>
      <c r="QKP55" s="331"/>
      <c r="QKQ55" s="331"/>
      <c r="QKR55" s="331"/>
      <c r="QKS55" s="331"/>
      <c r="QKT55" s="331"/>
      <c r="QKU55" s="331"/>
      <c r="QKV55" s="331"/>
      <c r="QKW55" s="331"/>
      <c r="QKX55" s="331"/>
      <c r="QKY55" s="331"/>
      <c r="QKZ55" s="331"/>
      <c r="QLA55" s="331"/>
      <c r="QLB55" s="331"/>
      <c r="QLC55" s="331"/>
      <c r="QLD55" s="331"/>
      <c r="QLE55" s="331"/>
      <c r="QLF55" s="331"/>
      <c r="QLG55" s="331"/>
      <c r="QLH55" s="331"/>
      <c r="QLI55" s="331"/>
      <c r="QLJ55" s="331"/>
      <c r="QLK55" s="331"/>
      <c r="QLL55" s="331"/>
      <c r="QLM55" s="331"/>
      <c r="QLN55" s="331"/>
      <c r="QLO55" s="331"/>
      <c r="QLP55" s="331"/>
      <c r="QLQ55" s="331"/>
      <c r="QLR55" s="331"/>
      <c r="QLS55" s="331"/>
      <c r="QLT55" s="331"/>
      <c r="QLU55" s="331"/>
      <c r="QLV55" s="331"/>
      <c r="QLW55" s="331"/>
      <c r="QLX55" s="331"/>
      <c r="QLY55" s="331"/>
      <c r="QLZ55" s="331"/>
      <c r="QMA55" s="331"/>
      <c r="QMB55" s="331"/>
      <c r="QMC55" s="331"/>
      <c r="QMD55" s="331"/>
      <c r="QME55" s="331"/>
      <c r="QMF55" s="331"/>
      <c r="QMG55" s="331"/>
      <c r="QMH55" s="331"/>
      <c r="QMI55" s="331"/>
      <c r="QMJ55" s="331"/>
      <c r="QMK55" s="331"/>
      <c r="QML55" s="331"/>
      <c r="QMM55" s="331"/>
      <c r="QMN55" s="331"/>
      <c r="QMO55" s="331"/>
      <c r="QMP55" s="331"/>
      <c r="QMQ55" s="331"/>
      <c r="QMR55" s="331"/>
      <c r="QMS55" s="331"/>
      <c r="QMT55" s="331"/>
      <c r="QMU55" s="331"/>
      <c r="QMV55" s="331"/>
      <c r="QMW55" s="331"/>
      <c r="QMX55" s="331"/>
      <c r="QMY55" s="331"/>
      <c r="QMZ55" s="331"/>
      <c r="QNA55" s="331"/>
      <c r="QNB55" s="331"/>
      <c r="QNC55" s="331"/>
      <c r="QND55" s="331"/>
      <c r="QNE55" s="331"/>
      <c r="QNF55" s="331"/>
      <c r="QNG55" s="331"/>
      <c r="QNH55" s="331"/>
      <c r="QNI55" s="331"/>
      <c r="QNJ55" s="331"/>
      <c r="QNK55" s="331"/>
      <c r="QNL55" s="331"/>
      <c r="QNM55" s="331"/>
      <c r="QNN55" s="331"/>
      <c r="QNO55" s="331"/>
      <c r="QNP55" s="331"/>
      <c r="QNQ55" s="331"/>
      <c r="QNR55" s="331"/>
      <c r="QNS55" s="331"/>
      <c r="QNT55" s="331"/>
      <c r="QNU55" s="331"/>
      <c r="QNV55" s="331"/>
      <c r="QNW55" s="331"/>
      <c r="QNX55" s="331"/>
      <c r="QNY55" s="331"/>
      <c r="QNZ55" s="331"/>
      <c r="QOA55" s="331"/>
      <c r="QOB55" s="331"/>
      <c r="QOC55" s="331"/>
      <c r="QOD55" s="331"/>
      <c r="QOE55" s="331"/>
      <c r="QOF55" s="331"/>
      <c r="QOG55" s="331"/>
      <c r="QOH55" s="331"/>
      <c r="QOI55" s="331"/>
      <c r="QOJ55" s="331"/>
      <c r="QOK55" s="331"/>
      <c r="QOL55" s="331"/>
      <c r="QOM55" s="331"/>
      <c r="QON55" s="331"/>
      <c r="QOO55" s="331"/>
      <c r="QOP55" s="331"/>
      <c r="QOQ55" s="331"/>
      <c r="QOR55" s="331"/>
      <c r="QOS55" s="331"/>
      <c r="QOT55" s="331"/>
      <c r="QOU55" s="331"/>
      <c r="QOV55" s="331"/>
      <c r="QOW55" s="331"/>
      <c r="QOX55" s="331"/>
      <c r="QOY55" s="331"/>
      <c r="QOZ55" s="331"/>
      <c r="QPA55" s="331"/>
      <c r="QPB55" s="331"/>
      <c r="QPC55" s="331"/>
      <c r="QPD55" s="331"/>
      <c r="QPE55" s="331"/>
      <c r="QPF55" s="331"/>
      <c r="QPG55" s="331"/>
      <c r="QPH55" s="331"/>
      <c r="QPI55" s="331"/>
      <c r="QPJ55" s="331"/>
      <c r="QPK55" s="331"/>
      <c r="QPL55" s="331"/>
      <c r="QPM55" s="331"/>
      <c r="QPN55" s="331"/>
      <c r="QPO55" s="331"/>
      <c r="QPP55" s="331"/>
      <c r="QPQ55" s="331"/>
      <c r="QPR55" s="331"/>
      <c r="QPS55" s="331"/>
      <c r="QPT55" s="331"/>
      <c r="QPU55" s="331"/>
      <c r="QPV55" s="331"/>
      <c r="QPW55" s="331"/>
      <c r="QPX55" s="331"/>
      <c r="QPY55" s="331"/>
      <c r="QPZ55" s="331"/>
      <c r="QQA55" s="331"/>
      <c r="QQB55" s="331"/>
      <c r="QQC55" s="331"/>
      <c r="QQD55" s="331"/>
      <c r="QQE55" s="331"/>
      <c r="QQF55" s="331"/>
      <c r="QQG55" s="331"/>
      <c r="QQH55" s="331"/>
      <c r="QQI55" s="331"/>
      <c r="QQJ55" s="331"/>
      <c r="QQK55" s="331"/>
      <c r="QQL55" s="331"/>
      <c r="QQM55" s="331"/>
      <c r="QQN55" s="331"/>
      <c r="QQO55" s="331"/>
      <c r="QQP55" s="331"/>
      <c r="QQQ55" s="331"/>
      <c r="QQR55" s="331"/>
      <c r="QQS55" s="331"/>
      <c r="QQT55" s="331"/>
      <c r="QQU55" s="331"/>
      <c r="QQV55" s="331"/>
      <c r="QQW55" s="331"/>
      <c r="QQX55" s="331"/>
      <c r="QQY55" s="331"/>
      <c r="QQZ55" s="331"/>
      <c r="QRA55" s="331"/>
      <c r="QRB55" s="331"/>
      <c r="QRC55" s="331"/>
      <c r="QRD55" s="331"/>
      <c r="QRE55" s="331"/>
      <c r="QRF55" s="331"/>
      <c r="QRG55" s="331"/>
      <c r="QRH55" s="331"/>
      <c r="QRI55" s="331"/>
      <c r="QRJ55" s="331"/>
      <c r="QRK55" s="331"/>
      <c r="QRL55" s="331"/>
      <c r="QRM55" s="331"/>
      <c r="QRN55" s="331"/>
      <c r="QRO55" s="331"/>
      <c r="QRP55" s="331"/>
      <c r="QRQ55" s="331"/>
      <c r="QRR55" s="331"/>
      <c r="QRS55" s="331"/>
      <c r="QRT55" s="331"/>
      <c r="QRU55" s="331"/>
      <c r="QRV55" s="331"/>
      <c r="QRW55" s="331"/>
      <c r="QRX55" s="331"/>
      <c r="QRY55" s="331"/>
      <c r="QRZ55" s="331"/>
      <c r="QSA55" s="331"/>
      <c r="QSB55" s="331"/>
      <c r="QSC55" s="331"/>
      <c r="QSD55" s="331"/>
      <c r="QSE55" s="331"/>
      <c r="QSF55" s="331"/>
      <c r="QSG55" s="331"/>
      <c r="QSH55" s="331"/>
      <c r="QSI55" s="331"/>
      <c r="QSJ55" s="331"/>
      <c r="QSK55" s="331"/>
      <c r="QSL55" s="331"/>
      <c r="QSM55" s="331"/>
      <c r="QSN55" s="331"/>
      <c r="QSO55" s="331"/>
      <c r="QSP55" s="331"/>
      <c r="QSQ55" s="331"/>
      <c r="QSR55" s="331"/>
      <c r="QSS55" s="331"/>
      <c r="QST55" s="331"/>
      <c r="QSU55" s="331"/>
      <c r="QSV55" s="331"/>
      <c r="QSW55" s="331"/>
      <c r="QSX55" s="331"/>
      <c r="QSY55" s="331"/>
      <c r="QSZ55" s="331"/>
      <c r="QTA55" s="331"/>
      <c r="QTB55" s="331"/>
      <c r="QTC55" s="331"/>
      <c r="QTD55" s="331"/>
      <c r="QTE55" s="331"/>
      <c r="QTF55" s="331"/>
      <c r="QTG55" s="331"/>
      <c r="QTH55" s="331"/>
      <c r="QTI55" s="331"/>
      <c r="QTJ55" s="331"/>
      <c r="QTK55" s="331"/>
      <c r="QTL55" s="331"/>
      <c r="QTM55" s="331"/>
      <c r="QTN55" s="331"/>
      <c r="QTO55" s="331"/>
      <c r="QTP55" s="331"/>
      <c r="QTQ55" s="331"/>
      <c r="QTR55" s="331"/>
      <c r="QTS55" s="331"/>
      <c r="QTT55" s="331"/>
      <c r="QTU55" s="331"/>
      <c r="QTV55" s="331"/>
      <c r="QTW55" s="331"/>
      <c r="QTX55" s="331"/>
      <c r="QTY55" s="331"/>
      <c r="QTZ55" s="331"/>
      <c r="QUA55" s="331"/>
      <c r="QUB55" s="331"/>
      <c r="QUC55" s="331"/>
      <c r="QUD55" s="331"/>
      <c r="QUE55" s="331"/>
      <c r="QUF55" s="331"/>
      <c r="QUG55" s="331"/>
      <c r="QUH55" s="331"/>
      <c r="QUI55" s="331"/>
      <c r="QUJ55" s="331"/>
      <c r="QUK55" s="331"/>
      <c r="QUL55" s="331"/>
      <c r="QUM55" s="331"/>
      <c r="QUN55" s="331"/>
      <c r="QUO55" s="331"/>
      <c r="QUP55" s="331"/>
      <c r="QUQ55" s="331"/>
      <c r="QUR55" s="331"/>
      <c r="QUS55" s="331"/>
      <c r="QUT55" s="331"/>
      <c r="QUU55" s="331"/>
      <c r="QUV55" s="331"/>
      <c r="QUW55" s="331"/>
      <c r="QUX55" s="331"/>
      <c r="QUY55" s="331"/>
      <c r="QUZ55" s="331"/>
      <c r="QVA55" s="331"/>
      <c r="QVB55" s="331"/>
      <c r="QVC55" s="331"/>
      <c r="QVD55" s="331"/>
      <c r="QVE55" s="331"/>
      <c r="QVF55" s="331"/>
      <c r="QVG55" s="331"/>
      <c r="QVH55" s="331"/>
      <c r="QVI55" s="331"/>
      <c r="QVJ55" s="331"/>
      <c r="QVK55" s="331"/>
      <c r="QVL55" s="331"/>
      <c r="QVM55" s="331"/>
      <c r="QVN55" s="331"/>
      <c r="QVO55" s="331"/>
      <c r="QVP55" s="331"/>
      <c r="QVQ55" s="331"/>
      <c r="QVR55" s="331"/>
      <c r="QVS55" s="331"/>
      <c r="QVT55" s="331"/>
      <c r="QVU55" s="331"/>
      <c r="QVV55" s="331"/>
      <c r="QVW55" s="331"/>
      <c r="QVX55" s="331"/>
      <c r="QVY55" s="331"/>
      <c r="QVZ55" s="331"/>
      <c r="QWA55" s="331"/>
      <c r="QWB55" s="331"/>
      <c r="QWC55" s="331"/>
      <c r="QWD55" s="331"/>
      <c r="QWE55" s="331"/>
      <c r="QWF55" s="331"/>
      <c r="QWG55" s="331"/>
      <c r="QWH55" s="331"/>
      <c r="QWI55" s="331"/>
      <c r="QWJ55" s="331"/>
      <c r="QWK55" s="331"/>
      <c r="QWL55" s="331"/>
      <c r="QWM55" s="331"/>
      <c r="QWN55" s="331"/>
      <c r="QWO55" s="331"/>
      <c r="QWP55" s="331"/>
      <c r="QWQ55" s="331"/>
      <c r="QWR55" s="331"/>
      <c r="QWS55" s="331"/>
      <c r="QWT55" s="331"/>
      <c r="QWU55" s="331"/>
      <c r="QWV55" s="331"/>
      <c r="QWW55" s="331"/>
      <c r="QWX55" s="331"/>
      <c r="QWY55" s="331"/>
      <c r="QWZ55" s="331"/>
      <c r="QXA55" s="331"/>
      <c r="QXB55" s="331"/>
      <c r="QXC55" s="331"/>
      <c r="QXD55" s="331"/>
      <c r="QXE55" s="331"/>
      <c r="QXF55" s="331"/>
      <c r="QXG55" s="331"/>
      <c r="QXH55" s="331"/>
      <c r="QXI55" s="331"/>
      <c r="QXJ55" s="331"/>
      <c r="QXK55" s="331"/>
      <c r="QXL55" s="331"/>
      <c r="QXM55" s="331"/>
      <c r="QXN55" s="331"/>
      <c r="QXO55" s="331"/>
      <c r="QXP55" s="331"/>
      <c r="QXQ55" s="331"/>
      <c r="QXR55" s="331"/>
      <c r="QXS55" s="331"/>
      <c r="QXT55" s="331"/>
      <c r="QXU55" s="331"/>
      <c r="QXV55" s="331"/>
      <c r="QXW55" s="331"/>
      <c r="QXX55" s="331"/>
      <c r="QXY55" s="331"/>
      <c r="QXZ55" s="331"/>
      <c r="QYA55" s="331"/>
      <c r="QYB55" s="331"/>
      <c r="QYC55" s="331"/>
      <c r="QYD55" s="331"/>
      <c r="QYE55" s="331"/>
      <c r="QYF55" s="331"/>
      <c r="QYG55" s="331"/>
      <c r="QYH55" s="331"/>
      <c r="QYI55" s="331"/>
      <c r="QYJ55" s="331"/>
      <c r="QYK55" s="331"/>
      <c r="QYL55" s="331"/>
      <c r="QYM55" s="331"/>
      <c r="QYN55" s="331"/>
      <c r="QYO55" s="331"/>
      <c r="QYP55" s="331"/>
      <c r="QYQ55" s="331"/>
      <c r="QYR55" s="331"/>
      <c r="QYS55" s="331"/>
      <c r="QYT55" s="331"/>
      <c r="QYU55" s="331"/>
      <c r="QYV55" s="331"/>
      <c r="QYW55" s="331"/>
      <c r="QYX55" s="331"/>
      <c r="QYY55" s="331"/>
      <c r="QYZ55" s="331"/>
      <c r="QZA55" s="331"/>
      <c r="QZB55" s="331"/>
      <c r="QZC55" s="331"/>
      <c r="QZD55" s="331"/>
      <c r="QZE55" s="331"/>
      <c r="QZF55" s="331"/>
      <c r="QZG55" s="331"/>
      <c r="QZH55" s="331"/>
      <c r="QZI55" s="331"/>
      <c r="QZJ55" s="331"/>
      <c r="QZK55" s="331"/>
      <c r="QZL55" s="331"/>
      <c r="QZM55" s="331"/>
      <c r="QZN55" s="331"/>
      <c r="QZO55" s="331"/>
      <c r="QZP55" s="331"/>
      <c r="QZQ55" s="331"/>
      <c r="QZR55" s="331"/>
      <c r="QZS55" s="331"/>
      <c r="QZT55" s="331"/>
      <c r="QZU55" s="331"/>
      <c r="QZV55" s="331"/>
      <c r="QZW55" s="331"/>
      <c r="QZX55" s="331"/>
      <c r="QZY55" s="331"/>
      <c r="QZZ55" s="331"/>
      <c r="RAA55" s="331"/>
      <c r="RAB55" s="331"/>
      <c r="RAC55" s="331"/>
      <c r="RAD55" s="331"/>
      <c r="RAE55" s="331"/>
      <c r="RAF55" s="331"/>
      <c r="RAG55" s="331"/>
      <c r="RAH55" s="331"/>
      <c r="RAI55" s="331"/>
      <c r="RAJ55" s="331"/>
      <c r="RAK55" s="331"/>
      <c r="RAL55" s="331"/>
      <c r="RAM55" s="331"/>
      <c r="RAN55" s="331"/>
      <c r="RAO55" s="331"/>
      <c r="RAP55" s="331"/>
      <c r="RAQ55" s="331"/>
      <c r="RAR55" s="331"/>
      <c r="RAS55" s="331"/>
      <c r="RAT55" s="331"/>
      <c r="RAU55" s="331"/>
      <c r="RAV55" s="331"/>
      <c r="RAW55" s="331"/>
      <c r="RAX55" s="331"/>
      <c r="RAY55" s="331"/>
      <c r="RAZ55" s="331"/>
      <c r="RBA55" s="331"/>
      <c r="RBB55" s="331"/>
      <c r="RBC55" s="331"/>
      <c r="RBD55" s="331"/>
      <c r="RBE55" s="331"/>
      <c r="RBF55" s="331"/>
      <c r="RBG55" s="331"/>
      <c r="RBH55" s="331"/>
      <c r="RBI55" s="331"/>
      <c r="RBJ55" s="331"/>
      <c r="RBK55" s="331"/>
      <c r="RBL55" s="331"/>
      <c r="RBM55" s="331"/>
      <c r="RBN55" s="331"/>
      <c r="RBO55" s="331"/>
      <c r="RBP55" s="331"/>
      <c r="RBQ55" s="331"/>
      <c r="RBR55" s="331"/>
      <c r="RBS55" s="331"/>
      <c r="RBT55" s="331"/>
      <c r="RBU55" s="331"/>
      <c r="RBV55" s="331"/>
      <c r="RBW55" s="331"/>
      <c r="RBX55" s="331"/>
      <c r="RBY55" s="331"/>
      <c r="RBZ55" s="331"/>
      <c r="RCA55" s="331"/>
      <c r="RCB55" s="331"/>
      <c r="RCC55" s="331"/>
      <c r="RCD55" s="331"/>
      <c r="RCE55" s="331"/>
      <c r="RCF55" s="331"/>
      <c r="RCG55" s="331"/>
      <c r="RCH55" s="331"/>
      <c r="RCI55" s="331"/>
      <c r="RCJ55" s="331"/>
      <c r="RCK55" s="331"/>
      <c r="RCL55" s="331"/>
      <c r="RCM55" s="331"/>
      <c r="RCN55" s="331"/>
      <c r="RCO55" s="331"/>
      <c r="RCP55" s="331"/>
      <c r="RCQ55" s="331"/>
      <c r="RCR55" s="331"/>
      <c r="RCS55" s="331"/>
      <c r="RCT55" s="331"/>
      <c r="RCU55" s="331"/>
      <c r="RCV55" s="331"/>
      <c r="RCW55" s="331"/>
      <c r="RCX55" s="331"/>
      <c r="RCY55" s="331"/>
      <c r="RCZ55" s="331"/>
      <c r="RDA55" s="331"/>
      <c r="RDB55" s="331"/>
      <c r="RDC55" s="331"/>
      <c r="RDD55" s="331"/>
      <c r="RDE55" s="331"/>
      <c r="RDF55" s="331"/>
      <c r="RDG55" s="331"/>
      <c r="RDH55" s="331"/>
      <c r="RDI55" s="331"/>
      <c r="RDJ55" s="331"/>
      <c r="RDK55" s="331"/>
      <c r="RDL55" s="331"/>
      <c r="RDM55" s="331"/>
      <c r="RDN55" s="331"/>
      <c r="RDO55" s="331"/>
      <c r="RDP55" s="331"/>
      <c r="RDQ55" s="331"/>
      <c r="RDR55" s="331"/>
      <c r="RDS55" s="331"/>
      <c r="RDT55" s="331"/>
      <c r="RDU55" s="331"/>
      <c r="RDV55" s="331"/>
      <c r="RDW55" s="331"/>
      <c r="RDX55" s="331"/>
      <c r="RDY55" s="331"/>
      <c r="RDZ55" s="331"/>
      <c r="REA55" s="331"/>
      <c r="REB55" s="331"/>
      <c r="REC55" s="331"/>
      <c r="RED55" s="331"/>
      <c r="REE55" s="331"/>
      <c r="REF55" s="331"/>
      <c r="REG55" s="331"/>
      <c r="REH55" s="331"/>
      <c r="REI55" s="331"/>
      <c r="REJ55" s="331"/>
      <c r="REK55" s="331"/>
      <c r="REL55" s="331"/>
      <c r="REM55" s="331"/>
      <c r="REN55" s="331"/>
      <c r="REO55" s="331"/>
      <c r="REP55" s="331"/>
      <c r="REQ55" s="331"/>
      <c r="RER55" s="331"/>
      <c r="RES55" s="331"/>
      <c r="RET55" s="331"/>
      <c r="REU55" s="331"/>
      <c r="REV55" s="331"/>
      <c r="REW55" s="331"/>
      <c r="REX55" s="331"/>
      <c r="REY55" s="331"/>
      <c r="REZ55" s="331"/>
      <c r="RFA55" s="331"/>
      <c r="RFB55" s="331"/>
      <c r="RFC55" s="331"/>
      <c r="RFD55" s="331"/>
      <c r="RFE55" s="331"/>
      <c r="RFF55" s="331"/>
      <c r="RFG55" s="331"/>
      <c r="RFH55" s="331"/>
      <c r="RFI55" s="331"/>
      <c r="RFJ55" s="331"/>
      <c r="RFK55" s="331"/>
      <c r="RFL55" s="331"/>
      <c r="RFM55" s="331"/>
      <c r="RFN55" s="331"/>
      <c r="RFO55" s="331"/>
      <c r="RFP55" s="331"/>
      <c r="RFQ55" s="331"/>
      <c r="RFR55" s="331"/>
      <c r="RFS55" s="331"/>
      <c r="RFT55" s="331"/>
      <c r="RFU55" s="331"/>
      <c r="RFV55" s="331"/>
      <c r="RFW55" s="331"/>
      <c r="RFX55" s="331"/>
      <c r="RFY55" s="331"/>
      <c r="RFZ55" s="331"/>
      <c r="RGA55" s="331"/>
      <c r="RGB55" s="331"/>
      <c r="RGC55" s="331"/>
      <c r="RGD55" s="331"/>
      <c r="RGE55" s="331"/>
      <c r="RGF55" s="331"/>
      <c r="RGG55" s="331"/>
      <c r="RGH55" s="331"/>
      <c r="RGI55" s="331"/>
      <c r="RGJ55" s="331"/>
      <c r="RGK55" s="331"/>
      <c r="RGL55" s="331"/>
      <c r="RGM55" s="331"/>
      <c r="RGN55" s="331"/>
      <c r="RGO55" s="331"/>
      <c r="RGP55" s="331"/>
      <c r="RGQ55" s="331"/>
      <c r="RGR55" s="331"/>
      <c r="RGS55" s="331"/>
      <c r="RGT55" s="331"/>
      <c r="RGU55" s="331"/>
      <c r="RGV55" s="331"/>
      <c r="RGW55" s="331"/>
      <c r="RGX55" s="331"/>
      <c r="RGY55" s="331"/>
      <c r="RGZ55" s="331"/>
      <c r="RHA55" s="331"/>
      <c r="RHB55" s="331"/>
      <c r="RHC55" s="331"/>
      <c r="RHD55" s="331"/>
      <c r="RHE55" s="331"/>
      <c r="RHF55" s="331"/>
      <c r="RHG55" s="331"/>
      <c r="RHH55" s="331"/>
      <c r="RHI55" s="331"/>
      <c r="RHJ55" s="331"/>
      <c r="RHK55" s="331"/>
      <c r="RHL55" s="331"/>
      <c r="RHM55" s="331"/>
      <c r="RHN55" s="331"/>
      <c r="RHO55" s="331"/>
      <c r="RHP55" s="331"/>
      <c r="RHQ55" s="331"/>
      <c r="RHR55" s="331"/>
      <c r="RHS55" s="331"/>
      <c r="RHT55" s="331"/>
      <c r="RHU55" s="331"/>
      <c r="RHV55" s="331"/>
      <c r="RHW55" s="331"/>
      <c r="RHX55" s="331"/>
      <c r="RHY55" s="331"/>
      <c r="RHZ55" s="331"/>
      <c r="RIA55" s="331"/>
      <c r="RIB55" s="331"/>
      <c r="RIC55" s="331"/>
      <c r="RID55" s="331"/>
      <c r="RIE55" s="331"/>
      <c r="RIF55" s="331"/>
      <c r="RIG55" s="331"/>
      <c r="RIH55" s="331"/>
      <c r="RII55" s="331"/>
      <c r="RIJ55" s="331"/>
      <c r="RIK55" s="331"/>
      <c r="RIL55" s="331"/>
      <c r="RIM55" s="331"/>
      <c r="RIN55" s="331"/>
      <c r="RIO55" s="331"/>
      <c r="RIP55" s="331"/>
      <c r="RIQ55" s="331"/>
      <c r="RIR55" s="331"/>
      <c r="RIS55" s="331"/>
      <c r="RIT55" s="331"/>
      <c r="RIU55" s="331"/>
      <c r="RIV55" s="331"/>
      <c r="RIW55" s="331"/>
      <c r="RIX55" s="331"/>
      <c r="RIY55" s="331"/>
      <c r="RIZ55" s="331"/>
      <c r="RJA55" s="331"/>
      <c r="RJB55" s="331"/>
      <c r="RJC55" s="331"/>
      <c r="RJD55" s="331"/>
      <c r="RJE55" s="331"/>
      <c r="RJF55" s="331"/>
      <c r="RJG55" s="331"/>
      <c r="RJH55" s="331"/>
      <c r="RJI55" s="331"/>
      <c r="RJJ55" s="331"/>
      <c r="RJK55" s="331"/>
      <c r="RJL55" s="331"/>
      <c r="RJM55" s="331"/>
      <c r="RJN55" s="331"/>
      <c r="RJO55" s="331"/>
      <c r="RJP55" s="331"/>
      <c r="RJQ55" s="331"/>
      <c r="RJR55" s="331"/>
      <c r="RJS55" s="331"/>
      <c r="RJT55" s="331"/>
      <c r="RJU55" s="331"/>
      <c r="RJV55" s="331"/>
      <c r="RJW55" s="331"/>
      <c r="RJX55" s="331"/>
      <c r="RJY55" s="331"/>
      <c r="RJZ55" s="331"/>
      <c r="RKA55" s="331"/>
      <c r="RKB55" s="331"/>
      <c r="RKC55" s="331"/>
      <c r="RKD55" s="331"/>
      <c r="RKE55" s="331"/>
      <c r="RKF55" s="331"/>
      <c r="RKG55" s="331"/>
      <c r="RKH55" s="331"/>
      <c r="RKI55" s="331"/>
      <c r="RKJ55" s="331"/>
      <c r="RKK55" s="331"/>
      <c r="RKL55" s="331"/>
      <c r="RKM55" s="331"/>
      <c r="RKN55" s="331"/>
      <c r="RKO55" s="331"/>
      <c r="RKP55" s="331"/>
      <c r="RKQ55" s="331"/>
      <c r="RKR55" s="331"/>
      <c r="RKS55" s="331"/>
      <c r="RKT55" s="331"/>
      <c r="RKU55" s="331"/>
      <c r="RKV55" s="331"/>
      <c r="RKW55" s="331"/>
      <c r="RKX55" s="331"/>
      <c r="RKY55" s="331"/>
      <c r="RKZ55" s="331"/>
      <c r="RLA55" s="331"/>
      <c r="RLB55" s="331"/>
      <c r="RLC55" s="331"/>
      <c r="RLD55" s="331"/>
      <c r="RLE55" s="331"/>
      <c r="RLF55" s="331"/>
      <c r="RLG55" s="331"/>
      <c r="RLH55" s="331"/>
      <c r="RLI55" s="331"/>
      <c r="RLJ55" s="331"/>
      <c r="RLK55" s="331"/>
      <c r="RLL55" s="331"/>
      <c r="RLM55" s="331"/>
      <c r="RLN55" s="331"/>
      <c r="RLO55" s="331"/>
      <c r="RLP55" s="331"/>
      <c r="RLQ55" s="331"/>
      <c r="RLR55" s="331"/>
      <c r="RLS55" s="331"/>
      <c r="RLT55" s="331"/>
      <c r="RLU55" s="331"/>
      <c r="RLV55" s="331"/>
      <c r="RLW55" s="331"/>
      <c r="RLX55" s="331"/>
      <c r="RLY55" s="331"/>
      <c r="RLZ55" s="331"/>
      <c r="RMA55" s="331"/>
      <c r="RMB55" s="331"/>
      <c r="RMC55" s="331"/>
      <c r="RMD55" s="331"/>
      <c r="RME55" s="331"/>
      <c r="RMF55" s="331"/>
      <c r="RMG55" s="331"/>
      <c r="RMH55" s="331"/>
      <c r="RMI55" s="331"/>
      <c r="RMJ55" s="331"/>
      <c r="RMK55" s="331"/>
      <c r="RML55" s="331"/>
      <c r="RMM55" s="331"/>
      <c r="RMN55" s="331"/>
      <c r="RMO55" s="331"/>
      <c r="RMP55" s="331"/>
      <c r="RMQ55" s="331"/>
      <c r="RMR55" s="331"/>
      <c r="RMS55" s="331"/>
      <c r="RMT55" s="331"/>
      <c r="RMU55" s="331"/>
      <c r="RMV55" s="331"/>
      <c r="RMW55" s="331"/>
      <c r="RMX55" s="331"/>
      <c r="RMY55" s="331"/>
      <c r="RMZ55" s="331"/>
      <c r="RNA55" s="331"/>
      <c r="RNB55" s="331"/>
      <c r="RNC55" s="331"/>
      <c r="RND55" s="331"/>
      <c r="RNE55" s="331"/>
      <c r="RNF55" s="331"/>
      <c r="RNG55" s="331"/>
      <c r="RNH55" s="331"/>
      <c r="RNI55" s="331"/>
      <c r="RNJ55" s="331"/>
      <c r="RNK55" s="331"/>
      <c r="RNL55" s="331"/>
      <c r="RNM55" s="331"/>
      <c r="RNN55" s="331"/>
      <c r="RNO55" s="331"/>
      <c r="RNP55" s="331"/>
      <c r="RNQ55" s="331"/>
      <c r="RNR55" s="331"/>
      <c r="RNS55" s="331"/>
      <c r="RNT55" s="331"/>
      <c r="RNU55" s="331"/>
      <c r="RNV55" s="331"/>
      <c r="RNW55" s="331"/>
      <c r="RNX55" s="331"/>
      <c r="RNY55" s="331"/>
      <c r="RNZ55" s="331"/>
      <c r="ROA55" s="331"/>
      <c r="ROB55" s="331"/>
      <c r="ROC55" s="331"/>
      <c r="ROD55" s="331"/>
      <c r="ROE55" s="331"/>
      <c r="ROF55" s="331"/>
      <c r="ROG55" s="331"/>
      <c r="ROH55" s="331"/>
      <c r="ROI55" s="331"/>
      <c r="ROJ55" s="331"/>
      <c r="ROK55" s="331"/>
      <c r="ROL55" s="331"/>
      <c r="ROM55" s="331"/>
      <c r="RON55" s="331"/>
      <c r="ROO55" s="331"/>
      <c r="ROP55" s="331"/>
      <c r="ROQ55" s="331"/>
      <c r="ROR55" s="331"/>
      <c r="ROS55" s="331"/>
      <c r="ROT55" s="331"/>
      <c r="ROU55" s="331"/>
      <c r="ROV55" s="331"/>
      <c r="ROW55" s="331"/>
      <c r="ROX55" s="331"/>
      <c r="ROY55" s="331"/>
      <c r="ROZ55" s="331"/>
      <c r="RPA55" s="331"/>
      <c r="RPB55" s="331"/>
      <c r="RPC55" s="331"/>
      <c r="RPD55" s="331"/>
      <c r="RPE55" s="331"/>
      <c r="RPF55" s="331"/>
      <c r="RPG55" s="331"/>
      <c r="RPH55" s="331"/>
      <c r="RPI55" s="331"/>
      <c r="RPJ55" s="331"/>
      <c r="RPK55" s="331"/>
      <c r="RPL55" s="331"/>
      <c r="RPM55" s="331"/>
      <c r="RPN55" s="331"/>
      <c r="RPO55" s="331"/>
      <c r="RPP55" s="331"/>
      <c r="RPQ55" s="331"/>
      <c r="RPR55" s="331"/>
      <c r="RPS55" s="331"/>
      <c r="RPT55" s="331"/>
      <c r="RPU55" s="331"/>
      <c r="RPV55" s="331"/>
      <c r="RPW55" s="331"/>
      <c r="RPX55" s="331"/>
      <c r="RPY55" s="331"/>
      <c r="RPZ55" s="331"/>
      <c r="RQA55" s="331"/>
      <c r="RQB55" s="331"/>
      <c r="RQC55" s="331"/>
      <c r="RQD55" s="331"/>
      <c r="RQE55" s="331"/>
      <c r="RQF55" s="331"/>
      <c r="RQG55" s="331"/>
      <c r="RQH55" s="331"/>
      <c r="RQI55" s="331"/>
      <c r="RQJ55" s="331"/>
      <c r="RQK55" s="331"/>
      <c r="RQL55" s="331"/>
      <c r="RQM55" s="331"/>
      <c r="RQN55" s="331"/>
      <c r="RQO55" s="331"/>
      <c r="RQP55" s="331"/>
      <c r="RQQ55" s="331"/>
      <c r="RQR55" s="331"/>
      <c r="RQS55" s="331"/>
      <c r="RQT55" s="331"/>
      <c r="RQU55" s="331"/>
      <c r="RQV55" s="331"/>
      <c r="RQW55" s="331"/>
      <c r="RQX55" s="331"/>
      <c r="RQY55" s="331"/>
      <c r="RQZ55" s="331"/>
      <c r="RRA55" s="331"/>
      <c r="RRB55" s="331"/>
      <c r="RRC55" s="331"/>
      <c r="RRD55" s="331"/>
      <c r="RRE55" s="331"/>
      <c r="RRF55" s="331"/>
      <c r="RRG55" s="331"/>
      <c r="RRH55" s="331"/>
      <c r="RRI55" s="331"/>
      <c r="RRJ55" s="331"/>
      <c r="RRK55" s="331"/>
      <c r="RRL55" s="331"/>
      <c r="RRM55" s="331"/>
      <c r="RRN55" s="331"/>
      <c r="RRO55" s="331"/>
      <c r="RRP55" s="331"/>
      <c r="RRQ55" s="331"/>
      <c r="RRR55" s="331"/>
      <c r="RRS55" s="331"/>
      <c r="RRT55" s="331"/>
      <c r="RRU55" s="331"/>
      <c r="RRV55" s="331"/>
      <c r="RRW55" s="331"/>
      <c r="RRX55" s="331"/>
      <c r="RRY55" s="331"/>
      <c r="RRZ55" s="331"/>
      <c r="RSA55" s="331"/>
      <c r="RSB55" s="331"/>
      <c r="RSC55" s="331"/>
      <c r="RSD55" s="331"/>
      <c r="RSE55" s="331"/>
      <c r="RSF55" s="331"/>
      <c r="RSG55" s="331"/>
      <c r="RSH55" s="331"/>
      <c r="RSI55" s="331"/>
      <c r="RSJ55" s="331"/>
      <c r="RSK55" s="331"/>
      <c r="RSL55" s="331"/>
      <c r="RSM55" s="331"/>
      <c r="RSN55" s="331"/>
      <c r="RSO55" s="331"/>
      <c r="RSP55" s="331"/>
      <c r="RSQ55" s="331"/>
      <c r="RSR55" s="331"/>
      <c r="RSS55" s="331"/>
      <c r="RST55" s="331"/>
      <c r="RSU55" s="331"/>
      <c r="RSV55" s="331"/>
      <c r="RSW55" s="331"/>
      <c r="RSX55" s="331"/>
      <c r="RSY55" s="331"/>
      <c r="RSZ55" s="331"/>
      <c r="RTA55" s="331"/>
      <c r="RTB55" s="331"/>
      <c r="RTC55" s="331"/>
      <c r="RTD55" s="331"/>
      <c r="RTE55" s="331"/>
      <c r="RTF55" s="331"/>
      <c r="RTG55" s="331"/>
      <c r="RTH55" s="331"/>
      <c r="RTI55" s="331"/>
      <c r="RTJ55" s="331"/>
      <c r="RTK55" s="331"/>
      <c r="RTL55" s="331"/>
      <c r="RTM55" s="331"/>
      <c r="RTN55" s="331"/>
      <c r="RTO55" s="331"/>
      <c r="RTP55" s="331"/>
      <c r="RTQ55" s="331"/>
      <c r="RTR55" s="331"/>
      <c r="RTS55" s="331"/>
      <c r="RTT55" s="331"/>
      <c r="RTU55" s="331"/>
      <c r="RTV55" s="331"/>
      <c r="RTW55" s="331"/>
      <c r="RTX55" s="331"/>
      <c r="RTY55" s="331"/>
      <c r="RTZ55" s="331"/>
      <c r="RUA55" s="331"/>
      <c r="RUB55" s="331"/>
      <c r="RUC55" s="331"/>
      <c r="RUD55" s="331"/>
      <c r="RUE55" s="331"/>
      <c r="RUF55" s="331"/>
      <c r="RUG55" s="331"/>
      <c r="RUH55" s="331"/>
      <c r="RUI55" s="331"/>
      <c r="RUJ55" s="331"/>
      <c r="RUK55" s="331"/>
      <c r="RUL55" s="331"/>
      <c r="RUM55" s="331"/>
      <c r="RUN55" s="331"/>
      <c r="RUO55" s="331"/>
      <c r="RUP55" s="331"/>
      <c r="RUQ55" s="331"/>
      <c r="RUR55" s="331"/>
      <c r="RUS55" s="331"/>
      <c r="RUT55" s="331"/>
      <c r="RUU55" s="331"/>
      <c r="RUV55" s="331"/>
      <c r="RUW55" s="331"/>
      <c r="RUX55" s="331"/>
      <c r="RUY55" s="331"/>
      <c r="RUZ55" s="331"/>
      <c r="RVA55" s="331"/>
      <c r="RVB55" s="331"/>
      <c r="RVC55" s="331"/>
      <c r="RVD55" s="331"/>
      <c r="RVE55" s="331"/>
      <c r="RVF55" s="331"/>
      <c r="RVG55" s="331"/>
      <c r="RVH55" s="331"/>
      <c r="RVI55" s="331"/>
      <c r="RVJ55" s="331"/>
      <c r="RVK55" s="331"/>
      <c r="RVL55" s="331"/>
      <c r="RVM55" s="331"/>
      <c r="RVN55" s="331"/>
      <c r="RVO55" s="331"/>
      <c r="RVP55" s="331"/>
      <c r="RVQ55" s="331"/>
      <c r="RVR55" s="331"/>
      <c r="RVS55" s="331"/>
      <c r="RVT55" s="331"/>
      <c r="RVU55" s="331"/>
      <c r="RVV55" s="331"/>
      <c r="RVW55" s="331"/>
      <c r="RVX55" s="331"/>
      <c r="RVY55" s="331"/>
      <c r="RVZ55" s="331"/>
      <c r="RWA55" s="331"/>
      <c r="RWB55" s="331"/>
      <c r="RWC55" s="331"/>
      <c r="RWD55" s="331"/>
      <c r="RWE55" s="331"/>
      <c r="RWF55" s="331"/>
      <c r="RWG55" s="331"/>
      <c r="RWH55" s="331"/>
      <c r="RWI55" s="331"/>
      <c r="RWJ55" s="331"/>
      <c r="RWK55" s="331"/>
      <c r="RWL55" s="331"/>
      <c r="RWM55" s="331"/>
      <c r="RWN55" s="331"/>
      <c r="RWO55" s="331"/>
      <c r="RWP55" s="331"/>
      <c r="RWQ55" s="331"/>
      <c r="RWR55" s="331"/>
      <c r="RWS55" s="331"/>
      <c r="RWT55" s="331"/>
      <c r="RWU55" s="331"/>
      <c r="RWV55" s="331"/>
      <c r="RWW55" s="331"/>
      <c r="RWX55" s="331"/>
      <c r="RWY55" s="331"/>
      <c r="RWZ55" s="331"/>
      <c r="RXA55" s="331"/>
      <c r="RXB55" s="331"/>
      <c r="RXC55" s="331"/>
      <c r="RXD55" s="331"/>
      <c r="RXE55" s="331"/>
      <c r="RXF55" s="331"/>
      <c r="RXG55" s="331"/>
      <c r="RXH55" s="331"/>
      <c r="RXI55" s="331"/>
      <c r="RXJ55" s="331"/>
      <c r="RXK55" s="331"/>
      <c r="RXL55" s="331"/>
      <c r="RXM55" s="331"/>
      <c r="RXN55" s="331"/>
      <c r="RXO55" s="331"/>
      <c r="RXP55" s="331"/>
      <c r="RXQ55" s="331"/>
      <c r="RXR55" s="331"/>
      <c r="RXS55" s="331"/>
      <c r="RXT55" s="331"/>
      <c r="RXU55" s="331"/>
      <c r="RXV55" s="331"/>
      <c r="RXW55" s="331"/>
      <c r="RXX55" s="331"/>
      <c r="RXY55" s="331"/>
      <c r="RXZ55" s="331"/>
      <c r="RYA55" s="331"/>
      <c r="RYB55" s="331"/>
      <c r="RYC55" s="331"/>
      <c r="RYD55" s="331"/>
      <c r="RYE55" s="331"/>
      <c r="RYF55" s="331"/>
      <c r="RYG55" s="331"/>
      <c r="RYH55" s="331"/>
      <c r="RYI55" s="331"/>
      <c r="RYJ55" s="331"/>
      <c r="RYK55" s="331"/>
      <c r="RYL55" s="331"/>
      <c r="RYM55" s="331"/>
      <c r="RYN55" s="331"/>
      <c r="RYO55" s="331"/>
      <c r="RYP55" s="331"/>
      <c r="RYQ55" s="331"/>
      <c r="RYR55" s="331"/>
      <c r="RYS55" s="331"/>
      <c r="RYT55" s="331"/>
      <c r="RYU55" s="331"/>
      <c r="RYV55" s="331"/>
      <c r="RYW55" s="331"/>
      <c r="RYX55" s="331"/>
      <c r="RYY55" s="331"/>
      <c r="RYZ55" s="331"/>
      <c r="RZA55" s="331"/>
      <c r="RZB55" s="331"/>
      <c r="RZC55" s="331"/>
      <c r="RZD55" s="331"/>
      <c r="RZE55" s="331"/>
      <c r="RZF55" s="331"/>
      <c r="RZG55" s="331"/>
      <c r="RZH55" s="331"/>
      <c r="RZI55" s="331"/>
      <c r="RZJ55" s="331"/>
      <c r="RZK55" s="331"/>
      <c r="RZL55" s="331"/>
      <c r="RZM55" s="331"/>
      <c r="RZN55" s="331"/>
      <c r="RZO55" s="331"/>
      <c r="RZP55" s="331"/>
      <c r="RZQ55" s="331"/>
      <c r="RZR55" s="331"/>
      <c r="RZS55" s="331"/>
      <c r="RZT55" s="331"/>
      <c r="RZU55" s="331"/>
      <c r="RZV55" s="331"/>
      <c r="RZW55" s="331"/>
      <c r="RZX55" s="331"/>
      <c r="RZY55" s="331"/>
      <c r="RZZ55" s="331"/>
      <c r="SAA55" s="331"/>
      <c r="SAB55" s="331"/>
      <c r="SAC55" s="331"/>
      <c r="SAD55" s="331"/>
      <c r="SAE55" s="331"/>
      <c r="SAF55" s="331"/>
      <c r="SAG55" s="331"/>
      <c r="SAH55" s="331"/>
      <c r="SAI55" s="331"/>
      <c r="SAJ55" s="331"/>
      <c r="SAK55" s="331"/>
      <c r="SAL55" s="331"/>
      <c r="SAM55" s="331"/>
      <c r="SAN55" s="331"/>
      <c r="SAO55" s="331"/>
      <c r="SAP55" s="331"/>
      <c r="SAQ55" s="331"/>
      <c r="SAR55" s="331"/>
      <c r="SAS55" s="331"/>
      <c r="SAT55" s="331"/>
      <c r="SAU55" s="331"/>
      <c r="SAV55" s="331"/>
      <c r="SAW55" s="331"/>
      <c r="SAX55" s="331"/>
      <c r="SAY55" s="331"/>
      <c r="SAZ55" s="331"/>
      <c r="SBA55" s="331"/>
      <c r="SBB55" s="331"/>
      <c r="SBC55" s="331"/>
      <c r="SBD55" s="331"/>
      <c r="SBE55" s="331"/>
      <c r="SBF55" s="331"/>
      <c r="SBG55" s="331"/>
      <c r="SBH55" s="331"/>
      <c r="SBI55" s="331"/>
      <c r="SBJ55" s="331"/>
      <c r="SBK55" s="331"/>
      <c r="SBL55" s="331"/>
      <c r="SBM55" s="331"/>
      <c r="SBN55" s="331"/>
      <c r="SBO55" s="331"/>
      <c r="SBP55" s="331"/>
      <c r="SBQ55" s="331"/>
      <c r="SBR55" s="331"/>
      <c r="SBS55" s="331"/>
      <c r="SBT55" s="331"/>
      <c r="SBU55" s="331"/>
      <c r="SBV55" s="331"/>
      <c r="SBW55" s="331"/>
      <c r="SBX55" s="331"/>
      <c r="SBY55" s="331"/>
      <c r="SBZ55" s="331"/>
      <c r="SCA55" s="331"/>
      <c r="SCB55" s="331"/>
      <c r="SCC55" s="331"/>
      <c r="SCD55" s="331"/>
      <c r="SCE55" s="331"/>
      <c r="SCF55" s="331"/>
      <c r="SCG55" s="331"/>
      <c r="SCH55" s="331"/>
      <c r="SCI55" s="331"/>
      <c r="SCJ55" s="331"/>
      <c r="SCK55" s="331"/>
      <c r="SCL55" s="331"/>
      <c r="SCM55" s="331"/>
      <c r="SCN55" s="331"/>
      <c r="SCO55" s="331"/>
      <c r="SCP55" s="331"/>
      <c r="SCQ55" s="331"/>
      <c r="SCR55" s="331"/>
      <c r="SCS55" s="331"/>
      <c r="SCT55" s="331"/>
      <c r="SCU55" s="331"/>
      <c r="SCV55" s="331"/>
      <c r="SCW55" s="331"/>
      <c r="SCX55" s="331"/>
      <c r="SCY55" s="331"/>
      <c r="SCZ55" s="331"/>
      <c r="SDA55" s="331"/>
      <c r="SDB55" s="331"/>
      <c r="SDC55" s="331"/>
      <c r="SDD55" s="331"/>
      <c r="SDE55" s="331"/>
      <c r="SDF55" s="331"/>
      <c r="SDG55" s="331"/>
      <c r="SDH55" s="331"/>
      <c r="SDI55" s="331"/>
      <c r="SDJ55" s="331"/>
      <c r="SDK55" s="331"/>
      <c r="SDL55" s="331"/>
      <c r="SDM55" s="331"/>
      <c r="SDN55" s="331"/>
      <c r="SDO55" s="331"/>
      <c r="SDP55" s="331"/>
      <c r="SDQ55" s="331"/>
      <c r="SDR55" s="331"/>
      <c r="SDS55" s="331"/>
      <c r="SDT55" s="331"/>
      <c r="SDU55" s="331"/>
      <c r="SDV55" s="331"/>
      <c r="SDW55" s="331"/>
      <c r="SDX55" s="331"/>
      <c r="SDY55" s="331"/>
      <c r="SDZ55" s="331"/>
      <c r="SEA55" s="331"/>
      <c r="SEB55" s="331"/>
      <c r="SEC55" s="331"/>
      <c r="SED55" s="331"/>
      <c r="SEE55" s="331"/>
      <c r="SEF55" s="331"/>
      <c r="SEG55" s="331"/>
      <c r="SEH55" s="331"/>
      <c r="SEI55" s="331"/>
      <c r="SEJ55" s="331"/>
      <c r="SEK55" s="331"/>
      <c r="SEL55" s="331"/>
      <c r="SEM55" s="331"/>
      <c r="SEN55" s="331"/>
      <c r="SEO55" s="331"/>
      <c r="SEP55" s="331"/>
      <c r="SEQ55" s="331"/>
      <c r="SER55" s="331"/>
      <c r="SES55" s="331"/>
      <c r="SET55" s="331"/>
      <c r="SEU55" s="331"/>
      <c r="SEV55" s="331"/>
      <c r="SEW55" s="331"/>
      <c r="SEX55" s="331"/>
      <c r="SEY55" s="331"/>
      <c r="SEZ55" s="331"/>
      <c r="SFA55" s="331"/>
      <c r="SFB55" s="331"/>
      <c r="SFC55" s="331"/>
      <c r="SFD55" s="331"/>
      <c r="SFE55" s="331"/>
      <c r="SFF55" s="331"/>
      <c r="SFG55" s="331"/>
      <c r="SFH55" s="331"/>
      <c r="SFI55" s="331"/>
      <c r="SFJ55" s="331"/>
      <c r="SFK55" s="331"/>
      <c r="SFL55" s="331"/>
      <c r="SFM55" s="331"/>
      <c r="SFN55" s="331"/>
      <c r="SFO55" s="331"/>
      <c r="SFP55" s="331"/>
      <c r="SFQ55" s="331"/>
      <c r="SFR55" s="331"/>
      <c r="SFS55" s="331"/>
      <c r="SFT55" s="331"/>
      <c r="SFU55" s="331"/>
      <c r="SFV55" s="331"/>
      <c r="SFW55" s="331"/>
      <c r="SFX55" s="331"/>
      <c r="SFY55" s="331"/>
      <c r="SFZ55" s="331"/>
      <c r="SGA55" s="331"/>
      <c r="SGB55" s="331"/>
      <c r="SGC55" s="331"/>
      <c r="SGD55" s="331"/>
      <c r="SGE55" s="331"/>
      <c r="SGF55" s="331"/>
      <c r="SGG55" s="331"/>
      <c r="SGH55" s="331"/>
      <c r="SGI55" s="331"/>
      <c r="SGJ55" s="331"/>
      <c r="SGK55" s="331"/>
      <c r="SGL55" s="331"/>
      <c r="SGM55" s="331"/>
      <c r="SGN55" s="331"/>
      <c r="SGO55" s="331"/>
      <c r="SGP55" s="331"/>
      <c r="SGQ55" s="331"/>
      <c r="SGR55" s="331"/>
      <c r="SGS55" s="331"/>
      <c r="SGT55" s="331"/>
      <c r="SGU55" s="331"/>
      <c r="SGV55" s="331"/>
      <c r="SGW55" s="331"/>
      <c r="SGX55" s="331"/>
      <c r="SGY55" s="331"/>
      <c r="SGZ55" s="331"/>
      <c r="SHA55" s="331"/>
      <c r="SHB55" s="331"/>
      <c r="SHC55" s="331"/>
      <c r="SHD55" s="331"/>
      <c r="SHE55" s="331"/>
      <c r="SHF55" s="331"/>
      <c r="SHG55" s="331"/>
      <c r="SHH55" s="331"/>
      <c r="SHI55" s="331"/>
      <c r="SHJ55" s="331"/>
      <c r="SHK55" s="331"/>
      <c r="SHL55" s="331"/>
      <c r="SHM55" s="331"/>
      <c r="SHN55" s="331"/>
      <c r="SHO55" s="331"/>
      <c r="SHP55" s="331"/>
      <c r="SHQ55" s="331"/>
      <c r="SHR55" s="331"/>
      <c r="SHS55" s="331"/>
      <c r="SHT55" s="331"/>
      <c r="SHU55" s="331"/>
      <c r="SHV55" s="331"/>
      <c r="SHW55" s="331"/>
      <c r="SHX55" s="331"/>
      <c r="SHY55" s="331"/>
      <c r="SHZ55" s="331"/>
      <c r="SIA55" s="331"/>
      <c r="SIB55" s="331"/>
      <c r="SIC55" s="331"/>
      <c r="SID55" s="331"/>
      <c r="SIE55" s="331"/>
      <c r="SIF55" s="331"/>
      <c r="SIG55" s="331"/>
      <c r="SIH55" s="331"/>
      <c r="SII55" s="331"/>
      <c r="SIJ55" s="331"/>
      <c r="SIK55" s="331"/>
      <c r="SIL55" s="331"/>
      <c r="SIM55" s="331"/>
      <c r="SIN55" s="331"/>
      <c r="SIO55" s="331"/>
      <c r="SIP55" s="331"/>
      <c r="SIQ55" s="331"/>
      <c r="SIR55" s="331"/>
      <c r="SIS55" s="331"/>
      <c r="SIT55" s="331"/>
      <c r="SIU55" s="331"/>
      <c r="SIV55" s="331"/>
      <c r="SIW55" s="331"/>
      <c r="SIX55" s="331"/>
      <c r="SIY55" s="331"/>
      <c r="SIZ55" s="331"/>
      <c r="SJA55" s="331"/>
      <c r="SJB55" s="331"/>
      <c r="SJC55" s="331"/>
      <c r="SJD55" s="331"/>
      <c r="SJE55" s="331"/>
      <c r="SJF55" s="331"/>
      <c r="SJG55" s="331"/>
      <c r="SJH55" s="331"/>
      <c r="SJI55" s="331"/>
      <c r="SJJ55" s="331"/>
      <c r="SJK55" s="331"/>
      <c r="SJL55" s="331"/>
      <c r="SJM55" s="331"/>
      <c r="SJN55" s="331"/>
      <c r="SJO55" s="331"/>
      <c r="SJP55" s="331"/>
      <c r="SJQ55" s="331"/>
      <c r="SJR55" s="331"/>
      <c r="SJS55" s="331"/>
      <c r="SJT55" s="331"/>
      <c r="SJU55" s="331"/>
      <c r="SJV55" s="331"/>
      <c r="SJW55" s="331"/>
      <c r="SJX55" s="331"/>
      <c r="SJY55" s="331"/>
      <c r="SJZ55" s="331"/>
      <c r="SKA55" s="331"/>
      <c r="SKB55" s="331"/>
      <c r="SKC55" s="331"/>
      <c r="SKD55" s="331"/>
      <c r="SKE55" s="331"/>
      <c r="SKF55" s="331"/>
      <c r="SKG55" s="331"/>
      <c r="SKH55" s="331"/>
      <c r="SKI55" s="331"/>
      <c r="SKJ55" s="331"/>
      <c r="SKK55" s="331"/>
      <c r="SKL55" s="331"/>
      <c r="SKM55" s="331"/>
      <c r="SKN55" s="331"/>
      <c r="SKO55" s="331"/>
      <c r="SKP55" s="331"/>
      <c r="SKQ55" s="331"/>
      <c r="SKR55" s="331"/>
      <c r="SKS55" s="331"/>
      <c r="SKT55" s="331"/>
      <c r="SKU55" s="331"/>
      <c r="SKV55" s="331"/>
      <c r="SKW55" s="331"/>
      <c r="SKX55" s="331"/>
      <c r="SKY55" s="331"/>
      <c r="SKZ55" s="331"/>
      <c r="SLA55" s="331"/>
      <c r="SLB55" s="331"/>
      <c r="SLC55" s="331"/>
      <c r="SLD55" s="331"/>
      <c r="SLE55" s="331"/>
      <c r="SLF55" s="331"/>
      <c r="SLG55" s="331"/>
      <c r="SLH55" s="331"/>
      <c r="SLI55" s="331"/>
      <c r="SLJ55" s="331"/>
      <c r="SLK55" s="331"/>
      <c r="SLL55" s="331"/>
      <c r="SLM55" s="331"/>
      <c r="SLN55" s="331"/>
      <c r="SLO55" s="331"/>
      <c r="SLP55" s="331"/>
      <c r="SLQ55" s="331"/>
      <c r="SLR55" s="331"/>
      <c r="SLS55" s="331"/>
      <c r="SLT55" s="331"/>
      <c r="SLU55" s="331"/>
      <c r="SLV55" s="331"/>
      <c r="SLW55" s="331"/>
      <c r="SLX55" s="331"/>
      <c r="SLY55" s="331"/>
      <c r="SLZ55" s="331"/>
      <c r="SMA55" s="331"/>
      <c r="SMB55" s="331"/>
      <c r="SMC55" s="331"/>
      <c r="SMD55" s="331"/>
      <c r="SME55" s="331"/>
      <c r="SMF55" s="331"/>
      <c r="SMG55" s="331"/>
      <c r="SMH55" s="331"/>
      <c r="SMI55" s="331"/>
      <c r="SMJ55" s="331"/>
      <c r="SMK55" s="331"/>
      <c r="SML55" s="331"/>
      <c r="SMM55" s="331"/>
      <c r="SMN55" s="331"/>
      <c r="SMO55" s="331"/>
      <c r="SMP55" s="331"/>
      <c r="SMQ55" s="331"/>
      <c r="SMR55" s="331"/>
      <c r="SMS55" s="331"/>
      <c r="SMT55" s="331"/>
      <c r="SMU55" s="331"/>
      <c r="SMV55" s="331"/>
      <c r="SMW55" s="331"/>
      <c r="SMX55" s="331"/>
      <c r="SMY55" s="331"/>
      <c r="SMZ55" s="331"/>
      <c r="SNA55" s="331"/>
      <c r="SNB55" s="331"/>
      <c r="SNC55" s="331"/>
      <c r="SND55" s="331"/>
      <c r="SNE55" s="331"/>
      <c r="SNF55" s="331"/>
      <c r="SNG55" s="331"/>
      <c r="SNH55" s="331"/>
      <c r="SNI55" s="331"/>
      <c r="SNJ55" s="331"/>
      <c r="SNK55" s="331"/>
      <c r="SNL55" s="331"/>
      <c r="SNM55" s="331"/>
      <c r="SNN55" s="331"/>
      <c r="SNO55" s="331"/>
      <c r="SNP55" s="331"/>
      <c r="SNQ55" s="331"/>
      <c r="SNR55" s="331"/>
      <c r="SNS55" s="331"/>
      <c r="SNT55" s="331"/>
      <c r="SNU55" s="331"/>
      <c r="SNV55" s="331"/>
      <c r="SNW55" s="331"/>
      <c r="SNX55" s="331"/>
      <c r="SNY55" s="331"/>
      <c r="SNZ55" s="331"/>
      <c r="SOA55" s="331"/>
      <c r="SOB55" s="331"/>
      <c r="SOC55" s="331"/>
      <c r="SOD55" s="331"/>
      <c r="SOE55" s="331"/>
      <c r="SOF55" s="331"/>
      <c r="SOG55" s="331"/>
      <c r="SOH55" s="331"/>
      <c r="SOI55" s="331"/>
      <c r="SOJ55" s="331"/>
      <c r="SOK55" s="331"/>
      <c r="SOL55" s="331"/>
      <c r="SOM55" s="331"/>
      <c r="SON55" s="331"/>
      <c r="SOO55" s="331"/>
      <c r="SOP55" s="331"/>
      <c r="SOQ55" s="331"/>
      <c r="SOR55" s="331"/>
      <c r="SOS55" s="331"/>
      <c r="SOT55" s="331"/>
      <c r="SOU55" s="331"/>
      <c r="SOV55" s="331"/>
      <c r="SOW55" s="331"/>
      <c r="SOX55" s="331"/>
      <c r="SOY55" s="331"/>
      <c r="SOZ55" s="331"/>
      <c r="SPA55" s="331"/>
      <c r="SPB55" s="331"/>
      <c r="SPC55" s="331"/>
      <c r="SPD55" s="331"/>
      <c r="SPE55" s="331"/>
      <c r="SPF55" s="331"/>
      <c r="SPG55" s="331"/>
      <c r="SPH55" s="331"/>
      <c r="SPI55" s="331"/>
      <c r="SPJ55" s="331"/>
      <c r="SPK55" s="331"/>
      <c r="SPL55" s="331"/>
      <c r="SPM55" s="331"/>
      <c r="SPN55" s="331"/>
      <c r="SPO55" s="331"/>
      <c r="SPP55" s="331"/>
      <c r="SPQ55" s="331"/>
      <c r="SPR55" s="331"/>
      <c r="SPS55" s="331"/>
      <c r="SPT55" s="331"/>
      <c r="SPU55" s="331"/>
      <c r="SPV55" s="331"/>
      <c r="SPW55" s="331"/>
      <c r="SPX55" s="331"/>
      <c r="SPY55" s="331"/>
      <c r="SPZ55" s="331"/>
      <c r="SQA55" s="331"/>
      <c r="SQB55" s="331"/>
      <c r="SQC55" s="331"/>
      <c r="SQD55" s="331"/>
      <c r="SQE55" s="331"/>
      <c r="SQF55" s="331"/>
      <c r="SQG55" s="331"/>
      <c r="SQH55" s="331"/>
      <c r="SQI55" s="331"/>
      <c r="SQJ55" s="331"/>
      <c r="SQK55" s="331"/>
      <c r="SQL55" s="331"/>
      <c r="SQM55" s="331"/>
      <c r="SQN55" s="331"/>
      <c r="SQO55" s="331"/>
      <c r="SQP55" s="331"/>
      <c r="SQQ55" s="331"/>
      <c r="SQR55" s="331"/>
      <c r="SQS55" s="331"/>
      <c r="SQT55" s="331"/>
      <c r="SQU55" s="331"/>
      <c r="SQV55" s="331"/>
      <c r="SQW55" s="331"/>
      <c r="SQX55" s="331"/>
      <c r="SQY55" s="331"/>
      <c r="SQZ55" s="331"/>
      <c r="SRA55" s="331"/>
      <c r="SRB55" s="331"/>
      <c r="SRC55" s="331"/>
      <c r="SRD55" s="331"/>
      <c r="SRE55" s="331"/>
      <c r="SRF55" s="331"/>
      <c r="SRG55" s="331"/>
      <c r="SRH55" s="331"/>
      <c r="SRI55" s="331"/>
      <c r="SRJ55" s="331"/>
      <c r="SRK55" s="331"/>
      <c r="SRL55" s="331"/>
      <c r="SRM55" s="331"/>
      <c r="SRN55" s="331"/>
      <c r="SRO55" s="331"/>
      <c r="SRP55" s="331"/>
      <c r="SRQ55" s="331"/>
      <c r="SRR55" s="331"/>
      <c r="SRS55" s="331"/>
      <c r="SRT55" s="331"/>
      <c r="SRU55" s="331"/>
      <c r="SRV55" s="331"/>
      <c r="SRW55" s="331"/>
      <c r="SRX55" s="331"/>
      <c r="SRY55" s="331"/>
      <c r="SRZ55" s="331"/>
      <c r="SSA55" s="331"/>
      <c r="SSB55" s="331"/>
      <c r="SSC55" s="331"/>
      <c r="SSD55" s="331"/>
      <c r="SSE55" s="331"/>
      <c r="SSF55" s="331"/>
      <c r="SSG55" s="331"/>
      <c r="SSH55" s="331"/>
      <c r="SSI55" s="331"/>
      <c r="SSJ55" s="331"/>
      <c r="SSK55" s="331"/>
      <c r="SSL55" s="331"/>
      <c r="SSM55" s="331"/>
      <c r="SSN55" s="331"/>
      <c r="SSO55" s="331"/>
      <c r="SSP55" s="331"/>
      <c r="SSQ55" s="331"/>
      <c r="SSR55" s="331"/>
      <c r="SSS55" s="331"/>
      <c r="SST55" s="331"/>
      <c r="SSU55" s="331"/>
      <c r="SSV55" s="331"/>
      <c r="SSW55" s="331"/>
      <c r="SSX55" s="331"/>
      <c r="SSY55" s="331"/>
      <c r="SSZ55" s="331"/>
      <c r="STA55" s="331"/>
      <c r="STB55" s="331"/>
      <c r="STC55" s="331"/>
      <c r="STD55" s="331"/>
      <c r="STE55" s="331"/>
      <c r="STF55" s="331"/>
      <c r="STG55" s="331"/>
      <c r="STH55" s="331"/>
      <c r="STI55" s="331"/>
      <c r="STJ55" s="331"/>
      <c r="STK55" s="331"/>
      <c r="STL55" s="331"/>
      <c r="STM55" s="331"/>
      <c r="STN55" s="331"/>
      <c r="STO55" s="331"/>
      <c r="STP55" s="331"/>
      <c r="STQ55" s="331"/>
      <c r="STR55" s="331"/>
      <c r="STS55" s="331"/>
      <c r="STT55" s="331"/>
      <c r="STU55" s="331"/>
      <c r="STV55" s="331"/>
      <c r="STW55" s="331"/>
      <c r="STX55" s="331"/>
      <c r="STY55" s="331"/>
      <c r="STZ55" s="331"/>
      <c r="SUA55" s="331"/>
      <c r="SUB55" s="331"/>
      <c r="SUC55" s="331"/>
      <c r="SUD55" s="331"/>
      <c r="SUE55" s="331"/>
      <c r="SUF55" s="331"/>
      <c r="SUG55" s="331"/>
      <c r="SUH55" s="331"/>
      <c r="SUI55" s="331"/>
      <c r="SUJ55" s="331"/>
      <c r="SUK55" s="331"/>
      <c r="SUL55" s="331"/>
      <c r="SUM55" s="331"/>
      <c r="SUN55" s="331"/>
      <c r="SUO55" s="331"/>
      <c r="SUP55" s="331"/>
      <c r="SUQ55" s="331"/>
      <c r="SUR55" s="331"/>
      <c r="SUS55" s="331"/>
      <c r="SUT55" s="331"/>
      <c r="SUU55" s="331"/>
      <c r="SUV55" s="331"/>
      <c r="SUW55" s="331"/>
      <c r="SUX55" s="331"/>
      <c r="SUY55" s="331"/>
      <c r="SUZ55" s="331"/>
      <c r="SVA55" s="331"/>
      <c r="SVB55" s="331"/>
      <c r="SVC55" s="331"/>
      <c r="SVD55" s="331"/>
      <c r="SVE55" s="331"/>
      <c r="SVF55" s="331"/>
      <c r="SVG55" s="331"/>
      <c r="SVH55" s="331"/>
      <c r="SVI55" s="331"/>
      <c r="SVJ55" s="331"/>
      <c r="SVK55" s="331"/>
      <c r="SVL55" s="331"/>
      <c r="SVM55" s="331"/>
      <c r="SVN55" s="331"/>
      <c r="SVO55" s="331"/>
      <c r="SVP55" s="331"/>
      <c r="SVQ55" s="331"/>
      <c r="SVR55" s="331"/>
      <c r="SVS55" s="331"/>
      <c r="SVT55" s="331"/>
      <c r="SVU55" s="331"/>
      <c r="SVV55" s="331"/>
      <c r="SVW55" s="331"/>
      <c r="SVX55" s="331"/>
      <c r="SVY55" s="331"/>
      <c r="SVZ55" s="331"/>
      <c r="SWA55" s="331"/>
      <c r="SWB55" s="331"/>
      <c r="SWC55" s="331"/>
      <c r="SWD55" s="331"/>
      <c r="SWE55" s="331"/>
      <c r="SWF55" s="331"/>
      <c r="SWG55" s="331"/>
      <c r="SWH55" s="331"/>
      <c r="SWI55" s="331"/>
      <c r="SWJ55" s="331"/>
      <c r="SWK55" s="331"/>
      <c r="SWL55" s="331"/>
      <c r="SWM55" s="331"/>
      <c r="SWN55" s="331"/>
      <c r="SWO55" s="331"/>
      <c r="SWP55" s="331"/>
      <c r="SWQ55" s="331"/>
      <c r="SWR55" s="331"/>
      <c r="SWS55" s="331"/>
      <c r="SWT55" s="331"/>
      <c r="SWU55" s="331"/>
      <c r="SWV55" s="331"/>
      <c r="SWW55" s="331"/>
      <c r="SWX55" s="331"/>
      <c r="SWY55" s="331"/>
      <c r="SWZ55" s="331"/>
      <c r="SXA55" s="331"/>
      <c r="SXB55" s="331"/>
      <c r="SXC55" s="331"/>
      <c r="SXD55" s="331"/>
      <c r="SXE55" s="331"/>
      <c r="SXF55" s="331"/>
      <c r="SXG55" s="331"/>
      <c r="SXH55" s="331"/>
      <c r="SXI55" s="331"/>
      <c r="SXJ55" s="331"/>
      <c r="SXK55" s="331"/>
      <c r="SXL55" s="331"/>
      <c r="SXM55" s="331"/>
      <c r="SXN55" s="331"/>
      <c r="SXO55" s="331"/>
      <c r="SXP55" s="331"/>
      <c r="SXQ55" s="331"/>
      <c r="SXR55" s="331"/>
      <c r="SXS55" s="331"/>
      <c r="SXT55" s="331"/>
      <c r="SXU55" s="331"/>
      <c r="SXV55" s="331"/>
      <c r="SXW55" s="331"/>
      <c r="SXX55" s="331"/>
      <c r="SXY55" s="331"/>
      <c r="SXZ55" s="331"/>
      <c r="SYA55" s="331"/>
      <c r="SYB55" s="331"/>
      <c r="SYC55" s="331"/>
      <c r="SYD55" s="331"/>
      <c r="SYE55" s="331"/>
      <c r="SYF55" s="331"/>
      <c r="SYG55" s="331"/>
      <c r="SYH55" s="331"/>
      <c r="SYI55" s="331"/>
      <c r="SYJ55" s="331"/>
      <c r="SYK55" s="331"/>
      <c r="SYL55" s="331"/>
      <c r="SYM55" s="331"/>
      <c r="SYN55" s="331"/>
      <c r="SYO55" s="331"/>
      <c r="SYP55" s="331"/>
      <c r="SYQ55" s="331"/>
      <c r="SYR55" s="331"/>
      <c r="SYS55" s="331"/>
      <c r="SYT55" s="331"/>
      <c r="SYU55" s="331"/>
      <c r="SYV55" s="331"/>
      <c r="SYW55" s="331"/>
      <c r="SYX55" s="331"/>
      <c r="SYY55" s="331"/>
      <c r="SYZ55" s="331"/>
      <c r="SZA55" s="331"/>
      <c r="SZB55" s="331"/>
      <c r="SZC55" s="331"/>
      <c r="SZD55" s="331"/>
      <c r="SZE55" s="331"/>
      <c r="SZF55" s="331"/>
      <c r="SZG55" s="331"/>
      <c r="SZH55" s="331"/>
      <c r="SZI55" s="331"/>
      <c r="SZJ55" s="331"/>
      <c r="SZK55" s="331"/>
      <c r="SZL55" s="331"/>
      <c r="SZM55" s="331"/>
      <c r="SZN55" s="331"/>
      <c r="SZO55" s="331"/>
      <c r="SZP55" s="331"/>
      <c r="SZQ55" s="331"/>
      <c r="SZR55" s="331"/>
      <c r="SZS55" s="331"/>
      <c r="SZT55" s="331"/>
      <c r="SZU55" s="331"/>
      <c r="SZV55" s="331"/>
      <c r="SZW55" s="331"/>
      <c r="SZX55" s="331"/>
      <c r="SZY55" s="331"/>
      <c r="SZZ55" s="331"/>
      <c r="TAA55" s="331"/>
      <c r="TAB55" s="331"/>
      <c r="TAC55" s="331"/>
      <c r="TAD55" s="331"/>
      <c r="TAE55" s="331"/>
      <c r="TAF55" s="331"/>
      <c r="TAG55" s="331"/>
      <c r="TAH55" s="331"/>
      <c r="TAI55" s="331"/>
      <c r="TAJ55" s="331"/>
      <c r="TAK55" s="331"/>
      <c r="TAL55" s="331"/>
      <c r="TAM55" s="331"/>
      <c r="TAN55" s="331"/>
      <c r="TAO55" s="331"/>
      <c r="TAP55" s="331"/>
      <c r="TAQ55" s="331"/>
      <c r="TAR55" s="331"/>
      <c r="TAS55" s="331"/>
      <c r="TAT55" s="331"/>
      <c r="TAU55" s="331"/>
      <c r="TAV55" s="331"/>
      <c r="TAW55" s="331"/>
      <c r="TAX55" s="331"/>
      <c r="TAY55" s="331"/>
      <c r="TAZ55" s="331"/>
      <c r="TBA55" s="331"/>
      <c r="TBB55" s="331"/>
      <c r="TBC55" s="331"/>
      <c r="TBD55" s="331"/>
      <c r="TBE55" s="331"/>
      <c r="TBF55" s="331"/>
      <c r="TBG55" s="331"/>
      <c r="TBH55" s="331"/>
      <c r="TBI55" s="331"/>
      <c r="TBJ55" s="331"/>
      <c r="TBK55" s="331"/>
      <c r="TBL55" s="331"/>
      <c r="TBM55" s="331"/>
      <c r="TBN55" s="331"/>
      <c r="TBO55" s="331"/>
      <c r="TBP55" s="331"/>
      <c r="TBQ55" s="331"/>
      <c r="TBR55" s="331"/>
      <c r="TBS55" s="331"/>
      <c r="TBT55" s="331"/>
      <c r="TBU55" s="331"/>
      <c r="TBV55" s="331"/>
      <c r="TBW55" s="331"/>
      <c r="TBX55" s="331"/>
      <c r="TBY55" s="331"/>
      <c r="TBZ55" s="331"/>
      <c r="TCA55" s="331"/>
      <c r="TCB55" s="331"/>
      <c r="TCC55" s="331"/>
      <c r="TCD55" s="331"/>
      <c r="TCE55" s="331"/>
      <c r="TCF55" s="331"/>
      <c r="TCG55" s="331"/>
      <c r="TCH55" s="331"/>
      <c r="TCI55" s="331"/>
      <c r="TCJ55" s="331"/>
      <c r="TCK55" s="331"/>
      <c r="TCL55" s="331"/>
      <c r="TCM55" s="331"/>
      <c r="TCN55" s="331"/>
      <c r="TCO55" s="331"/>
      <c r="TCP55" s="331"/>
      <c r="TCQ55" s="331"/>
      <c r="TCR55" s="331"/>
      <c r="TCS55" s="331"/>
      <c r="TCT55" s="331"/>
      <c r="TCU55" s="331"/>
      <c r="TCV55" s="331"/>
      <c r="TCW55" s="331"/>
      <c r="TCX55" s="331"/>
      <c r="TCY55" s="331"/>
      <c r="TCZ55" s="331"/>
      <c r="TDA55" s="331"/>
      <c r="TDB55" s="331"/>
      <c r="TDC55" s="331"/>
      <c r="TDD55" s="331"/>
      <c r="TDE55" s="331"/>
      <c r="TDF55" s="331"/>
      <c r="TDG55" s="331"/>
      <c r="TDH55" s="331"/>
      <c r="TDI55" s="331"/>
      <c r="TDJ55" s="331"/>
      <c r="TDK55" s="331"/>
      <c r="TDL55" s="331"/>
      <c r="TDM55" s="331"/>
      <c r="TDN55" s="331"/>
      <c r="TDO55" s="331"/>
      <c r="TDP55" s="331"/>
      <c r="TDQ55" s="331"/>
      <c r="TDR55" s="331"/>
      <c r="TDS55" s="331"/>
      <c r="TDT55" s="331"/>
      <c r="TDU55" s="331"/>
      <c r="TDV55" s="331"/>
      <c r="TDW55" s="331"/>
      <c r="TDX55" s="331"/>
      <c r="TDY55" s="331"/>
      <c r="TDZ55" s="331"/>
      <c r="TEA55" s="331"/>
      <c r="TEB55" s="331"/>
      <c r="TEC55" s="331"/>
      <c r="TED55" s="331"/>
      <c r="TEE55" s="331"/>
      <c r="TEF55" s="331"/>
      <c r="TEG55" s="331"/>
      <c r="TEH55" s="331"/>
      <c r="TEI55" s="331"/>
      <c r="TEJ55" s="331"/>
      <c r="TEK55" s="331"/>
      <c r="TEL55" s="331"/>
      <c r="TEM55" s="331"/>
      <c r="TEN55" s="331"/>
      <c r="TEO55" s="331"/>
      <c r="TEP55" s="331"/>
      <c r="TEQ55" s="331"/>
      <c r="TER55" s="331"/>
      <c r="TES55" s="331"/>
      <c r="TET55" s="331"/>
      <c r="TEU55" s="331"/>
      <c r="TEV55" s="331"/>
      <c r="TEW55" s="331"/>
      <c r="TEX55" s="331"/>
      <c r="TEY55" s="331"/>
      <c r="TEZ55" s="331"/>
      <c r="TFA55" s="331"/>
      <c r="TFB55" s="331"/>
      <c r="TFC55" s="331"/>
      <c r="TFD55" s="331"/>
      <c r="TFE55" s="331"/>
      <c r="TFF55" s="331"/>
      <c r="TFG55" s="331"/>
      <c r="TFH55" s="331"/>
      <c r="TFI55" s="331"/>
      <c r="TFJ55" s="331"/>
      <c r="TFK55" s="331"/>
      <c r="TFL55" s="331"/>
      <c r="TFM55" s="331"/>
      <c r="TFN55" s="331"/>
      <c r="TFO55" s="331"/>
      <c r="TFP55" s="331"/>
      <c r="TFQ55" s="331"/>
      <c r="TFR55" s="331"/>
      <c r="TFS55" s="331"/>
      <c r="TFT55" s="331"/>
      <c r="TFU55" s="331"/>
      <c r="TFV55" s="331"/>
      <c r="TFW55" s="331"/>
      <c r="TFX55" s="331"/>
      <c r="TFY55" s="331"/>
      <c r="TFZ55" s="331"/>
      <c r="TGA55" s="331"/>
      <c r="TGB55" s="331"/>
      <c r="TGC55" s="331"/>
      <c r="TGD55" s="331"/>
      <c r="TGE55" s="331"/>
      <c r="TGF55" s="331"/>
      <c r="TGG55" s="331"/>
      <c r="TGH55" s="331"/>
      <c r="TGI55" s="331"/>
      <c r="TGJ55" s="331"/>
      <c r="TGK55" s="331"/>
      <c r="TGL55" s="331"/>
      <c r="TGM55" s="331"/>
      <c r="TGN55" s="331"/>
      <c r="TGO55" s="331"/>
      <c r="TGP55" s="331"/>
      <c r="TGQ55" s="331"/>
      <c r="TGR55" s="331"/>
      <c r="TGS55" s="331"/>
      <c r="TGT55" s="331"/>
      <c r="TGU55" s="331"/>
      <c r="TGV55" s="331"/>
      <c r="TGW55" s="331"/>
      <c r="TGX55" s="331"/>
      <c r="TGY55" s="331"/>
      <c r="TGZ55" s="331"/>
      <c r="THA55" s="331"/>
      <c r="THB55" s="331"/>
      <c r="THC55" s="331"/>
      <c r="THD55" s="331"/>
      <c r="THE55" s="331"/>
      <c r="THF55" s="331"/>
      <c r="THG55" s="331"/>
      <c r="THH55" s="331"/>
      <c r="THI55" s="331"/>
      <c r="THJ55" s="331"/>
      <c r="THK55" s="331"/>
      <c r="THL55" s="331"/>
      <c r="THM55" s="331"/>
      <c r="THN55" s="331"/>
      <c r="THO55" s="331"/>
      <c r="THP55" s="331"/>
      <c r="THQ55" s="331"/>
      <c r="THR55" s="331"/>
      <c r="THS55" s="331"/>
      <c r="THT55" s="331"/>
      <c r="THU55" s="331"/>
      <c r="THV55" s="331"/>
      <c r="THW55" s="331"/>
      <c r="THX55" s="331"/>
      <c r="THY55" s="331"/>
      <c r="THZ55" s="331"/>
      <c r="TIA55" s="331"/>
      <c r="TIB55" s="331"/>
      <c r="TIC55" s="331"/>
      <c r="TID55" s="331"/>
      <c r="TIE55" s="331"/>
      <c r="TIF55" s="331"/>
      <c r="TIG55" s="331"/>
      <c r="TIH55" s="331"/>
      <c r="TII55" s="331"/>
      <c r="TIJ55" s="331"/>
      <c r="TIK55" s="331"/>
      <c r="TIL55" s="331"/>
      <c r="TIM55" s="331"/>
      <c r="TIN55" s="331"/>
      <c r="TIO55" s="331"/>
      <c r="TIP55" s="331"/>
      <c r="TIQ55" s="331"/>
      <c r="TIR55" s="331"/>
      <c r="TIS55" s="331"/>
      <c r="TIT55" s="331"/>
      <c r="TIU55" s="331"/>
      <c r="TIV55" s="331"/>
      <c r="TIW55" s="331"/>
      <c r="TIX55" s="331"/>
      <c r="TIY55" s="331"/>
      <c r="TIZ55" s="331"/>
      <c r="TJA55" s="331"/>
      <c r="TJB55" s="331"/>
      <c r="TJC55" s="331"/>
      <c r="TJD55" s="331"/>
      <c r="TJE55" s="331"/>
      <c r="TJF55" s="331"/>
      <c r="TJG55" s="331"/>
      <c r="TJH55" s="331"/>
      <c r="TJI55" s="331"/>
      <c r="TJJ55" s="331"/>
      <c r="TJK55" s="331"/>
      <c r="TJL55" s="331"/>
      <c r="TJM55" s="331"/>
      <c r="TJN55" s="331"/>
      <c r="TJO55" s="331"/>
      <c r="TJP55" s="331"/>
      <c r="TJQ55" s="331"/>
      <c r="TJR55" s="331"/>
      <c r="TJS55" s="331"/>
      <c r="TJT55" s="331"/>
      <c r="TJU55" s="331"/>
      <c r="TJV55" s="331"/>
      <c r="TJW55" s="331"/>
      <c r="TJX55" s="331"/>
      <c r="TJY55" s="331"/>
      <c r="TJZ55" s="331"/>
      <c r="TKA55" s="331"/>
      <c r="TKB55" s="331"/>
      <c r="TKC55" s="331"/>
      <c r="TKD55" s="331"/>
      <c r="TKE55" s="331"/>
      <c r="TKF55" s="331"/>
      <c r="TKG55" s="331"/>
      <c r="TKH55" s="331"/>
      <c r="TKI55" s="331"/>
      <c r="TKJ55" s="331"/>
      <c r="TKK55" s="331"/>
      <c r="TKL55" s="331"/>
      <c r="TKM55" s="331"/>
      <c r="TKN55" s="331"/>
      <c r="TKO55" s="331"/>
      <c r="TKP55" s="331"/>
      <c r="TKQ55" s="331"/>
      <c r="TKR55" s="331"/>
      <c r="TKS55" s="331"/>
      <c r="TKT55" s="331"/>
      <c r="TKU55" s="331"/>
      <c r="TKV55" s="331"/>
      <c r="TKW55" s="331"/>
      <c r="TKX55" s="331"/>
      <c r="TKY55" s="331"/>
      <c r="TKZ55" s="331"/>
      <c r="TLA55" s="331"/>
      <c r="TLB55" s="331"/>
      <c r="TLC55" s="331"/>
      <c r="TLD55" s="331"/>
      <c r="TLE55" s="331"/>
      <c r="TLF55" s="331"/>
      <c r="TLG55" s="331"/>
      <c r="TLH55" s="331"/>
      <c r="TLI55" s="331"/>
      <c r="TLJ55" s="331"/>
      <c r="TLK55" s="331"/>
      <c r="TLL55" s="331"/>
      <c r="TLM55" s="331"/>
      <c r="TLN55" s="331"/>
      <c r="TLO55" s="331"/>
      <c r="TLP55" s="331"/>
      <c r="TLQ55" s="331"/>
      <c r="TLR55" s="331"/>
      <c r="TLS55" s="331"/>
      <c r="TLT55" s="331"/>
      <c r="TLU55" s="331"/>
      <c r="TLV55" s="331"/>
      <c r="TLW55" s="331"/>
      <c r="TLX55" s="331"/>
      <c r="TLY55" s="331"/>
      <c r="TLZ55" s="331"/>
      <c r="TMA55" s="331"/>
      <c r="TMB55" s="331"/>
      <c r="TMC55" s="331"/>
      <c r="TMD55" s="331"/>
      <c r="TME55" s="331"/>
      <c r="TMF55" s="331"/>
      <c r="TMG55" s="331"/>
      <c r="TMH55" s="331"/>
      <c r="TMI55" s="331"/>
      <c r="TMJ55" s="331"/>
      <c r="TMK55" s="331"/>
      <c r="TML55" s="331"/>
      <c r="TMM55" s="331"/>
      <c r="TMN55" s="331"/>
      <c r="TMO55" s="331"/>
      <c r="TMP55" s="331"/>
      <c r="TMQ55" s="331"/>
      <c r="TMR55" s="331"/>
      <c r="TMS55" s="331"/>
      <c r="TMT55" s="331"/>
      <c r="TMU55" s="331"/>
      <c r="TMV55" s="331"/>
      <c r="TMW55" s="331"/>
      <c r="TMX55" s="331"/>
      <c r="TMY55" s="331"/>
      <c r="TMZ55" s="331"/>
      <c r="TNA55" s="331"/>
      <c r="TNB55" s="331"/>
      <c r="TNC55" s="331"/>
      <c r="TND55" s="331"/>
      <c r="TNE55" s="331"/>
      <c r="TNF55" s="331"/>
      <c r="TNG55" s="331"/>
      <c r="TNH55" s="331"/>
      <c r="TNI55" s="331"/>
      <c r="TNJ55" s="331"/>
      <c r="TNK55" s="331"/>
      <c r="TNL55" s="331"/>
      <c r="TNM55" s="331"/>
      <c r="TNN55" s="331"/>
      <c r="TNO55" s="331"/>
      <c r="TNP55" s="331"/>
      <c r="TNQ55" s="331"/>
      <c r="TNR55" s="331"/>
      <c r="TNS55" s="331"/>
      <c r="TNT55" s="331"/>
      <c r="TNU55" s="331"/>
      <c r="TNV55" s="331"/>
      <c r="TNW55" s="331"/>
      <c r="TNX55" s="331"/>
      <c r="TNY55" s="331"/>
      <c r="TNZ55" s="331"/>
      <c r="TOA55" s="331"/>
      <c r="TOB55" s="331"/>
      <c r="TOC55" s="331"/>
      <c r="TOD55" s="331"/>
      <c r="TOE55" s="331"/>
      <c r="TOF55" s="331"/>
      <c r="TOG55" s="331"/>
      <c r="TOH55" s="331"/>
      <c r="TOI55" s="331"/>
      <c r="TOJ55" s="331"/>
      <c r="TOK55" s="331"/>
      <c r="TOL55" s="331"/>
      <c r="TOM55" s="331"/>
      <c r="TON55" s="331"/>
      <c r="TOO55" s="331"/>
      <c r="TOP55" s="331"/>
      <c r="TOQ55" s="331"/>
      <c r="TOR55" s="331"/>
      <c r="TOS55" s="331"/>
      <c r="TOT55" s="331"/>
      <c r="TOU55" s="331"/>
      <c r="TOV55" s="331"/>
      <c r="TOW55" s="331"/>
      <c r="TOX55" s="331"/>
      <c r="TOY55" s="331"/>
      <c r="TOZ55" s="331"/>
      <c r="TPA55" s="331"/>
      <c r="TPB55" s="331"/>
      <c r="TPC55" s="331"/>
      <c r="TPD55" s="331"/>
      <c r="TPE55" s="331"/>
      <c r="TPF55" s="331"/>
      <c r="TPG55" s="331"/>
      <c r="TPH55" s="331"/>
      <c r="TPI55" s="331"/>
      <c r="TPJ55" s="331"/>
      <c r="TPK55" s="331"/>
      <c r="TPL55" s="331"/>
      <c r="TPM55" s="331"/>
      <c r="TPN55" s="331"/>
      <c r="TPO55" s="331"/>
      <c r="TPP55" s="331"/>
      <c r="TPQ55" s="331"/>
      <c r="TPR55" s="331"/>
      <c r="TPS55" s="331"/>
      <c r="TPT55" s="331"/>
      <c r="TPU55" s="331"/>
      <c r="TPV55" s="331"/>
      <c r="TPW55" s="331"/>
      <c r="TPX55" s="331"/>
      <c r="TPY55" s="331"/>
      <c r="TPZ55" s="331"/>
      <c r="TQA55" s="331"/>
      <c r="TQB55" s="331"/>
      <c r="TQC55" s="331"/>
      <c r="TQD55" s="331"/>
      <c r="TQE55" s="331"/>
      <c r="TQF55" s="331"/>
      <c r="TQG55" s="331"/>
      <c r="TQH55" s="331"/>
      <c r="TQI55" s="331"/>
      <c r="TQJ55" s="331"/>
      <c r="TQK55" s="331"/>
      <c r="TQL55" s="331"/>
      <c r="TQM55" s="331"/>
      <c r="TQN55" s="331"/>
      <c r="TQO55" s="331"/>
      <c r="TQP55" s="331"/>
      <c r="TQQ55" s="331"/>
      <c r="TQR55" s="331"/>
      <c r="TQS55" s="331"/>
      <c r="TQT55" s="331"/>
      <c r="TQU55" s="331"/>
      <c r="TQV55" s="331"/>
      <c r="TQW55" s="331"/>
      <c r="TQX55" s="331"/>
      <c r="TQY55" s="331"/>
      <c r="TQZ55" s="331"/>
      <c r="TRA55" s="331"/>
      <c r="TRB55" s="331"/>
      <c r="TRC55" s="331"/>
      <c r="TRD55" s="331"/>
      <c r="TRE55" s="331"/>
      <c r="TRF55" s="331"/>
      <c r="TRG55" s="331"/>
      <c r="TRH55" s="331"/>
      <c r="TRI55" s="331"/>
      <c r="TRJ55" s="331"/>
      <c r="TRK55" s="331"/>
      <c r="TRL55" s="331"/>
      <c r="TRM55" s="331"/>
      <c r="TRN55" s="331"/>
      <c r="TRO55" s="331"/>
      <c r="TRP55" s="331"/>
      <c r="TRQ55" s="331"/>
      <c r="TRR55" s="331"/>
      <c r="TRS55" s="331"/>
      <c r="TRT55" s="331"/>
      <c r="TRU55" s="331"/>
      <c r="TRV55" s="331"/>
      <c r="TRW55" s="331"/>
      <c r="TRX55" s="331"/>
      <c r="TRY55" s="331"/>
      <c r="TRZ55" s="331"/>
      <c r="TSA55" s="331"/>
      <c r="TSB55" s="331"/>
      <c r="TSC55" s="331"/>
      <c r="TSD55" s="331"/>
      <c r="TSE55" s="331"/>
      <c r="TSF55" s="331"/>
      <c r="TSG55" s="331"/>
      <c r="TSH55" s="331"/>
      <c r="TSI55" s="331"/>
      <c r="TSJ55" s="331"/>
      <c r="TSK55" s="331"/>
      <c r="TSL55" s="331"/>
      <c r="TSM55" s="331"/>
      <c r="TSN55" s="331"/>
      <c r="TSO55" s="331"/>
      <c r="TSP55" s="331"/>
      <c r="TSQ55" s="331"/>
      <c r="TSR55" s="331"/>
      <c r="TSS55" s="331"/>
      <c r="TST55" s="331"/>
      <c r="TSU55" s="331"/>
      <c r="TSV55" s="331"/>
      <c r="TSW55" s="331"/>
      <c r="TSX55" s="331"/>
      <c r="TSY55" s="331"/>
      <c r="TSZ55" s="331"/>
      <c r="TTA55" s="331"/>
      <c r="TTB55" s="331"/>
      <c r="TTC55" s="331"/>
      <c r="TTD55" s="331"/>
      <c r="TTE55" s="331"/>
      <c r="TTF55" s="331"/>
      <c r="TTG55" s="331"/>
      <c r="TTH55" s="331"/>
      <c r="TTI55" s="331"/>
      <c r="TTJ55" s="331"/>
      <c r="TTK55" s="331"/>
      <c r="TTL55" s="331"/>
      <c r="TTM55" s="331"/>
      <c r="TTN55" s="331"/>
      <c r="TTO55" s="331"/>
      <c r="TTP55" s="331"/>
      <c r="TTQ55" s="331"/>
      <c r="TTR55" s="331"/>
      <c r="TTS55" s="331"/>
      <c r="TTT55" s="331"/>
      <c r="TTU55" s="331"/>
      <c r="TTV55" s="331"/>
      <c r="TTW55" s="331"/>
      <c r="TTX55" s="331"/>
      <c r="TTY55" s="331"/>
      <c r="TTZ55" s="331"/>
      <c r="TUA55" s="331"/>
      <c r="TUB55" s="331"/>
      <c r="TUC55" s="331"/>
      <c r="TUD55" s="331"/>
      <c r="TUE55" s="331"/>
      <c r="TUF55" s="331"/>
      <c r="TUG55" s="331"/>
      <c r="TUH55" s="331"/>
      <c r="TUI55" s="331"/>
      <c r="TUJ55" s="331"/>
      <c r="TUK55" s="331"/>
      <c r="TUL55" s="331"/>
      <c r="TUM55" s="331"/>
      <c r="TUN55" s="331"/>
      <c r="TUO55" s="331"/>
      <c r="TUP55" s="331"/>
      <c r="TUQ55" s="331"/>
      <c r="TUR55" s="331"/>
      <c r="TUS55" s="331"/>
      <c r="TUT55" s="331"/>
      <c r="TUU55" s="331"/>
      <c r="TUV55" s="331"/>
      <c r="TUW55" s="331"/>
      <c r="TUX55" s="331"/>
      <c r="TUY55" s="331"/>
      <c r="TUZ55" s="331"/>
      <c r="TVA55" s="331"/>
      <c r="TVB55" s="331"/>
      <c r="TVC55" s="331"/>
      <c r="TVD55" s="331"/>
      <c r="TVE55" s="331"/>
      <c r="TVF55" s="331"/>
      <c r="TVG55" s="331"/>
      <c r="TVH55" s="331"/>
      <c r="TVI55" s="331"/>
      <c r="TVJ55" s="331"/>
      <c r="TVK55" s="331"/>
      <c r="TVL55" s="331"/>
      <c r="TVM55" s="331"/>
      <c r="TVN55" s="331"/>
      <c r="TVO55" s="331"/>
      <c r="TVP55" s="331"/>
      <c r="TVQ55" s="331"/>
      <c r="TVR55" s="331"/>
      <c r="TVS55" s="331"/>
      <c r="TVT55" s="331"/>
      <c r="TVU55" s="331"/>
      <c r="TVV55" s="331"/>
      <c r="TVW55" s="331"/>
      <c r="TVX55" s="331"/>
      <c r="TVY55" s="331"/>
      <c r="TVZ55" s="331"/>
      <c r="TWA55" s="331"/>
      <c r="TWB55" s="331"/>
      <c r="TWC55" s="331"/>
      <c r="TWD55" s="331"/>
      <c r="TWE55" s="331"/>
      <c r="TWF55" s="331"/>
      <c r="TWG55" s="331"/>
      <c r="TWH55" s="331"/>
      <c r="TWI55" s="331"/>
      <c r="TWJ55" s="331"/>
      <c r="TWK55" s="331"/>
      <c r="TWL55" s="331"/>
      <c r="TWM55" s="331"/>
      <c r="TWN55" s="331"/>
      <c r="TWO55" s="331"/>
      <c r="TWP55" s="331"/>
      <c r="TWQ55" s="331"/>
      <c r="TWR55" s="331"/>
      <c r="TWS55" s="331"/>
      <c r="TWT55" s="331"/>
      <c r="TWU55" s="331"/>
      <c r="TWV55" s="331"/>
      <c r="TWW55" s="331"/>
      <c r="TWX55" s="331"/>
      <c r="TWY55" s="331"/>
      <c r="TWZ55" s="331"/>
      <c r="TXA55" s="331"/>
      <c r="TXB55" s="331"/>
      <c r="TXC55" s="331"/>
      <c r="TXD55" s="331"/>
      <c r="TXE55" s="331"/>
      <c r="TXF55" s="331"/>
      <c r="TXG55" s="331"/>
      <c r="TXH55" s="331"/>
      <c r="TXI55" s="331"/>
      <c r="TXJ55" s="331"/>
      <c r="TXK55" s="331"/>
      <c r="TXL55" s="331"/>
      <c r="TXM55" s="331"/>
      <c r="TXN55" s="331"/>
      <c r="TXO55" s="331"/>
      <c r="TXP55" s="331"/>
      <c r="TXQ55" s="331"/>
      <c r="TXR55" s="331"/>
      <c r="TXS55" s="331"/>
      <c r="TXT55" s="331"/>
      <c r="TXU55" s="331"/>
      <c r="TXV55" s="331"/>
      <c r="TXW55" s="331"/>
      <c r="TXX55" s="331"/>
      <c r="TXY55" s="331"/>
      <c r="TXZ55" s="331"/>
      <c r="TYA55" s="331"/>
      <c r="TYB55" s="331"/>
      <c r="TYC55" s="331"/>
      <c r="TYD55" s="331"/>
      <c r="TYE55" s="331"/>
      <c r="TYF55" s="331"/>
      <c r="TYG55" s="331"/>
      <c r="TYH55" s="331"/>
      <c r="TYI55" s="331"/>
      <c r="TYJ55" s="331"/>
      <c r="TYK55" s="331"/>
      <c r="TYL55" s="331"/>
      <c r="TYM55" s="331"/>
      <c r="TYN55" s="331"/>
      <c r="TYO55" s="331"/>
      <c r="TYP55" s="331"/>
      <c r="TYQ55" s="331"/>
      <c r="TYR55" s="331"/>
      <c r="TYS55" s="331"/>
      <c r="TYT55" s="331"/>
      <c r="TYU55" s="331"/>
      <c r="TYV55" s="331"/>
      <c r="TYW55" s="331"/>
      <c r="TYX55" s="331"/>
      <c r="TYY55" s="331"/>
      <c r="TYZ55" s="331"/>
      <c r="TZA55" s="331"/>
      <c r="TZB55" s="331"/>
      <c r="TZC55" s="331"/>
      <c r="TZD55" s="331"/>
      <c r="TZE55" s="331"/>
      <c r="TZF55" s="331"/>
      <c r="TZG55" s="331"/>
      <c r="TZH55" s="331"/>
      <c r="TZI55" s="331"/>
      <c r="TZJ55" s="331"/>
      <c r="TZK55" s="331"/>
      <c r="TZL55" s="331"/>
      <c r="TZM55" s="331"/>
      <c r="TZN55" s="331"/>
      <c r="TZO55" s="331"/>
      <c r="TZP55" s="331"/>
      <c r="TZQ55" s="331"/>
      <c r="TZR55" s="331"/>
      <c r="TZS55" s="331"/>
      <c r="TZT55" s="331"/>
      <c r="TZU55" s="331"/>
      <c r="TZV55" s="331"/>
      <c r="TZW55" s="331"/>
      <c r="TZX55" s="331"/>
      <c r="TZY55" s="331"/>
      <c r="TZZ55" s="331"/>
      <c r="UAA55" s="331"/>
      <c r="UAB55" s="331"/>
      <c r="UAC55" s="331"/>
      <c r="UAD55" s="331"/>
      <c r="UAE55" s="331"/>
      <c r="UAF55" s="331"/>
      <c r="UAG55" s="331"/>
      <c r="UAH55" s="331"/>
      <c r="UAI55" s="331"/>
      <c r="UAJ55" s="331"/>
      <c r="UAK55" s="331"/>
      <c r="UAL55" s="331"/>
      <c r="UAM55" s="331"/>
      <c r="UAN55" s="331"/>
      <c r="UAO55" s="331"/>
      <c r="UAP55" s="331"/>
      <c r="UAQ55" s="331"/>
      <c r="UAR55" s="331"/>
      <c r="UAS55" s="331"/>
      <c r="UAT55" s="331"/>
      <c r="UAU55" s="331"/>
      <c r="UAV55" s="331"/>
      <c r="UAW55" s="331"/>
      <c r="UAX55" s="331"/>
      <c r="UAY55" s="331"/>
      <c r="UAZ55" s="331"/>
      <c r="UBA55" s="331"/>
      <c r="UBB55" s="331"/>
      <c r="UBC55" s="331"/>
      <c r="UBD55" s="331"/>
      <c r="UBE55" s="331"/>
      <c r="UBF55" s="331"/>
      <c r="UBG55" s="331"/>
      <c r="UBH55" s="331"/>
      <c r="UBI55" s="331"/>
      <c r="UBJ55" s="331"/>
      <c r="UBK55" s="331"/>
      <c r="UBL55" s="331"/>
      <c r="UBM55" s="331"/>
      <c r="UBN55" s="331"/>
      <c r="UBO55" s="331"/>
      <c r="UBP55" s="331"/>
      <c r="UBQ55" s="331"/>
      <c r="UBR55" s="331"/>
      <c r="UBS55" s="331"/>
      <c r="UBT55" s="331"/>
      <c r="UBU55" s="331"/>
      <c r="UBV55" s="331"/>
      <c r="UBW55" s="331"/>
      <c r="UBX55" s="331"/>
      <c r="UBY55" s="331"/>
      <c r="UBZ55" s="331"/>
      <c r="UCA55" s="331"/>
      <c r="UCB55" s="331"/>
      <c r="UCC55" s="331"/>
      <c r="UCD55" s="331"/>
      <c r="UCE55" s="331"/>
      <c r="UCF55" s="331"/>
      <c r="UCG55" s="331"/>
      <c r="UCH55" s="331"/>
      <c r="UCI55" s="331"/>
      <c r="UCJ55" s="331"/>
      <c r="UCK55" s="331"/>
      <c r="UCL55" s="331"/>
      <c r="UCM55" s="331"/>
      <c r="UCN55" s="331"/>
      <c r="UCO55" s="331"/>
      <c r="UCP55" s="331"/>
      <c r="UCQ55" s="331"/>
      <c r="UCR55" s="331"/>
      <c r="UCS55" s="331"/>
      <c r="UCT55" s="331"/>
      <c r="UCU55" s="331"/>
      <c r="UCV55" s="331"/>
      <c r="UCW55" s="331"/>
      <c r="UCX55" s="331"/>
      <c r="UCY55" s="331"/>
      <c r="UCZ55" s="331"/>
      <c r="UDA55" s="331"/>
      <c r="UDB55" s="331"/>
      <c r="UDC55" s="331"/>
      <c r="UDD55" s="331"/>
      <c r="UDE55" s="331"/>
      <c r="UDF55" s="331"/>
      <c r="UDG55" s="331"/>
      <c r="UDH55" s="331"/>
      <c r="UDI55" s="331"/>
      <c r="UDJ55" s="331"/>
      <c r="UDK55" s="331"/>
      <c r="UDL55" s="331"/>
      <c r="UDM55" s="331"/>
      <c r="UDN55" s="331"/>
      <c r="UDO55" s="331"/>
      <c r="UDP55" s="331"/>
      <c r="UDQ55" s="331"/>
      <c r="UDR55" s="331"/>
      <c r="UDS55" s="331"/>
      <c r="UDT55" s="331"/>
      <c r="UDU55" s="331"/>
      <c r="UDV55" s="331"/>
      <c r="UDW55" s="331"/>
      <c r="UDX55" s="331"/>
      <c r="UDY55" s="331"/>
      <c r="UDZ55" s="331"/>
      <c r="UEA55" s="331"/>
      <c r="UEB55" s="331"/>
      <c r="UEC55" s="331"/>
      <c r="UED55" s="331"/>
      <c r="UEE55" s="331"/>
      <c r="UEF55" s="331"/>
      <c r="UEG55" s="331"/>
      <c r="UEH55" s="331"/>
      <c r="UEI55" s="331"/>
      <c r="UEJ55" s="331"/>
      <c r="UEK55" s="331"/>
      <c r="UEL55" s="331"/>
      <c r="UEM55" s="331"/>
      <c r="UEN55" s="331"/>
      <c r="UEO55" s="331"/>
      <c r="UEP55" s="331"/>
      <c r="UEQ55" s="331"/>
      <c r="UER55" s="331"/>
      <c r="UES55" s="331"/>
      <c r="UET55" s="331"/>
      <c r="UEU55" s="331"/>
      <c r="UEV55" s="331"/>
      <c r="UEW55" s="331"/>
      <c r="UEX55" s="331"/>
      <c r="UEY55" s="331"/>
      <c r="UEZ55" s="331"/>
      <c r="UFA55" s="331"/>
      <c r="UFB55" s="331"/>
      <c r="UFC55" s="331"/>
      <c r="UFD55" s="331"/>
      <c r="UFE55" s="331"/>
      <c r="UFF55" s="331"/>
      <c r="UFG55" s="331"/>
      <c r="UFH55" s="331"/>
      <c r="UFI55" s="331"/>
      <c r="UFJ55" s="331"/>
      <c r="UFK55" s="331"/>
      <c r="UFL55" s="331"/>
      <c r="UFM55" s="331"/>
      <c r="UFN55" s="331"/>
      <c r="UFO55" s="331"/>
      <c r="UFP55" s="331"/>
      <c r="UFQ55" s="331"/>
      <c r="UFR55" s="331"/>
      <c r="UFS55" s="331"/>
      <c r="UFT55" s="331"/>
      <c r="UFU55" s="331"/>
      <c r="UFV55" s="331"/>
      <c r="UFW55" s="331"/>
      <c r="UFX55" s="331"/>
      <c r="UFY55" s="331"/>
      <c r="UFZ55" s="331"/>
      <c r="UGA55" s="331"/>
      <c r="UGB55" s="331"/>
      <c r="UGC55" s="331"/>
      <c r="UGD55" s="331"/>
      <c r="UGE55" s="331"/>
      <c r="UGF55" s="331"/>
      <c r="UGG55" s="331"/>
      <c r="UGH55" s="331"/>
      <c r="UGI55" s="331"/>
      <c r="UGJ55" s="331"/>
      <c r="UGK55" s="331"/>
      <c r="UGL55" s="331"/>
      <c r="UGM55" s="331"/>
      <c r="UGN55" s="331"/>
      <c r="UGO55" s="331"/>
      <c r="UGP55" s="331"/>
      <c r="UGQ55" s="331"/>
      <c r="UGR55" s="331"/>
      <c r="UGS55" s="331"/>
      <c r="UGT55" s="331"/>
      <c r="UGU55" s="331"/>
      <c r="UGV55" s="331"/>
      <c r="UGW55" s="331"/>
      <c r="UGX55" s="331"/>
      <c r="UGY55" s="331"/>
      <c r="UGZ55" s="331"/>
      <c r="UHA55" s="331"/>
      <c r="UHB55" s="331"/>
      <c r="UHC55" s="331"/>
      <c r="UHD55" s="331"/>
      <c r="UHE55" s="331"/>
      <c r="UHF55" s="331"/>
      <c r="UHG55" s="331"/>
      <c r="UHH55" s="331"/>
      <c r="UHI55" s="331"/>
      <c r="UHJ55" s="331"/>
      <c r="UHK55" s="331"/>
      <c r="UHL55" s="331"/>
      <c r="UHM55" s="331"/>
      <c r="UHN55" s="331"/>
      <c r="UHO55" s="331"/>
      <c r="UHP55" s="331"/>
      <c r="UHQ55" s="331"/>
      <c r="UHR55" s="331"/>
      <c r="UHS55" s="331"/>
      <c r="UHT55" s="331"/>
      <c r="UHU55" s="331"/>
      <c r="UHV55" s="331"/>
      <c r="UHW55" s="331"/>
      <c r="UHX55" s="331"/>
      <c r="UHY55" s="331"/>
      <c r="UHZ55" s="331"/>
      <c r="UIA55" s="331"/>
      <c r="UIB55" s="331"/>
      <c r="UIC55" s="331"/>
      <c r="UID55" s="331"/>
      <c r="UIE55" s="331"/>
      <c r="UIF55" s="331"/>
      <c r="UIG55" s="331"/>
      <c r="UIH55" s="331"/>
      <c r="UII55" s="331"/>
      <c r="UIJ55" s="331"/>
      <c r="UIK55" s="331"/>
      <c r="UIL55" s="331"/>
      <c r="UIM55" s="331"/>
      <c r="UIN55" s="331"/>
      <c r="UIO55" s="331"/>
      <c r="UIP55" s="331"/>
      <c r="UIQ55" s="331"/>
      <c r="UIR55" s="331"/>
      <c r="UIS55" s="331"/>
      <c r="UIT55" s="331"/>
      <c r="UIU55" s="331"/>
      <c r="UIV55" s="331"/>
      <c r="UIW55" s="331"/>
      <c r="UIX55" s="331"/>
      <c r="UIY55" s="331"/>
      <c r="UIZ55" s="331"/>
      <c r="UJA55" s="331"/>
      <c r="UJB55" s="331"/>
      <c r="UJC55" s="331"/>
      <c r="UJD55" s="331"/>
      <c r="UJE55" s="331"/>
      <c r="UJF55" s="331"/>
      <c r="UJG55" s="331"/>
      <c r="UJH55" s="331"/>
      <c r="UJI55" s="331"/>
      <c r="UJJ55" s="331"/>
      <c r="UJK55" s="331"/>
      <c r="UJL55" s="331"/>
      <c r="UJM55" s="331"/>
      <c r="UJN55" s="331"/>
      <c r="UJO55" s="331"/>
      <c r="UJP55" s="331"/>
      <c r="UJQ55" s="331"/>
      <c r="UJR55" s="331"/>
      <c r="UJS55" s="331"/>
      <c r="UJT55" s="331"/>
      <c r="UJU55" s="331"/>
      <c r="UJV55" s="331"/>
      <c r="UJW55" s="331"/>
      <c r="UJX55" s="331"/>
      <c r="UJY55" s="331"/>
      <c r="UJZ55" s="331"/>
      <c r="UKA55" s="331"/>
      <c r="UKB55" s="331"/>
      <c r="UKC55" s="331"/>
      <c r="UKD55" s="331"/>
      <c r="UKE55" s="331"/>
      <c r="UKF55" s="331"/>
      <c r="UKG55" s="331"/>
      <c r="UKH55" s="331"/>
      <c r="UKI55" s="331"/>
      <c r="UKJ55" s="331"/>
      <c r="UKK55" s="331"/>
      <c r="UKL55" s="331"/>
      <c r="UKM55" s="331"/>
      <c r="UKN55" s="331"/>
      <c r="UKO55" s="331"/>
      <c r="UKP55" s="331"/>
      <c r="UKQ55" s="331"/>
      <c r="UKR55" s="331"/>
      <c r="UKS55" s="331"/>
      <c r="UKT55" s="331"/>
      <c r="UKU55" s="331"/>
      <c r="UKV55" s="331"/>
      <c r="UKW55" s="331"/>
      <c r="UKX55" s="331"/>
      <c r="UKY55" s="331"/>
      <c r="UKZ55" s="331"/>
      <c r="ULA55" s="331"/>
      <c r="ULB55" s="331"/>
      <c r="ULC55" s="331"/>
      <c r="ULD55" s="331"/>
      <c r="ULE55" s="331"/>
      <c r="ULF55" s="331"/>
      <c r="ULG55" s="331"/>
      <c r="ULH55" s="331"/>
      <c r="ULI55" s="331"/>
      <c r="ULJ55" s="331"/>
      <c r="ULK55" s="331"/>
      <c r="ULL55" s="331"/>
      <c r="ULM55" s="331"/>
      <c r="ULN55" s="331"/>
      <c r="ULO55" s="331"/>
      <c r="ULP55" s="331"/>
      <c r="ULQ55" s="331"/>
      <c r="ULR55" s="331"/>
      <c r="ULS55" s="331"/>
      <c r="ULT55" s="331"/>
      <c r="ULU55" s="331"/>
      <c r="ULV55" s="331"/>
      <c r="ULW55" s="331"/>
      <c r="ULX55" s="331"/>
      <c r="ULY55" s="331"/>
      <c r="ULZ55" s="331"/>
      <c r="UMA55" s="331"/>
      <c r="UMB55" s="331"/>
      <c r="UMC55" s="331"/>
      <c r="UMD55" s="331"/>
      <c r="UME55" s="331"/>
      <c r="UMF55" s="331"/>
      <c r="UMG55" s="331"/>
      <c r="UMH55" s="331"/>
      <c r="UMI55" s="331"/>
      <c r="UMJ55" s="331"/>
      <c r="UMK55" s="331"/>
      <c r="UML55" s="331"/>
      <c r="UMM55" s="331"/>
      <c r="UMN55" s="331"/>
      <c r="UMO55" s="331"/>
      <c r="UMP55" s="331"/>
      <c r="UMQ55" s="331"/>
      <c r="UMR55" s="331"/>
      <c r="UMS55" s="331"/>
      <c r="UMT55" s="331"/>
      <c r="UMU55" s="331"/>
      <c r="UMV55" s="331"/>
      <c r="UMW55" s="331"/>
      <c r="UMX55" s="331"/>
      <c r="UMY55" s="331"/>
      <c r="UMZ55" s="331"/>
      <c r="UNA55" s="331"/>
      <c r="UNB55" s="331"/>
      <c r="UNC55" s="331"/>
      <c r="UND55" s="331"/>
      <c r="UNE55" s="331"/>
      <c r="UNF55" s="331"/>
      <c r="UNG55" s="331"/>
      <c r="UNH55" s="331"/>
      <c r="UNI55" s="331"/>
      <c r="UNJ55" s="331"/>
      <c r="UNK55" s="331"/>
      <c r="UNL55" s="331"/>
      <c r="UNM55" s="331"/>
      <c r="UNN55" s="331"/>
      <c r="UNO55" s="331"/>
      <c r="UNP55" s="331"/>
      <c r="UNQ55" s="331"/>
      <c r="UNR55" s="331"/>
      <c r="UNS55" s="331"/>
      <c r="UNT55" s="331"/>
      <c r="UNU55" s="331"/>
      <c r="UNV55" s="331"/>
      <c r="UNW55" s="331"/>
      <c r="UNX55" s="331"/>
      <c r="UNY55" s="331"/>
      <c r="UNZ55" s="331"/>
      <c r="UOA55" s="331"/>
      <c r="UOB55" s="331"/>
      <c r="UOC55" s="331"/>
      <c r="UOD55" s="331"/>
      <c r="UOE55" s="331"/>
      <c r="UOF55" s="331"/>
      <c r="UOG55" s="331"/>
      <c r="UOH55" s="331"/>
      <c r="UOI55" s="331"/>
      <c r="UOJ55" s="331"/>
      <c r="UOK55" s="331"/>
      <c r="UOL55" s="331"/>
      <c r="UOM55" s="331"/>
      <c r="UON55" s="331"/>
      <c r="UOO55" s="331"/>
      <c r="UOP55" s="331"/>
      <c r="UOQ55" s="331"/>
      <c r="UOR55" s="331"/>
      <c r="UOS55" s="331"/>
      <c r="UOT55" s="331"/>
      <c r="UOU55" s="331"/>
      <c r="UOV55" s="331"/>
      <c r="UOW55" s="331"/>
      <c r="UOX55" s="331"/>
      <c r="UOY55" s="331"/>
      <c r="UOZ55" s="331"/>
      <c r="UPA55" s="331"/>
      <c r="UPB55" s="331"/>
      <c r="UPC55" s="331"/>
      <c r="UPD55" s="331"/>
      <c r="UPE55" s="331"/>
      <c r="UPF55" s="331"/>
      <c r="UPG55" s="331"/>
      <c r="UPH55" s="331"/>
      <c r="UPI55" s="331"/>
      <c r="UPJ55" s="331"/>
      <c r="UPK55" s="331"/>
      <c r="UPL55" s="331"/>
      <c r="UPM55" s="331"/>
      <c r="UPN55" s="331"/>
      <c r="UPO55" s="331"/>
      <c r="UPP55" s="331"/>
      <c r="UPQ55" s="331"/>
      <c r="UPR55" s="331"/>
      <c r="UPS55" s="331"/>
      <c r="UPT55" s="331"/>
      <c r="UPU55" s="331"/>
      <c r="UPV55" s="331"/>
      <c r="UPW55" s="331"/>
      <c r="UPX55" s="331"/>
      <c r="UPY55" s="331"/>
      <c r="UPZ55" s="331"/>
      <c r="UQA55" s="331"/>
      <c r="UQB55" s="331"/>
      <c r="UQC55" s="331"/>
      <c r="UQD55" s="331"/>
      <c r="UQE55" s="331"/>
      <c r="UQF55" s="331"/>
      <c r="UQG55" s="331"/>
      <c r="UQH55" s="331"/>
      <c r="UQI55" s="331"/>
      <c r="UQJ55" s="331"/>
      <c r="UQK55" s="331"/>
      <c r="UQL55" s="331"/>
      <c r="UQM55" s="331"/>
      <c r="UQN55" s="331"/>
      <c r="UQO55" s="331"/>
      <c r="UQP55" s="331"/>
      <c r="UQQ55" s="331"/>
      <c r="UQR55" s="331"/>
      <c r="UQS55" s="331"/>
      <c r="UQT55" s="331"/>
      <c r="UQU55" s="331"/>
      <c r="UQV55" s="331"/>
      <c r="UQW55" s="331"/>
      <c r="UQX55" s="331"/>
      <c r="UQY55" s="331"/>
      <c r="UQZ55" s="331"/>
      <c r="URA55" s="331"/>
      <c r="URB55" s="331"/>
      <c r="URC55" s="331"/>
      <c r="URD55" s="331"/>
      <c r="URE55" s="331"/>
      <c r="URF55" s="331"/>
      <c r="URG55" s="331"/>
      <c r="URH55" s="331"/>
      <c r="URI55" s="331"/>
      <c r="URJ55" s="331"/>
      <c r="URK55" s="331"/>
      <c r="URL55" s="331"/>
      <c r="URM55" s="331"/>
      <c r="URN55" s="331"/>
      <c r="URO55" s="331"/>
      <c r="URP55" s="331"/>
      <c r="URQ55" s="331"/>
      <c r="URR55" s="331"/>
      <c r="URS55" s="331"/>
      <c r="URT55" s="331"/>
      <c r="URU55" s="331"/>
      <c r="URV55" s="331"/>
      <c r="URW55" s="331"/>
      <c r="URX55" s="331"/>
      <c r="URY55" s="331"/>
      <c r="URZ55" s="331"/>
      <c r="USA55" s="331"/>
      <c r="USB55" s="331"/>
      <c r="USC55" s="331"/>
      <c r="USD55" s="331"/>
      <c r="USE55" s="331"/>
      <c r="USF55" s="331"/>
      <c r="USG55" s="331"/>
      <c r="USH55" s="331"/>
      <c r="USI55" s="331"/>
      <c r="USJ55" s="331"/>
      <c r="USK55" s="331"/>
      <c r="USL55" s="331"/>
      <c r="USM55" s="331"/>
      <c r="USN55" s="331"/>
      <c r="USO55" s="331"/>
      <c r="USP55" s="331"/>
      <c r="USQ55" s="331"/>
      <c r="USR55" s="331"/>
      <c r="USS55" s="331"/>
      <c r="UST55" s="331"/>
      <c r="USU55" s="331"/>
      <c r="USV55" s="331"/>
      <c r="USW55" s="331"/>
      <c r="USX55" s="331"/>
      <c r="USY55" s="331"/>
      <c r="USZ55" s="331"/>
      <c r="UTA55" s="331"/>
      <c r="UTB55" s="331"/>
      <c r="UTC55" s="331"/>
      <c r="UTD55" s="331"/>
      <c r="UTE55" s="331"/>
      <c r="UTF55" s="331"/>
      <c r="UTG55" s="331"/>
      <c r="UTH55" s="331"/>
      <c r="UTI55" s="331"/>
      <c r="UTJ55" s="331"/>
      <c r="UTK55" s="331"/>
      <c r="UTL55" s="331"/>
      <c r="UTM55" s="331"/>
      <c r="UTN55" s="331"/>
      <c r="UTO55" s="331"/>
      <c r="UTP55" s="331"/>
      <c r="UTQ55" s="331"/>
      <c r="UTR55" s="331"/>
      <c r="UTS55" s="331"/>
      <c r="UTT55" s="331"/>
      <c r="UTU55" s="331"/>
      <c r="UTV55" s="331"/>
      <c r="UTW55" s="331"/>
      <c r="UTX55" s="331"/>
      <c r="UTY55" s="331"/>
      <c r="UTZ55" s="331"/>
      <c r="UUA55" s="331"/>
      <c r="UUB55" s="331"/>
      <c r="UUC55" s="331"/>
      <c r="UUD55" s="331"/>
      <c r="UUE55" s="331"/>
      <c r="UUF55" s="331"/>
      <c r="UUG55" s="331"/>
      <c r="UUH55" s="331"/>
      <c r="UUI55" s="331"/>
      <c r="UUJ55" s="331"/>
      <c r="UUK55" s="331"/>
      <c r="UUL55" s="331"/>
      <c r="UUM55" s="331"/>
      <c r="UUN55" s="331"/>
      <c r="UUO55" s="331"/>
      <c r="UUP55" s="331"/>
      <c r="UUQ55" s="331"/>
      <c r="UUR55" s="331"/>
      <c r="UUS55" s="331"/>
      <c r="UUT55" s="331"/>
      <c r="UUU55" s="331"/>
      <c r="UUV55" s="331"/>
      <c r="UUW55" s="331"/>
      <c r="UUX55" s="331"/>
      <c r="UUY55" s="331"/>
      <c r="UUZ55" s="331"/>
      <c r="UVA55" s="331"/>
      <c r="UVB55" s="331"/>
      <c r="UVC55" s="331"/>
      <c r="UVD55" s="331"/>
      <c r="UVE55" s="331"/>
      <c r="UVF55" s="331"/>
      <c r="UVG55" s="331"/>
      <c r="UVH55" s="331"/>
      <c r="UVI55" s="331"/>
      <c r="UVJ55" s="331"/>
      <c r="UVK55" s="331"/>
      <c r="UVL55" s="331"/>
      <c r="UVM55" s="331"/>
      <c r="UVN55" s="331"/>
      <c r="UVO55" s="331"/>
      <c r="UVP55" s="331"/>
      <c r="UVQ55" s="331"/>
      <c r="UVR55" s="331"/>
      <c r="UVS55" s="331"/>
      <c r="UVT55" s="331"/>
      <c r="UVU55" s="331"/>
      <c r="UVV55" s="331"/>
      <c r="UVW55" s="331"/>
      <c r="UVX55" s="331"/>
      <c r="UVY55" s="331"/>
      <c r="UVZ55" s="331"/>
      <c r="UWA55" s="331"/>
      <c r="UWB55" s="331"/>
      <c r="UWC55" s="331"/>
      <c r="UWD55" s="331"/>
      <c r="UWE55" s="331"/>
      <c r="UWF55" s="331"/>
      <c r="UWG55" s="331"/>
      <c r="UWH55" s="331"/>
      <c r="UWI55" s="331"/>
      <c r="UWJ55" s="331"/>
      <c r="UWK55" s="331"/>
      <c r="UWL55" s="331"/>
      <c r="UWM55" s="331"/>
      <c r="UWN55" s="331"/>
      <c r="UWO55" s="331"/>
      <c r="UWP55" s="331"/>
      <c r="UWQ55" s="331"/>
      <c r="UWR55" s="331"/>
      <c r="UWS55" s="331"/>
      <c r="UWT55" s="331"/>
      <c r="UWU55" s="331"/>
      <c r="UWV55" s="331"/>
      <c r="UWW55" s="331"/>
      <c r="UWX55" s="331"/>
      <c r="UWY55" s="331"/>
      <c r="UWZ55" s="331"/>
      <c r="UXA55" s="331"/>
      <c r="UXB55" s="331"/>
      <c r="UXC55" s="331"/>
      <c r="UXD55" s="331"/>
      <c r="UXE55" s="331"/>
      <c r="UXF55" s="331"/>
      <c r="UXG55" s="331"/>
      <c r="UXH55" s="331"/>
      <c r="UXI55" s="331"/>
      <c r="UXJ55" s="331"/>
      <c r="UXK55" s="331"/>
      <c r="UXL55" s="331"/>
      <c r="UXM55" s="331"/>
      <c r="UXN55" s="331"/>
      <c r="UXO55" s="331"/>
      <c r="UXP55" s="331"/>
      <c r="UXQ55" s="331"/>
      <c r="UXR55" s="331"/>
      <c r="UXS55" s="331"/>
      <c r="UXT55" s="331"/>
      <c r="UXU55" s="331"/>
      <c r="UXV55" s="331"/>
      <c r="UXW55" s="331"/>
      <c r="UXX55" s="331"/>
      <c r="UXY55" s="331"/>
      <c r="UXZ55" s="331"/>
      <c r="UYA55" s="331"/>
      <c r="UYB55" s="331"/>
      <c r="UYC55" s="331"/>
      <c r="UYD55" s="331"/>
      <c r="UYE55" s="331"/>
      <c r="UYF55" s="331"/>
      <c r="UYG55" s="331"/>
      <c r="UYH55" s="331"/>
      <c r="UYI55" s="331"/>
      <c r="UYJ55" s="331"/>
      <c r="UYK55" s="331"/>
      <c r="UYL55" s="331"/>
      <c r="UYM55" s="331"/>
      <c r="UYN55" s="331"/>
      <c r="UYO55" s="331"/>
      <c r="UYP55" s="331"/>
      <c r="UYQ55" s="331"/>
      <c r="UYR55" s="331"/>
      <c r="UYS55" s="331"/>
      <c r="UYT55" s="331"/>
      <c r="UYU55" s="331"/>
      <c r="UYV55" s="331"/>
      <c r="UYW55" s="331"/>
      <c r="UYX55" s="331"/>
      <c r="UYY55" s="331"/>
      <c r="UYZ55" s="331"/>
      <c r="UZA55" s="331"/>
      <c r="UZB55" s="331"/>
      <c r="UZC55" s="331"/>
      <c r="UZD55" s="331"/>
      <c r="UZE55" s="331"/>
      <c r="UZF55" s="331"/>
      <c r="UZG55" s="331"/>
      <c r="UZH55" s="331"/>
      <c r="UZI55" s="331"/>
      <c r="UZJ55" s="331"/>
      <c r="UZK55" s="331"/>
      <c r="UZL55" s="331"/>
      <c r="UZM55" s="331"/>
      <c r="UZN55" s="331"/>
      <c r="UZO55" s="331"/>
      <c r="UZP55" s="331"/>
      <c r="UZQ55" s="331"/>
      <c r="UZR55" s="331"/>
      <c r="UZS55" s="331"/>
      <c r="UZT55" s="331"/>
      <c r="UZU55" s="331"/>
      <c r="UZV55" s="331"/>
      <c r="UZW55" s="331"/>
      <c r="UZX55" s="331"/>
      <c r="UZY55" s="331"/>
      <c r="UZZ55" s="331"/>
      <c r="VAA55" s="331"/>
      <c r="VAB55" s="331"/>
      <c r="VAC55" s="331"/>
      <c r="VAD55" s="331"/>
      <c r="VAE55" s="331"/>
      <c r="VAF55" s="331"/>
      <c r="VAG55" s="331"/>
      <c r="VAH55" s="331"/>
      <c r="VAI55" s="331"/>
      <c r="VAJ55" s="331"/>
      <c r="VAK55" s="331"/>
      <c r="VAL55" s="331"/>
      <c r="VAM55" s="331"/>
      <c r="VAN55" s="331"/>
      <c r="VAO55" s="331"/>
      <c r="VAP55" s="331"/>
      <c r="VAQ55" s="331"/>
      <c r="VAR55" s="331"/>
      <c r="VAS55" s="331"/>
      <c r="VAT55" s="331"/>
      <c r="VAU55" s="331"/>
      <c r="VAV55" s="331"/>
      <c r="VAW55" s="331"/>
      <c r="VAX55" s="331"/>
      <c r="VAY55" s="331"/>
      <c r="VAZ55" s="331"/>
      <c r="VBA55" s="331"/>
      <c r="VBB55" s="331"/>
      <c r="VBC55" s="331"/>
      <c r="VBD55" s="331"/>
      <c r="VBE55" s="331"/>
      <c r="VBF55" s="331"/>
      <c r="VBG55" s="331"/>
      <c r="VBH55" s="331"/>
      <c r="VBI55" s="331"/>
      <c r="VBJ55" s="331"/>
      <c r="VBK55" s="331"/>
      <c r="VBL55" s="331"/>
      <c r="VBM55" s="331"/>
      <c r="VBN55" s="331"/>
      <c r="VBO55" s="331"/>
      <c r="VBP55" s="331"/>
      <c r="VBQ55" s="331"/>
      <c r="VBR55" s="331"/>
      <c r="VBS55" s="331"/>
      <c r="VBT55" s="331"/>
      <c r="VBU55" s="331"/>
      <c r="VBV55" s="331"/>
      <c r="VBW55" s="331"/>
      <c r="VBX55" s="331"/>
      <c r="VBY55" s="331"/>
      <c r="VBZ55" s="331"/>
      <c r="VCA55" s="331"/>
      <c r="VCB55" s="331"/>
      <c r="VCC55" s="331"/>
      <c r="VCD55" s="331"/>
      <c r="VCE55" s="331"/>
      <c r="VCF55" s="331"/>
      <c r="VCG55" s="331"/>
      <c r="VCH55" s="331"/>
      <c r="VCI55" s="331"/>
      <c r="VCJ55" s="331"/>
      <c r="VCK55" s="331"/>
      <c r="VCL55" s="331"/>
      <c r="VCM55" s="331"/>
      <c r="VCN55" s="331"/>
      <c r="VCO55" s="331"/>
      <c r="VCP55" s="331"/>
      <c r="VCQ55" s="331"/>
      <c r="VCR55" s="331"/>
      <c r="VCS55" s="331"/>
      <c r="VCT55" s="331"/>
      <c r="VCU55" s="331"/>
      <c r="VCV55" s="331"/>
      <c r="VCW55" s="331"/>
      <c r="VCX55" s="331"/>
      <c r="VCY55" s="331"/>
      <c r="VCZ55" s="331"/>
      <c r="VDA55" s="331"/>
      <c r="VDB55" s="331"/>
      <c r="VDC55" s="331"/>
      <c r="VDD55" s="331"/>
      <c r="VDE55" s="331"/>
      <c r="VDF55" s="331"/>
      <c r="VDG55" s="331"/>
      <c r="VDH55" s="331"/>
      <c r="VDI55" s="331"/>
      <c r="VDJ55" s="331"/>
      <c r="VDK55" s="331"/>
      <c r="VDL55" s="331"/>
      <c r="VDM55" s="331"/>
      <c r="VDN55" s="331"/>
      <c r="VDO55" s="331"/>
      <c r="VDP55" s="331"/>
      <c r="VDQ55" s="331"/>
      <c r="VDR55" s="331"/>
      <c r="VDS55" s="331"/>
      <c r="VDT55" s="331"/>
      <c r="VDU55" s="331"/>
      <c r="VDV55" s="331"/>
      <c r="VDW55" s="331"/>
      <c r="VDX55" s="331"/>
      <c r="VDY55" s="331"/>
      <c r="VDZ55" s="331"/>
      <c r="VEA55" s="331"/>
      <c r="VEB55" s="331"/>
      <c r="VEC55" s="331"/>
      <c r="VED55" s="331"/>
      <c r="VEE55" s="331"/>
      <c r="VEF55" s="331"/>
      <c r="VEG55" s="331"/>
      <c r="VEH55" s="331"/>
      <c r="VEI55" s="331"/>
      <c r="VEJ55" s="331"/>
      <c r="VEK55" s="331"/>
      <c r="VEL55" s="331"/>
      <c r="VEM55" s="331"/>
      <c r="VEN55" s="331"/>
      <c r="VEO55" s="331"/>
      <c r="VEP55" s="331"/>
      <c r="VEQ55" s="331"/>
      <c r="VER55" s="331"/>
      <c r="VES55" s="331"/>
      <c r="VET55" s="331"/>
      <c r="VEU55" s="331"/>
      <c r="VEV55" s="331"/>
      <c r="VEW55" s="331"/>
      <c r="VEX55" s="331"/>
      <c r="VEY55" s="331"/>
      <c r="VEZ55" s="331"/>
      <c r="VFA55" s="331"/>
      <c r="VFB55" s="331"/>
      <c r="VFC55" s="331"/>
      <c r="VFD55" s="331"/>
      <c r="VFE55" s="331"/>
      <c r="VFF55" s="331"/>
      <c r="VFG55" s="331"/>
      <c r="VFH55" s="331"/>
      <c r="VFI55" s="331"/>
      <c r="VFJ55" s="331"/>
      <c r="VFK55" s="331"/>
      <c r="VFL55" s="331"/>
      <c r="VFM55" s="331"/>
      <c r="VFN55" s="331"/>
      <c r="VFO55" s="331"/>
      <c r="VFP55" s="331"/>
      <c r="VFQ55" s="331"/>
      <c r="VFR55" s="331"/>
      <c r="VFS55" s="331"/>
      <c r="VFT55" s="331"/>
      <c r="VFU55" s="331"/>
      <c r="VFV55" s="331"/>
      <c r="VFW55" s="331"/>
      <c r="VFX55" s="331"/>
      <c r="VFY55" s="331"/>
      <c r="VFZ55" s="331"/>
      <c r="VGA55" s="331"/>
      <c r="VGB55" s="331"/>
      <c r="VGC55" s="331"/>
      <c r="VGD55" s="331"/>
      <c r="VGE55" s="331"/>
      <c r="VGF55" s="331"/>
      <c r="VGG55" s="331"/>
      <c r="VGH55" s="331"/>
      <c r="VGI55" s="331"/>
      <c r="VGJ55" s="331"/>
      <c r="VGK55" s="331"/>
      <c r="VGL55" s="331"/>
      <c r="VGM55" s="331"/>
      <c r="VGN55" s="331"/>
      <c r="VGO55" s="331"/>
      <c r="VGP55" s="331"/>
      <c r="VGQ55" s="331"/>
      <c r="VGR55" s="331"/>
      <c r="VGS55" s="331"/>
      <c r="VGT55" s="331"/>
      <c r="VGU55" s="331"/>
      <c r="VGV55" s="331"/>
      <c r="VGW55" s="331"/>
      <c r="VGX55" s="331"/>
      <c r="VGY55" s="331"/>
      <c r="VGZ55" s="331"/>
      <c r="VHA55" s="331"/>
      <c r="VHB55" s="331"/>
      <c r="VHC55" s="331"/>
      <c r="VHD55" s="331"/>
      <c r="VHE55" s="331"/>
      <c r="VHF55" s="331"/>
      <c r="VHG55" s="331"/>
      <c r="VHH55" s="331"/>
      <c r="VHI55" s="331"/>
      <c r="VHJ55" s="331"/>
      <c r="VHK55" s="331"/>
      <c r="VHL55" s="331"/>
      <c r="VHM55" s="331"/>
      <c r="VHN55" s="331"/>
      <c r="VHO55" s="331"/>
      <c r="VHP55" s="331"/>
      <c r="VHQ55" s="331"/>
      <c r="VHR55" s="331"/>
      <c r="VHS55" s="331"/>
      <c r="VHT55" s="331"/>
      <c r="VHU55" s="331"/>
      <c r="VHV55" s="331"/>
      <c r="VHW55" s="331"/>
      <c r="VHX55" s="331"/>
      <c r="VHY55" s="331"/>
      <c r="VHZ55" s="331"/>
      <c r="VIA55" s="331"/>
      <c r="VIB55" s="331"/>
      <c r="VIC55" s="331"/>
      <c r="VID55" s="331"/>
      <c r="VIE55" s="331"/>
      <c r="VIF55" s="331"/>
      <c r="VIG55" s="331"/>
      <c r="VIH55" s="331"/>
      <c r="VII55" s="331"/>
      <c r="VIJ55" s="331"/>
      <c r="VIK55" s="331"/>
      <c r="VIL55" s="331"/>
      <c r="VIM55" s="331"/>
      <c r="VIN55" s="331"/>
      <c r="VIO55" s="331"/>
      <c r="VIP55" s="331"/>
      <c r="VIQ55" s="331"/>
      <c r="VIR55" s="331"/>
      <c r="VIS55" s="331"/>
      <c r="VIT55" s="331"/>
      <c r="VIU55" s="331"/>
      <c r="VIV55" s="331"/>
      <c r="VIW55" s="331"/>
      <c r="VIX55" s="331"/>
      <c r="VIY55" s="331"/>
      <c r="VIZ55" s="331"/>
      <c r="VJA55" s="331"/>
      <c r="VJB55" s="331"/>
      <c r="VJC55" s="331"/>
      <c r="VJD55" s="331"/>
      <c r="VJE55" s="331"/>
      <c r="VJF55" s="331"/>
      <c r="VJG55" s="331"/>
      <c r="VJH55" s="331"/>
      <c r="VJI55" s="331"/>
      <c r="VJJ55" s="331"/>
      <c r="VJK55" s="331"/>
      <c r="VJL55" s="331"/>
      <c r="VJM55" s="331"/>
      <c r="VJN55" s="331"/>
      <c r="VJO55" s="331"/>
      <c r="VJP55" s="331"/>
      <c r="VJQ55" s="331"/>
      <c r="VJR55" s="331"/>
      <c r="VJS55" s="331"/>
      <c r="VJT55" s="331"/>
      <c r="VJU55" s="331"/>
      <c r="VJV55" s="331"/>
      <c r="VJW55" s="331"/>
      <c r="VJX55" s="331"/>
      <c r="VJY55" s="331"/>
      <c r="VJZ55" s="331"/>
      <c r="VKA55" s="331"/>
      <c r="VKB55" s="331"/>
      <c r="VKC55" s="331"/>
      <c r="VKD55" s="331"/>
      <c r="VKE55" s="331"/>
      <c r="VKF55" s="331"/>
      <c r="VKG55" s="331"/>
      <c r="VKH55" s="331"/>
      <c r="VKI55" s="331"/>
      <c r="VKJ55" s="331"/>
      <c r="VKK55" s="331"/>
      <c r="VKL55" s="331"/>
      <c r="VKM55" s="331"/>
      <c r="VKN55" s="331"/>
      <c r="VKO55" s="331"/>
      <c r="VKP55" s="331"/>
      <c r="VKQ55" s="331"/>
      <c r="VKR55" s="331"/>
      <c r="VKS55" s="331"/>
      <c r="VKT55" s="331"/>
      <c r="VKU55" s="331"/>
      <c r="VKV55" s="331"/>
      <c r="VKW55" s="331"/>
      <c r="VKX55" s="331"/>
      <c r="VKY55" s="331"/>
      <c r="VKZ55" s="331"/>
      <c r="VLA55" s="331"/>
      <c r="VLB55" s="331"/>
      <c r="VLC55" s="331"/>
      <c r="VLD55" s="331"/>
      <c r="VLE55" s="331"/>
      <c r="VLF55" s="331"/>
      <c r="VLG55" s="331"/>
      <c r="VLH55" s="331"/>
      <c r="VLI55" s="331"/>
      <c r="VLJ55" s="331"/>
      <c r="VLK55" s="331"/>
      <c r="VLL55" s="331"/>
      <c r="VLM55" s="331"/>
      <c r="VLN55" s="331"/>
      <c r="VLO55" s="331"/>
      <c r="VLP55" s="331"/>
      <c r="VLQ55" s="331"/>
      <c r="VLR55" s="331"/>
      <c r="VLS55" s="331"/>
      <c r="VLT55" s="331"/>
      <c r="VLU55" s="331"/>
      <c r="VLV55" s="331"/>
      <c r="VLW55" s="331"/>
      <c r="VLX55" s="331"/>
      <c r="VLY55" s="331"/>
      <c r="VLZ55" s="331"/>
      <c r="VMA55" s="331"/>
      <c r="VMB55" s="331"/>
      <c r="VMC55" s="331"/>
      <c r="VMD55" s="331"/>
      <c r="VME55" s="331"/>
      <c r="VMF55" s="331"/>
      <c r="VMG55" s="331"/>
      <c r="VMH55" s="331"/>
      <c r="VMI55" s="331"/>
      <c r="VMJ55" s="331"/>
      <c r="VMK55" s="331"/>
      <c r="VML55" s="331"/>
      <c r="VMM55" s="331"/>
      <c r="VMN55" s="331"/>
      <c r="VMO55" s="331"/>
      <c r="VMP55" s="331"/>
      <c r="VMQ55" s="331"/>
      <c r="VMR55" s="331"/>
      <c r="VMS55" s="331"/>
      <c r="VMT55" s="331"/>
      <c r="VMU55" s="331"/>
      <c r="VMV55" s="331"/>
      <c r="VMW55" s="331"/>
      <c r="VMX55" s="331"/>
      <c r="VMY55" s="331"/>
      <c r="VMZ55" s="331"/>
      <c r="VNA55" s="331"/>
      <c r="VNB55" s="331"/>
      <c r="VNC55" s="331"/>
      <c r="VND55" s="331"/>
      <c r="VNE55" s="331"/>
      <c r="VNF55" s="331"/>
      <c r="VNG55" s="331"/>
      <c r="VNH55" s="331"/>
      <c r="VNI55" s="331"/>
      <c r="VNJ55" s="331"/>
      <c r="VNK55" s="331"/>
      <c r="VNL55" s="331"/>
      <c r="VNM55" s="331"/>
      <c r="VNN55" s="331"/>
      <c r="VNO55" s="331"/>
      <c r="VNP55" s="331"/>
      <c r="VNQ55" s="331"/>
      <c r="VNR55" s="331"/>
      <c r="VNS55" s="331"/>
      <c r="VNT55" s="331"/>
      <c r="VNU55" s="331"/>
      <c r="VNV55" s="331"/>
      <c r="VNW55" s="331"/>
      <c r="VNX55" s="331"/>
      <c r="VNY55" s="331"/>
      <c r="VNZ55" s="331"/>
      <c r="VOA55" s="331"/>
      <c r="VOB55" s="331"/>
      <c r="VOC55" s="331"/>
      <c r="VOD55" s="331"/>
      <c r="VOE55" s="331"/>
      <c r="VOF55" s="331"/>
      <c r="VOG55" s="331"/>
      <c r="VOH55" s="331"/>
      <c r="VOI55" s="331"/>
      <c r="VOJ55" s="331"/>
      <c r="VOK55" s="331"/>
      <c r="VOL55" s="331"/>
      <c r="VOM55" s="331"/>
      <c r="VON55" s="331"/>
      <c r="VOO55" s="331"/>
      <c r="VOP55" s="331"/>
      <c r="VOQ55" s="331"/>
      <c r="VOR55" s="331"/>
      <c r="VOS55" s="331"/>
      <c r="VOT55" s="331"/>
      <c r="VOU55" s="331"/>
      <c r="VOV55" s="331"/>
      <c r="VOW55" s="331"/>
      <c r="VOX55" s="331"/>
      <c r="VOY55" s="331"/>
      <c r="VOZ55" s="331"/>
      <c r="VPA55" s="331"/>
      <c r="VPB55" s="331"/>
      <c r="VPC55" s="331"/>
      <c r="VPD55" s="331"/>
      <c r="VPE55" s="331"/>
      <c r="VPF55" s="331"/>
      <c r="VPG55" s="331"/>
      <c r="VPH55" s="331"/>
      <c r="VPI55" s="331"/>
      <c r="VPJ55" s="331"/>
      <c r="VPK55" s="331"/>
      <c r="VPL55" s="331"/>
      <c r="VPM55" s="331"/>
      <c r="VPN55" s="331"/>
      <c r="VPO55" s="331"/>
      <c r="VPP55" s="331"/>
      <c r="VPQ55" s="331"/>
      <c r="VPR55" s="331"/>
      <c r="VPS55" s="331"/>
      <c r="VPT55" s="331"/>
      <c r="VPU55" s="331"/>
      <c r="VPV55" s="331"/>
      <c r="VPW55" s="331"/>
      <c r="VPX55" s="331"/>
      <c r="VPY55" s="331"/>
      <c r="VPZ55" s="331"/>
      <c r="VQA55" s="331"/>
      <c r="VQB55" s="331"/>
      <c r="VQC55" s="331"/>
      <c r="VQD55" s="331"/>
      <c r="VQE55" s="331"/>
      <c r="VQF55" s="331"/>
      <c r="VQG55" s="331"/>
      <c r="VQH55" s="331"/>
      <c r="VQI55" s="331"/>
      <c r="VQJ55" s="331"/>
      <c r="VQK55" s="331"/>
      <c r="VQL55" s="331"/>
      <c r="VQM55" s="331"/>
      <c r="VQN55" s="331"/>
      <c r="VQO55" s="331"/>
      <c r="VQP55" s="331"/>
      <c r="VQQ55" s="331"/>
      <c r="VQR55" s="331"/>
      <c r="VQS55" s="331"/>
      <c r="VQT55" s="331"/>
      <c r="VQU55" s="331"/>
      <c r="VQV55" s="331"/>
      <c r="VQW55" s="331"/>
      <c r="VQX55" s="331"/>
      <c r="VQY55" s="331"/>
      <c r="VQZ55" s="331"/>
      <c r="VRA55" s="331"/>
      <c r="VRB55" s="331"/>
      <c r="VRC55" s="331"/>
      <c r="VRD55" s="331"/>
      <c r="VRE55" s="331"/>
      <c r="VRF55" s="331"/>
      <c r="VRG55" s="331"/>
      <c r="VRH55" s="331"/>
      <c r="VRI55" s="331"/>
      <c r="VRJ55" s="331"/>
      <c r="VRK55" s="331"/>
      <c r="VRL55" s="331"/>
      <c r="VRM55" s="331"/>
      <c r="VRN55" s="331"/>
      <c r="VRO55" s="331"/>
      <c r="VRP55" s="331"/>
      <c r="VRQ55" s="331"/>
      <c r="VRR55" s="331"/>
      <c r="VRS55" s="331"/>
      <c r="VRT55" s="331"/>
      <c r="VRU55" s="331"/>
      <c r="VRV55" s="331"/>
      <c r="VRW55" s="331"/>
      <c r="VRX55" s="331"/>
      <c r="VRY55" s="331"/>
      <c r="VRZ55" s="331"/>
      <c r="VSA55" s="331"/>
      <c r="VSB55" s="331"/>
      <c r="VSC55" s="331"/>
      <c r="VSD55" s="331"/>
      <c r="VSE55" s="331"/>
      <c r="VSF55" s="331"/>
      <c r="VSG55" s="331"/>
      <c r="VSH55" s="331"/>
      <c r="VSI55" s="331"/>
      <c r="VSJ55" s="331"/>
      <c r="VSK55" s="331"/>
      <c r="VSL55" s="331"/>
      <c r="VSM55" s="331"/>
      <c r="VSN55" s="331"/>
      <c r="VSO55" s="331"/>
      <c r="VSP55" s="331"/>
      <c r="VSQ55" s="331"/>
      <c r="VSR55" s="331"/>
      <c r="VSS55" s="331"/>
      <c r="VST55" s="331"/>
      <c r="VSU55" s="331"/>
      <c r="VSV55" s="331"/>
      <c r="VSW55" s="331"/>
      <c r="VSX55" s="331"/>
      <c r="VSY55" s="331"/>
      <c r="VSZ55" s="331"/>
      <c r="VTA55" s="331"/>
      <c r="VTB55" s="331"/>
      <c r="VTC55" s="331"/>
      <c r="VTD55" s="331"/>
      <c r="VTE55" s="331"/>
      <c r="VTF55" s="331"/>
      <c r="VTG55" s="331"/>
      <c r="VTH55" s="331"/>
      <c r="VTI55" s="331"/>
      <c r="VTJ55" s="331"/>
      <c r="VTK55" s="331"/>
      <c r="VTL55" s="331"/>
      <c r="VTM55" s="331"/>
      <c r="VTN55" s="331"/>
      <c r="VTO55" s="331"/>
      <c r="VTP55" s="331"/>
      <c r="VTQ55" s="331"/>
      <c r="VTR55" s="331"/>
      <c r="VTS55" s="331"/>
      <c r="VTT55" s="331"/>
      <c r="VTU55" s="331"/>
      <c r="VTV55" s="331"/>
      <c r="VTW55" s="331"/>
      <c r="VTX55" s="331"/>
      <c r="VTY55" s="331"/>
      <c r="VTZ55" s="331"/>
      <c r="VUA55" s="331"/>
      <c r="VUB55" s="331"/>
      <c r="VUC55" s="331"/>
      <c r="VUD55" s="331"/>
      <c r="VUE55" s="331"/>
      <c r="VUF55" s="331"/>
      <c r="VUG55" s="331"/>
      <c r="VUH55" s="331"/>
      <c r="VUI55" s="331"/>
      <c r="VUJ55" s="331"/>
      <c r="VUK55" s="331"/>
      <c r="VUL55" s="331"/>
      <c r="VUM55" s="331"/>
      <c r="VUN55" s="331"/>
      <c r="VUO55" s="331"/>
      <c r="VUP55" s="331"/>
      <c r="VUQ55" s="331"/>
      <c r="VUR55" s="331"/>
      <c r="VUS55" s="331"/>
      <c r="VUT55" s="331"/>
      <c r="VUU55" s="331"/>
      <c r="VUV55" s="331"/>
      <c r="VUW55" s="331"/>
      <c r="VUX55" s="331"/>
      <c r="VUY55" s="331"/>
      <c r="VUZ55" s="331"/>
      <c r="VVA55" s="331"/>
      <c r="VVB55" s="331"/>
      <c r="VVC55" s="331"/>
      <c r="VVD55" s="331"/>
      <c r="VVE55" s="331"/>
      <c r="VVF55" s="331"/>
      <c r="VVG55" s="331"/>
      <c r="VVH55" s="331"/>
      <c r="VVI55" s="331"/>
      <c r="VVJ55" s="331"/>
      <c r="VVK55" s="331"/>
      <c r="VVL55" s="331"/>
      <c r="VVM55" s="331"/>
      <c r="VVN55" s="331"/>
      <c r="VVO55" s="331"/>
      <c r="VVP55" s="331"/>
      <c r="VVQ55" s="331"/>
      <c r="VVR55" s="331"/>
      <c r="VVS55" s="331"/>
      <c r="VVT55" s="331"/>
      <c r="VVU55" s="331"/>
      <c r="VVV55" s="331"/>
      <c r="VVW55" s="331"/>
      <c r="VVX55" s="331"/>
      <c r="VVY55" s="331"/>
      <c r="VVZ55" s="331"/>
      <c r="VWA55" s="331"/>
      <c r="VWB55" s="331"/>
      <c r="VWC55" s="331"/>
      <c r="VWD55" s="331"/>
      <c r="VWE55" s="331"/>
      <c r="VWF55" s="331"/>
      <c r="VWG55" s="331"/>
      <c r="VWH55" s="331"/>
      <c r="VWI55" s="331"/>
      <c r="VWJ55" s="331"/>
      <c r="VWK55" s="331"/>
      <c r="VWL55" s="331"/>
      <c r="VWM55" s="331"/>
      <c r="VWN55" s="331"/>
      <c r="VWO55" s="331"/>
      <c r="VWP55" s="331"/>
      <c r="VWQ55" s="331"/>
      <c r="VWR55" s="331"/>
      <c r="VWS55" s="331"/>
      <c r="VWT55" s="331"/>
      <c r="VWU55" s="331"/>
      <c r="VWV55" s="331"/>
      <c r="VWW55" s="331"/>
      <c r="VWX55" s="331"/>
      <c r="VWY55" s="331"/>
      <c r="VWZ55" s="331"/>
      <c r="VXA55" s="331"/>
      <c r="VXB55" s="331"/>
      <c r="VXC55" s="331"/>
      <c r="VXD55" s="331"/>
      <c r="VXE55" s="331"/>
      <c r="VXF55" s="331"/>
      <c r="VXG55" s="331"/>
      <c r="VXH55" s="331"/>
      <c r="VXI55" s="331"/>
      <c r="VXJ55" s="331"/>
      <c r="VXK55" s="331"/>
      <c r="VXL55" s="331"/>
      <c r="VXM55" s="331"/>
      <c r="VXN55" s="331"/>
      <c r="VXO55" s="331"/>
      <c r="VXP55" s="331"/>
      <c r="VXQ55" s="331"/>
      <c r="VXR55" s="331"/>
      <c r="VXS55" s="331"/>
      <c r="VXT55" s="331"/>
      <c r="VXU55" s="331"/>
      <c r="VXV55" s="331"/>
      <c r="VXW55" s="331"/>
      <c r="VXX55" s="331"/>
      <c r="VXY55" s="331"/>
      <c r="VXZ55" s="331"/>
      <c r="VYA55" s="331"/>
      <c r="VYB55" s="331"/>
      <c r="VYC55" s="331"/>
      <c r="VYD55" s="331"/>
      <c r="VYE55" s="331"/>
      <c r="VYF55" s="331"/>
      <c r="VYG55" s="331"/>
      <c r="VYH55" s="331"/>
      <c r="VYI55" s="331"/>
      <c r="VYJ55" s="331"/>
      <c r="VYK55" s="331"/>
      <c r="VYL55" s="331"/>
      <c r="VYM55" s="331"/>
      <c r="VYN55" s="331"/>
      <c r="VYO55" s="331"/>
      <c r="VYP55" s="331"/>
      <c r="VYQ55" s="331"/>
      <c r="VYR55" s="331"/>
      <c r="VYS55" s="331"/>
      <c r="VYT55" s="331"/>
      <c r="VYU55" s="331"/>
      <c r="VYV55" s="331"/>
      <c r="VYW55" s="331"/>
      <c r="VYX55" s="331"/>
      <c r="VYY55" s="331"/>
      <c r="VYZ55" s="331"/>
      <c r="VZA55" s="331"/>
      <c r="VZB55" s="331"/>
      <c r="VZC55" s="331"/>
      <c r="VZD55" s="331"/>
      <c r="VZE55" s="331"/>
      <c r="VZF55" s="331"/>
      <c r="VZG55" s="331"/>
      <c r="VZH55" s="331"/>
      <c r="VZI55" s="331"/>
      <c r="VZJ55" s="331"/>
      <c r="VZK55" s="331"/>
      <c r="VZL55" s="331"/>
      <c r="VZM55" s="331"/>
      <c r="VZN55" s="331"/>
      <c r="VZO55" s="331"/>
      <c r="VZP55" s="331"/>
      <c r="VZQ55" s="331"/>
      <c r="VZR55" s="331"/>
      <c r="VZS55" s="331"/>
      <c r="VZT55" s="331"/>
      <c r="VZU55" s="331"/>
      <c r="VZV55" s="331"/>
      <c r="VZW55" s="331"/>
      <c r="VZX55" s="331"/>
      <c r="VZY55" s="331"/>
      <c r="VZZ55" s="331"/>
      <c r="WAA55" s="331"/>
      <c r="WAB55" s="331"/>
      <c r="WAC55" s="331"/>
      <c r="WAD55" s="331"/>
      <c r="WAE55" s="331"/>
      <c r="WAF55" s="331"/>
      <c r="WAG55" s="331"/>
      <c r="WAH55" s="331"/>
      <c r="WAI55" s="331"/>
      <c r="WAJ55" s="331"/>
      <c r="WAK55" s="331"/>
      <c r="WAL55" s="331"/>
      <c r="WAM55" s="331"/>
      <c r="WAN55" s="331"/>
      <c r="WAO55" s="331"/>
      <c r="WAP55" s="331"/>
      <c r="WAQ55" s="331"/>
      <c r="WAR55" s="331"/>
      <c r="WAS55" s="331"/>
      <c r="WAT55" s="331"/>
      <c r="WAU55" s="331"/>
      <c r="WAV55" s="331"/>
      <c r="WAW55" s="331"/>
      <c r="WAX55" s="331"/>
      <c r="WAY55" s="331"/>
      <c r="WAZ55" s="331"/>
      <c r="WBA55" s="331"/>
      <c r="WBB55" s="331"/>
      <c r="WBC55" s="331"/>
      <c r="WBD55" s="331"/>
      <c r="WBE55" s="331"/>
      <c r="WBF55" s="331"/>
      <c r="WBG55" s="331"/>
      <c r="WBH55" s="331"/>
      <c r="WBI55" s="331"/>
      <c r="WBJ55" s="331"/>
      <c r="WBK55" s="331"/>
      <c r="WBL55" s="331"/>
      <c r="WBM55" s="331"/>
      <c r="WBN55" s="331"/>
      <c r="WBO55" s="331"/>
      <c r="WBP55" s="331"/>
      <c r="WBQ55" s="331"/>
      <c r="WBR55" s="331"/>
      <c r="WBS55" s="331"/>
      <c r="WBT55" s="331"/>
      <c r="WBU55" s="331"/>
      <c r="WBV55" s="331"/>
      <c r="WBW55" s="331"/>
      <c r="WBX55" s="331"/>
      <c r="WBY55" s="331"/>
      <c r="WBZ55" s="331"/>
      <c r="WCA55" s="331"/>
      <c r="WCB55" s="331"/>
      <c r="WCC55" s="331"/>
      <c r="WCD55" s="331"/>
      <c r="WCE55" s="331"/>
      <c r="WCF55" s="331"/>
      <c r="WCG55" s="331"/>
      <c r="WCH55" s="331"/>
      <c r="WCI55" s="331"/>
      <c r="WCJ55" s="331"/>
      <c r="WCK55" s="331"/>
      <c r="WCL55" s="331"/>
      <c r="WCM55" s="331"/>
      <c r="WCN55" s="331"/>
      <c r="WCO55" s="331"/>
      <c r="WCP55" s="331"/>
      <c r="WCQ55" s="331"/>
      <c r="WCR55" s="331"/>
      <c r="WCS55" s="331"/>
      <c r="WCT55" s="331"/>
      <c r="WCU55" s="331"/>
      <c r="WCV55" s="331"/>
      <c r="WCW55" s="331"/>
      <c r="WCX55" s="331"/>
      <c r="WCY55" s="331"/>
      <c r="WCZ55" s="331"/>
      <c r="WDA55" s="331"/>
      <c r="WDB55" s="331"/>
      <c r="WDC55" s="331"/>
      <c r="WDD55" s="331"/>
      <c r="WDE55" s="331"/>
      <c r="WDF55" s="331"/>
      <c r="WDG55" s="331"/>
      <c r="WDH55" s="331"/>
      <c r="WDI55" s="331"/>
      <c r="WDJ55" s="331"/>
      <c r="WDK55" s="331"/>
      <c r="WDL55" s="331"/>
      <c r="WDM55" s="331"/>
      <c r="WDN55" s="331"/>
      <c r="WDO55" s="331"/>
      <c r="WDP55" s="331"/>
      <c r="WDQ55" s="331"/>
      <c r="WDR55" s="331"/>
      <c r="WDS55" s="331"/>
      <c r="WDT55" s="331"/>
      <c r="WDU55" s="331"/>
      <c r="WDV55" s="331"/>
      <c r="WDW55" s="331"/>
      <c r="WDX55" s="331"/>
      <c r="WDY55" s="331"/>
      <c r="WDZ55" s="331"/>
      <c r="WEA55" s="331"/>
      <c r="WEB55" s="331"/>
      <c r="WEC55" s="331"/>
      <c r="WED55" s="331"/>
      <c r="WEE55" s="331"/>
      <c r="WEF55" s="331"/>
      <c r="WEG55" s="331"/>
      <c r="WEH55" s="331"/>
      <c r="WEI55" s="331"/>
      <c r="WEJ55" s="331"/>
      <c r="WEK55" s="331"/>
      <c r="WEL55" s="331"/>
      <c r="WEM55" s="331"/>
      <c r="WEN55" s="331"/>
      <c r="WEO55" s="331"/>
      <c r="WEP55" s="331"/>
      <c r="WEQ55" s="331"/>
      <c r="WER55" s="331"/>
      <c r="WES55" s="331"/>
      <c r="WET55" s="331"/>
      <c r="WEU55" s="331"/>
      <c r="WEV55" s="331"/>
      <c r="WEW55" s="331"/>
      <c r="WEX55" s="331"/>
      <c r="WEY55" s="331"/>
      <c r="WEZ55" s="331"/>
      <c r="WFA55" s="331"/>
      <c r="WFB55" s="331"/>
      <c r="WFC55" s="331"/>
      <c r="WFD55" s="331"/>
      <c r="WFE55" s="331"/>
      <c r="WFF55" s="331"/>
      <c r="WFG55" s="331"/>
      <c r="WFH55" s="331"/>
      <c r="WFI55" s="331"/>
      <c r="WFJ55" s="331"/>
      <c r="WFK55" s="331"/>
      <c r="WFL55" s="331"/>
      <c r="WFM55" s="331"/>
      <c r="WFN55" s="331"/>
      <c r="WFO55" s="331"/>
      <c r="WFP55" s="331"/>
      <c r="WFQ55" s="331"/>
      <c r="WFR55" s="331"/>
      <c r="WFS55" s="331"/>
      <c r="WFT55" s="331"/>
      <c r="WFU55" s="331"/>
      <c r="WFV55" s="331"/>
      <c r="WFW55" s="331"/>
      <c r="WFX55" s="331"/>
      <c r="WFY55" s="331"/>
      <c r="WFZ55" s="331"/>
      <c r="WGA55" s="331"/>
      <c r="WGB55" s="331"/>
      <c r="WGC55" s="331"/>
      <c r="WGD55" s="331"/>
      <c r="WGE55" s="331"/>
      <c r="WGF55" s="331"/>
      <c r="WGG55" s="331"/>
      <c r="WGH55" s="331"/>
      <c r="WGI55" s="331"/>
      <c r="WGJ55" s="331"/>
      <c r="WGK55" s="331"/>
      <c r="WGL55" s="331"/>
      <c r="WGM55" s="331"/>
      <c r="WGN55" s="331"/>
      <c r="WGO55" s="331"/>
      <c r="WGP55" s="331"/>
      <c r="WGQ55" s="331"/>
      <c r="WGR55" s="331"/>
      <c r="WGS55" s="331"/>
      <c r="WGT55" s="331"/>
      <c r="WGU55" s="331"/>
      <c r="WGV55" s="331"/>
      <c r="WGW55" s="331"/>
      <c r="WGX55" s="331"/>
      <c r="WGY55" s="331"/>
      <c r="WGZ55" s="331"/>
      <c r="WHA55" s="331"/>
      <c r="WHB55" s="331"/>
      <c r="WHC55" s="331"/>
      <c r="WHD55" s="331"/>
      <c r="WHE55" s="331"/>
      <c r="WHF55" s="331"/>
      <c r="WHG55" s="331"/>
      <c r="WHH55" s="331"/>
      <c r="WHI55" s="331"/>
      <c r="WHJ55" s="331"/>
      <c r="WHK55" s="331"/>
      <c r="WHL55" s="331"/>
      <c r="WHM55" s="331"/>
      <c r="WHN55" s="331"/>
      <c r="WHO55" s="331"/>
      <c r="WHP55" s="331"/>
      <c r="WHQ55" s="331"/>
      <c r="WHR55" s="331"/>
      <c r="WHS55" s="331"/>
      <c r="WHT55" s="331"/>
      <c r="WHU55" s="331"/>
      <c r="WHV55" s="331"/>
      <c r="WHW55" s="331"/>
      <c r="WHX55" s="331"/>
      <c r="WHY55" s="331"/>
      <c r="WHZ55" s="331"/>
      <c r="WIA55" s="331"/>
      <c r="WIB55" s="331"/>
      <c r="WIC55" s="331"/>
      <c r="WID55" s="331"/>
      <c r="WIE55" s="331"/>
      <c r="WIF55" s="331"/>
      <c r="WIG55" s="331"/>
      <c r="WIH55" s="331"/>
      <c r="WII55" s="331"/>
      <c r="WIJ55" s="331"/>
      <c r="WIK55" s="331"/>
      <c r="WIL55" s="331"/>
      <c r="WIM55" s="331"/>
      <c r="WIN55" s="331"/>
      <c r="WIO55" s="331"/>
      <c r="WIP55" s="331"/>
      <c r="WIQ55" s="331"/>
      <c r="WIR55" s="331"/>
      <c r="WIS55" s="331"/>
      <c r="WIT55" s="331"/>
      <c r="WIU55" s="331"/>
      <c r="WIV55" s="331"/>
      <c r="WIW55" s="331"/>
      <c r="WIX55" s="331"/>
      <c r="WIY55" s="331"/>
      <c r="WIZ55" s="331"/>
      <c r="WJA55" s="331"/>
      <c r="WJB55" s="331"/>
      <c r="WJC55" s="331"/>
      <c r="WJD55" s="331"/>
      <c r="WJE55" s="331"/>
      <c r="WJF55" s="331"/>
      <c r="WJG55" s="331"/>
      <c r="WJH55" s="331"/>
      <c r="WJI55" s="331"/>
      <c r="WJJ55" s="331"/>
      <c r="WJK55" s="331"/>
      <c r="WJL55" s="331"/>
      <c r="WJM55" s="331"/>
      <c r="WJN55" s="331"/>
      <c r="WJO55" s="331"/>
      <c r="WJP55" s="331"/>
      <c r="WJQ55" s="331"/>
      <c r="WJR55" s="331"/>
      <c r="WJS55" s="331"/>
      <c r="WJT55" s="331"/>
      <c r="WJU55" s="331"/>
      <c r="WJV55" s="331"/>
      <c r="WJW55" s="331"/>
      <c r="WJX55" s="331"/>
      <c r="WJY55" s="331"/>
      <c r="WJZ55" s="331"/>
      <c r="WKA55" s="331"/>
      <c r="WKB55" s="331"/>
      <c r="WKC55" s="331"/>
      <c r="WKD55" s="331"/>
      <c r="WKE55" s="331"/>
      <c r="WKF55" s="331"/>
      <c r="WKG55" s="331"/>
      <c r="WKH55" s="331"/>
      <c r="WKI55" s="331"/>
      <c r="WKJ55" s="331"/>
      <c r="WKK55" s="331"/>
      <c r="WKL55" s="331"/>
      <c r="WKM55" s="331"/>
      <c r="WKN55" s="331"/>
      <c r="WKO55" s="331"/>
      <c r="WKP55" s="331"/>
      <c r="WKQ55" s="331"/>
      <c r="WKR55" s="331"/>
      <c r="WKS55" s="331"/>
      <c r="WKT55" s="331"/>
      <c r="WKU55" s="331"/>
      <c r="WKV55" s="331"/>
      <c r="WKW55" s="331"/>
      <c r="WKX55" s="331"/>
      <c r="WKY55" s="331"/>
      <c r="WKZ55" s="331"/>
      <c r="WLA55" s="331"/>
      <c r="WLB55" s="331"/>
      <c r="WLC55" s="331"/>
      <c r="WLD55" s="331"/>
      <c r="WLE55" s="331"/>
      <c r="WLF55" s="331"/>
      <c r="WLG55" s="331"/>
      <c r="WLH55" s="331"/>
      <c r="WLI55" s="331"/>
      <c r="WLJ55" s="331"/>
      <c r="WLK55" s="331"/>
      <c r="WLL55" s="331"/>
      <c r="WLM55" s="331"/>
      <c r="WLN55" s="331"/>
      <c r="WLO55" s="331"/>
      <c r="WLP55" s="331"/>
      <c r="WLQ55" s="331"/>
      <c r="WLR55" s="331"/>
      <c r="WLS55" s="331"/>
      <c r="WLT55" s="331"/>
      <c r="WLU55" s="331"/>
      <c r="WLV55" s="331"/>
      <c r="WLW55" s="331"/>
      <c r="WLX55" s="331"/>
      <c r="WLY55" s="331"/>
      <c r="WLZ55" s="331"/>
      <c r="WMA55" s="331"/>
      <c r="WMB55" s="331"/>
      <c r="WMC55" s="331"/>
      <c r="WMD55" s="331"/>
      <c r="WME55" s="331"/>
      <c r="WMF55" s="331"/>
      <c r="WMG55" s="331"/>
      <c r="WMH55" s="331"/>
      <c r="WMI55" s="331"/>
      <c r="WMJ55" s="331"/>
      <c r="WMK55" s="331"/>
      <c r="WML55" s="331"/>
      <c r="WMM55" s="331"/>
      <c r="WMN55" s="331"/>
      <c r="WMO55" s="331"/>
      <c r="WMP55" s="331"/>
      <c r="WMQ55" s="331"/>
      <c r="WMR55" s="331"/>
      <c r="WMS55" s="331"/>
      <c r="WMT55" s="331"/>
      <c r="WMU55" s="331"/>
      <c r="WMV55" s="331"/>
      <c r="WMW55" s="331"/>
      <c r="WMX55" s="331"/>
      <c r="WMY55" s="331"/>
      <c r="WMZ55" s="331"/>
      <c r="WNA55" s="331"/>
      <c r="WNB55" s="331"/>
      <c r="WNC55" s="331"/>
      <c r="WND55" s="331"/>
      <c r="WNE55" s="331"/>
      <c r="WNF55" s="331"/>
      <c r="WNG55" s="331"/>
      <c r="WNH55" s="331"/>
      <c r="WNI55" s="331"/>
      <c r="WNJ55" s="331"/>
      <c r="WNK55" s="331"/>
      <c r="WNL55" s="331"/>
      <c r="WNM55" s="331"/>
      <c r="WNN55" s="331"/>
      <c r="WNO55" s="331"/>
      <c r="WNP55" s="331"/>
      <c r="WNQ55" s="331"/>
      <c r="WNR55" s="331"/>
      <c r="WNS55" s="331"/>
      <c r="WNT55" s="331"/>
      <c r="WNU55" s="331"/>
      <c r="WNV55" s="331"/>
      <c r="WNW55" s="331"/>
      <c r="WNX55" s="331"/>
      <c r="WNY55" s="331"/>
      <c r="WNZ55" s="331"/>
      <c r="WOA55" s="331"/>
      <c r="WOB55" s="331"/>
      <c r="WOC55" s="331"/>
      <c r="WOD55" s="331"/>
      <c r="WOE55" s="331"/>
      <c r="WOF55" s="331"/>
      <c r="WOG55" s="331"/>
      <c r="WOH55" s="331"/>
      <c r="WOI55" s="331"/>
      <c r="WOJ55" s="331"/>
      <c r="WOK55" s="331"/>
      <c r="WOL55" s="331"/>
      <c r="WOM55" s="331"/>
      <c r="WON55" s="331"/>
      <c r="WOO55" s="331"/>
      <c r="WOP55" s="331"/>
      <c r="WOQ55" s="331"/>
      <c r="WOR55" s="331"/>
      <c r="WOS55" s="331"/>
      <c r="WOT55" s="331"/>
      <c r="WOU55" s="331"/>
      <c r="WOV55" s="331"/>
      <c r="WOW55" s="331"/>
      <c r="WOX55" s="331"/>
      <c r="WOY55" s="331"/>
      <c r="WOZ55" s="331"/>
      <c r="WPA55" s="331"/>
      <c r="WPB55" s="331"/>
      <c r="WPC55" s="331"/>
      <c r="WPD55" s="331"/>
      <c r="WPE55" s="331"/>
      <c r="WPF55" s="331"/>
      <c r="WPG55" s="331"/>
      <c r="WPH55" s="331"/>
      <c r="WPI55" s="331"/>
      <c r="WPJ55" s="331"/>
      <c r="WPK55" s="331"/>
      <c r="WPL55" s="331"/>
      <c r="WPM55" s="331"/>
      <c r="WPN55" s="331"/>
      <c r="WPO55" s="331"/>
      <c r="WPP55" s="331"/>
      <c r="WPQ55" s="331"/>
      <c r="WPR55" s="331"/>
      <c r="WPS55" s="331"/>
      <c r="WPT55" s="331"/>
      <c r="WPU55" s="331"/>
      <c r="WPV55" s="331"/>
      <c r="WPW55" s="331"/>
      <c r="WPX55" s="331"/>
      <c r="WPY55" s="331"/>
      <c r="WPZ55" s="331"/>
      <c r="WQA55" s="331"/>
      <c r="WQB55" s="331"/>
      <c r="WQC55" s="331"/>
      <c r="WQD55" s="331"/>
      <c r="WQE55" s="331"/>
      <c r="WQF55" s="331"/>
      <c r="WQG55" s="331"/>
      <c r="WQH55" s="331"/>
      <c r="WQI55" s="331"/>
      <c r="WQJ55" s="331"/>
      <c r="WQK55" s="331"/>
      <c r="WQL55" s="331"/>
      <c r="WQM55" s="331"/>
      <c r="WQN55" s="331"/>
      <c r="WQO55" s="331"/>
      <c r="WQP55" s="331"/>
      <c r="WQQ55" s="331"/>
      <c r="WQR55" s="331"/>
      <c r="WQS55" s="331"/>
      <c r="WQT55" s="331"/>
      <c r="WQU55" s="331"/>
      <c r="WQV55" s="331"/>
      <c r="WQW55" s="331"/>
      <c r="WQX55" s="331"/>
      <c r="WQY55" s="331"/>
      <c r="WQZ55" s="331"/>
      <c r="WRA55" s="331"/>
      <c r="WRB55" s="331"/>
      <c r="WRC55" s="331"/>
      <c r="WRD55" s="331"/>
      <c r="WRE55" s="331"/>
      <c r="WRF55" s="331"/>
      <c r="WRG55" s="331"/>
      <c r="WRH55" s="331"/>
      <c r="WRI55" s="331"/>
      <c r="WRJ55" s="331"/>
      <c r="WRK55" s="331"/>
      <c r="WRL55" s="331"/>
      <c r="WRM55" s="331"/>
      <c r="WRN55" s="331"/>
      <c r="WRO55" s="331"/>
      <c r="WRP55" s="331"/>
      <c r="WRQ55" s="331"/>
      <c r="WRR55" s="331"/>
      <c r="WRS55" s="331"/>
      <c r="WRT55" s="331"/>
      <c r="WRU55" s="331"/>
      <c r="WRV55" s="331"/>
      <c r="WRW55" s="331"/>
      <c r="WRX55" s="331"/>
      <c r="WRY55" s="331"/>
      <c r="WRZ55" s="331"/>
      <c r="WSA55" s="331"/>
      <c r="WSB55" s="331"/>
      <c r="WSC55" s="331"/>
      <c r="WSD55" s="331"/>
      <c r="WSE55" s="331"/>
      <c r="WSF55" s="331"/>
      <c r="WSG55" s="331"/>
      <c r="WSH55" s="331"/>
      <c r="WSI55" s="331"/>
      <c r="WSJ55" s="331"/>
      <c r="WSK55" s="331"/>
      <c r="WSL55" s="331"/>
      <c r="WSM55" s="331"/>
      <c r="WSN55" s="331"/>
      <c r="WSO55" s="331"/>
      <c r="WSP55" s="331"/>
      <c r="WSQ55" s="331"/>
      <c r="WSR55" s="331"/>
      <c r="WSS55" s="331"/>
      <c r="WST55" s="331"/>
      <c r="WSU55" s="331"/>
      <c r="WSV55" s="331"/>
      <c r="WSW55" s="331"/>
      <c r="WSX55" s="331"/>
      <c r="WSY55" s="331"/>
      <c r="WSZ55" s="331"/>
      <c r="WTA55" s="331"/>
      <c r="WTB55" s="331"/>
      <c r="WTC55" s="331"/>
      <c r="WTD55" s="331"/>
      <c r="WTE55" s="331"/>
      <c r="WTF55" s="331"/>
      <c r="WTG55" s="331"/>
      <c r="WTH55" s="331"/>
      <c r="WTI55" s="331"/>
      <c r="WTJ55" s="331"/>
      <c r="WTK55" s="331"/>
      <c r="WTL55" s="331"/>
      <c r="WTM55" s="331"/>
      <c r="WTN55" s="331"/>
      <c r="WTO55" s="331"/>
      <c r="WTP55" s="331"/>
      <c r="WTQ55" s="331"/>
      <c r="WTR55" s="331"/>
      <c r="WTS55" s="331"/>
      <c r="WTT55" s="331"/>
      <c r="WTU55" s="331"/>
      <c r="WTV55" s="331"/>
      <c r="WTW55" s="331"/>
      <c r="WTX55" s="331"/>
      <c r="WTY55" s="331"/>
      <c r="WTZ55" s="331"/>
      <c r="WUA55" s="331"/>
      <c r="WUB55" s="331"/>
      <c r="WUC55" s="331"/>
      <c r="WUD55" s="331"/>
      <c r="WUE55" s="331"/>
      <c r="WUF55" s="331"/>
      <c r="WUG55" s="331"/>
      <c r="WUH55" s="331"/>
      <c r="WUI55" s="331"/>
      <c r="WUJ55" s="331"/>
      <c r="WUK55" s="331"/>
      <c r="WUL55" s="331"/>
      <c r="WUM55" s="331"/>
      <c r="WUN55" s="331"/>
      <c r="WUO55" s="331"/>
      <c r="WUP55" s="331"/>
      <c r="WUQ55" s="331"/>
      <c r="WUR55" s="331"/>
      <c r="WUS55" s="331"/>
      <c r="WUT55" s="331"/>
      <c r="WUU55" s="331"/>
      <c r="WUV55" s="331"/>
      <c r="WUW55" s="331"/>
      <c r="WUX55" s="331"/>
      <c r="WUY55" s="331"/>
      <c r="WUZ55" s="331"/>
      <c r="WVA55" s="331"/>
      <c r="WVB55" s="331"/>
      <c r="WVC55" s="331"/>
      <c r="WVD55" s="331"/>
      <c r="WVE55" s="331"/>
      <c r="WVF55" s="331"/>
      <c r="WVG55" s="331"/>
      <c r="WVH55" s="331"/>
      <c r="WVI55" s="331"/>
      <c r="WVJ55" s="331"/>
      <c r="WVK55" s="331"/>
      <c r="WVL55" s="331"/>
      <c r="WVM55" s="331"/>
      <c r="WVN55" s="331"/>
      <c r="WVO55" s="331"/>
      <c r="WVP55" s="331"/>
      <c r="WVQ55" s="331"/>
      <c r="WVR55" s="331"/>
      <c r="WVS55" s="331"/>
      <c r="WVT55" s="331"/>
      <c r="WVU55" s="331"/>
      <c r="WVV55" s="331"/>
      <c r="WVW55" s="331"/>
      <c r="WVX55" s="331"/>
      <c r="WVY55" s="331"/>
      <c r="WVZ55" s="331"/>
      <c r="WWA55" s="331"/>
      <c r="WWB55" s="331"/>
      <c r="WWC55" s="331"/>
      <c r="WWD55" s="331"/>
      <c r="WWE55" s="331"/>
      <c r="WWF55" s="331"/>
      <c r="WWG55" s="331"/>
      <c r="WWH55" s="331"/>
      <c r="WWI55" s="331"/>
      <c r="WWJ55" s="331"/>
      <c r="WWK55" s="331"/>
      <c r="WWL55" s="331"/>
      <c r="WWM55" s="331"/>
      <c r="WWN55" s="331"/>
      <c r="WWO55" s="331"/>
      <c r="WWP55" s="331"/>
      <c r="WWQ55" s="331"/>
      <c r="WWR55" s="331"/>
      <c r="WWS55" s="331"/>
      <c r="WWT55" s="331"/>
      <c r="WWU55" s="331"/>
      <c r="WWV55" s="331"/>
      <c r="WWW55" s="331"/>
      <c r="WWX55" s="331"/>
      <c r="WWY55" s="331"/>
      <c r="WWZ55" s="331"/>
      <c r="WXA55" s="331"/>
      <c r="WXB55" s="331"/>
      <c r="WXC55" s="331"/>
      <c r="WXD55" s="331"/>
      <c r="WXE55" s="331"/>
      <c r="WXF55" s="331"/>
      <c r="WXG55" s="331"/>
      <c r="WXH55" s="331"/>
      <c r="WXI55" s="331"/>
      <c r="WXJ55" s="331"/>
      <c r="WXK55" s="331"/>
      <c r="WXL55" s="331"/>
      <c r="WXM55" s="331"/>
      <c r="WXN55" s="331"/>
      <c r="WXO55" s="331"/>
      <c r="WXP55" s="331"/>
      <c r="WXQ55" s="331"/>
      <c r="WXR55" s="331"/>
      <c r="WXS55" s="331"/>
      <c r="WXT55" s="331"/>
      <c r="WXU55" s="331"/>
      <c r="WXV55" s="331"/>
      <c r="WXW55" s="331"/>
      <c r="WXX55" s="331"/>
      <c r="WXY55" s="331"/>
      <c r="WXZ55" s="331"/>
      <c r="WYA55" s="331"/>
      <c r="WYB55" s="331"/>
      <c r="WYC55" s="331"/>
      <c r="WYD55" s="331"/>
      <c r="WYE55" s="331"/>
      <c r="WYF55" s="331"/>
      <c r="WYG55" s="331"/>
      <c r="WYH55" s="331"/>
      <c r="WYI55" s="331"/>
      <c r="WYJ55" s="331"/>
      <c r="WYK55" s="331"/>
      <c r="WYL55" s="331"/>
      <c r="WYM55" s="331"/>
      <c r="WYN55" s="331"/>
      <c r="WYO55" s="331"/>
      <c r="WYP55" s="331"/>
      <c r="WYQ55" s="331"/>
      <c r="WYR55" s="331"/>
      <c r="WYS55" s="331"/>
      <c r="WYT55" s="331"/>
      <c r="WYU55" s="331"/>
      <c r="WYV55" s="331"/>
      <c r="WYW55" s="331"/>
      <c r="WYX55" s="331"/>
      <c r="WYY55" s="331"/>
      <c r="WYZ55" s="331"/>
      <c r="WZA55" s="331"/>
      <c r="WZB55" s="331"/>
      <c r="WZC55" s="331"/>
      <c r="WZD55" s="331"/>
      <c r="WZE55" s="331"/>
      <c r="WZF55" s="331"/>
      <c r="WZG55" s="331"/>
      <c r="WZH55" s="331"/>
      <c r="WZI55" s="331"/>
      <c r="WZJ55" s="331"/>
      <c r="WZK55" s="331"/>
      <c r="WZL55" s="331"/>
      <c r="WZM55" s="331"/>
      <c r="WZN55" s="331"/>
      <c r="WZO55" s="331"/>
      <c r="WZP55" s="331"/>
      <c r="WZQ55" s="331"/>
      <c r="WZR55" s="331"/>
      <c r="WZS55" s="331"/>
      <c r="WZT55" s="331"/>
      <c r="WZU55" s="331"/>
      <c r="WZV55" s="331"/>
      <c r="WZW55" s="331"/>
      <c r="WZX55" s="331"/>
      <c r="WZY55" s="331"/>
      <c r="WZZ55" s="331"/>
      <c r="XAA55" s="331"/>
      <c r="XAB55" s="331"/>
      <c r="XAC55" s="331"/>
      <c r="XAD55" s="331"/>
      <c r="XAE55" s="331"/>
      <c r="XAF55" s="331"/>
      <c r="XAG55" s="331"/>
      <c r="XAH55" s="331"/>
      <c r="XAI55" s="331"/>
      <c r="XAJ55" s="331"/>
      <c r="XAK55" s="331"/>
      <c r="XAL55" s="331"/>
      <c r="XAM55" s="331"/>
      <c r="XAN55" s="331"/>
      <c r="XAO55" s="331"/>
      <c r="XAP55" s="331"/>
      <c r="XAQ55" s="331"/>
      <c r="XAR55" s="331"/>
      <c r="XAS55" s="331"/>
      <c r="XAT55" s="331"/>
      <c r="XAU55" s="331"/>
      <c r="XAV55" s="331"/>
      <c r="XAW55" s="331"/>
      <c r="XAX55" s="331"/>
      <c r="XAY55" s="331"/>
      <c r="XAZ55" s="331"/>
      <c r="XBA55" s="331"/>
      <c r="XBB55" s="331"/>
      <c r="XBC55" s="331"/>
      <c r="XBD55" s="331"/>
      <c r="XBE55" s="331"/>
      <c r="XBF55" s="331"/>
      <c r="XBG55" s="331"/>
      <c r="XBH55" s="331"/>
      <c r="XBI55" s="331"/>
      <c r="XBJ55" s="331"/>
      <c r="XBK55" s="331"/>
      <c r="XBL55" s="331"/>
      <c r="XBM55" s="331"/>
      <c r="XBN55" s="331"/>
      <c r="XBO55" s="331"/>
      <c r="XBP55" s="331"/>
      <c r="XBQ55" s="331"/>
      <c r="XBR55" s="331"/>
      <c r="XBS55" s="331"/>
      <c r="XBT55" s="331"/>
      <c r="XBU55" s="331"/>
      <c r="XBV55" s="331"/>
      <c r="XBW55" s="331"/>
      <c r="XBX55" s="331"/>
      <c r="XBY55" s="331"/>
      <c r="XBZ55" s="331"/>
      <c r="XCA55" s="331"/>
      <c r="XCB55" s="331"/>
      <c r="XCC55" s="331"/>
      <c r="XCD55" s="331"/>
      <c r="XCE55" s="331"/>
      <c r="XCF55" s="331"/>
      <c r="XCG55" s="331"/>
      <c r="XCH55" s="331"/>
      <c r="XCI55" s="331"/>
      <c r="XCJ55" s="331"/>
      <c r="XCK55" s="331"/>
      <c r="XCL55" s="331"/>
      <c r="XCM55" s="331"/>
      <c r="XCN55" s="331"/>
      <c r="XCO55" s="331"/>
      <c r="XCP55" s="331"/>
      <c r="XCQ55" s="331"/>
      <c r="XCR55" s="331"/>
      <c r="XCS55" s="331"/>
      <c r="XCT55" s="331"/>
      <c r="XCU55" s="331"/>
      <c r="XCV55" s="331"/>
      <c r="XCW55" s="331"/>
      <c r="XCX55" s="331"/>
      <c r="XCY55" s="331"/>
      <c r="XCZ55" s="331"/>
      <c r="XDA55" s="331"/>
      <c r="XDB55" s="331"/>
      <c r="XDC55" s="331"/>
      <c r="XDD55" s="331"/>
      <c r="XDE55" s="331"/>
      <c r="XDF55" s="331"/>
      <c r="XDG55" s="331"/>
      <c r="XDH55" s="331"/>
      <c r="XDI55" s="331"/>
      <c r="XDJ55" s="331"/>
      <c r="XDK55" s="331"/>
      <c r="XDL55" s="331"/>
      <c r="XDM55" s="331"/>
      <c r="XDN55" s="331"/>
      <c r="XDO55" s="331"/>
      <c r="XDP55" s="331"/>
      <c r="XDQ55" s="331"/>
      <c r="XDR55" s="331"/>
      <c r="XDS55" s="331"/>
      <c r="XDT55" s="331"/>
      <c r="XDU55" s="331"/>
      <c r="XDV55" s="331"/>
      <c r="XDW55" s="331"/>
      <c r="XDX55" s="331"/>
      <c r="XDY55" s="331"/>
      <c r="XDZ55" s="331"/>
      <c r="XEA55" s="331"/>
      <c r="XEB55" s="331"/>
      <c r="XEC55" s="331"/>
      <c r="XED55" s="331"/>
      <c r="XEE55" s="331"/>
      <c r="XEF55" s="331"/>
      <c r="XEG55" s="331"/>
      <c r="XEH55" s="331"/>
      <c r="XEI55" s="331"/>
      <c r="XEJ55" s="331"/>
      <c r="XEK55" s="331"/>
      <c r="XEL55" s="331"/>
      <c r="XEM55" s="331"/>
      <c r="XEN55" s="331"/>
      <c r="XEO55" s="331"/>
      <c r="XEP55" s="331"/>
      <c r="XEQ55" s="331"/>
      <c r="XER55" s="331"/>
      <c r="XES55" s="331"/>
      <c r="XET55" s="331"/>
      <c r="XEU55" s="331"/>
      <c r="XEV55" s="331"/>
      <c r="XEW55" s="331"/>
      <c r="XEX55" s="331"/>
      <c r="XEY55" s="331"/>
      <c r="XEZ55" s="331"/>
      <c r="XFA55" s="331"/>
      <c r="XFB55" s="331"/>
      <c r="XFC55" s="331"/>
      <c r="XFD55" s="331"/>
    </row>
    <row r="56" spans="1:16384" s="332" customFormat="1" ht="15.75">
      <c r="A56" s="175" t="s">
        <v>1629</v>
      </c>
      <c r="B56" s="176">
        <v>181.3</v>
      </c>
      <c r="C56" s="177">
        <v>157</v>
      </c>
      <c r="D56" s="176"/>
      <c r="E56" s="194">
        <f t="shared" si="1"/>
        <v>0.86596800882515168</v>
      </c>
      <c r="F56" s="194" t="str">
        <f t="shared" si="2"/>
        <v/>
      </c>
      <c r="G56" s="331"/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H56" s="331"/>
      <c r="AI56" s="331"/>
      <c r="AJ56" s="331"/>
      <c r="AK56" s="331"/>
      <c r="AL56" s="331"/>
      <c r="AM56" s="331"/>
      <c r="AN56" s="331"/>
      <c r="AO56" s="331"/>
      <c r="AP56" s="331"/>
      <c r="AQ56" s="331"/>
      <c r="AR56" s="331"/>
      <c r="AS56" s="331"/>
      <c r="AT56" s="331"/>
      <c r="AU56" s="331"/>
      <c r="AV56" s="331"/>
      <c r="AW56" s="331"/>
      <c r="AX56" s="331"/>
      <c r="AY56" s="331"/>
      <c r="AZ56" s="331"/>
      <c r="BA56" s="331"/>
      <c r="BB56" s="331"/>
      <c r="BC56" s="331"/>
      <c r="BD56" s="331"/>
      <c r="BE56" s="331"/>
      <c r="BF56" s="331"/>
      <c r="BG56" s="331"/>
      <c r="BH56" s="331"/>
      <c r="BI56" s="331"/>
      <c r="BJ56" s="331"/>
      <c r="BK56" s="331"/>
      <c r="BL56" s="331"/>
      <c r="BM56" s="331"/>
      <c r="BN56" s="331"/>
      <c r="BO56" s="331"/>
      <c r="BP56" s="331"/>
      <c r="BQ56" s="331"/>
      <c r="BR56" s="331"/>
      <c r="BS56" s="331"/>
      <c r="BT56" s="331"/>
      <c r="BU56" s="331"/>
      <c r="BV56" s="331"/>
      <c r="BW56" s="331"/>
      <c r="BX56" s="331"/>
      <c r="BY56" s="331"/>
      <c r="BZ56" s="331"/>
      <c r="CA56" s="331"/>
      <c r="CB56" s="331"/>
      <c r="CC56" s="331"/>
      <c r="CD56" s="331"/>
      <c r="CE56" s="331"/>
      <c r="CF56" s="331"/>
      <c r="CG56" s="331"/>
      <c r="CH56" s="331"/>
      <c r="CI56" s="331"/>
      <c r="CJ56" s="331"/>
      <c r="CK56" s="331"/>
      <c r="CL56" s="331"/>
      <c r="CM56" s="331"/>
      <c r="CN56" s="331"/>
      <c r="CO56" s="331"/>
      <c r="CP56" s="331"/>
      <c r="CQ56" s="331"/>
      <c r="CR56" s="331"/>
      <c r="CS56" s="331"/>
      <c r="CT56" s="331"/>
      <c r="CU56" s="331"/>
      <c r="CV56" s="331"/>
      <c r="CW56" s="331"/>
      <c r="CX56" s="331"/>
      <c r="CY56" s="331"/>
      <c r="CZ56" s="331"/>
      <c r="DA56" s="331"/>
      <c r="DB56" s="331"/>
      <c r="DC56" s="331"/>
      <c r="DD56" s="331"/>
      <c r="DE56" s="331"/>
      <c r="DF56" s="331"/>
      <c r="DG56" s="331"/>
      <c r="DH56" s="331"/>
      <c r="DI56" s="331"/>
      <c r="DJ56" s="331"/>
      <c r="DK56" s="331"/>
      <c r="DL56" s="331"/>
      <c r="DM56" s="331"/>
      <c r="DN56" s="331"/>
      <c r="DO56" s="331"/>
      <c r="DP56" s="331"/>
      <c r="DQ56" s="331"/>
      <c r="DR56" s="331"/>
      <c r="DS56" s="331"/>
      <c r="DT56" s="331"/>
      <c r="DU56" s="331"/>
      <c r="DV56" s="331"/>
      <c r="DW56" s="331"/>
      <c r="DX56" s="331"/>
      <c r="DY56" s="331"/>
      <c r="DZ56" s="331"/>
      <c r="EA56" s="331"/>
      <c r="EB56" s="331"/>
      <c r="EC56" s="331"/>
      <c r="ED56" s="331"/>
      <c r="EE56" s="331"/>
      <c r="EF56" s="331"/>
      <c r="EG56" s="331"/>
      <c r="EH56" s="331"/>
      <c r="EI56" s="331"/>
      <c r="EJ56" s="331"/>
      <c r="EK56" s="331"/>
      <c r="EL56" s="331"/>
      <c r="EM56" s="331"/>
      <c r="EN56" s="331"/>
      <c r="EO56" s="331"/>
      <c r="EP56" s="331"/>
      <c r="EQ56" s="331"/>
      <c r="ER56" s="331"/>
      <c r="ES56" s="331"/>
      <c r="ET56" s="331"/>
      <c r="EU56" s="331"/>
      <c r="EV56" s="331"/>
      <c r="EW56" s="331"/>
      <c r="EX56" s="331"/>
      <c r="EY56" s="331"/>
      <c r="EZ56" s="331"/>
      <c r="FA56" s="331"/>
      <c r="FB56" s="331"/>
      <c r="FC56" s="331"/>
      <c r="FD56" s="331"/>
      <c r="FE56" s="331"/>
      <c r="FF56" s="331"/>
      <c r="FG56" s="331"/>
      <c r="FH56" s="331"/>
      <c r="FI56" s="331"/>
      <c r="FJ56" s="331"/>
      <c r="FK56" s="331"/>
      <c r="FL56" s="331"/>
      <c r="FM56" s="331"/>
      <c r="FN56" s="331"/>
      <c r="FO56" s="331"/>
      <c r="FP56" s="331"/>
      <c r="FQ56" s="331"/>
      <c r="FR56" s="331"/>
      <c r="FS56" s="331"/>
      <c r="FT56" s="331"/>
      <c r="FU56" s="331"/>
      <c r="FV56" s="331"/>
      <c r="FW56" s="331"/>
      <c r="FX56" s="331"/>
      <c r="FY56" s="331"/>
      <c r="FZ56" s="331"/>
      <c r="GA56" s="331"/>
      <c r="GB56" s="331"/>
      <c r="GC56" s="331"/>
      <c r="GD56" s="331"/>
      <c r="GE56" s="331"/>
      <c r="GF56" s="331"/>
      <c r="GG56" s="331"/>
      <c r="GH56" s="331"/>
      <c r="GI56" s="331"/>
      <c r="GJ56" s="331"/>
      <c r="GK56" s="331"/>
      <c r="GL56" s="331"/>
      <c r="GM56" s="331"/>
      <c r="GN56" s="331"/>
      <c r="GO56" s="331"/>
      <c r="GP56" s="331"/>
      <c r="GQ56" s="331"/>
      <c r="GR56" s="331"/>
      <c r="GS56" s="331"/>
      <c r="GT56" s="331"/>
      <c r="GU56" s="331"/>
      <c r="GV56" s="331"/>
      <c r="GW56" s="331"/>
      <c r="GX56" s="331"/>
      <c r="GY56" s="331"/>
      <c r="GZ56" s="331"/>
      <c r="HA56" s="331"/>
      <c r="HB56" s="331"/>
      <c r="HC56" s="331"/>
      <c r="HD56" s="331"/>
      <c r="HE56" s="331"/>
      <c r="HF56" s="331"/>
      <c r="HG56" s="331"/>
      <c r="HH56" s="331"/>
      <c r="HI56" s="331"/>
      <c r="HJ56" s="331"/>
      <c r="HK56" s="331"/>
      <c r="HL56" s="331"/>
      <c r="HM56" s="331"/>
      <c r="HN56" s="331"/>
      <c r="HO56" s="331"/>
      <c r="HP56" s="331"/>
      <c r="HQ56" s="331"/>
      <c r="HR56" s="331"/>
      <c r="HS56" s="331"/>
      <c r="HT56" s="331"/>
      <c r="HU56" s="331"/>
      <c r="HV56" s="331"/>
      <c r="HW56" s="331"/>
      <c r="HX56" s="331"/>
      <c r="HY56" s="331"/>
      <c r="HZ56" s="331"/>
      <c r="IA56" s="331"/>
      <c r="IB56" s="331"/>
      <c r="IC56" s="331"/>
      <c r="ID56" s="331"/>
      <c r="IE56" s="331"/>
      <c r="IF56" s="331"/>
      <c r="IG56" s="331"/>
      <c r="IH56" s="331"/>
      <c r="II56" s="331"/>
      <c r="IJ56" s="331"/>
      <c r="IK56" s="331"/>
      <c r="IL56" s="331"/>
      <c r="IM56" s="331"/>
      <c r="IN56" s="331"/>
      <c r="IO56" s="331"/>
      <c r="IP56" s="331"/>
      <c r="IQ56" s="331"/>
      <c r="IR56" s="331"/>
      <c r="IS56" s="331"/>
      <c r="IT56" s="331"/>
      <c r="IU56" s="331"/>
      <c r="IV56" s="331"/>
      <c r="IW56" s="331"/>
      <c r="IX56" s="331"/>
      <c r="IY56" s="331"/>
      <c r="IZ56" s="331"/>
      <c r="JA56" s="331"/>
      <c r="JB56" s="331"/>
      <c r="JC56" s="331"/>
      <c r="JD56" s="331"/>
      <c r="JE56" s="331"/>
      <c r="JF56" s="331"/>
      <c r="JG56" s="331"/>
      <c r="JH56" s="331"/>
      <c r="JI56" s="331"/>
      <c r="JJ56" s="331"/>
      <c r="JK56" s="331"/>
      <c r="JL56" s="331"/>
      <c r="JM56" s="331"/>
      <c r="JN56" s="331"/>
      <c r="JO56" s="331"/>
      <c r="JP56" s="331"/>
      <c r="JQ56" s="331"/>
      <c r="JR56" s="331"/>
      <c r="JS56" s="331"/>
      <c r="JT56" s="331"/>
      <c r="JU56" s="331"/>
      <c r="JV56" s="331"/>
      <c r="JW56" s="331"/>
      <c r="JX56" s="331"/>
      <c r="JY56" s="331"/>
      <c r="JZ56" s="331"/>
      <c r="KA56" s="331"/>
      <c r="KB56" s="331"/>
      <c r="KC56" s="331"/>
      <c r="KD56" s="331"/>
      <c r="KE56" s="331"/>
      <c r="KF56" s="331"/>
      <c r="KG56" s="331"/>
      <c r="KH56" s="331"/>
      <c r="KI56" s="331"/>
      <c r="KJ56" s="331"/>
      <c r="KK56" s="331"/>
      <c r="KL56" s="331"/>
      <c r="KM56" s="331"/>
      <c r="KN56" s="331"/>
      <c r="KO56" s="331"/>
      <c r="KP56" s="331"/>
      <c r="KQ56" s="331"/>
      <c r="KR56" s="331"/>
      <c r="KS56" s="331"/>
      <c r="KT56" s="331"/>
      <c r="KU56" s="331"/>
      <c r="KV56" s="331"/>
      <c r="KW56" s="331"/>
      <c r="KX56" s="331"/>
      <c r="KY56" s="331"/>
      <c r="KZ56" s="331"/>
      <c r="LA56" s="331"/>
      <c r="LB56" s="331"/>
      <c r="LC56" s="331"/>
      <c r="LD56" s="331"/>
      <c r="LE56" s="331"/>
      <c r="LF56" s="331"/>
      <c r="LG56" s="331"/>
      <c r="LH56" s="331"/>
      <c r="LI56" s="331"/>
      <c r="LJ56" s="331"/>
      <c r="LK56" s="331"/>
      <c r="LL56" s="331"/>
      <c r="LM56" s="331"/>
      <c r="LN56" s="331"/>
      <c r="LO56" s="331"/>
      <c r="LP56" s="331"/>
      <c r="LQ56" s="331"/>
      <c r="LR56" s="331"/>
      <c r="LS56" s="331"/>
      <c r="LT56" s="331"/>
      <c r="LU56" s="331"/>
      <c r="LV56" s="331"/>
      <c r="LW56" s="331"/>
      <c r="LX56" s="331"/>
      <c r="LY56" s="331"/>
      <c r="LZ56" s="331"/>
      <c r="MA56" s="331"/>
      <c r="MB56" s="331"/>
      <c r="MC56" s="331"/>
      <c r="MD56" s="331"/>
      <c r="ME56" s="331"/>
      <c r="MF56" s="331"/>
      <c r="MG56" s="331"/>
      <c r="MH56" s="331"/>
      <c r="MI56" s="331"/>
      <c r="MJ56" s="331"/>
      <c r="MK56" s="331"/>
      <c r="ML56" s="331"/>
      <c r="MM56" s="331"/>
      <c r="MN56" s="331"/>
      <c r="MO56" s="331"/>
      <c r="MP56" s="331"/>
      <c r="MQ56" s="331"/>
      <c r="MR56" s="331"/>
      <c r="MS56" s="331"/>
      <c r="MT56" s="331"/>
      <c r="MU56" s="331"/>
      <c r="MV56" s="331"/>
      <c r="MW56" s="331"/>
      <c r="MX56" s="331"/>
      <c r="MY56" s="331"/>
      <c r="MZ56" s="331"/>
      <c r="NA56" s="331"/>
      <c r="NB56" s="331"/>
      <c r="NC56" s="331"/>
      <c r="ND56" s="331"/>
      <c r="NE56" s="331"/>
      <c r="NF56" s="331"/>
      <c r="NG56" s="331"/>
      <c r="NH56" s="331"/>
      <c r="NI56" s="331"/>
      <c r="NJ56" s="331"/>
      <c r="NK56" s="331"/>
      <c r="NL56" s="331"/>
      <c r="NM56" s="331"/>
      <c r="NN56" s="331"/>
      <c r="NO56" s="331"/>
      <c r="NP56" s="331"/>
      <c r="NQ56" s="331"/>
      <c r="NR56" s="331"/>
      <c r="NS56" s="331"/>
      <c r="NT56" s="331"/>
      <c r="NU56" s="331"/>
      <c r="NV56" s="331"/>
      <c r="NW56" s="331"/>
      <c r="NX56" s="331"/>
      <c r="NY56" s="331"/>
      <c r="NZ56" s="331"/>
      <c r="OA56" s="331"/>
      <c r="OB56" s="331"/>
      <c r="OC56" s="331"/>
      <c r="OD56" s="331"/>
      <c r="OE56" s="331"/>
      <c r="OF56" s="331"/>
      <c r="OG56" s="331"/>
      <c r="OH56" s="331"/>
      <c r="OI56" s="331"/>
      <c r="OJ56" s="331"/>
      <c r="OK56" s="331"/>
      <c r="OL56" s="331"/>
      <c r="OM56" s="331"/>
      <c r="ON56" s="331"/>
      <c r="OO56" s="331"/>
      <c r="OP56" s="331"/>
      <c r="OQ56" s="331"/>
      <c r="OR56" s="331"/>
      <c r="OS56" s="331"/>
      <c r="OT56" s="331"/>
      <c r="OU56" s="331"/>
      <c r="OV56" s="331"/>
      <c r="OW56" s="331"/>
      <c r="OX56" s="331"/>
      <c r="OY56" s="331"/>
      <c r="OZ56" s="331"/>
      <c r="PA56" s="331"/>
      <c r="PB56" s="331"/>
      <c r="PC56" s="331"/>
      <c r="PD56" s="331"/>
      <c r="PE56" s="331"/>
      <c r="PF56" s="331"/>
      <c r="PG56" s="331"/>
      <c r="PH56" s="331"/>
      <c r="PI56" s="331"/>
      <c r="PJ56" s="331"/>
      <c r="PK56" s="331"/>
      <c r="PL56" s="331"/>
      <c r="PM56" s="331"/>
      <c r="PN56" s="331"/>
      <c r="PO56" s="331"/>
      <c r="PP56" s="331"/>
      <c r="PQ56" s="331"/>
      <c r="PR56" s="331"/>
      <c r="PS56" s="331"/>
      <c r="PT56" s="331"/>
      <c r="PU56" s="331"/>
      <c r="PV56" s="331"/>
      <c r="PW56" s="331"/>
      <c r="PX56" s="331"/>
      <c r="PY56" s="331"/>
      <c r="PZ56" s="331"/>
      <c r="QA56" s="331"/>
      <c r="QB56" s="331"/>
      <c r="QC56" s="331"/>
      <c r="QD56" s="331"/>
      <c r="QE56" s="331"/>
      <c r="QF56" s="331"/>
      <c r="QG56" s="331"/>
      <c r="QH56" s="331"/>
      <c r="QI56" s="331"/>
      <c r="QJ56" s="331"/>
      <c r="QK56" s="331"/>
      <c r="QL56" s="331"/>
      <c r="QM56" s="331"/>
      <c r="QN56" s="331"/>
      <c r="QO56" s="331"/>
      <c r="QP56" s="331"/>
      <c r="QQ56" s="331"/>
      <c r="QR56" s="331"/>
      <c r="QS56" s="331"/>
      <c r="QT56" s="331"/>
      <c r="QU56" s="331"/>
      <c r="QV56" s="331"/>
      <c r="QW56" s="331"/>
      <c r="QX56" s="331"/>
      <c r="QY56" s="331"/>
      <c r="QZ56" s="331"/>
      <c r="RA56" s="331"/>
      <c r="RB56" s="331"/>
      <c r="RC56" s="331"/>
      <c r="RD56" s="331"/>
      <c r="RE56" s="331"/>
      <c r="RF56" s="331"/>
      <c r="RG56" s="331"/>
      <c r="RH56" s="331"/>
      <c r="RI56" s="331"/>
      <c r="RJ56" s="331"/>
      <c r="RK56" s="331"/>
      <c r="RL56" s="331"/>
      <c r="RM56" s="331"/>
      <c r="RN56" s="331"/>
      <c r="RO56" s="331"/>
      <c r="RP56" s="331"/>
      <c r="RQ56" s="331"/>
      <c r="RR56" s="331"/>
      <c r="RS56" s="331"/>
      <c r="RT56" s="331"/>
      <c r="RU56" s="331"/>
      <c r="RV56" s="331"/>
      <c r="RW56" s="331"/>
      <c r="RX56" s="331"/>
      <c r="RY56" s="331"/>
      <c r="RZ56" s="331"/>
      <c r="SA56" s="331"/>
      <c r="SB56" s="331"/>
      <c r="SC56" s="331"/>
      <c r="SD56" s="331"/>
      <c r="SE56" s="331"/>
      <c r="SF56" s="331"/>
      <c r="SG56" s="331"/>
      <c r="SH56" s="331"/>
      <c r="SI56" s="331"/>
      <c r="SJ56" s="331"/>
      <c r="SK56" s="331"/>
      <c r="SL56" s="331"/>
      <c r="SM56" s="331"/>
      <c r="SN56" s="331"/>
      <c r="SO56" s="331"/>
      <c r="SP56" s="331"/>
      <c r="SQ56" s="331"/>
      <c r="SR56" s="331"/>
      <c r="SS56" s="331"/>
      <c r="ST56" s="331"/>
      <c r="SU56" s="331"/>
      <c r="SV56" s="331"/>
      <c r="SW56" s="331"/>
      <c r="SX56" s="331"/>
      <c r="SY56" s="331"/>
      <c r="SZ56" s="331"/>
      <c r="TA56" s="331"/>
      <c r="TB56" s="331"/>
      <c r="TC56" s="331"/>
      <c r="TD56" s="331"/>
      <c r="TE56" s="331"/>
      <c r="TF56" s="331"/>
      <c r="TG56" s="331"/>
      <c r="TH56" s="331"/>
      <c r="TI56" s="331"/>
      <c r="TJ56" s="331"/>
      <c r="TK56" s="331"/>
      <c r="TL56" s="331"/>
      <c r="TM56" s="331"/>
      <c r="TN56" s="331"/>
      <c r="TO56" s="331"/>
      <c r="TP56" s="331"/>
      <c r="TQ56" s="331"/>
      <c r="TR56" s="331"/>
      <c r="TS56" s="331"/>
      <c r="TT56" s="331"/>
      <c r="TU56" s="331"/>
      <c r="TV56" s="331"/>
      <c r="TW56" s="331"/>
      <c r="TX56" s="331"/>
      <c r="TY56" s="331"/>
      <c r="TZ56" s="331"/>
      <c r="UA56" s="331"/>
      <c r="UB56" s="331"/>
      <c r="UC56" s="331"/>
      <c r="UD56" s="331"/>
      <c r="UE56" s="331"/>
      <c r="UF56" s="331"/>
      <c r="UG56" s="331"/>
      <c r="UH56" s="331"/>
      <c r="UI56" s="331"/>
      <c r="UJ56" s="331"/>
      <c r="UK56" s="331"/>
      <c r="UL56" s="331"/>
      <c r="UM56" s="331"/>
      <c r="UN56" s="331"/>
      <c r="UO56" s="331"/>
      <c r="UP56" s="331"/>
      <c r="UQ56" s="331"/>
      <c r="UR56" s="331"/>
      <c r="US56" s="331"/>
      <c r="UT56" s="331"/>
      <c r="UU56" s="331"/>
      <c r="UV56" s="331"/>
      <c r="UW56" s="331"/>
      <c r="UX56" s="331"/>
      <c r="UY56" s="331"/>
      <c r="UZ56" s="331"/>
      <c r="VA56" s="331"/>
      <c r="VB56" s="331"/>
      <c r="VC56" s="331"/>
      <c r="VD56" s="331"/>
      <c r="VE56" s="331"/>
      <c r="VF56" s="331"/>
      <c r="VG56" s="331"/>
      <c r="VH56" s="331"/>
      <c r="VI56" s="331"/>
      <c r="VJ56" s="331"/>
      <c r="VK56" s="331"/>
      <c r="VL56" s="331"/>
      <c r="VM56" s="331"/>
      <c r="VN56" s="331"/>
      <c r="VO56" s="331"/>
      <c r="VP56" s="331"/>
      <c r="VQ56" s="331"/>
      <c r="VR56" s="331"/>
      <c r="VS56" s="331"/>
      <c r="VT56" s="331"/>
      <c r="VU56" s="331"/>
      <c r="VV56" s="331"/>
      <c r="VW56" s="331"/>
      <c r="VX56" s="331"/>
      <c r="VY56" s="331"/>
      <c r="VZ56" s="331"/>
      <c r="WA56" s="331"/>
      <c r="WB56" s="331"/>
      <c r="WC56" s="331"/>
      <c r="WD56" s="331"/>
      <c r="WE56" s="331"/>
      <c r="WF56" s="331"/>
      <c r="WG56" s="331"/>
      <c r="WH56" s="331"/>
      <c r="WI56" s="331"/>
      <c r="WJ56" s="331"/>
      <c r="WK56" s="331"/>
      <c r="WL56" s="331"/>
      <c r="WM56" s="331"/>
      <c r="WN56" s="331"/>
      <c r="WO56" s="331"/>
      <c r="WP56" s="331"/>
      <c r="WQ56" s="331"/>
      <c r="WR56" s="331"/>
      <c r="WS56" s="331"/>
      <c r="WT56" s="331"/>
      <c r="WU56" s="331"/>
      <c r="WV56" s="331"/>
      <c r="WW56" s="331"/>
      <c r="WX56" s="331"/>
      <c r="WY56" s="331"/>
      <c r="WZ56" s="331"/>
      <c r="XA56" s="331"/>
      <c r="XB56" s="331"/>
      <c r="XC56" s="331"/>
      <c r="XD56" s="331"/>
      <c r="XE56" s="331"/>
      <c r="XF56" s="331"/>
      <c r="XG56" s="331"/>
      <c r="XH56" s="331"/>
      <c r="XI56" s="331"/>
      <c r="XJ56" s="331"/>
      <c r="XK56" s="331"/>
      <c r="XL56" s="331"/>
      <c r="XM56" s="331"/>
      <c r="XN56" s="331"/>
      <c r="XO56" s="331"/>
      <c r="XP56" s="331"/>
      <c r="XQ56" s="331"/>
      <c r="XR56" s="331"/>
      <c r="XS56" s="331"/>
      <c r="XT56" s="331"/>
      <c r="XU56" s="331"/>
      <c r="XV56" s="331"/>
      <c r="XW56" s="331"/>
      <c r="XX56" s="331"/>
      <c r="XY56" s="331"/>
      <c r="XZ56" s="331"/>
      <c r="YA56" s="331"/>
      <c r="YB56" s="331"/>
      <c r="YC56" s="331"/>
      <c r="YD56" s="331"/>
      <c r="YE56" s="331"/>
      <c r="YF56" s="331"/>
      <c r="YG56" s="331"/>
      <c r="YH56" s="331"/>
      <c r="YI56" s="331"/>
      <c r="YJ56" s="331"/>
      <c r="YK56" s="331"/>
      <c r="YL56" s="331"/>
      <c r="YM56" s="331"/>
      <c r="YN56" s="331"/>
      <c r="YO56" s="331"/>
      <c r="YP56" s="331"/>
      <c r="YQ56" s="331"/>
      <c r="YR56" s="331"/>
      <c r="YS56" s="331"/>
      <c r="YT56" s="331"/>
      <c r="YU56" s="331"/>
      <c r="YV56" s="331"/>
      <c r="YW56" s="331"/>
      <c r="YX56" s="331"/>
      <c r="YY56" s="331"/>
      <c r="YZ56" s="331"/>
      <c r="ZA56" s="331"/>
      <c r="ZB56" s="331"/>
      <c r="ZC56" s="331"/>
      <c r="ZD56" s="331"/>
      <c r="ZE56" s="331"/>
      <c r="ZF56" s="331"/>
      <c r="ZG56" s="331"/>
      <c r="ZH56" s="331"/>
      <c r="ZI56" s="331"/>
      <c r="ZJ56" s="331"/>
      <c r="ZK56" s="331"/>
      <c r="ZL56" s="331"/>
      <c r="ZM56" s="331"/>
      <c r="ZN56" s="331"/>
      <c r="ZO56" s="331"/>
      <c r="ZP56" s="331"/>
      <c r="ZQ56" s="331"/>
      <c r="ZR56" s="331"/>
      <c r="ZS56" s="331"/>
      <c r="ZT56" s="331"/>
      <c r="ZU56" s="331"/>
      <c r="ZV56" s="331"/>
      <c r="ZW56" s="331"/>
      <c r="ZX56" s="331"/>
      <c r="ZY56" s="331"/>
      <c r="ZZ56" s="331"/>
      <c r="AAA56" s="331"/>
      <c r="AAB56" s="331"/>
      <c r="AAC56" s="331"/>
      <c r="AAD56" s="331"/>
      <c r="AAE56" s="331"/>
      <c r="AAF56" s="331"/>
      <c r="AAG56" s="331"/>
      <c r="AAH56" s="331"/>
      <c r="AAI56" s="331"/>
      <c r="AAJ56" s="331"/>
      <c r="AAK56" s="331"/>
      <c r="AAL56" s="331"/>
      <c r="AAM56" s="331"/>
      <c r="AAN56" s="331"/>
      <c r="AAO56" s="331"/>
      <c r="AAP56" s="331"/>
      <c r="AAQ56" s="331"/>
      <c r="AAR56" s="331"/>
      <c r="AAS56" s="331"/>
      <c r="AAT56" s="331"/>
      <c r="AAU56" s="331"/>
      <c r="AAV56" s="331"/>
      <c r="AAW56" s="331"/>
      <c r="AAX56" s="331"/>
      <c r="AAY56" s="331"/>
      <c r="AAZ56" s="331"/>
      <c r="ABA56" s="331"/>
      <c r="ABB56" s="331"/>
      <c r="ABC56" s="331"/>
      <c r="ABD56" s="331"/>
      <c r="ABE56" s="331"/>
      <c r="ABF56" s="331"/>
      <c r="ABG56" s="331"/>
      <c r="ABH56" s="331"/>
      <c r="ABI56" s="331"/>
      <c r="ABJ56" s="331"/>
      <c r="ABK56" s="331"/>
      <c r="ABL56" s="331"/>
      <c r="ABM56" s="331"/>
      <c r="ABN56" s="331"/>
      <c r="ABO56" s="331"/>
      <c r="ABP56" s="331"/>
      <c r="ABQ56" s="331"/>
      <c r="ABR56" s="331"/>
      <c r="ABS56" s="331"/>
      <c r="ABT56" s="331"/>
      <c r="ABU56" s="331"/>
      <c r="ABV56" s="331"/>
      <c r="ABW56" s="331"/>
      <c r="ABX56" s="331"/>
      <c r="ABY56" s="331"/>
      <c r="ABZ56" s="331"/>
      <c r="ACA56" s="331"/>
      <c r="ACB56" s="331"/>
      <c r="ACC56" s="331"/>
      <c r="ACD56" s="331"/>
      <c r="ACE56" s="331"/>
      <c r="ACF56" s="331"/>
      <c r="ACG56" s="331"/>
      <c r="ACH56" s="331"/>
      <c r="ACI56" s="331"/>
      <c r="ACJ56" s="331"/>
      <c r="ACK56" s="331"/>
      <c r="ACL56" s="331"/>
      <c r="ACM56" s="331"/>
      <c r="ACN56" s="331"/>
      <c r="ACO56" s="331"/>
      <c r="ACP56" s="331"/>
      <c r="ACQ56" s="331"/>
      <c r="ACR56" s="331"/>
      <c r="ACS56" s="331"/>
      <c r="ACT56" s="331"/>
      <c r="ACU56" s="331"/>
      <c r="ACV56" s="331"/>
      <c r="ACW56" s="331"/>
      <c r="ACX56" s="331"/>
      <c r="ACY56" s="331"/>
      <c r="ACZ56" s="331"/>
      <c r="ADA56" s="331"/>
      <c r="ADB56" s="331"/>
      <c r="ADC56" s="331"/>
      <c r="ADD56" s="331"/>
      <c r="ADE56" s="331"/>
      <c r="ADF56" s="331"/>
      <c r="ADG56" s="331"/>
      <c r="ADH56" s="331"/>
      <c r="ADI56" s="331"/>
      <c r="ADJ56" s="331"/>
      <c r="ADK56" s="331"/>
      <c r="ADL56" s="331"/>
      <c r="ADM56" s="331"/>
      <c r="ADN56" s="331"/>
      <c r="ADO56" s="331"/>
      <c r="ADP56" s="331"/>
      <c r="ADQ56" s="331"/>
      <c r="ADR56" s="331"/>
      <c r="ADS56" s="331"/>
      <c r="ADT56" s="331"/>
      <c r="ADU56" s="331"/>
      <c r="ADV56" s="331"/>
      <c r="ADW56" s="331"/>
      <c r="ADX56" s="331"/>
      <c r="ADY56" s="331"/>
      <c r="ADZ56" s="331"/>
      <c r="AEA56" s="331"/>
      <c r="AEB56" s="331"/>
      <c r="AEC56" s="331"/>
      <c r="AED56" s="331"/>
      <c r="AEE56" s="331"/>
      <c r="AEF56" s="331"/>
      <c r="AEG56" s="331"/>
      <c r="AEH56" s="331"/>
      <c r="AEI56" s="331"/>
      <c r="AEJ56" s="331"/>
      <c r="AEK56" s="331"/>
      <c r="AEL56" s="331"/>
      <c r="AEM56" s="331"/>
      <c r="AEN56" s="331"/>
      <c r="AEO56" s="331"/>
      <c r="AEP56" s="331"/>
      <c r="AEQ56" s="331"/>
      <c r="AER56" s="331"/>
      <c r="AES56" s="331"/>
      <c r="AET56" s="331"/>
      <c r="AEU56" s="331"/>
      <c r="AEV56" s="331"/>
      <c r="AEW56" s="331"/>
      <c r="AEX56" s="331"/>
      <c r="AEY56" s="331"/>
      <c r="AEZ56" s="331"/>
      <c r="AFA56" s="331"/>
      <c r="AFB56" s="331"/>
      <c r="AFC56" s="331"/>
      <c r="AFD56" s="331"/>
      <c r="AFE56" s="331"/>
      <c r="AFF56" s="331"/>
      <c r="AFG56" s="331"/>
      <c r="AFH56" s="331"/>
      <c r="AFI56" s="331"/>
      <c r="AFJ56" s="331"/>
      <c r="AFK56" s="331"/>
      <c r="AFL56" s="331"/>
      <c r="AFM56" s="331"/>
      <c r="AFN56" s="331"/>
      <c r="AFO56" s="331"/>
      <c r="AFP56" s="331"/>
      <c r="AFQ56" s="331"/>
      <c r="AFR56" s="331"/>
      <c r="AFS56" s="331"/>
      <c r="AFT56" s="331"/>
      <c r="AFU56" s="331"/>
      <c r="AFV56" s="331"/>
      <c r="AFW56" s="331"/>
      <c r="AFX56" s="331"/>
      <c r="AFY56" s="331"/>
      <c r="AFZ56" s="331"/>
      <c r="AGA56" s="331"/>
      <c r="AGB56" s="331"/>
      <c r="AGC56" s="331"/>
      <c r="AGD56" s="331"/>
      <c r="AGE56" s="331"/>
      <c r="AGF56" s="331"/>
      <c r="AGG56" s="331"/>
      <c r="AGH56" s="331"/>
      <c r="AGI56" s="331"/>
      <c r="AGJ56" s="331"/>
      <c r="AGK56" s="331"/>
      <c r="AGL56" s="331"/>
      <c r="AGM56" s="331"/>
      <c r="AGN56" s="331"/>
      <c r="AGO56" s="331"/>
      <c r="AGP56" s="331"/>
      <c r="AGQ56" s="331"/>
      <c r="AGR56" s="331"/>
      <c r="AGS56" s="331"/>
      <c r="AGT56" s="331"/>
      <c r="AGU56" s="331"/>
      <c r="AGV56" s="331"/>
      <c r="AGW56" s="331"/>
      <c r="AGX56" s="331"/>
      <c r="AGY56" s="331"/>
      <c r="AGZ56" s="331"/>
      <c r="AHA56" s="331"/>
      <c r="AHB56" s="331"/>
      <c r="AHC56" s="331"/>
      <c r="AHD56" s="331"/>
      <c r="AHE56" s="331"/>
      <c r="AHF56" s="331"/>
      <c r="AHG56" s="331"/>
      <c r="AHH56" s="331"/>
      <c r="AHI56" s="331"/>
      <c r="AHJ56" s="331"/>
      <c r="AHK56" s="331"/>
      <c r="AHL56" s="331"/>
      <c r="AHM56" s="331"/>
      <c r="AHN56" s="331"/>
      <c r="AHO56" s="331"/>
      <c r="AHP56" s="331"/>
      <c r="AHQ56" s="331"/>
      <c r="AHR56" s="331"/>
      <c r="AHS56" s="331"/>
      <c r="AHT56" s="331"/>
      <c r="AHU56" s="331"/>
      <c r="AHV56" s="331"/>
      <c r="AHW56" s="331"/>
      <c r="AHX56" s="331"/>
      <c r="AHY56" s="331"/>
      <c r="AHZ56" s="331"/>
      <c r="AIA56" s="331"/>
      <c r="AIB56" s="331"/>
      <c r="AIC56" s="331"/>
      <c r="AID56" s="331"/>
      <c r="AIE56" s="331"/>
      <c r="AIF56" s="331"/>
      <c r="AIG56" s="331"/>
      <c r="AIH56" s="331"/>
      <c r="AII56" s="331"/>
      <c r="AIJ56" s="331"/>
      <c r="AIK56" s="331"/>
      <c r="AIL56" s="331"/>
      <c r="AIM56" s="331"/>
      <c r="AIN56" s="331"/>
      <c r="AIO56" s="331"/>
      <c r="AIP56" s="331"/>
      <c r="AIQ56" s="331"/>
      <c r="AIR56" s="331"/>
      <c r="AIS56" s="331"/>
      <c r="AIT56" s="331"/>
      <c r="AIU56" s="331"/>
      <c r="AIV56" s="331"/>
      <c r="AIW56" s="331"/>
      <c r="AIX56" s="331"/>
      <c r="AIY56" s="331"/>
      <c r="AIZ56" s="331"/>
      <c r="AJA56" s="331"/>
      <c r="AJB56" s="331"/>
      <c r="AJC56" s="331"/>
      <c r="AJD56" s="331"/>
      <c r="AJE56" s="331"/>
      <c r="AJF56" s="331"/>
      <c r="AJG56" s="331"/>
      <c r="AJH56" s="331"/>
      <c r="AJI56" s="331"/>
      <c r="AJJ56" s="331"/>
      <c r="AJK56" s="331"/>
      <c r="AJL56" s="331"/>
      <c r="AJM56" s="331"/>
      <c r="AJN56" s="331"/>
      <c r="AJO56" s="331"/>
      <c r="AJP56" s="331"/>
      <c r="AJQ56" s="331"/>
      <c r="AJR56" s="331"/>
      <c r="AJS56" s="331"/>
      <c r="AJT56" s="331"/>
      <c r="AJU56" s="331"/>
      <c r="AJV56" s="331"/>
      <c r="AJW56" s="331"/>
      <c r="AJX56" s="331"/>
      <c r="AJY56" s="331"/>
      <c r="AJZ56" s="331"/>
      <c r="AKA56" s="331"/>
      <c r="AKB56" s="331"/>
      <c r="AKC56" s="331"/>
      <c r="AKD56" s="331"/>
      <c r="AKE56" s="331"/>
      <c r="AKF56" s="331"/>
      <c r="AKG56" s="331"/>
      <c r="AKH56" s="331"/>
      <c r="AKI56" s="331"/>
      <c r="AKJ56" s="331"/>
      <c r="AKK56" s="331"/>
      <c r="AKL56" s="331"/>
      <c r="AKM56" s="331"/>
      <c r="AKN56" s="331"/>
      <c r="AKO56" s="331"/>
      <c r="AKP56" s="331"/>
      <c r="AKQ56" s="331"/>
      <c r="AKR56" s="331"/>
      <c r="AKS56" s="331"/>
      <c r="AKT56" s="331"/>
      <c r="AKU56" s="331"/>
      <c r="AKV56" s="331"/>
      <c r="AKW56" s="331"/>
      <c r="AKX56" s="331"/>
      <c r="AKY56" s="331"/>
      <c r="AKZ56" s="331"/>
      <c r="ALA56" s="331"/>
      <c r="ALB56" s="331"/>
      <c r="ALC56" s="331"/>
      <c r="ALD56" s="331"/>
      <c r="ALE56" s="331"/>
      <c r="ALF56" s="331"/>
      <c r="ALG56" s="331"/>
      <c r="ALH56" s="331"/>
      <c r="ALI56" s="331"/>
      <c r="ALJ56" s="331"/>
      <c r="ALK56" s="331"/>
      <c r="ALL56" s="331"/>
      <c r="ALM56" s="331"/>
      <c r="ALN56" s="331"/>
      <c r="ALO56" s="331"/>
      <c r="ALP56" s="331"/>
      <c r="ALQ56" s="331"/>
      <c r="ALR56" s="331"/>
      <c r="ALS56" s="331"/>
      <c r="ALT56" s="331"/>
      <c r="ALU56" s="331"/>
      <c r="ALV56" s="331"/>
      <c r="ALW56" s="331"/>
      <c r="ALX56" s="331"/>
      <c r="ALY56" s="331"/>
      <c r="ALZ56" s="331"/>
      <c r="AMA56" s="331"/>
      <c r="AMB56" s="331"/>
      <c r="AMC56" s="331"/>
      <c r="AMD56" s="331"/>
      <c r="AME56" s="331"/>
      <c r="AMF56" s="331"/>
      <c r="AMG56" s="331"/>
      <c r="AMH56" s="331"/>
      <c r="AMI56" s="331"/>
      <c r="AMJ56" s="331"/>
      <c r="AMK56" s="331"/>
      <c r="AML56" s="331"/>
      <c r="AMM56" s="331"/>
      <c r="AMN56" s="331"/>
      <c r="AMO56" s="331"/>
      <c r="AMP56" s="331"/>
      <c r="AMQ56" s="331"/>
      <c r="AMR56" s="331"/>
      <c r="AMS56" s="331"/>
      <c r="AMT56" s="331"/>
      <c r="AMU56" s="331"/>
      <c r="AMV56" s="331"/>
      <c r="AMW56" s="331"/>
      <c r="AMX56" s="331"/>
      <c r="AMY56" s="331"/>
      <c r="AMZ56" s="331"/>
      <c r="ANA56" s="331"/>
      <c r="ANB56" s="331"/>
      <c r="ANC56" s="331"/>
      <c r="AND56" s="331"/>
      <c r="ANE56" s="331"/>
      <c r="ANF56" s="331"/>
      <c r="ANG56" s="331"/>
      <c r="ANH56" s="331"/>
      <c r="ANI56" s="331"/>
      <c r="ANJ56" s="331"/>
      <c r="ANK56" s="331"/>
      <c r="ANL56" s="331"/>
      <c r="ANM56" s="331"/>
      <c r="ANN56" s="331"/>
      <c r="ANO56" s="331"/>
      <c r="ANP56" s="331"/>
      <c r="ANQ56" s="331"/>
      <c r="ANR56" s="331"/>
      <c r="ANS56" s="331"/>
      <c r="ANT56" s="331"/>
      <c r="ANU56" s="331"/>
      <c r="ANV56" s="331"/>
      <c r="ANW56" s="331"/>
      <c r="ANX56" s="331"/>
      <c r="ANY56" s="331"/>
      <c r="ANZ56" s="331"/>
      <c r="AOA56" s="331"/>
      <c r="AOB56" s="331"/>
      <c r="AOC56" s="331"/>
      <c r="AOD56" s="331"/>
      <c r="AOE56" s="331"/>
      <c r="AOF56" s="331"/>
      <c r="AOG56" s="331"/>
      <c r="AOH56" s="331"/>
      <c r="AOI56" s="331"/>
      <c r="AOJ56" s="331"/>
      <c r="AOK56" s="331"/>
      <c r="AOL56" s="331"/>
      <c r="AOM56" s="331"/>
      <c r="AON56" s="331"/>
      <c r="AOO56" s="331"/>
      <c r="AOP56" s="331"/>
      <c r="AOQ56" s="331"/>
      <c r="AOR56" s="331"/>
      <c r="AOS56" s="331"/>
      <c r="AOT56" s="331"/>
      <c r="AOU56" s="331"/>
      <c r="AOV56" s="331"/>
      <c r="AOW56" s="331"/>
      <c r="AOX56" s="331"/>
      <c r="AOY56" s="331"/>
      <c r="AOZ56" s="331"/>
      <c r="APA56" s="331"/>
      <c r="APB56" s="331"/>
      <c r="APC56" s="331"/>
      <c r="APD56" s="331"/>
      <c r="APE56" s="331"/>
      <c r="APF56" s="331"/>
      <c r="APG56" s="331"/>
      <c r="APH56" s="331"/>
      <c r="API56" s="331"/>
      <c r="APJ56" s="331"/>
      <c r="APK56" s="331"/>
      <c r="APL56" s="331"/>
      <c r="APM56" s="331"/>
      <c r="APN56" s="331"/>
      <c r="APO56" s="331"/>
      <c r="APP56" s="331"/>
      <c r="APQ56" s="331"/>
      <c r="APR56" s="331"/>
      <c r="APS56" s="331"/>
      <c r="APT56" s="331"/>
      <c r="APU56" s="331"/>
      <c r="APV56" s="331"/>
      <c r="APW56" s="331"/>
      <c r="APX56" s="331"/>
      <c r="APY56" s="331"/>
      <c r="APZ56" s="331"/>
      <c r="AQA56" s="331"/>
      <c r="AQB56" s="331"/>
      <c r="AQC56" s="331"/>
      <c r="AQD56" s="331"/>
      <c r="AQE56" s="331"/>
      <c r="AQF56" s="331"/>
      <c r="AQG56" s="331"/>
      <c r="AQH56" s="331"/>
      <c r="AQI56" s="331"/>
      <c r="AQJ56" s="331"/>
      <c r="AQK56" s="331"/>
      <c r="AQL56" s="331"/>
      <c r="AQM56" s="331"/>
      <c r="AQN56" s="331"/>
      <c r="AQO56" s="331"/>
      <c r="AQP56" s="331"/>
      <c r="AQQ56" s="331"/>
      <c r="AQR56" s="331"/>
      <c r="AQS56" s="331"/>
      <c r="AQT56" s="331"/>
      <c r="AQU56" s="331"/>
      <c r="AQV56" s="331"/>
      <c r="AQW56" s="331"/>
      <c r="AQX56" s="331"/>
      <c r="AQY56" s="331"/>
      <c r="AQZ56" s="331"/>
      <c r="ARA56" s="331"/>
      <c r="ARB56" s="331"/>
      <c r="ARC56" s="331"/>
      <c r="ARD56" s="331"/>
      <c r="ARE56" s="331"/>
      <c r="ARF56" s="331"/>
      <c r="ARG56" s="331"/>
      <c r="ARH56" s="331"/>
      <c r="ARI56" s="331"/>
      <c r="ARJ56" s="331"/>
      <c r="ARK56" s="331"/>
      <c r="ARL56" s="331"/>
      <c r="ARM56" s="331"/>
      <c r="ARN56" s="331"/>
      <c r="ARO56" s="331"/>
      <c r="ARP56" s="331"/>
      <c r="ARQ56" s="331"/>
      <c r="ARR56" s="331"/>
      <c r="ARS56" s="331"/>
      <c r="ART56" s="331"/>
      <c r="ARU56" s="331"/>
      <c r="ARV56" s="331"/>
      <c r="ARW56" s="331"/>
      <c r="ARX56" s="331"/>
      <c r="ARY56" s="331"/>
      <c r="ARZ56" s="331"/>
      <c r="ASA56" s="331"/>
      <c r="ASB56" s="331"/>
      <c r="ASC56" s="331"/>
      <c r="ASD56" s="331"/>
      <c r="ASE56" s="331"/>
      <c r="ASF56" s="331"/>
      <c r="ASG56" s="331"/>
      <c r="ASH56" s="331"/>
      <c r="ASI56" s="331"/>
      <c r="ASJ56" s="331"/>
      <c r="ASK56" s="331"/>
      <c r="ASL56" s="331"/>
      <c r="ASM56" s="331"/>
      <c r="ASN56" s="331"/>
      <c r="ASO56" s="331"/>
      <c r="ASP56" s="331"/>
      <c r="ASQ56" s="331"/>
      <c r="ASR56" s="331"/>
      <c r="ASS56" s="331"/>
      <c r="AST56" s="331"/>
      <c r="ASU56" s="331"/>
      <c r="ASV56" s="331"/>
      <c r="ASW56" s="331"/>
      <c r="ASX56" s="331"/>
      <c r="ASY56" s="331"/>
      <c r="ASZ56" s="331"/>
      <c r="ATA56" s="331"/>
      <c r="ATB56" s="331"/>
      <c r="ATC56" s="331"/>
      <c r="ATD56" s="331"/>
      <c r="ATE56" s="331"/>
      <c r="ATF56" s="331"/>
      <c r="ATG56" s="331"/>
      <c r="ATH56" s="331"/>
      <c r="ATI56" s="331"/>
      <c r="ATJ56" s="331"/>
      <c r="ATK56" s="331"/>
      <c r="ATL56" s="331"/>
      <c r="ATM56" s="331"/>
      <c r="ATN56" s="331"/>
      <c r="ATO56" s="331"/>
      <c r="ATP56" s="331"/>
      <c r="ATQ56" s="331"/>
      <c r="ATR56" s="331"/>
      <c r="ATS56" s="331"/>
      <c r="ATT56" s="331"/>
      <c r="ATU56" s="331"/>
      <c r="ATV56" s="331"/>
      <c r="ATW56" s="331"/>
      <c r="ATX56" s="331"/>
      <c r="ATY56" s="331"/>
      <c r="ATZ56" s="331"/>
      <c r="AUA56" s="331"/>
      <c r="AUB56" s="331"/>
      <c r="AUC56" s="331"/>
      <c r="AUD56" s="331"/>
      <c r="AUE56" s="331"/>
      <c r="AUF56" s="331"/>
      <c r="AUG56" s="331"/>
      <c r="AUH56" s="331"/>
      <c r="AUI56" s="331"/>
      <c r="AUJ56" s="331"/>
      <c r="AUK56" s="331"/>
      <c r="AUL56" s="331"/>
      <c r="AUM56" s="331"/>
      <c r="AUN56" s="331"/>
      <c r="AUO56" s="331"/>
      <c r="AUP56" s="331"/>
      <c r="AUQ56" s="331"/>
      <c r="AUR56" s="331"/>
      <c r="AUS56" s="331"/>
      <c r="AUT56" s="331"/>
      <c r="AUU56" s="331"/>
      <c r="AUV56" s="331"/>
      <c r="AUW56" s="331"/>
      <c r="AUX56" s="331"/>
      <c r="AUY56" s="331"/>
      <c r="AUZ56" s="331"/>
      <c r="AVA56" s="331"/>
      <c r="AVB56" s="331"/>
      <c r="AVC56" s="331"/>
      <c r="AVD56" s="331"/>
      <c r="AVE56" s="331"/>
      <c r="AVF56" s="331"/>
      <c r="AVG56" s="331"/>
      <c r="AVH56" s="331"/>
      <c r="AVI56" s="331"/>
      <c r="AVJ56" s="331"/>
      <c r="AVK56" s="331"/>
      <c r="AVL56" s="331"/>
      <c r="AVM56" s="331"/>
      <c r="AVN56" s="331"/>
      <c r="AVO56" s="331"/>
      <c r="AVP56" s="331"/>
      <c r="AVQ56" s="331"/>
      <c r="AVR56" s="331"/>
      <c r="AVS56" s="331"/>
      <c r="AVT56" s="331"/>
      <c r="AVU56" s="331"/>
      <c r="AVV56" s="331"/>
      <c r="AVW56" s="331"/>
      <c r="AVX56" s="331"/>
      <c r="AVY56" s="331"/>
      <c r="AVZ56" s="331"/>
      <c r="AWA56" s="331"/>
      <c r="AWB56" s="331"/>
      <c r="AWC56" s="331"/>
      <c r="AWD56" s="331"/>
      <c r="AWE56" s="331"/>
      <c r="AWF56" s="331"/>
      <c r="AWG56" s="331"/>
      <c r="AWH56" s="331"/>
      <c r="AWI56" s="331"/>
      <c r="AWJ56" s="331"/>
      <c r="AWK56" s="331"/>
      <c r="AWL56" s="331"/>
      <c r="AWM56" s="331"/>
      <c r="AWN56" s="331"/>
      <c r="AWO56" s="331"/>
      <c r="AWP56" s="331"/>
      <c r="AWQ56" s="331"/>
      <c r="AWR56" s="331"/>
      <c r="AWS56" s="331"/>
      <c r="AWT56" s="331"/>
      <c r="AWU56" s="331"/>
      <c r="AWV56" s="331"/>
      <c r="AWW56" s="331"/>
      <c r="AWX56" s="331"/>
      <c r="AWY56" s="331"/>
      <c r="AWZ56" s="331"/>
      <c r="AXA56" s="331"/>
      <c r="AXB56" s="331"/>
      <c r="AXC56" s="331"/>
      <c r="AXD56" s="331"/>
      <c r="AXE56" s="331"/>
      <c r="AXF56" s="331"/>
      <c r="AXG56" s="331"/>
      <c r="AXH56" s="331"/>
      <c r="AXI56" s="331"/>
      <c r="AXJ56" s="331"/>
      <c r="AXK56" s="331"/>
      <c r="AXL56" s="331"/>
      <c r="AXM56" s="331"/>
      <c r="AXN56" s="331"/>
      <c r="AXO56" s="331"/>
      <c r="AXP56" s="331"/>
      <c r="AXQ56" s="331"/>
      <c r="AXR56" s="331"/>
      <c r="AXS56" s="331"/>
      <c r="AXT56" s="331"/>
      <c r="AXU56" s="331"/>
      <c r="AXV56" s="331"/>
      <c r="AXW56" s="331"/>
      <c r="AXX56" s="331"/>
      <c r="AXY56" s="331"/>
      <c r="AXZ56" s="331"/>
      <c r="AYA56" s="331"/>
      <c r="AYB56" s="331"/>
      <c r="AYC56" s="331"/>
      <c r="AYD56" s="331"/>
      <c r="AYE56" s="331"/>
      <c r="AYF56" s="331"/>
      <c r="AYG56" s="331"/>
      <c r="AYH56" s="331"/>
      <c r="AYI56" s="331"/>
      <c r="AYJ56" s="331"/>
      <c r="AYK56" s="331"/>
      <c r="AYL56" s="331"/>
      <c r="AYM56" s="331"/>
      <c r="AYN56" s="331"/>
      <c r="AYO56" s="331"/>
      <c r="AYP56" s="331"/>
      <c r="AYQ56" s="331"/>
      <c r="AYR56" s="331"/>
      <c r="AYS56" s="331"/>
      <c r="AYT56" s="331"/>
      <c r="AYU56" s="331"/>
      <c r="AYV56" s="331"/>
      <c r="AYW56" s="331"/>
      <c r="AYX56" s="331"/>
      <c r="AYY56" s="331"/>
      <c r="AYZ56" s="331"/>
      <c r="AZA56" s="331"/>
      <c r="AZB56" s="331"/>
      <c r="AZC56" s="331"/>
      <c r="AZD56" s="331"/>
      <c r="AZE56" s="331"/>
      <c r="AZF56" s="331"/>
      <c r="AZG56" s="331"/>
      <c r="AZH56" s="331"/>
      <c r="AZI56" s="331"/>
      <c r="AZJ56" s="331"/>
      <c r="AZK56" s="331"/>
      <c r="AZL56" s="331"/>
      <c r="AZM56" s="331"/>
      <c r="AZN56" s="331"/>
      <c r="AZO56" s="331"/>
      <c r="AZP56" s="331"/>
      <c r="AZQ56" s="331"/>
      <c r="AZR56" s="331"/>
      <c r="AZS56" s="331"/>
      <c r="AZT56" s="331"/>
      <c r="AZU56" s="331"/>
      <c r="AZV56" s="331"/>
      <c r="AZW56" s="331"/>
      <c r="AZX56" s="331"/>
      <c r="AZY56" s="331"/>
      <c r="AZZ56" s="331"/>
      <c r="BAA56" s="331"/>
      <c r="BAB56" s="331"/>
      <c r="BAC56" s="331"/>
      <c r="BAD56" s="331"/>
      <c r="BAE56" s="331"/>
      <c r="BAF56" s="331"/>
      <c r="BAG56" s="331"/>
      <c r="BAH56" s="331"/>
      <c r="BAI56" s="331"/>
      <c r="BAJ56" s="331"/>
      <c r="BAK56" s="331"/>
      <c r="BAL56" s="331"/>
      <c r="BAM56" s="331"/>
      <c r="BAN56" s="331"/>
      <c r="BAO56" s="331"/>
      <c r="BAP56" s="331"/>
      <c r="BAQ56" s="331"/>
      <c r="BAR56" s="331"/>
      <c r="BAS56" s="331"/>
      <c r="BAT56" s="331"/>
      <c r="BAU56" s="331"/>
      <c r="BAV56" s="331"/>
      <c r="BAW56" s="331"/>
      <c r="BAX56" s="331"/>
      <c r="BAY56" s="331"/>
      <c r="BAZ56" s="331"/>
      <c r="BBA56" s="331"/>
      <c r="BBB56" s="331"/>
      <c r="BBC56" s="331"/>
      <c r="BBD56" s="331"/>
      <c r="BBE56" s="331"/>
      <c r="BBF56" s="331"/>
      <c r="BBG56" s="331"/>
      <c r="BBH56" s="331"/>
      <c r="BBI56" s="331"/>
      <c r="BBJ56" s="331"/>
      <c r="BBK56" s="331"/>
      <c r="BBL56" s="331"/>
      <c r="BBM56" s="331"/>
      <c r="BBN56" s="331"/>
      <c r="BBO56" s="331"/>
      <c r="BBP56" s="331"/>
      <c r="BBQ56" s="331"/>
      <c r="BBR56" s="331"/>
      <c r="BBS56" s="331"/>
      <c r="BBT56" s="331"/>
      <c r="BBU56" s="331"/>
      <c r="BBV56" s="331"/>
      <c r="BBW56" s="331"/>
      <c r="BBX56" s="331"/>
      <c r="BBY56" s="331"/>
      <c r="BBZ56" s="331"/>
      <c r="BCA56" s="331"/>
      <c r="BCB56" s="331"/>
      <c r="BCC56" s="331"/>
      <c r="BCD56" s="331"/>
      <c r="BCE56" s="331"/>
      <c r="BCF56" s="331"/>
      <c r="BCG56" s="331"/>
      <c r="BCH56" s="331"/>
      <c r="BCI56" s="331"/>
      <c r="BCJ56" s="331"/>
      <c r="BCK56" s="331"/>
      <c r="BCL56" s="331"/>
      <c r="BCM56" s="331"/>
      <c r="BCN56" s="331"/>
      <c r="BCO56" s="331"/>
      <c r="BCP56" s="331"/>
      <c r="BCQ56" s="331"/>
      <c r="BCR56" s="331"/>
      <c r="BCS56" s="331"/>
      <c r="BCT56" s="331"/>
      <c r="BCU56" s="331"/>
      <c r="BCV56" s="331"/>
      <c r="BCW56" s="331"/>
      <c r="BCX56" s="331"/>
      <c r="BCY56" s="331"/>
      <c r="BCZ56" s="331"/>
      <c r="BDA56" s="331"/>
      <c r="BDB56" s="331"/>
      <c r="BDC56" s="331"/>
      <c r="BDD56" s="331"/>
      <c r="BDE56" s="331"/>
      <c r="BDF56" s="331"/>
      <c r="BDG56" s="331"/>
      <c r="BDH56" s="331"/>
      <c r="BDI56" s="331"/>
      <c r="BDJ56" s="331"/>
      <c r="BDK56" s="331"/>
      <c r="BDL56" s="331"/>
      <c r="BDM56" s="331"/>
      <c r="BDN56" s="331"/>
      <c r="BDO56" s="331"/>
      <c r="BDP56" s="331"/>
      <c r="BDQ56" s="331"/>
      <c r="BDR56" s="331"/>
      <c r="BDS56" s="331"/>
      <c r="BDT56" s="331"/>
      <c r="BDU56" s="331"/>
      <c r="BDV56" s="331"/>
      <c r="BDW56" s="331"/>
      <c r="BDX56" s="331"/>
      <c r="BDY56" s="331"/>
      <c r="BDZ56" s="331"/>
      <c r="BEA56" s="331"/>
      <c r="BEB56" s="331"/>
      <c r="BEC56" s="331"/>
      <c r="BED56" s="331"/>
      <c r="BEE56" s="331"/>
      <c r="BEF56" s="331"/>
      <c r="BEG56" s="331"/>
      <c r="BEH56" s="331"/>
      <c r="BEI56" s="331"/>
      <c r="BEJ56" s="331"/>
      <c r="BEK56" s="331"/>
      <c r="BEL56" s="331"/>
      <c r="BEM56" s="331"/>
      <c r="BEN56" s="331"/>
      <c r="BEO56" s="331"/>
      <c r="BEP56" s="331"/>
      <c r="BEQ56" s="331"/>
      <c r="BER56" s="331"/>
      <c r="BES56" s="331"/>
      <c r="BET56" s="331"/>
      <c r="BEU56" s="331"/>
      <c r="BEV56" s="331"/>
      <c r="BEW56" s="331"/>
      <c r="BEX56" s="331"/>
      <c r="BEY56" s="331"/>
      <c r="BEZ56" s="331"/>
      <c r="BFA56" s="331"/>
      <c r="BFB56" s="331"/>
      <c r="BFC56" s="331"/>
      <c r="BFD56" s="331"/>
      <c r="BFE56" s="331"/>
      <c r="BFF56" s="331"/>
      <c r="BFG56" s="331"/>
      <c r="BFH56" s="331"/>
      <c r="BFI56" s="331"/>
      <c r="BFJ56" s="331"/>
      <c r="BFK56" s="331"/>
      <c r="BFL56" s="331"/>
      <c r="BFM56" s="331"/>
      <c r="BFN56" s="331"/>
      <c r="BFO56" s="331"/>
      <c r="BFP56" s="331"/>
      <c r="BFQ56" s="331"/>
      <c r="BFR56" s="331"/>
      <c r="BFS56" s="331"/>
      <c r="BFT56" s="331"/>
      <c r="BFU56" s="331"/>
      <c r="BFV56" s="331"/>
      <c r="BFW56" s="331"/>
      <c r="BFX56" s="331"/>
      <c r="BFY56" s="331"/>
      <c r="BFZ56" s="331"/>
      <c r="BGA56" s="331"/>
      <c r="BGB56" s="331"/>
      <c r="BGC56" s="331"/>
      <c r="BGD56" s="331"/>
      <c r="BGE56" s="331"/>
      <c r="BGF56" s="331"/>
      <c r="BGG56" s="331"/>
      <c r="BGH56" s="331"/>
      <c r="BGI56" s="331"/>
      <c r="BGJ56" s="331"/>
      <c r="BGK56" s="331"/>
      <c r="BGL56" s="331"/>
      <c r="BGM56" s="331"/>
      <c r="BGN56" s="331"/>
      <c r="BGO56" s="331"/>
      <c r="BGP56" s="331"/>
      <c r="BGQ56" s="331"/>
      <c r="BGR56" s="331"/>
      <c r="BGS56" s="331"/>
      <c r="BGT56" s="331"/>
      <c r="BGU56" s="331"/>
      <c r="BGV56" s="331"/>
      <c r="BGW56" s="331"/>
      <c r="BGX56" s="331"/>
      <c r="BGY56" s="331"/>
      <c r="BGZ56" s="331"/>
      <c r="BHA56" s="331"/>
      <c r="BHB56" s="331"/>
      <c r="BHC56" s="331"/>
      <c r="BHD56" s="331"/>
      <c r="BHE56" s="331"/>
      <c r="BHF56" s="331"/>
      <c r="BHG56" s="331"/>
      <c r="BHH56" s="331"/>
      <c r="BHI56" s="331"/>
      <c r="BHJ56" s="331"/>
      <c r="BHK56" s="331"/>
      <c r="BHL56" s="331"/>
      <c r="BHM56" s="331"/>
      <c r="BHN56" s="331"/>
      <c r="BHO56" s="331"/>
      <c r="BHP56" s="331"/>
      <c r="BHQ56" s="331"/>
      <c r="BHR56" s="331"/>
      <c r="BHS56" s="331"/>
      <c r="BHT56" s="331"/>
      <c r="BHU56" s="331"/>
      <c r="BHV56" s="331"/>
      <c r="BHW56" s="331"/>
      <c r="BHX56" s="331"/>
      <c r="BHY56" s="331"/>
      <c r="BHZ56" s="331"/>
      <c r="BIA56" s="331"/>
      <c r="BIB56" s="331"/>
      <c r="BIC56" s="331"/>
      <c r="BID56" s="331"/>
      <c r="BIE56" s="331"/>
      <c r="BIF56" s="331"/>
      <c r="BIG56" s="331"/>
      <c r="BIH56" s="331"/>
      <c r="BII56" s="331"/>
      <c r="BIJ56" s="331"/>
      <c r="BIK56" s="331"/>
      <c r="BIL56" s="331"/>
      <c r="BIM56" s="331"/>
      <c r="BIN56" s="331"/>
      <c r="BIO56" s="331"/>
      <c r="BIP56" s="331"/>
      <c r="BIQ56" s="331"/>
      <c r="BIR56" s="331"/>
      <c r="BIS56" s="331"/>
      <c r="BIT56" s="331"/>
      <c r="BIU56" s="331"/>
      <c r="BIV56" s="331"/>
      <c r="BIW56" s="331"/>
      <c r="BIX56" s="331"/>
      <c r="BIY56" s="331"/>
      <c r="BIZ56" s="331"/>
      <c r="BJA56" s="331"/>
      <c r="BJB56" s="331"/>
      <c r="BJC56" s="331"/>
      <c r="BJD56" s="331"/>
      <c r="BJE56" s="331"/>
      <c r="BJF56" s="331"/>
      <c r="BJG56" s="331"/>
      <c r="BJH56" s="331"/>
      <c r="BJI56" s="331"/>
      <c r="BJJ56" s="331"/>
      <c r="BJK56" s="331"/>
      <c r="BJL56" s="331"/>
      <c r="BJM56" s="331"/>
      <c r="BJN56" s="331"/>
      <c r="BJO56" s="331"/>
      <c r="BJP56" s="331"/>
      <c r="BJQ56" s="331"/>
      <c r="BJR56" s="331"/>
      <c r="BJS56" s="331"/>
      <c r="BJT56" s="331"/>
      <c r="BJU56" s="331"/>
      <c r="BJV56" s="331"/>
      <c r="BJW56" s="331"/>
      <c r="BJX56" s="331"/>
      <c r="BJY56" s="331"/>
      <c r="BJZ56" s="331"/>
      <c r="BKA56" s="331"/>
      <c r="BKB56" s="331"/>
      <c r="BKC56" s="331"/>
      <c r="BKD56" s="331"/>
      <c r="BKE56" s="331"/>
      <c r="BKF56" s="331"/>
      <c r="BKG56" s="331"/>
      <c r="BKH56" s="331"/>
      <c r="BKI56" s="331"/>
      <c r="BKJ56" s="331"/>
      <c r="BKK56" s="331"/>
      <c r="BKL56" s="331"/>
      <c r="BKM56" s="331"/>
      <c r="BKN56" s="331"/>
      <c r="BKO56" s="331"/>
      <c r="BKP56" s="331"/>
      <c r="BKQ56" s="331"/>
      <c r="BKR56" s="331"/>
      <c r="BKS56" s="331"/>
      <c r="BKT56" s="331"/>
      <c r="BKU56" s="331"/>
      <c r="BKV56" s="331"/>
      <c r="BKW56" s="331"/>
      <c r="BKX56" s="331"/>
      <c r="BKY56" s="331"/>
      <c r="BKZ56" s="331"/>
      <c r="BLA56" s="331"/>
      <c r="BLB56" s="331"/>
      <c r="BLC56" s="331"/>
      <c r="BLD56" s="331"/>
      <c r="BLE56" s="331"/>
      <c r="BLF56" s="331"/>
      <c r="BLG56" s="331"/>
      <c r="BLH56" s="331"/>
      <c r="BLI56" s="331"/>
      <c r="BLJ56" s="331"/>
      <c r="BLK56" s="331"/>
      <c r="BLL56" s="331"/>
      <c r="BLM56" s="331"/>
      <c r="BLN56" s="331"/>
      <c r="BLO56" s="331"/>
      <c r="BLP56" s="331"/>
      <c r="BLQ56" s="331"/>
      <c r="BLR56" s="331"/>
      <c r="BLS56" s="331"/>
      <c r="BLT56" s="331"/>
      <c r="BLU56" s="331"/>
      <c r="BLV56" s="331"/>
      <c r="BLW56" s="331"/>
      <c r="BLX56" s="331"/>
      <c r="BLY56" s="331"/>
      <c r="BLZ56" s="331"/>
      <c r="BMA56" s="331"/>
      <c r="BMB56" s="331"/>
      <c r="BMC56" s="331"/>
      <c r="BMD56" s="331"/>
      <c r="BME56" s="331"/>
      <c r="BMF56" s="331"/>
      <c r="BMG56" s="331"/>
      <c r="BMH56" s="331"/>
      <c r="BMI56" s="331"/>
      <c r="BMJ56" s="331"/>
      <c r="BMK56" s="331"/>
      <c r="BML56" s="331"/>
      <c r="BMM56" s="331"/>
      <c r="BMN56" s="331"/>
      <c r="BMO56" s="331"/>
      <c r="BMP56" s="331"/>
      <c r="BMQ56" s="331"/>
      <c r="BMR56" s="331"/>
      <c r="BMS56" s="331"/>
      <c r="BMT56" s="331"/>
      <c r="BMU56" s="331"/>
      <c r="BMV56" s="331"/>
      <c r="BMW56" s="331"/>
      <c r="BMX56" s="331"/>
      <c r="BMY56" s="331"/>
      <c r="BMZ56" s="331"/>
      <c r="BNA56" s="331"/>
      <c r="BNB56" s="331"/>
      <c r="BNC56" s="331"/>
      <c r="BND56" s="331"/>
      <c r="BNE56" s="331"/>
      <c r="BNF56" s="331"/>
      <c r="BNG56" s="331"/>
      <c r="BNH56" s="331"/>
      <c r="BNI56" s="331"/>
      <c r="BNJ56" s="331"/>
      <c r="BNK56" s="331"/>
      <c r="BNL56" s="331"/>
      <c r="BNM56" s="331"/>
      <c r="BNN56" s="331"/>
      <c r="BNO56" s="331"/>
      <c r="BNP56" s="331"/>
      <c r="BNQ56" s="331"/>
      <c r="BNR56" s="331"/>
      <c r="BNS56" s="331"/>
      <c r="BNT56" s="331"/>
      <c r="BNU56" s="331"/>
      <c r="BNV56" s="331"/>
      <c r="BNW56" s="331"/>
      <c r="BNX56" s="331"/>
      <c r="BNY56" s="331"/>
      <c r="BNZ56" s="331"/>
      <c r="BOA56" s="331"/>
      <c r="BOB56" s="331"/>
      <c r="BOC56" s="331"/>
      <c r="BOD56" s="331"/>
      <c r="BOE56" s="331"/>
      <c r="BOF56" s="331"/>
      <c r="BOG56" s="331"/>
      <c r="BOH56" s="331"/>
      <c r="BOI56" s="331"/>
      <c r="BOJ56" s="331"/>
      <c r="BOK56" s="331"/>
      <c r="BOL56" s="331"/>
      <c r="BOM56" s="331"/>
      <c r="BON56" s="331"/>
      <c r="BOO56" s="331"/>
      <c r="BOP56" s="331"/>
      <c r="BOQ56" s="331"/>
      <c r="BOR56" s="331"/>
      <c r="BOS56" s="331"/>
      <c r="BOT56" s="331"/>
      <c r="BOU56" s="331"/>
      <c r="BOV56" s="331"/>
      <c r="BOW56" s="331"/>
      <c r="BOX56" s="331"/>
      <c r="BOY56" s="331"/>
      <c r="BOZ56" s="331"/>
      <c r="BPA56" s="331"/>
      <c r="BPB56" s="331"/>
      <c r="BPC56" s="331"/>
      <c r="BPD56" s="331"/>
      <c r="BPE56" s="331"/>
      <c r="BPF56" s="331"/>
      <c r="BPG56" s="331"/>
      <c r="BPH56" s="331"/>
      <c r="BPI56" s="331"/>
      <c r="BPJ56" s="331"/>
      <c r="BPK56" s="331"/>
      <c r="BPL56" s="331"/>
      <c r="BPM56" s="331"/>
      <c r="BPN56" s="331"/>
      <c r="BPO56" s="331"/>
      <c r="BPP56" s="331"/>
      <c r="BPQ56" s="331"/>
      <c r="BPR56" s="331"/>
      <c r="BPS56" s="331"/>
      <c r="BPT56" s="331"/>
      <c r="BPU56" s="331"/>
      <c r="BPV56" s="331"/>
      <c r="BPW56" s="331"/>
      <c r="BPX56" s="331"/>
      <c r="BPY56" s="331"/>
      <c r="BPZ56" s="331"/>
      <c r="BQA56" s="331"/>
      <c r="BQB56" s="331"/>
      <c r="BQC56" s="331"/>
      <c r="BQD56" s="331"/>
      <c r="BQE56" s="331"/>
      <c r="BQF56" s="331"/>
      <c r="BQG56" s="331"/>
      <c r="BQH56" s="331"/>
      <c r="BQI56" s="331"/>
      <c r="BQJ56" s="331"/>
      <c r="BQK56" s="331"/>
      <c r="BQL56" s="331"/>
      <c r="BQM56" s="331"/>
      <c r="BQN56" s="331"/>
      <c r="BQO56" s="331"/>
      <c r="BQP56" s="331"/>
      <c r="BQQ56" s="331"/>
      <c r="BQR56" s="331"/>
      <c r="BQS56" s="331"/>
      <c r="BQT56" s="331"/>
      <c r="BQU56" s="331"/>
      <c r="BQV56" s="331"/>
      <c r="BQW56" s="331"/>
      <c r="BQX56" s="331"/>
      <c r="BQY56" s="331"/>
      <c r="BQZ56" s="331"/>
      <c r="BRA56" s="331"/>
      <c r="BRB56" s="331"/>
      <c r="BRC56" s="331"/>
      <c r="BRD56" s="331"/>
      <c r="BRE56" s="331"/>
      <c r="BRF56" s="331"/>
      <c r="BRG56" s="331"/>
      <c r="BRH56" s="331"/>
      <c r="BRI56" s="331"/>
      <c r="BRJ56" s="331"/>
      <c r="BRK56" s="331"/>
      <c r="BRL56" s="331"/>
      <c r="BRM56" s="331"/>
      <c r="BRN56" s="331"/>
      <c r="BRO56" s="331"/>
      <c r="BRP56" s="331"/>
      <c r="BRQ56" s="331"/>
      <c r="BRR56" s="331"/>
      <c r="BRS56" s="331"/>
      <c r="BRT56" s="331"/>
      <c r="BRU56" s="331"/>
      <c r="BRV56" s="331"/>
      <c r="BRW56" s="331"/>
      <c r="BRX56" s="331"/>
      <c r="BRY56" s="331"/>
      <c r="BRZ56" s="331"/>
      <c r="BSA56" s="331"/>
      <c r="BSB56" s="331"/>
      <c r="BSC56" s="331"/>
      <c r="BSD56" s="331"/>
      <c r="BSE56" s="331"/>
      <c r="BSF56" s="331"/>
      <c r="BSG56" s="331"/>
      <c r="BSH56" s="331"/>
      <c r="BSI56" s="331"/>
      <c r="BSJ56" s="331"/>
      <c r="BSK56" s="331"/>
      <c r="BSL56" s="331"/>
      <c r="BSM56" s="331"/>
      <c r="BSN56" s="331"/>
      <c r="BSO56" s="331"/>
      <c r="BSP56" s="331"/>
      <c r="BSQ56" s="331"/>
      <c r="BSR56" s="331"/>
      <c r="BSS56" s="331"/>
      <c r="BST56" s="331"/>
      <c r="BSU56" s="331"/>
      <c r="BSV56" s="331"/>
      <c r="BSW56" s="331"/>
      <c r="BSX56" s="331"/>
      <c r="BSY56" s="331"/>
      <c r="BSZ56" s="331"/>
      <c r="BTA56" s="331"/>
      <c r="BTB56" s="331"/>
      <c r="BTC56" s="331"/>
      <c r="BTD56" s="331"/>
      <c r="BTE56" s="331"/>
      <c r="BTF56" s="331"/>
      <c r="BTG56" s="331"/>
      <c r="BTH56" s="331"/>
      <c r="BTI56" s="331"/>
      <c r="BTJ56" s="331"/>
      <c r="BTK56" s="331"/>
      <c r="BTL56" s="331"/>
      <c r="BTM56" s="331"/>
      <c r="BTN56" s="331"/>
      <c r="BTO56" s="331"/>
      <c r="BTP56" s="331"/>
      <c r="BTQ56" s="331"/>
      <c r="BTR56" s="331"/>
      <c r="BTS56" s="331"/>
      <c r="BTT56" s="331"/>
      <c r="BTU56" s="331"/>
      <c r="BTV56" s="331"/>
      <c r="BTW56" s="331"/>
      <c r="BTX56" s="331"/>
      <c r="BTY56" s="331"/>
      <c r="BTZ56" s="331"/>
      <c r="BUA56" s="331"/>
      <c r="BUB56" s="331"/>
      <c r="BUC56" s="331"/>
      <c r="BUD56" s="331"/>
      <c r="BUE56" s="331"/>
      <c r="BUF56" s="331"/>
      <c r="BUG56" s="331"/>
      <c r="BUH56" s="331"/>
      <c r="BUI56" s="331"/>
      <c r="BUJ56" s="331"/>
      <c r="BUK56" s="331"/>
      <c r="BUL56" s="331"/>
      <c r="BUM56" s="331"/>
      <c r="BUN56" s="331"/>
      <c r="BUO56" s="331"/>
      <c r="BUP56" s="331"/>
      <c r="BUQ56" s="331"/>
      <c r="BUR56" s="331"/>
      <c r="BUS56" s="331"/>
      <c r="BUT56" s="331"/>
      <c r="BUU56" s="331"/>
      <c r="BUV56" s="331"/>
      <c r="BUW56" s="331"/>
      <c r="BUX56" s="331"/>
      <c r="BUY56" s="331"/>
      <c r="BUZ56" s="331"/>
      <c r="BVA56" s="331"/>
      <c r="BVB56" s="331"/>
      <c r="BVC56" s="331"/>
      <c r="BVD56" s="331"/>
      <c r="BVE56" s="331"/>
      <c r="BVF56" s="331"/>
      <c r="BVG56" s="331"/>
      <c r="BVH56" s="331"/>
      <c r="BVI56" s="331"/>
      <c r="BVJ56" s="331"/>
      <c r="BVK56" s="331"/>
      <c r="BVL56" s="331"/>
      <c r="BVM56" s="331"/>
      <c r="BVN56" s="331"/>
      <c r="BVO56" s="331"/>
      <c r="BVP56" s="331"/>
      <c r="BVQ56" s="331"/>
      <c r="BVR56" s="331"/>
      <c r="BVS56" s="331"/>
      <c r="BVT56" s="331"/>
      <c r="BVU56" s="331"/>
      <c r="BVV56" s="331"/>
      <c r="BVW56" s="331"/>
      <c r="BVX56" s="331"/>
      <c r="BVY56" s="331"/>
      <c r="BVZ56" s="331"/>
      <c r="BWA56" s="331"/>
      <c r="BWB56" s="331"/>
      <c r="BWC56" s="331"/>
      <c r="BWD56" s="331"/>
      <c r="BWE56" s="331"/>
      <c r="BWF56" s="331"/>
      <c r="BWG56" s="331"/>
      <c r="BWH56" s="331"/>
      <c r="BWI56" s="331"/>
      <c r="BWJ56" s="331"/>
      <c r="BWK56" s="331"/>
      <c r="BWL56" s="331"/>
      <c r="BWM56" s="331"/>
      <c r="BWN56" s="331"/>
      <c r="BWO56" s="331"/>
      <c r="BWP56" s="331"/>
      <c r="BWQ56" s="331"/>
      <c r="BWR56" s="331"/>
      <c r="BWS56" s="331"/>
      <c r="BWT56" s="331"/>
      <c r="BWU56" s="331"/>
      <c r="BWV56" s="331"/>
      <c r="BWW56" s="331"/>
      <c r="BWX56" s="331"/>
      <c r="BWY56" s="331"/>
      <c r="BWZ56" s="331"/>
      <c r="BXA56" s="331"/>
      <c r="BXB56" s="331"/>
      <c r="BXC56" s="331"/>
      <c r="BXD56" s="331"/>
      <c r="BXE56" s="331"/>
      <c r="BXF56" s="331"/>
      <c r="BXG56" s="331"/>
      <c r="BXH56" s="331"/>
      <c r="BXI56" s="331"/>
      <c r="BXJ56" s="331"/>
      <c r="BXK56" s="331"/>
      <c r="BXL56" s="331"/>
      <c r="BXM56" s="331"/>
      <c r="BXN56" s="331"/>
      <c r="BXO56" s="331"/>
      <c r="BXP56" s="331"/>
      <c r="BXQ56" s="331"/>
      <c r="BXR56" s="331"/>
      <c r="BXS56" s="331"/>
      <c r="BXT56" s="331"/>
      <c r="BXU56" s="331"/>
      <c r="BXV56" s="331"/>
      <c r="BXW56" s="331"/>
      <c r="BXX56" s="331"/>
      <c r="BXY56" s="331"/>
      <c r="BXZ56" s="331"/>
      <c r="BYA56" s="331"/>
      <c r="BYB56" s="331"/>
      <c r="BYC56" s="331"/>
      <c r="BYD56" s="331"/>
      <c r="BYE56" s="331"/>
      <c r="BYF56" s="331"/>
      <c r="BYG56" s="331"/>
      <c r="BYH56" s="331"/>
      <c r="BYI56" s="331"/>
      <c r="BYJ56" s="331"/>
      <c r="BYK56" s="331"/>
      <c r="BYL56" s="331"/>
      <c r="BYM56" s="331"/>
      <c r="BYN56" s="331"/>
      <c r="BYO56" s="331"/>
      <c r="BYP56" s="331"/>
      <c r="BYQ56" s="331"/>
      <c r="BYR56" s="331"/>
      <c r="BYS56" s="331"/>
      <c r="BYT56" s="331"/>
      <c r="BYU56" s="331"/>
      <c r="BYV56" s="331"/>
      <c r="BYW56" s="331"/>
      <c r="BYX56" s="331"/>
      <c r="BYY56" s="331"/>
      <c r="BYZ56" s="331"/>
      <c r="BZA56" s="331"/>
      <c r="BZB56" s="331"/>
      <c r="BZC56" s="331"/>
      <c r="BZD56" s="331"/>
      <c r="BZE56" s="331"/>
      <c r="BZF56" s="331"/>
      <c r="BZG56" s="331"/>
      <c r="BZH56" s="331"/>
      <c r="BZI56" s="331"/>
      <c r="BZJ56" s="331"/>
      <c r="BZK56" s="331"/>
      <c r="BZL56" s="331"/>
      <c r="BZM56" s="331"/>
      <c r="BZN56" s="331"/>
      <c r="BZO56" s="331"/>
      <c r="BZP56" s="331"/>
      <c r="BZQ56" s="331"/>
      <c r="BZR56" s="331"/>
      <c r="BZS56" s="331"/>
      <c r="BZT56" s="331"/>
      <c r="BZU56" s="331"/>
      <c r="BZV56" s="331"/>
      <c r="BZW56" s="331"/>
      <c r="BZX56" s="331"/>
      <c r="BZY56" s="331"/>
      <c r="BZZ56" s="331"/>
      <c r="CAA56" s="331"/>
      <c r="CAB56" s="331"/>
      <c r="CAC56" s="331"/>
      <c r="CAD56" s="331"/>
      <c r="CAE56" s="331"/>
      <c r="CAF56" s="331"/>
      <c r="CAG56" s="331"/>
      <c r="CAH56" s="331"/>
      <c r="CAI56" s="331"/>
      <c r="CAJ56" s="331"/>
      <c r="CAK56" s="331"/>
      <c r="CAL56" s="331"/>
      <c r="CAM56" s="331"/>
      <c r="CAN56" s="331"/>
      <c r="CAO56" s="331"/>
      <c r="CAP56" s="331"/>
      <c r="CAQ56" s="331"/>
      <c r="CAR56" s="331"/>
      <c r="CAS56" s="331"/>
      <c r="CAT56" s="331"/>
      <c r="CAU56" s="331"/>
      <c r="CAV56" s="331"/>
      <c r="CAW56" s="331"/>
      <c r="CAX56" s="331"/>
      <c r="CAY56" s="331"/>
      <c r="CAZ56" s="331"/>
      <c r="CBA56" s="331"/>
      <c r="CBB56" s="331"/>
      <c r="CBC56" s="331"/>
      <c r="CBD56" s="331"/>
      <c r="CBE56" s="331"/>
      <c r="CBF56" s="331"/>
      <c r="CBG56" s="331"/>
      <c r="CBH56" s="331"/>
      <c r="CBI56" s="331"/>
      <c r="CBJ56" s="331"/>
      <c r="CBK56" s="331"/>
      <c r="CBL56" s="331"/>
      <c r="CBM56" s="331"/>
      <c r="CBN56" s="331"/>
      <c r="CBO56" s="331"/>
      <c r="CBP56" s="331"/>
      <c r="CBQ56" s="331"/>
      <c r="CBR56" s="331"/>
      <c r="CBS56" s="331"/>
      <c r="CBT56" s="331"/>
      <c r="CBU56" s="331"/>
      <c r="CBV56" s="331"/>
      <c r="CBW56" s="331"/>
      <c r="CBX56" s="331"/>
      <c r="CBY56" s="331"/>
      <c r="CBZ56" s="331"/>
      <c r="CCA56" s="331"/>
      <c r="CCB56" s="331"/>
      <c r="CCC56" s="331"/>
      <c r="CCD56" s="331"/>
      <c r="CCE56" s="331"/>
      <c r="CCF56" s="331"/>
      <c r="CCG56" s="331"/>
      <c r="CCH56" s="331"/>
      <c r="CCI56" s="331"/>
      <c r="CCJ56" s="331"/>
      <c r="CCK56" s="331"/>
      <c r="CCL56" s="331"/>
      <c r="CCM56" s="331"/>
      <c r="CCN56" s="331"/>
      <c r="CCO56" s="331"/>
      <c r="CCP56" s="331"/>
      <c r="CCQ56" s="331"/>
      <c r="CCR56" s="331"/>
      <c r="CCS56" s="331"/>
      <c r="CCT56" s="331"/>
      <c r="CCU56" s="331"/>
      <c r="CCV56" s="331"/>
      <c r="CCW56" s="331"/>
      <c r="CCX56" s="331"/>
      <c r="CCY56" s="331"/>
      <c r="CCZ56" s="331"/>
      <c r="CDA56" s="331"/>
      <c r="CDB56" s="331"/>
      <c r="CDC56" s="331"/>
      <c r="CDD56" s="331"/>
      <c r="CDE56" s="331"/>
      <c r="CDF56" s="331"/>
      <c r="CDG56" s="331"/>
      <c r="CDH56" s="331"/>
      <c r="CDI56" s="331"/>
      <c r="CDJ56" s="331"/>
      <c r="CDK56" s="331"/>
      <c r="CDL56" s="331"/>
      <c r="CDM56" s="331"/>
      <c r="CDN56" s="331"/>
      <c r="CDO56" s="331"/>
      <c r="CDP56" s="331"/>
      <c r="CDQ56" s="331"/>
      <c r="CDR56" s="331"/>
      <c r="CDS56" s="331"/>
      <c r="CDT56" s="331"/>
      <c r="CDU56" s="331"/>
      <c r="CDV56" s="331"/>
      <c r="CDW56" s="331"/>
      <c r="CDX56" s="331"/>
      <c r="CDY56" s="331"/>
      <c r="CDZ56" s="331"/>
      <c r="CEA56" s="331"/>
      <c r="CEB56" s="331"/>
      <c r="CEC56" s="331"/>
      <c r="CED56" s="331"/>
      <c r="CEE56" s="331"/>
      <c r="CEF56" s="331"/>
      <c r="CEG56" s="331"/>
      <c r="CEH56" s="331"/>
      <c r="CEI56" s="331"/>
      <c r="CEJ56" s="331"/>
      <c r="CEK56" s="331"/>
      <c r="CEL56" s="331"/>
      <c r="CEM56" s="331"/>
      <c r="CEN56" s="331"/>
      <c r="CEO56" s="331"/>
      <c r="CEP56" s="331"/>
      <c r="CEQ56" s="331"/>
      <c r="CER56" s="331"/>
      <c r="CES56" s="331"/>
      <c r="CET56" s="331"/>
      <c r="CEU56" s="331"/>
      <c r="CEV56" s="331"/>
      <c r="CEW56" s="331"/>
      <c r="CEX56" s="331"/>
      <c r="CEY56" s="331"/>
      <c r="CEZ56" s="331"/>
      <c r="CFA56" s="331"/>
      <c r="CFB56" s="331"/>
      <c r="CFC56" s="331"/>
      <c r="CFD56" s="331"/>
      <c r="CFE56" s="331"/>
      <c r="CFF56" s="331"/>
      <c r="CFG56" s="331"/>
      <c r="CFH56" s="331"/>
      <c r="CFI56" s="331"/>
      <c r="CFJ56" s="331"/>
      <c r="CFK56" s="331"/>
      <c r="CFL56" s="331"/>
      <c r="CFM56" s="331"/>
      <c r="CFN56" s="331"/>
      <c r="CFO56" s="331"/>
      <c r="CFP56" s="331"/>
      <c r="CFQ56" s="331"/>
      <c r="CFR56" s="331"/>
      <c r="CFS56" s="331"/>
      <c r="CFT56" s="331"/>
      <c r="CFU56" s="331"/>
      <c r="CFV56" s="331"/>
      <c r="CFW56" s="331"/>
      <c r="CFX56" s="331"/>
      <c r="CFY56" s="331"/>
      <c r="CFZ56" s="331"/>
      <c r="CGA56" s="331"/>
      <c r="CGB56" s="331"/>
      <c r="CGC56" s="331"/>
      <c r="CGD56" s="331"/>
      <c r="CGE56" s="331"/>
      <c r="CGF56" s="331"/>
      <c r="CGG56" s="331"/>
      <c r="CGH56" s="331"/>
      <c r="CGI56" s="331"/>
      <c r="CGJ56" s="331"/>
      <c r="CGK56" s="331"/>
      <c r="CGL56" s="331"/>
      <c r="CGM56" s="331"/>
      <c r="CGN56" s="331"/>
      <c r="CGO56" s="331"/>
      <c r="CGP56" s="331"/>
      <c r="CGQ56" s="331"/>
      <c r="CGR56" s="331"/>
      <c r="CGS56" s="331"/>
      <c r="CGT56" s="331"/>
      <c r="CGU56" s="331"/>
      <c r="CGV56" s="331"/>
      <c r="CGW56" s="331"/>
      <c r="CGX56" s="331"/>
      <c r="CGY56" s="331"/>
      <c r="CGZ56" s="331"/>
      <c r="CHA56" s="331"/>
      <c r="CHB56" s="331"/>
      <c r="CHC56" s="331"/>
      <c r="CHD56" s="331"/>
      <c r="CHE56" s="331"/>
      <c r="CHF56" s="331"/>
      <c r="CHG56" s="331"/>
      <c r="CHH56" s="331"/>
      <c r="CHI56" s="331"/>
      <c r="CHJ56" s="331"/>
      <c r="CHK56" s="331"/>
      <c r="CHL56" s="331"/>
      <c r="CHM56" s="331"/>
      <c r="CHN56" s="331"/>
      <c r="CHO56" s="331"/>
      <c r="CHP56" s="331"/>
      <c r="CHQ56" s="331"/>
      <c r="CHR56" s="331"/>
      <c r="CHS56" s="331"/>
      <c r="CHT56" s="331"/>
      <c r="CHU56" s="331"/>
      <c r="CHV56" s="331"/>
      <c r="CHW56" s="331"/>
      <c r="CHX56" s="331"/>
      <c r="CHY56" s="331"/>
      <c r="CHZ56" s="331"/>
      <c r="CIA56" s="331"/>
      <c r="CIB56" s="331"/>
      <c r="CIC56" s="331"/>
      <c r="CID56" s="331"/>
      <c r="CIE56" s="331"/>
      <c r="CIF56" s="331"/>
      <c r="CIG56" s="331"/>
      <c r="CIH56" s="331"/>
      <c r="CII56" s="331"/>
      <c r="CIJ56" s="331"/>
      <c r="CIK56" s="331"/>
      <c r="CIL56" s="331"/>
      <c r="CIM56" s="331"/>
      <c r="CIN56" s="331"/>
      <c r="CIO56" s="331"/>
      <c r="CIP56" s="331"/>
      <c r="CIQ56" s="331"/>
      <c r="CIR56" s="331"/>
      <c r="CIS56" s="331"/>
      <c r="CIT56" s="331"/>
      <c r="CIU56" s="331"/>
      <c r="CIV56" s="331"/>
      <c r="CIW56" s="331"/>
      <c r="CIX56" s="331"/>
      <c r="CIY56" s="331"/>
      <c r="CIZ56" s="331"/>
      <c r="CJA56" s="331"/>
      <c r="CJB56" s="331"/>
      <c r="CJC56" s="331"/>
      <c r="CJD56" s="331"/>
      <c r="CJE56" s="331"/>
      <c r="CJF56" s="331"/>
      <c r="CJG56" s="331"/>
      <c r="CJH56" s="331"/>
      <c r="CJI56" s="331"/>
      <c r="CJJ56" s="331"/>
      <c r="CJK56" s="331"/>
      <c r="CJL56" s="331"/>
      <c r="CJM56" s="331"/>
      <c r="CJN56" s="331"/>
      <c r="CJO56" s="331"/>
      <c r="CJP56" s="331"/>
      <c r="CJQ56" s="331"/>
      <c r="CJR56" s="331"/>
      <c r="CJS56" s="331"/>
      <c r="CJT56" s="331"/>
      <c r="CJU56" s="331"/>
      <c r="CJV56" s="331"/>
      <c r="CJW56" s="331"/>
      <c r="CJX56" s="331"/>
      <c r="CJY56" s="331"/>
      <c r="CJZ56" s="331"/>
      <c r="CKA56" s="331"/>
      <c r="CKB56" s="331"/>
      <c r="CKC56" s="331"/>
      <c r="CKD56" s="331"/>
      <c r="CKE56" s="331"/>
      <c r="CKF56" s="331"/>
      <c r="CKG56" s="331"/>
      <c r="CKH56" s="331"/>
      <c r="CKI56" s="331"/>
      <c r="CKJ56" s="331"/>
      <c r="CKK56" s="331"/>
      <c r="CKL56" s="331"/>
      <c r="CKM56" s="331"/>
      <c r="CKN56" s="331"/>
      <c r="CKO56" s="331"/>
      <c r="CKP56" s="331"/>
      <c r="CKQ56" s="331"/>
      <c r="CKR56" s="331"/>
      <c r="CKS56" s="331"/>
      <c r="CKT56" s="331"/>
      <c r="CKU56" s="331"/>
      <c r="CKV56" s="331"/>
      <c r="CKW56" s="331"/>
      <c r="CKX56" s="331"/>
      <c r="CKY56" s="331"/>
      <c r="CKZ56" s="331"/>
      <c r="CLA56" s="331"/>
      <c r="CLB56" s="331"/>
      <c r="CLC56" s="331"/>
      <c r="CLD56" s="331"/>
      <c r="CLE56" s="331"/>
      <c r="CLF56" s="331"/>
      <c r="CLG56" s="331"/>
      <c r="CLH56" s="331"/>
      <c r="CLI56" s="331"/>
      <c r="CLJ56" s="331"/>
      <c r="CLK56" s="331"/>
      <c r="CLL56" s="331"/>
      <c r="CLM56" s="331"/>
      <c r="CLN56" s="331"/>
      <c r="CLO56" s="331"/>
      <c r="CLP56" s="331"/>
      <c r="CLQ56" s="331"/>
      <c r="CLR56" s="331"/>
      <c r="CLS56" s="331"/>
      <c r="CLT56" s="331"/>
      <c r="CLU56" s="331"/>
      <c r="CLV56" s="331"/>
      <c r="CLW56" s="331"/>
      <c r="CLX56" s="331"/>
      <c r="CLY56" s="331"/>
      <c r="CLZ56" s="331"/>
      <c r="CMA56" s="331"/>
      <c r="CMB56" s="331"/>
      <c r="CMC56" s="331"/>
      <c r="CMD56" s="331"/>
      <c r="CME56" s="331"/>
      <c r="CMF56" s="331"/>
      <c r="CMG56" s="331"/>
      <c r="CMH56" s="331"/>
      <c r="CMI56" s="331"/>
      <c r="CMJ56" s="331"/>
      <c r="CMK56" s="331"/>
      <c r="CML56" s="331"/>
      <c r="CMM56" s="331"/>
      <c r="CMN56" s="331"/>
      <c r="CMO56" s="331"/>
      <c r="CMP56" s="331"/>
      <c r="CMQ56" s="331"/>
      <c r="CMR56" s="331"/>
      <c r="CMS56" s="331"/>
      <c r="CMT56" s="331"/>
      <c r="CMU56" s="331"/>
      <c r="CMV56" s="331"/>
      <c r="CMW56" s="331"/>
      <c r="CMX56" s="331"/>
      <c r="CMY56" s="331"/>
      <c r="CMZ56" s="331"/>
      <c r="CNA56" s="331"/>
      <c r="CNB56" s="331"/>
      <c r="CNC56" s="331"/>
      <c r="CND56" s="331"/>
      <c r="CNE56" s="331"/>
      <c r="CNF56" s="331"/>
      <c r="CNG56" s="331"/>
      <c r="CNH56" s="331"/>
      <c r="CNI56" s="331"/>
      <c r="CNJ56" s="331"/>
      <c r="CNK56" s="331"/>
      <c r="CNL56" s="331"/>
      <c r="CNM56" s="331"/>
      <c r="CNN56" s="331"/>
      <c r="CNO56" s="331"/>
      <c r="CNP56" s="331"/>
      <c r="CNQ56" s="331"/>
      <c r="CNR56" s="331"/>
      <c r="CNS56" s="331"/>
      <c r="CNT56" s="331"/>
      <c r="CNU56" s="331"/>
      <c r="CNV56" s="331"/>
      <c r="CNW56" s="331"/>
      <c r="CNX56" s="331"/>
      <c r="CNY56" s="331"/>
      <c r="CNZ56" s="331"/>
      <c r="COA56" s="331"/>
      <c r="COB56" s="331"/>
      <c r="COC56" s="331"/>
      <c r="COD56" s="331"/>
      <c r="COE56" s="331"/>
      <c r="COF56" s="331"/>
      <c r="COG56" s="331"/>
      <c r="COH56" s="331"/>
      <c r="COI56" s="331"/>
      <c r="COJ56" s="331"/>
      <c r="COK56" s="331"/>
      <c r="COL56" s="331"/>
      <c r="COM56" s="331"/>
      <c r="CON56" s="331"/>
      <c r="COO56" s="331"/>
      <c r="COP56" s="331"/>
      <c r="COQ56" s="331"/>
      <c r="COR56" s="331"/>
      <c r="COS56" s="331"/>
      <c r="COT56" s="331"/>
      <c r="COU56" s="331"/>
      <c r="COV56" s="331"/>
      <c r="COW56" s="331"/>
      <c r="COX56" s="331"/>
      <c r="COY56" s="331"/>
      <c r="COZ56" s="331"/>
      <c r="CPA56" s="331"/>
      <c r="CPB56" s="331"/>
      <c r="CPC56" s="331"/>
      <c r="CPD56" s="331"/>
      <c r="CPE56" s="331"/>
      <c r="CPF56" s="331"/>
      <c r="CPG56" s="331"/>
      <c r="CPH56" s="331"/>
      <c r="CPI56" s="331"/>
      <c r="CPJ56" s="331"/>
      <c r="CPK56" s="331"/>
      <c r="CPL56" s="331"/>
      <c r="CPM56" s="331"/>
      <c r="CPN56" s="331"/>
      <c r="CPO56" s="331"/>
      <c r="CPP56" s="331"/>
      <c r="CPQ56" s="331"/>
      <c r="CPR56" s="331"/>
      <c r="CPS56" s="331"/>
      <c r="CPT56" s="331"/>
      <c r="CPU56" s="331"/>
      <c r="CPV56" s="331"/>
      <c r="CPW56" s="331"/>
      <c r="CPX56" s="331"/>
      <c r="CPY56" s="331"/>
      <c r="CPZ56" s="331"/>
      <c r="CQA56" s="331"/>
      <c r="CQB56" s="331"/>
      <c r="CQC56" s="331"/>
      <c r="CQD56" s="331"/>
      <c r="CQE56" s="331"/>
      <c r="CQF56" s="331"/>
      <c r="CQG56" s="331"/>
      <c r="CQH56" s="331"/>
      <c r="CQI56" s="331"/>
      <c r="CQJ56" s="331"/>
      <c r="CQK56" s="331"/>
      <c r="CQL56" s="331"/>
      <c r="CQM56" s="331"/>
      <c r="CQN56" s="331"/>
      <c r="CQO56" s="331"/>
      <c r="CQP56" s="331"/>
      <c r="CQQ56" s="331"/>
      <c r="CQR56" s="331"/>
      <c r="CQS56" s="331"/>
      <c r="CQT56" s="331"/>
      <c r="CQU56" s="331"/>
      <c r="CQV56" s="331"/>
      <c r="CQW56" s="331"/>
      <c r="CQX56" s="331"/>
      <c r="CQY56" s="331"/>
      <c r="CQZ56" s="331"/>
      <c r="CRA56" s="331"/>
      <c r="CRB56" s="331"/>
      <c r="CRC56" s="331"/>
      <c r="CRD56" s="331"/>
      <c r="CRE56" s="331"/>
      <c r="CRF56" s="331"/>
      <c r="CRG56" s="331"/>
      <c r="CRH56" s="331"/>
      <c r="CRI56" s="331"/>
      <c r="CRJ56" s="331"/>
      <c r="CRK56" s="331"/>
      <c r="CRL56" s="331"/>
      <c r="CRM56" s="331"/>
      <c r="CRN56" s="331"/>
      <c r="CRO56" s="331"/>
      <c r="CRP56" s="331"/>
      <c r="CRQ56" s="331"/>
      <c r="CRR56" s="331"/>
      <c r="CRS56" s="331"/>
      <c r="CRT56" s="331"/>
      <c r="CRU56" s="331"/>
      <c r="CRV56" s="331"/>
      <c r="CRW56" s="331"/>
      <c r="CRX56" s="331"/>
      <c r="CRY56" s="331"/>
      <c r="CRZ56" s="331"/>
      <c r="CSA56" s="331"/>
      <c r="CSB56" s="331"/>
      <c r="CSC56" s="331"/>
      <c r="CSD56" s="331"/>
      <c r="CSE56" s="331"/>
      <c r="CSF56" s="331"/>
      <c r="CSG56" s="331"/>
      <c r="CSH56" s="331"/>
      <c r="CSI56" s="331"/>
      <c r="CSJ56" s="331"/>
      <c r="CSK56" s="331"/>
      <c r="CSL56" s="331"/>
      <c r="CSM56" s="331"/>
      <c r="CSN56" s="331"/>
      <c r="CSO56" s="331"/>
      <c r="CSP56" s="331"/>
      <c r="CSQ56" s="331"/>
      <c r="CSR56" s="331"/>
      <c r="CSS56" s="331"/>
      <c r="CST56" s="331"/>
      <c r="CSU56" s="331"/>
      <c r="CSV56" s="331"/>
      <c r="CSW56" s="331"/>
      <c r="CSX56" s="331"/>
      <c r="CSY56" s="331"/>
      <c r="CSZ56" s="331"/>
      <c r="CTA56" s="331"/>
      <c r="CTB56" s="331"/>
      <c r="CTC56" s="331"/>
      <c r="CTD56" s="331"/>
      <c r="CTE56" s="331"/>
      <c r="CTF56" s="331"/>
      <c r="CTG56" s="331"/>
      <c r="CTH56" s="331"/>
      <c r="CTI56" s="331"/>
      <c r="CTJ56" s="331"/>
      <c r="CTK56" s="331"/>
      <c r="CTL56" s="331"/>
      <c r="CTM56" s="331"/>
      <c r="CTN56" s="331"/>
      <c r="CTO56" s="331"/>
      <c r="CTP56" s="331"/>
      <c r="CTQ56" s="331"/>
      <c r="CTR56" s="331"/>
      <c r="CTS56" s="331"/>
      <c r="CTT56" s="331"/>
      <c r="CTU56" s="331"/>
      <c r="CTV56" s="331"/>
      <c r="CTW56" s="331"/>
      <c r="CTX56" s="331"/>
      <c r="CTY56" s="331"/>
      <c r="CTZ56" s="331"/>
      <c r="CUA56" s="331"/>
      <c r="CUB56" s="331"/>
      <c r="CUC56" s="331"/>
      <c r="CUD56" s="331"/>
      <c r="CUE56" s="331"/>
      <c r="CUF56" s="331"/>
      <c r="CUG56" s="331"/>
      <c r="CUH56" s="331"/>
      <c r="CUI56" s="331"/>
      <c r="CUJ56" s="331"/>
      <c r="CUK56" s="331"/>
      <c r="CUL56" s="331"/>
      <c r="CUM56" s="331"/>
      <c r="CUN56" s="331"/>
      <c r="CUO56" s="331"/>
      <c r="CUP56" s="331"/>
      <c r="CUQ56" s="331"/>
      <c r="CUR56" s="331"/>
      <c r="CUS56" s="331"/>
      <c r="CUT56" s="331"/>
      <c r="CUU56" s="331"/>
      <c r="CUV56" s="331"/>
      <c r="CUW56" s="331"/>
      <c r="CUX56" s="331"/>
      <c r="CUY56" s="331"/>
      <c r="CUZ56" s="331"/>
      <c r="CVA56" s="331"/>
      <c r="CVB56" s="331"/>
      <c r="CVC56" s="331"/>
      <c r="CVD56" s="331"/>
      <c r="CVE56" s="331"/>
      <c r="CVF56" s="331"/>
      <c r="CVG56" s="331"/>
      <c r="CVH56" s="331"/>
      <c r="CVI56" s="331"/>
      <c r="CVJ56" s="331"/>
      <c r="CVK56" s="331"/>
      <c r="CVL56" s="331"/>
      <c r="CVM56" s="331"/>
      <c r="CVN56" s="331"/>
      <c r="CVO56" s="331"/>
      <c r="CVP56" s="331"/>
      <c r="CVQ56" s="331"/>
      <c r="CVR56" s="331"/>
      <c r="CVS56" s="331"/>
      <c r="CVT56" s="331"/>
      <c r="CVU56" s="331"/>
      <c r="CVV56" s="331"/>
      <c r="CVW56" s="331"/>
      <c r="CVX56" s="331"/>
      <c r="CVY56" s="331"/>
      <c r="CVZ56" s="331"/>
      <c r="CWA56" s="331"/>
      <c r="CWB56" s="331"/>
      <c r="CWC56" s="331"/>
      <c r="CWD56" s="331"/>
      <c r="CWE56" s="331"/>
      <c r="CWF56" s="331"/>
      <c r="CWG56" s="331"/>
      <c r="CWH56" s="331"/>
      <c r="CWI56" s="331"/>
      <c r="CWJ56" s="331"/>
      <c r="CWK56" s="331"/>
      <c r="CWL56" s="331"/>
      <c r="CWM56" s="331"/>
      <c r="CWN56" s="331"/>
      <c r="CWO56" s="331"/>
      <c r="CWP56" s="331"/>
      <c r="CWQ56" s="331"/>
      <c r="CWR56" s="331"/>
      <c r="CWS56" s="331"/>
      <c r="CWT56" s="331"/>
      <c r="CWU56" s="331"/>
      <c r="CWV56" s="331"/>
      <c r="CWW56" s="331"/>
      <c r="CWX56" s="331"/>
      <c r="CWY56" s="331"/>
      <c r="CWZ56" s="331"/>
      <c r="CXA56" s="331"/>
      <c r="CXB56" s="331"/>
      <c r="CXC56" s="331"/>
      <c r="CXD56" s="331"/>
      <c r="CXE56" s="331"/>
      <c r="CXF56" s="331"/>
      <c r="CXG56" s="331"/>
      <c r="CXH56" s="331"/>
      <c r="CXI56" s="331"/>
      <c r="CXJ56" s="331"/>
      <c r="CXK56" s="331"/>
      <c r="CXL56" s="331"/>
      <c r="CXM56" s="331"/>
      <c r="CXN56" s="331"/>
      <c r="CXO56" s="331"/>
      <c r="CXP56" s="331"/>
      <c r="CXQ56" s="331"/>
      <c r="CXR56" s="331"/>
      <c r="CXS56" s="331"/>
      <c r="CXT56" s="331"/>
      <c r="CXU56" s="331"/>
      <c r="CXV56" s="331"/>
      <c r="CXW56" s="331"/>
      <c r="CXX56" s="331"/>
      <c r="CXY56" s="331"/>
      <c r="CXZ56" s="331"/>
      <c r="CYA56" s="331"/>
      <c r="CYB56" s="331"/>
      <c r="CYC56" s="331"/>
      <c r="CYD56" s="331"/>
      <c r="CYE56" s="331"/>
      <c r="CYF56" s="331"/>
      <c r="CYG56" s="331"/>
      <c r="CYH56" s="331"/>
      <c r="CYI56" s="331"/>
      <c r="CYJ56" s="331"/>
      <c r="CYK56" s="331"/>
      <c r="CYL56" s="331"/>
      <c r="CYM56" s="331"/>
      <c r="CYN56" s="331"/>
      <c r="CYO56" s="331"/>
      <c r="CYP56" s="331"/>
      <c r="CYQ56" s="331"/>
      <c r="CYR56" s="331"/>
      <c r="CYS56" s="331"/>
      <c r="CYT56" s="331"/>
      <c r="CYU56" s="331"/>
      <c r="CYV56" s="331"/>
      <c r="CYW56" s="331"/>
      <c r="CYX56" s="331"/>
      <c r="CYY56" s="331"/>
      <c r="CYZ56" s="331"/>
      <c r="CZA56" s="331"/>
      <c r="CZB56" s="331"/>
      <c r="CZC56" s="331"/>
      <c r="CZD56" s="331"/>
      <c r="CZE56" s="331"/>
      <c r="CZF56" s="331"/>
      <c r="CZG56" s="331"/>
      <c r="CZH56" s="331"/>
      <c r="CZI56" s="331"/>
      <c r="CZJ56" s="331"/>
      <c r="CZK56" s="331"/>
      <c r="CZL56" s="331"/>
      <c r="CZM56" s="331"/>
      <c r="CZN56" s="331"/>
      <c r="CZO56" s="331"/>
      <c r="CZP56" s="331"/>
      <c r="CZQ56" s="331"/>
      <c r="CZR56" s="331"/>
      <c r="CZS56" s="331"/>
      <c r="CZT56" s="331"/>
      <c r="CZU56" s="331"/>
      <c r="CZV56" s="331"/>
      <c r="CZW56" s="331"/>
      <c r="CZX56" s="331"/>
      <c r="CZY56" s="331"/>
      <c r="CZZ56" s="331"/>
      <c r="DAA56" s="331"/>
      <c r="DAB56" s="331"/>
      <c r="DAC56" s="331"/>
      <c r="DAD56" s="331"/>
      <c r="DAE56" s="331"/>
      <c r="DAF56" s="331"/>
      <c r="DAG56" s="331"/>
      <c r="DAH56" s="331"/>
      <c r="DAI56" s="331"/>
      <c r="DAJ56" s="331"/>
      <c r="DAK56" s="331"/>
      <c r="DAL56" s="331"/>
      <c r="DAM56" s="331"/>
      <c r="DAN56" s="331"/>
      <c r="DAO56" s="331"/>
      <c r="DAP56" s="331"/>
      <c r="DAQ56" s="331"/>
      <c r="DAR56" s="331"/>
      <c r="DAS56" s="331"/>
      <c r="DAT56" s="331"/>
      <c r="DAU56" s="331"/>
      <c r="DAV56" s="331"/>
      <c r="DAW56" s="331"/>
      <c r="DAX56" s="331"/>
      <c r="DAY56" s="331"/>
      <c r="DAZ56" s="331"/>
      <c r="DBA56" s="331"/>
      <c r="DBB56" s="331"/>
      <c r="DBC56" s="331"/>
      <c r="DBD56" s="331"/>
      <c r="DBE56" s="331"/>
      <c r="DBF56" s="331"/>
      <c r="DBG56" s="331"/>
      <c r="DBH56" s="331"/>
      <c r="DBI56" s="331"/>
      <c r="DBJ56" s="331"/>
      <c r="DBK56" s="331"/>
      <c r="DBL56" s="331"/>
      <c r="DBM56" s="331"/>
      <c r="DBN56" s="331"/>
      <c r="DBO56" s="331"/>
      <c r="DBP56" s="331"/>
      <c r="DBQ56" s="331"/>
      <c r="DBR56" s="331"/>
      <c r="DBS56" s="331"/>
      <c r="DBT56" s="331"/>
      <c r="DBU56" s="331"/>
      <c r="DBV56" s="331"/>
      <c r="DBW56" s="331"/>
      <c r="DBX56" s="331"/>
      <c r="DBY56" s="331"/>
      <c r="DBZ56" s="331"/>
      <c r="DCA56" s="331"/>
      <c r="DCB56" s="331"/>
      <c r="DCC56" s="331"/>
      <c r="DCD56" s="331"/>
      <c r="DCE56" s="331"/>
      <c r="DCF56" s="331"/>
      <c r="DCG56" s="331"/>
      <c r="DCH56" s="331"/>
      <c r="DCI56" s="331"/>
      <c r="DCJ56" s="331"/>
      <c r="DCK56" s="331"/>
      <c r="DCL56" s="331"/>
      <c r="DCM56" s="331"/>
      <c r="DCN56" s="331"/>
      <c r="DCO56" s="331"/>
      <c r="DCP56" s="331"/>
      <c r="DCQ56" s="331"/>
      <c r="DCR56" s="331"/>
      <c r="DCS56" s="331"/>
      <c r="DCT56" s="331"/>
      <c r="DCU56" s="331"/>
      <c r="DCV56" s="331"/>
      <c r="DCW56" s="331"/>
      <c r="DCX56" s="331"/>
      <c r="DCY56" s="331"/>
      <c r="DCZ56" s="331"/>
      <c r="DDA56" s="331"/>
      <c r="DDB56" s="331"/>
      <c r="DDC56" s="331"/>
      <c r="DDD56" s="331"/>
      <c r="DDE56" s="331"/>
      <c r="DDF56" s="331"/>
      <c r="DDG56" s="331"/>
      <c r="DDH56" s="331"/>
      <c r="DDI56" s="331"/>
      <c r="DDJ56" s="331"/>
      <c r="DDK56" s="331"/>
      <c r="DDL56" s="331"/>
      <c r="DDM56" s="331"/>
      <c r="DDN56" s="331"/>
      <c r="DDO56" s="331"/>
      <c r="DDP56" s="331"/>
      <c r="DDQ56" s="331"/>
      <c r="DDR56" s="331"/>
      <c r="DDS56" s="331"/>
      <c r="DDT56" s="331"/>
      <c r="DDU56" s="331"/>
      <c r="DDV56" s="331"/>
      <c r="DDW56" s="331"/>
      <c r="DDX56" s="331"/>
      <c r="DDY56" s="331"/>
      <c r="DDZ56" s="331"/>
      <c r="DEA56" s="331"/>
      <c r="DEB56" s="331"/>
      <c r="DEC56" s="331"/>
      <c r="DED56" s="331"/>
      <c r="DEE56" s="331"/>
      <c r="DEF56" s="331"/>
      <c r="DEG56" s="331"/>
      <c r="DEH56" s="331"/>
      <c r="DEI56" s="331"/>
      <c r="DEJ56" s="331"/>
      <c r="DEK56" s="331"/>
      <c r="DEL56" s="331"/>
      <c r="DEM56" s="331"/>
      <c r="DEN56" s="331"/>
      <c r="DEO56" s="331"/>
      <c r="DEP56" s="331"/>
      <c r="DEQ56" s="331"/>
      <c r="DER56" s="331"/>
      <c r="DES56" s="331"/>
      <c r="DET56" s="331"/>
      <c r="DEU56" s="331"/>
      <c r="DEV56" s="331"/>
      <c r="DEW56" s="331"/>
      <c r="DEX56" s="331"/>
      <c r="DEY56" s="331"/>
      <c r="DEZ56" s="331"/>
      <c r="DFA56" s="331"/>
      <c r="DFB56" s="331"/>
      <c r="DFC56" s="331"/>
      <c r="DFD56" s="331"/>
      <c r="DFE56" s="331"/>
      <c r="DFF56" s="331"/>
      <c r="DFG56" s="331"/>
      <c r="DFH56" s="331"/>
      <c r="DFI56" s="331"/>
      <c r="DFJ56" s="331"/>
      <c r="DFK56" s="331"/>
      <c r="DFL56" s="331"/>
      <c r="DFM56" s="331"/>
      <c r="DFN56" s="331"/>
      <c r="DFO56" s="331"/>
      <c r="DFP56" s="331"/>
      <c r="DFQ56" s="331"/>
      <c r="DFR56" s="331"/>
      <c r="DFS56" s="331"/>
      <c r="DFT56" s="331"/>
      <c r="DFU56" s="331"/>
      <c r="DFV56" s="331"/>
      <c r="DFW56" s="331"/>
      <c r="DFX56" s="331"/>
      <c r="DFY56" s="331"/>
      <c r="DFZ56" s="331"/>
      <c r="DGA56" s="331"/>
      <c r="DGB56" s="331"/>
      <c r="DGC56" s="331"/>
      <c r="DGD56" s="331"/>
      <c r="DGE56" s="331"/>
      <c r="DGF56" s="331"/>
      <c r="DGG56" s="331"/>
      <c r="DGH56" s="331"/>
      <c r="DGI56" s="331"/>
      <c r="DGJ56" s="331"/>
      <c r="DGK56" s="331"/>
      <c r="DGL56" s="331"/>
      <c r="DGM56" s="331"/>
      <c r="DGN56" s="331"/>
      <c r="DGO56" s="331"/>
      <c r="DGP56" s="331"/>
      <c r="DGQ56" s="331"/>
      <c r="DGR56" s="331"/>
      <c r="DGS56" s="331"/>
      <c r="DGT56" s="331"/>
      <c r="DGU56" s="331"/>
      <c r="DGV56" s="331"/>
      <c r="DGW56" s="331"/>
      <c r="DGX56" s="331"/>
      <c r="DGY56" s="331"/>
      <c r="DGZ56" s="331"/>
      <c r="DHA56" s="331"/>
      <c r="DHB56" s="331"/>
      <c r="DHC56" s="331"/>
      <c r="DHD56" s="331"/>
      <c r="DHE56" s="331"/>
      <c r="DHF56" s="331"/>
      <c r="DHG56" s="331"/>
      <c r="DHH56" s="331"/>
      <c r="DHI56" s="331"/>
      <c r="DHJ56" s="331"/>
      <c r="DHK56" s="331"/>
      <c r="DHL56" s="331"/>
      <c r="DHM56" s="331"/>
      <c r="DHN56" s="331"/>
      <c r="DHO56" s="331"/>
      <c r="DHP56" s="331"/>
      <c r="DHQ56" s="331"/>
      <c r="DHR56" s="331"/>
      <c r="DHS56" s="331"/>
      <c r="DHT56" s="331"/>
      <c r="DHU56" s="331"/>
      <c r="DHV56" s="331"/>
      <c r="DHW56" s="331"/>
      <c r="DHX56" s="331"/>
      <c r="DHY56" s="331"/>
      <c r="DHZ56" s="331"/>
      <c r="DIA56" s="331"/>
      <c r="DIB56" s="331"/>
      <c r="DIC56" s="331"/>
      <c r="DID56" s="331"/>
      <c r="DIE56" s="331"/>
      <c r="DIF56" s="331"/>
      <c r="DIG56" s="331"/>
      <c r="DIH56" s="331"/>
      <c r="DII56" s="331"/>
      <c r="DIJ56" s="331"/>
      <c r="DIK56" s="331"/>
      <c r="DIL56" s="331"/>
      <c r="DIM56" s="331"/>
      <c r="DIN56" s="331"/>
      <c r="DIO56" s="331"/>
      <c r="DIP56" s="331"/>
      <c r="DIQ56" s="331"/>
      <c r="DIR56" s="331"/>
      <c r="DIS56" s="331"/>
      <c r="DIT56" s="331"/>
      <c r="DIU56" s="331"/>
      <c r="DIV56" s="331"/>
      <c r="DIW56" s="331"/>
      <c r="DIX56" s="331"/>
      <c r="DIY56" s="331"/>
      <c r="DIZ56" s="331"/>
      <c r="DJA56" s="331"/>
      <c r="DJB56" s="331"/>
      <c r="DJC56" s="331"/>
      <c r="DJD56" s="331"/>
      <c r="DJE56" s="331"/>
      <c r="DJF56" s="331"/>
      <c r="DJG56" s="331"/>
      <c r="DJH56" s="331"/>
      <c r="DJI56" s="331"/>
      <c r="DJJ56" s="331"/>
      <c r="DJK56" s="331"/>
      <c r="DJL56" s="331"/>
      <c r="DJM56" s="331"/>
      <c r="DJN56" s="331"/>
      <c r="DJO56" s="331"/>
      <c r="DJP56" s="331"/>
      <c r="DJQ56" s="331"/>
      <c r="DJR56" s="331"/>
      <c r="DJS56" s="331"/>
      <c r="DJT56" s="331"/>
      <c r="DJU56" s="331"/>
      <c r="DJV56" s="331"/>
      <c r="DJW56" s="331"/>
      <c r="DJX56" s="331"/>
      <c r="DJY56" s="331"/>
      <c r="DJZ56" s="331"/>
      <c r="DKA56" s="331"/>
      <c r="DKB56" s="331"/>
      <c r="DKC56" s="331"/>
      <c r="DKD56" s="331"/>
      <c r="DKE56" s="331"/>
      <c r="DKF56" s="331"/>
      <c r="DKG56" s="331"/>
      <c r="DKH56" s="331"/>
      <c r="DKI56" s="331"/>
      <c r="DKJ56" s="331"/>
      <c r="DKK56" s="331"/>
      <c r="DKL56" s="331"/>
      <c r="DKM56" s="331"/>
      <c r="DKN56" s="331"/>
      <c r="DKO56" s="331"/>
      <c r="DKP56" s="331"/>
      <c r="DKQ56" s="331"/>
      <c r="DKR56" s="331"/>
      <c r="DKS56" s="331"/>
      <c r="DKT56" s="331"/>
      <c r="DKU56" s="331"/>
      <c r="DKV56" s="331"/>
      <c r="DKW56" s="331"/>
      <c r="DKX56" s="331"/>
      <c r="DKY56" s="331"/>
      <c r="DKZ56" s="331"/>
      <c r="DLA56" s="331"/>
      <c r="DLB56" s="331"/>
      <c r="DLC56" s="331"/>
      <c r="DLD56" s="331"/>
      <c r="DLE56" s="331"/>
      <c r="DLF56" s="331"/>
      <c r="DLG56" s="331"/>
      <c r="DLH56" s="331"/>
      <c r="DLI56" s="331"/>
      <c r="DLJ56" s="331"/>
      <c r="DLK56" s="331"/>
      <c r="DLL56" s="331"/>
      <c r="DLM56" s="331"/>
      <c r="DLN56" s="331"/>
      <c r="DLO56" s="331"/>
      <c r="DLP56" s="331"/>
      <c r="DLQ56" s="331"/>
      <c r="DLR56" s="331"/>
      <c r="DLS56" s="331"/>
      <c r="DLT56" s="331"/>
      <c r="DLU56" s="331"/>
      <c r="DLV56" s="331"/>
      <c r="DLW56" s="331"/>
      <c r="DLX56" s="331"/>
      <c r="DLY56" s="331"/>
      <c r="DLZ56" s="331"/>
      <c r="DMA56" s="331"/>
      <c r="DMB56" s="331"/>
      <c r="DMC56" s="331"/>
      <c r="DMD56" s="331"/>
      <c r="DME56" s="331"/>
      <c r="DMF56" s="331"/>
      <c r="DMG56" s="331"/>
      <c r="DMH56" s="331"/>
      <c r="DMI56" s="331"/>
      <c r="DMJ56" s="331"/>
      <c r="DMK56" s="331"/>
      <c r="DML56" s="331"/>
      <c r="DMM56" s="331"/>
      <c r="DMN56" s="331"/>
      <c r="DMO56" s="331"/>
      <c r="DMP56" s="331"/>
      <c r="DMQ56" s="331"/>
      <c r="DMR56" s="331"/>
      <c r="DMS56" s="331"/>
      <c r="DMT56" s="331"/>
      <c r="DMU56" s="331"/>
      <c r="DMV56" s="331"/>
      <c r="DMW56" s="331"/>
      <c r="DMX56" s="331"/>
      <c r="DMY56" s="331"/>
      <c r="DMZ56" s="331"/>
      <c r="DNA56" s="331"/>
      <c r="DNB56" s="331"/>
      <c r="DNC56" s="331"/>
      <c r="DND56" s="331"/>
      <c r="DNE56" s="331"/>
      <c r="DNF56" s="331"/>
      <c r="DNG56" s="331"/>
      <c r="DNH56" s="331"/>
      <c r="DNI56" s="331"/>
      <c r="DNJ56" s="331"/>
      <c r="DNK56" s="331"/>
      <c r="DNL56" s="331"/>
      <c r="DNM56" s="331"/>
      <c r="DNN56" s="331"/>
      <c r="DNO56" s="331"/>
      <c r="DNP56" s="331"/>
      <c r="DNQ56" s="331"/>
      <c r="DNR56" s="331"/>
      <c r="DNS56" s="331"/>
      <c r="DNT56" s="331"/>
      <c r="DNU56" s="331"/>
      <c r="DNV56" s="331"/>
      <c r="DNW56" s="331"/>
      <c r="DNX56" s="331"/>
      <c r="DNY56" s="331"/>
      <c r="DNZ56" s="331"/>
      <c r="DOA56" s="331"/>
      <c r="DOB56" s="331"/>
      <c r="DOC56" s="331"/>
      <c r="DOD56" s="331"/>
      <c r="DOE56" s="331"/>
      <c r="DOF56" s="331"/>
      <c r="DOG56" s="331"/>
      <c r="DOH56" s="331"/>
      <c r="DOI56" s="331"/>
      <c r="DOJ56" s="331"/>
      <c r="DOK56" s="331"/>
      <c r="DOL56" s="331"/>
      <c r="DOM56" s="331"/>
      <c r="DON56" s="331"/>
      <c r="DOO56" s="331"/>
      <c r="DOP56" s="331"/>
      <c r="DOQ56" s="331"/>
      <c r="DOR56" s="331"/>
      <c r="DOS56" s="331"/>
      <c r="DOT56" s="331"/>
      <c r="DOU56" s="331"/>
      <c r="DOV56" s="331"/>
      <c r="DOW56" s="331"/>
      <c r="DOX56" s="331"/>
      <c r="DOY56" s="331"/>
      <c r="DOZ56" s="331"/>
      <c r="DPA56" s="331"/>
      <c r="DPB56" s="331"/>
      <c r="DPC56" s="331"/>
      <c r="DPD56" s="331"/>
      <c r="DPE56" s="331"/>
      <c r="DPF56" s="331"/>
      <c r="DPG56" s="331"/>
      <c r="DPH56" s="331"/>
      <c r="DPI56" s="331"/>
      <c r="DPJ56" s="331"/>
      <c r="DPK56" s="331"/>
      <c r="DPL56" s="331"/>
      <c r="DPM56" s="331"/>
      <c r="DPN56" s="331"/>
      <c r="DPO56" s="331"/>
      <c r="DPP56" s="331"/>
      <c r="DPQ56" s="331"/>
      <c r="DPR56" s="331"/>
      <c r="DPS56" s="331"/>
      <c r="DPT56" s="331"/>
      <c r="DPU56" s="331"/>
      <c r="DPV56" s="331"/>
      <c r="DPW56" s="331"/>
      <c r="DPX56" s="331"/>
      <c r="DPY56" s="331"/>
      <c r="DPZ56" s="331"/>
      <c r="DQA56" s="331"/>
      <c r="DQB56" s="331"/>
      <c r="DQC56" s="331"/>
      <c r="DQD56" s="331"/>
      <c r="DQE56" s="331"/>
      <c r="DQF56" s="331"/>
      <c r="DQG56" s="331"/>
      <c r="DQH56" s="331"/>
      <c r="DQI56" s="331"/>
      <c r="DQJ56" s="331"/>
      <c r="DQK56" s="331"/>
      <c r="DQL56" s="331"/>
      <c r="DQM56" s="331"/>
      <c r="DQN56" s="331"/>
      <c r="DQO56" s="331"/>
      <c r="DQP56" s="331"/>
      <c r="DQQ56" s="331"/>
      <c r="DQR56" s="331"/>
      <c r="DQS56" s="331"/>
      <c r="DQT56" s="331"/>
      <c r="DQU56" s="331"/>
      <c r="DQV56" s="331"/>
      <c r="DQW56" s="331"/>
      <c r="DQX56" s="331"/>
      <c r="DQY56" s="331"/>
      <c r="DQZ56" s="331"/>
      <c r="DRA56" s="331"/>
      <c r="DRB56" s="331"/>
      <c r="DRC56" s="331"/>
      <c r="DRD56" s="331"/>
      <c r="DRE56" s="331"/>
      <c r="DRF56" s="331"/>
      <c r="DRG56" s="331"/>
      <c r="DRH56" s="331"/>
      <c r="DRI56" s="331"/>
      <c r="DRJ56" s="331"/>
      <c r="DRK56" s="331"/>
      <c r="DRL56" s="331"/>
      <c r="DRM56" s="331"/>
      <c r="DRN56" s="331"/>
      <c r="DRO56" s="331"/>
      <c r="DRP56" s="331"/>
      <c r="DRQ56" s="331"/>
      <c r="DRR56" s="331"/>
      <c r="DRS56" s="331"/>
      <c r="DRT56" s="331"/>
      <c r="DRU56" s="331"/>
      <c r="DRV56" s="331"/>
      <c r="DRW56" s="331"/>
      <c r="DRX56" s="331"/>
      <c r="DRY56" s="331"/>
      <c r="DRZ56" s="331"/>
      <c r="DSA56" s="331"/>
      <c r="DSB56" s="331"/>
      <c r="DSC56" s="331"/>
      <c r="DSD56" s="331"/>
      <c r="DSE56" s="331"/>
      <c r="DSF56" s="331"/>
      <c r="DSG56" s="331"/>
      <c r="DSH56" s="331"/>
      <c r="DSI56" s="331"/>
      <c r="DSJ56" s="331"/>
      <c r="DSK56" s="331"/>
      <c r="DSL56" s="331"/>
      <c r="DSM56" s="331"/>
      <c r="DSN56" s="331"/>
      <c r="DSO56" s="331"/>
      <c r="DSP56" s="331"/>
      <c r="DSQ56" s="331"/>
      <c r="DSR56" s="331"/>
      <c r="DSS56" s="331"/>
      <c r="DST56" s="331"/>
      <c r="DSU56" s="331"/>
      <c r="DSV56" s="331"/>
      <c r="DSW56" s="331"/>
      <c r="DSX56" s="331"/>
      <c r="DSY56" s="331"/>
      <c r="DSZ56" s="331"/>
      <c r="DTA56" s="331"/>
      <c r="DTB56" s="331"/>
      <c r="DTC56" s="331"/>
      <c r="DTD56" s="331"/>
      <c r="DTE56" s="331"/>
      <c r="DTF56" s="331"/>
      <c r="DTG56" s="331"/>
      <c r="DTH56" s="331"/>
      <c r="DTI56" s="331"/>
      <c r="DTJ56" s="331"/>
      <c r="DTK56" s="331"/>
      <c r="DTL56" s="331"/>
      <c r="DTM56" s="331"/>
      <c r="DTN56" s="331"/>
      <c r="DTO56" s="331"/>
      <c r="DTP56" s="331"/>
      <c r="DTQ56" s="331"/>
      <c r="DTR56" s="331"/>
      <c r="DTS56" s="331"/>
      <c r="DTT56" s="331"/>
      <c r="DTU56" s="331"/>
      <c r="DTV56" s="331"/>
      <c r="DTW56" s="331"/>
      <c r="DTX56" s="331"/>
      <c r="DTY56" s="331"/>
      <c r="DTZ56" s="331"/>
      <c r="DUA56" s="331"/>
      <c r="DUB56" s="331"/>
      <c r="DUC56" s="331"/>
      <c r="DUD56" s="331"/>
      <c r="DUE56" s="331"/>
      <c r="DUF56" s="331"/>
      <c r="DUG56" s="331"/>
      <c r="DUH56" s="331"/>
      <c r="DUI56" s="331"/>
      <c r="DUJ56" s="331"/>
      <c r="DUK56" s="331"/>
      <c r="DUL56" s="331"/>
      <c r="DUM56" s="331"/>
      <c r="DUN56" s="331"/>
      <c r="DUO56" s="331"/>
      <c r="DUP56" s="331"/>
      <c r="DUQ56" s="331"/>
      <c r="DUR56" s="331"/>
      <c r="DUS56" s="331"/>
      <c r="DUT56" s="331"/>
      <c r="DUU56" s="331"/>
      <c r="DUV56" s="331"/>
      <c r="DUW56" s="331"/>
      <c r="DUX56" s="331"/>
      <c r="DUY56" s="331"/>
      <c r="DUZ56" s="331"/>
      <c r="DVA56" s="331"/>
      <c r="DVB56" s="331"/>
      <c r="DVC56" s="331"/>
      <c r="DVD56" s="331"/>
      <c r="DVE56" s="331"/>
      <c r="DVF56" s="331"/>
      <c r="DVG56" s="331"/>
      <c r="DVH56" s="331"/>
      <c r="DVI56" s="331"/>
      <c r="DVJ56" s="331"/>
      <c r="DVK56" s="331"/>
      <c r="DVL56" s="331"/>
      <c r="DVM56" s="331"/>
      <c r="DVN56" s="331"/>
      <c r="DVO56" s="331"/>
      <c r="DVP56" s="331"/>
      <c r="DVQ56" s="331"/>
      <c r="DVR56" s="331"/>
      <c r="DVS56" s="331"/>
      <c r="DVT56" s="331"/>
      <c r="DVU56" s="331"/>
      <c r="DVV56" s="331"/>
      <c r="DVW56" s="331"/>
      <c r="DVX56" s="331"/>
      <c r="DVY56" s="331"/>
      <c r="DVZ56" s="331"/>
      <c r="DWA56" s="331"/>
      <c r="DWB56" s="331"/>
      <c r="DWC56" s="331"/>
      <c r="DWD56" s="331"/>
      <c r="DWE56" s="331"/>
      <c r="DWF56" s="331"/>
      <c r="DWG56" s="331"/>
      <c r="DWH56" s="331"/>
      <c r="DWI56" s="331"/>
      <c r="DWJ56" s="331"/>
      <c r="DWK56" s="331"/>
      <c r="DWL56" s="331"/>
      <c r="DWM56" s="331"/>
      <c r="DWN56" s="331"/>
      <c r="DWO56" s="331"/>
      <c r="DWP56" s="331"/>
      <c r="DWQ56" s="331"/>
      <c r="DWR56" s="331"/>
      <c r="DWS56" s="331"/>
      <c r="DWT56" s="331"/>
      <c r="DWU56" s="331"/>
      <c r="DWV56" s="331"/>
      <c r="DWW56" s="331"/>
      <c r="DWX56" s="331"/>
      <c r="DWY56" s="331"/>
      <c r="DWZ56" s="331"/>
      <c r="DXA56" s="331"/>
      <c r="DXB56" s="331"/>
      <c r="DXC56" s="331"/>
      <c r="DXD56" s="331"/>
      <c r="DXE56" s="331"/>
      <c r="DXF56" s="331"/>
      <c r="DXG56" s="331"/>
      <c r="DXH56" s="331"/>
      <c r="DXI56" s="331"/>
      <c r="DXJ56" s="331"/>
      <c r="DXK56" s="331"/>
      <c r="DXL56" s="331"/>
      <c r="DXM56" s="331"/>
      <c r="DXN56" s="331"/>
      <c r="DXO56" s="331"/>
      <c r="DXP56" s="331"/>
      <c r="DXQ56" s="331"/>
      <c r="DXR56" s="331"/>
      <c r="DXS56" s="331"/>
      <c r="DXT56" s="331"/>
      <c r="DXU56" s="331"/>
      <c r="DXV56" s="331"/>
      <c r="DXW56" s="331"/>
      <c r="DXX56" s="331"/>
      <c r="DXY56" s="331"/>
      <c r="DXZ56" s="331"/>
      <c r="DYA56" s="331"/>
      <c r="DYB56" s="331"/>
      <c r="DYC56" s="331"/>
      <c r="DYD56" s="331"/>
      <c r="DYE56" s="331"/>
      <c r="DYF56" s="331"/>
      <c r="DYG56" s="331"/>
      <c r="DYH56" s="331"/>
      <c r="DYI56" s="331"/>
      <c r="DYJ56" s="331"/>
      <c r="DYK56" s="331"/>
      <c r="DYL56" s="331"/>
      <c r="DYM56" s="331"/>
      <c r="DYN56" s="331"/>
      <c r="DYO56" s="331"/>
      <c r="DYP56" s="331"/>
      <c r="DYQ56" s="331"/>
      <c r="DYR56" s="331"/>
      <c r="DYS56" s="331"/>
      <c r="DYT56" s="331"/>
      <c r="DYU56" s="331"/>
      <c r="DYV56" s="331"/>
      <c r="DYW56" s="331"/>
      <c r="DYX56" s="331"/>
      <c r="DYY56" s="331"/>
      <c r="DYZ56" s="331"/>
      <c r="DZA56" s="331"/>
      <c r="DZB56" s="331"/>
      <c r="DZC56" s="331"/>
      <c r="DZD56" s="331"/>
      <c r="DZE56" s="331"/>
      <c r="DZF56" s="331"/>
      <c r="DZG56" s="331"/>
      <c r="DZH56" s="331"/>
      <c r="DZI56" s="331"/>
      <c r="DZJ56" s="331"/>
      <c r="DZK56" s="331"/>
      <c r="DZL56" s="331"/>
      <c r="DZM56" s="331"/>
      <c r="DZN56" s="331"/>
      <c r="DZO56" s="331"/>
      <c r="DZP56" s="331"/>
      <c r="DZQ56" s="331"/>
      <c r="DZR56" s="331"/>
      <c r="DZS56" s="331"/>
      <c r="DZT56" s="331"/>
      <c r="DZU56" s="331"/>
      <c r="DZV56" s="331"/>
      <c r="DZW56" s="331"/>
      <c r="DZX56" s="331"/>
      <c r="DZY56" s="331"/>
      <c r="DZZ56" s="331"/>
      <c r="EAA56" s="331"/>
      <c r="EAB56" s="331"/>
      <c r="EAC56" s="331"/>
      <c r="EAD56" s="331"/>
      <c r="EAE56" s="331"/>
      <c r="EAF56" s="331"/>
      <c r="EAG56" s="331"/>
      <c r="EAH56" s="331"/>
      <c r="EAI56" s="331"/>
      <c r="EAJ56" s="331"/>
      <c r="EAK56" s="331"/>
      <c r="EAL56" s="331"/>
      <c r="EAM56" s="331"/>
      <c r="EAN56" s="331"/>
      <c r="EAO56" s="331"/>
      <c r="EAP56" s="331"/>
      <c r="EAQ56" s="331"/>
      <c r="EAR56" s="331"/>
      <c r="EAS56" s="331"/>
      <c r="EAT56" s="331"/>
      <c r="EAU56" s="331"/>
      <c r="EAV56" s="331"/>
      <c r="EAW56" s="331"/>
      <c r="EAX56" s="331"/>
      <c r="EAY56" s="331"/>
      <c r="EAZ56" s="331"/>
      <c r="EBA56" s="331"/>
      <c r="EBB56" s="331"/>
      <c r="EBC56" s="331"/>
      <c r="EBD56" s="331"/>
      <c r="EBE56" s="331"/>
      <c r="EBF56" s="331"/>
      <c r="EBG56" s="331"/>
      <c r="EBH56" s="331"/>
      <c r="EBI56" s="331"/>
      <c r="EBJ56" s="331"/>
      <c r="EBK56" s="331"/>
      <c r="EBL56" s="331"/>
      <c r="EBM56" s="331"/>
      <c r="EBN56" s="331"/>
      <c r="EBO56" s="331"/>
      <c r="EBP56" s="331"/>
      <c r="EBQ56" s="331"/>
      <c r="EBR56" s="331"/>
      <c r="EBS56" s="331"/>
      <c r="EBT56" s="331"/>
      <c r="EBU56" s="331"/>
      <c r="EBV56" s="331"/>
      <c r="EBW56" s="331"/>
      <c r="EBX56" s="331"/>
      <c r="EBY56" s="331"/>
      <c r="EBZ56" s="331"/>
      <c r="ECA56" s="331"/>
      <c r="ECB56" s="331"/>
      <c r="ECC56" s="331"/>
      <c r="ECD56" s="331"/>
      <c r="ECE56" s="331"/>
      <c r="ECF56" s="331"/>
      <c r="ECG56" s="331"/>
      <c r="ECH56" s="331"/>
      <c r="ECI56" s="331"/>
      <c r="ECJ56" s="331"/>
      <c r="ECK56" s="331"/>
      <c r="ECL56" s="331"/>
      <c r="ECM56" s="331"/>
      <c r="ECN56" s="331"/>
      <c r="ECO56" s="331"/>
      <c r="ECP56" s="331"/>
      <c r="ECQ56" s="331"/>
      <c r="ECR56" s="331"/>
      <c r="ECS56" s="331"/>
      <c r="ECT56" s="331"/>
      <c r="ECU56" s="331"/>
      <c r="ECV56" s="331"/>
      <c r="ECW56" s="331"/>
      <c r="ECX56" s="331"/>
      <c r="ECY56" s="331"/>
      <c r="ECZ56" s="331"/>
      <c r="EDA56" s="331"/>
      <c r="EDB56" s="331"/>
      <c r="EDC56" s="331"/>
      <c r="EDD56" s="331"/>
      <c r="EDE56" s="331"/>
      <c r="EDF56" s="331"/>
      <c r="EDG56" s="331"/>
      <c r="EDH56" s="331"/>
      <c r="EDI56" s="331"/>
      <c r="EDJ56" s="331"/>
      <c r="EDK56" s="331"/>
      <c r="EDL56" s="331"/>
      <c r="EDM56" s="331"/>
      <c r="EDN56" s="331"/>
      <c r="EDO56" s="331"/>
      <c r="EDP56" s="331"/>
      <c r="EDQ56" s="331"/>
      <c r="EDR56" s="331"/>
      <c r="EDS56" s="331"/>
      <c r="EDT56" s="331"/>
      <c r="EDU56" s="331"/>
      <c r="EDV56" s="331"/>
      <c r="EDW56" s="331"/>
      <c r="EDX56" s="331"/>
      <c r="EDY56" s="331"/>
      <c r="EDZ56" s="331"/>
      <c r="EEA56" s="331"/>
      <c r="EEB56" s="331"/>
      <c r="EEC56" s="331"/>
      <c r="EED56" s="331"/>
      <c r="EEE56" s="331"/>
      <c r="EEF56" s="331"/>
      <c r="EEG56" s="331"/>
      <c r="EEH56" s="331"/>
      <c r="EEI56" s="331"/>
      <c r="EEJ56" s="331"/>
      <c r="EEK56" s="331"/>
      <c r="EEL56" s="331"/>
      <c r="EEM56" s="331"/>
      <c r="EEN56" s="331"/>
      <c r="EEO56" s="331"/>
      <c r="EEP56" s="331"/>
      <c r="EEQ56" s="331"/>
      <c r="EER56" s="331"/>
      <c r="EES56" s="331"/>
      <c r="EET56" s="331"/>
      <c r="EEU56" s="331"/>
      <c r="EEV56" s="331"/>
      <c r="EEW56" s="331"/>
      <c r="EEX56" s="331"/>
      <c r="EEY56" s="331"/>
      <c r="EEZ56" s="331"/>
      <c r="EFA56" s="331"/>
      <c r="EFB56" s="331"/>
      <c r="EFC56" s="331"/>
      <c r="EFD56" s="331"/>
      <c r="EFE56" s="331"/>
      <c r="EFF56" s="331"/>
      <c r="EFG56" s="331"/>
      <c r="EFH56" s="331"/>
      <c r="EFI56" s="331"/>
      <c r="EFJ56" s="331"/>
      <c r="EFK56" s="331"/>
      <c r="EFL56" s="331"/>
      <c r="EFM56" s="331"/>
      <c r="EFN56" s="331"/>
      <c r="EFO56" s="331"/>
      <c r="EFP56" s="331"/>
      <c r="EFQ56" s="331"/>
      <c r="EFR56" s="331"/>
      <c r="EFS56" s="331"/>
      <c r="EFT56" s="331"/>
      <c r="EFU56" s="331"/>
      <c r="EFV56" s="331"/>
      <c r="EFW56" s="331"/>
      <c r="EFX56" s="331"/>
      <c r="EFY56" s="331"/>
      <c r="EFZ56" s="331"/>
      <c r="EGA56" s="331"/>
      <c r="EGB56" s="331"/>
      <c r="EGC56" s="331"/>
      <c r="EGD56" s="331"/>
      <c r="EGE56" s="331"/>
      <c r="EGF56" s="331"/>
      <c r="EGG56" s="331"/>
      <c r="EGH56" s="331"/>
      <c r="EGI56" s="331"/>
      <c r="EGJ56" s="331"/>
      <c r="EGK56" s="331"/>
      <c r="EGL56" s="331"/>
      <c r="EGM56" s="331"/>
      <c r="EGN56" s="331"/>
      <c r="EGO56" s="331"/>
      <c r="EGP56" s="331"/>
      <c r="EGQ56" s="331"/>
      <c r="EGR56" s="331"/>
      <c r="EGS56" s="331"/>
      <c r="EGT56" s="331"/>
      <c r="EGU56" s="331"/>
      <c r="EGV56" s="331"/>
      <c r="EGW56" s="331"/>
      <c r="EGX56" s="331"/>
      <c r="EGY56" s="331"/>
      <c r="EGZ56" s="331"/>
      <c r="EHA56" s="331"/>
      <c r="EHB56" s="331"/>
      <c r="EHC56" s="331"/>
      <c r="EHD56" s="331"/>
      <c r="EHE56" s="331"/>
      <c r="EHF56" s="331"/>
      <c r="EHG56" s="331"/>
      <c r="EHH56" s="331"/>
      <c r="EHI56" s="331"/>
      <c r="EHJ56" s="331"/>
      <c r="EHK56" s="331"/>
      <c r="EHL56" s="331"/>
      <c r="EHM56" s="331"/>
      <c r="EHN56" s="331"/>
      <c r="EHO56" s="331"/>
      <c r="EHP56" s="331"/>
      <c r="EHQ56" s="331"/>
      <c r="EHR56" s="331"/>
      <c r="EHS56" s="331"/>
      <c r="EHT56" s="331"/>
      <c r="EHU56" s="331"/>
      <c r="EHV56" s="331"/>
      <c r="EHW56" s="331"/>
      <c r="EHX56" s="331"/>
      <c r="EHY56" s="331"/>
      <c r="EHZ56" s="331"/>
      <c r="EIA56" s="331"/>
      <c r="EIB56" s="331"/>
      <c r="EIC56" s="331"/>
      <c r="EID56" s="331"/>
      <c r="EIE56" s="331"/>
      <c r="EIF56" s="331"/>
      <c r="EIG56" s="331"/>
      <c r="EIH56" s="331"/>
      <c r="EII56" s="331"/>
      <c r="EIJ56" s="331"/>
      <c r="EIK56" s="331"/>
      <c r="EIL56" s="331"/>
      <c r="EIM56" s="331"/>
      <c r="EIN56" s="331"/>
      <c r="EIO56" s="331"/>
      <c r="EIP56" s="331"/>
      <c r="EIQ56" s="331"/>
      <c r="EIR56" s="331"/>
      <c r="EIS56" s="331"/>
      <c r="EIT56" s="331"/>
      <c r="EIU56" s="331"/>
      <c r="EIV56" s="331"/>
      <c r="EIW56" s="331"/>
      <c r="EIX56" s="331"/>
      <c r="EIY56" s="331"/>
      <c r="EIZ56" s="331"/>
      <c r="EJA56" s="331"/>
      <c r="EJB56" s="331"/>
      <c r="EJC56" s="331"/>
      <c r="EJD56" s="331"/>
      <c r="EJE56" s="331"/>
      <c r="EJF56" s="331"/>
      <c r="EJG56" s="331"/>
      <c r="EJH56" s="331"/>
      <c r="EJI56" s="331"/>
      <c r="EJJ56" s="331"/>
      <c r="EJK56" s="331"/>
      <c r="EJL56" s="331"/>
      <c r="EJM56" s="331"/>
      <c r="EJN56" s="331"/>
      <c r="EJO56" s="331"/>
      <c r="EJP56" s="331"/>
      <c r="EJQ56" s="331"/>
      <c r="EJR56" s="331"/>
      <c r="EJS56" s="331"/>
      <c r="EJT56" s="331"/>
      <c r="EJU56" s="331"/>
      <c r="EJV56" s="331"/>
      <c r="EJW56" s="331"/>
      <c r="EJX56" s="331"/>
      <c r="EJY56" s="331"/>
      <c r="EJZ56" s="331"/>
      <c r="EKA56" s="331"/>
      <c r="EKB56" s="331"/>
      <c r="EKC56" s="331"/>
      <c r="EKD56" s="331"/>
      <c r="EKE56" s="331"/>
      <c r="EKF56" s="331"/>
      <c r="EKG56" s="331"/>
      <c r="EKH56" s="331"/>
      <c r="EKI56" s="331"/>
      <c r="EKJ56" s="331"/>
      <c r="EKK56" s="331"/>
      <c r="EKL56" s="331"/>
      <c r="EKM56" s="331"/>
      <c r="EKN56" s="331"/>
      <c r="EKO56" s="331"/>
      <c r="EKP56" s="331"/>
      <c r="EKQ56" s="331"/>
      <c r="EKR56" s="331"/>
      <c r="EKS56" s="331"/>
      <c r="EKT56" s="331"/>
      <c r="EKU56" s="331"/>
      <c r="EKV56" s="331"/>
      <c r="EKW56" s="331"/>
      <c r="EKX56" s="331"/>
      <c r="EKY56" s="331"/>
      <c r="EKZ56" s="331"/>
      <c r="ELA56" s="331"/>
      <c r="ELB56" s="331"/>
      <c r="ELC56" s="331"/>
      <c r="ELD56" s="331"/>
      <c r="ELE56" s="331"/>
      <c r="ELF56" s="331"/>
      <c r="ELG56" s="331"/>
      <c r="ELH56" s="331"/>
      <c r="ELI56" s="331"/>
      <c r="ELJ56" s="331"/>
      <c r="ELK56" s="331"/>
      <c r="ELL56" s="331"/>
      <c r="ELM56" s="331"/>
      <c r="ELN56" s="331"/>
      <c r="ELO56" s="331"/>
      <c r="ELP56" s="331"/>
      <c r="ELQ56" s="331"/>
      <c r="ELR56" s="331"/>
      <c r="ELS56" s="331"/>
      <c r="ELT56" s="331"/>
      <c r="ELU56" s="331"/>
      <c r="ELV56" s="331"/>
      <c r="ELW56" s="331"/>
      <c r="ELX56" s="331"/>
      <c r="ELY56" s="331"/>
      <c r="ELZ56" s="331"/>
      <c r="EMA56" s="331"/>
      <c r="EMB56" s="331"/>
      <c r="EMC56" s="331"/>
      <c r="EMD56" s="331"/>
      <c r="EME56" s="331"/>
      <c r="EMF56" s="331"/>
      <c r="EMG56" s="331"/>
      <c r="EMH56" s="331"/>
      <c r="EMI56" s="331"/>
      <c r="EMJ56" s="331"/>
      <c r="EMK56" s="331"/>
      <c r="EML56" s="331"/>
      <c r="EMM56" s="331"/>
      <c r="EMN56" s="331"/>
      <c r="EMO56" s="331"/>
      <c r="EMP56" s="331"/>
      <c r="EMQ56" s="331"/>
      <c r="EMR56" s="331"/>
      <c r="EMS56" s="331"/>
      <c r="EMT56" s="331"/>
      <c r="EMU56" s="331"/>
      <c r="EMV56" s="331"/>
      <c r="EMW56" s="331"/>
      <c r="EMX56" s="331"/>
      <c r="EMY56" s="331"/>
      <c r="EMZ56" s="331"/>
      <c r="ENA56" s="331"/>
      <c r="ENB56" s="331"/>
      <c r="ENC56" s="331"/>
      <c r="END56" s="331"/>
      <c r="ENE56" s="331"/>
      <c r="ENF56" s="331"/>
      <c r="ENG56" s="331"/>
      <c r="ENH56" s="331"/>
      <c r="ENI56" s="331"/>
      <c r="ENJ56" s="331"/>
      <c r="ENK56" s="331"/>
      <c r="ENL56" s="331"/>
      <c r="ENM56" s="331"/>
      <c r="ENN56" s="331"/>
      <c r="ENO56" s="331"/>
      <c r="ENP56" s="331"/>
      <c r="ENQ56" s="331"/>
      <c r="ENR56" s="331"/>
      <c r="ENS56" s="331"/>
      <c r="ENT56" s="331"/>
      <c r="ENU56" s="331"/>
      <c r="ENV56" s="331"/>
      <c r="ENW56" s="331"/>
      <c r="ENX56" s="331"/>
      <c r="ENY56" s="331"/>
      <c r="ENZ56" s="331"/>
      <c r="EOA56" s="331"/>
      <c r="EOB56" s="331"/>
      <c r="EOC56" s="331"/>
      <c r="EOD56" s="331"/>
      <c r="EOE56" s="331"/>
      <c r="EOF56" s="331"/>
      <c r="EOG56" s="331"/>
      <c r="EOH56" s="331"/>
      <c r="EOI56" s="331"/>
      <c r="EOJ56" s="331"/>
      <c r="EOK56" s="331"/>
      <c r="EOL56" s="331"/>
      <c r="EOM56" s="331"/>
      <c r="EON56" s="331"/>
      <c r="EOO56" s="331"/>
      <c r="EOP56" s="331"/>
      <c r="EOQ56" s="331"/>
      <c r="EOR56" s="331"/>
      <c r="EOS56" s="331"/>
      <c r="EOT56" s="331"/>
      <c r="EOU56" s="331"/>
      <c r="EOV56" s="331"/>
      <c r="EOW56" s="331"/>
      <c r="EOX56" s="331"/>
      <c r="EOY56" s="331"/>
      <c r="EOZ56" s="331"/>
      <c r="EPA56" s="331"/>
      <c r="EPB56" s="331"/>
      <c r="EPC56" s="331"/>
      <c r="EPD56" s="331"/>
      <c r="EPE56" s="331"/>
      <c r="EPF56" s="331"/>
      <c r="EPG56" s="331"/>
      <c r="EPH56" s="331"/>
      <c r="EPI56" s="331"/>
      <c r="EPJ56" s="331"/>
      <c r="EPK56" s="331"/>
      <c r="EPL56" s="331"/>
      <c r="EPM56" s="331"/>
      <c r="EPN56" s="331"/>
      <c r="EPO56" s="331"/>
      <c r="EPP56" s="331"/>
      <c r="EPQ56" s="331"/>
      <c r="EPR56" s="331"/>
      <c r="EPS56" s="331"/>
      <c r="EPT56" s="331"/>
      <c r="EPU56" s="331"/>
      <c r="EPV56" s="331"/>
      <c r="EPW56" s="331"/>
      <c r="EPX56" s="331"/>
      <c r="EPY56" s="331"/>
      <c r="EPZ56" s="331"/>
      <c r="EQA56" s="331"/>
      <c r="EQB56" s="331"/>
      <c r="EQC56" s="331"/>
      <c r="EQD56" s="331"/>
      <c r="EQE56" s="331"/>
      <c r="EQF56" s="331"/>
      <c r="EQG56" s="331"/>
      <c r="EQH56" s="331"/>
      <c r="EQI56" s="331"/>
      <c r="EQJ56" s="331"/>
      <c r="EQK56" s="331"/>
      <c r="EQL56" s="331"/>
      <c r="EQM56" s="331"/>
      <c r="EQN56" s="331"/>
      <c r="EQO56" s="331"/>
      <c r="EQP56" s="331"/>
      <c r="EQQ56" s="331"/>
      <c r="EQR56" s="331"/>
      <c r="EQS56" s="331"/>
      <c r="EQT56" s="331"/>
      <c r="EQU56" s="331"/>
      <c r="EQV56" s="331"/>
      <c r="EQW56" s="331"/>
      <c r="EQX56" s="331"/>
      <c r="EQY56" s="331"/>
      <c r="EQZ56" s="331"/>
      <c r="ERA56" s="331"/>
      <c r="ERB56" s="331"/>
      <c r="ERC56" s="331"/>
      <c r="ERD56" s="331"/>
      <c r="ERE56" s="331"/>
      <c r="ERF56" s="331"/>
      <c r="ERG56" s="331"/>
      <c r="ERH56" s="331"/>
      <c r="ERI56" s="331"/>
      <c r="ERJ56" s="331"/>
      <c r="ERK56" s="331"/>
      <c r="ERL56" s="331"/>
      <c r="ERM56" s="331"/>
      <c r="ERN56" s="331"/>
      <c r="ERO56" s="331"/>
      <c r="ERP56" s="331"/>
      <c r="ERQ56" s="331"/>
      <c r="ERR56" s="331"/>
      <c r="ERS56" s="331"/>
      <c r="ERT56" s="331"/>
      <c r="ERU56" s="331"/>
      <c r="ERV56" s="331"/>
      <c r="ERW56" s="331"/>
      <c r="ERX56" s="331"/>
      <c r="ERY56" s="331"/>
      <c r="ERZ56" s="331"/>
      <c r="ESA56" s="331"/>
      <c r="ESB56" s="331"/>
      <c r="ESC56" s="331"/>
      <c r="ESD56" s="331"/>
      <c r="ESE56" s="331"/>
      <c r="ESF56" s="331"/>
      <c r="ESG56" s="331"/>
      <c r="ESH56" s="331"/>
      <c r="ESI56" s="331"/>
      <c r="ESJ56" s="331"/>
      <c r="ESK56" s="331"/>
      <c r="ESL56" s="331"/>
      <c r="ESM56" s="331"/>
      <c r="ESN56" s="331"/>
      <c r="ESO56" s="331"/>
      <c r="ESP56" s="331"/>
      <c r="ESQ56" s="331"/>
      <c r="ESR56" s="331"/>
      <c r="ESS56" s="331"/>
      <c r="EST56" s="331"/>
      <c r="ESU56" s="331"/>
      <c r="ESV56" s="331"/>
      <c r="ESW56" s="331"/>
      <c r="ESX56" s="331"/>
      <c r="ESY56" s="331"/>
      <c r="ESZ56" s="331"/>
      <c r="ETA56" s="331"/>
      <c r="ETB56" s="331"/>
      <c r="ETC56" s="331"/>
      <c r="ETD56" s="331"/>
      <c r="ETE56" s="331"/>
      <c r="ETF56" s="331"/>
      <c r="ETG56" s="331"/>
      <c r="ETH56" s="331"/>
      <c r="ETI56" s="331"/>
      <c r="ETJ56" s="331"/>
      <c r="ETK56" s="331"/>
      <c r="ETL56" s="331"/>
      <c r="ETM56" s="331"/>
      <c r="ETN56" s="331"/>
      <c r="ETO56" s="331"/>
      <c r="ETP56" s="331"/>
      <c r="ETQ56" s="331"/>
      <c r="ETR56" s="331"/>
      <c r="ETS56" s="331"/>
      <c r="ETT56" s="331"/>
      <c r="ETU56" s="331"/>
      <c r="ETV56" s="331"/>
      <c r="ETW56" s="331"/>
      <c r="ETX56" s="331"/>
      <c r="ETY56" s="331"/>
      <c r="ETZ56" s="331"/>
      <c r="EUA56" s="331"/>
      <c r="EUB56" s="331"/>
      <c r="EUC56" s="331"/>
      <c r="EUD56" s="331"/>
      <c r="EUE56" s="331"/>
      <c r="EUF56" s="331"/>
      <c r="EUG56" s="331"/>
      <c r="EUH56" s="331"/>
      <c r="EUI56" s="331"/>
      <c r="EUJ56" s="331"/>
      <c r="EUK56" s="331"/>
      <c r="EUL56" s="331"/>
      <c r="EUM56" s="331"/>
      <c r="EUN56" s="331"/>
      <c r="EUO56" s="331"/>
      <c r="EUP56" s="331"/>
      <c r="EUQ56" s="331"/>
      <c r="EUR56" s="331"/>
      <c r="EUS56" s="331"/>
      <c r="EUT56" s="331"/>
      <c r="EUU56" s="331"/>
      <c r="EUV56" s="331"/>
      <c r="EUW56" s="331"/>
      <c r="EUX56" s="331"/>
      <c r="EUY56" s="331"/>
      <c r="EUZ56" s="331"/>
      <c r="EVA56" s="331"/>
      <c r="EVB56" s="331"/>
      <c r="EVC56" s="331"/>
      <c r="EVD56" s="331"/>
      <c r="EVE56" s="331"/>
      <c r="EVF56" s="331"/>
      <c r="EVG56" s="331"/>
      <c r="EVH56" s="331"/>
      <c r="EVI56" s="331"/>
      <c r="EVJ56" s="331"/>
      <c r="EVK56" s="331"/>
      <c r="EVL56" s="331"/>
      <c r="EVM56" s="331"/>
      <c r="EVN56" s="331"/>
      <c r="EVO56" s="331"/>
      <c r="EVP56" s="331"/>
      <c r="EVQ56" s="331"/>
      <c r="EVR56" s="331"/>
      <c r="EVS56" s="331"/>
      <c r="EVT56" s="331"/>
      <c r="EVU56" s="331"/>
      <c r="EVV56" s="331"/>
      <c r="EVW56" s="331"/>
      <c r="EVX56" s="331"/>
      <c r="EVY56" s="331"/>
      <c r="EVZ56" s="331"/>
      <c r="EWA56" s="331"/>
      <c r="EWB56" s="331"/>
      <c r="EWC56" s="331"/>
      <c r="EWD56" s="331"/>
      <c r="EWE56" s="331"/>
      <c r="EWF56" s="331"/>
      <c r="EWG56" s="331"/>
      <c r="EWH56" s="331"/>
      <c r="EWI56" s="331"/>
      <c r="EWJ56" s="331"/>
      <c r="EWK56" s="331"/>
      <c r="EWL56" s="331"/>
      <c r="EWM56" s="331"/>
      <c r="EWN56" s="331"/>
      <c r="EWO56" s="331"/>
      <c r="EWP56" s="331"/>
      <c r="EWQ56" s="331"/>
      <c r="EWR56" s="331"/>
      <c r="EWS56" s="331"/>
      <c r="EWT56" s="331"/>
      <c r="EWU56" s="331"/>
      <c r="EWV56" s="331"/>
      <c r="EWW56" s="331"/>
      <c r="EWX56" s="331"/>
      <c r="EWY56" s="331"/>
      <c r="EWZ56" s="331"/>
      <c r="EXA56" s="331"/>
      <c r="EXB56" s="331"/>
      <c r="EXC56" s="331"/>
      <c r="EXD56" s="331"/>
      <c r="EXE56" s="331"/>
      <c r="EXF56" s="331"/>
      <c r="EXG56" s="331"/>
      <c r="EXH56" s="331"/>
      <c r="EXI56" s="331"/>
      <c r="EXJ56" s="331"/>
      <c r="EXK56" s="331"/>
      <c r="EXL56" s="331"/>
      <c r="EXM56" s="331"/>
      <c r="EXN56" s="331"/>
      <c r="EXO56" s="331"/>
      <c r="EXP56" s="331"/>
      <c r="EXQ56" s="331"/>
      <c r="EXR56" s="331"/>
      <c r="EXS56" s="331"/>
      <c r="EXT56" s="331"/>
      <c r="EXU56" s="331"/>
      <c r="EXV56" s="331"/>
      <c r="EXW56" s="331"/>
      <c r="EXX56" s="331"/>
      <c r="EXY56" s="331"/>
      <c r="EXZ56" s="331"/>
      <c r="EYA56" s="331"/>
      <c r="EYB56" s="331"/>
      <c r="EYC56" s="331"/>
      <c r="EYD56" s="331"/>
      <c r="EYE56" s="331"/>
      <c r="EYF56" s="331"/>
      <c r="EYG56" s="331"/>
      <c r="EYH56" s="331"/>
      <c r="EYI56" s="331"/>
      <c r="EYJ56" s="331"/>
      <c r="EYK56" s="331"/>
      <c r="EYL56" s="331"/>
      <c r="EYM56" s="331"/>
      <c r="EYN56" s="331"/>
      <c r="EYO56" s="331"/>
      <c r="EYP56" s="331"/>
      <c r="EYQ56" s="331"/>
      <c r="EYR56" s="331"/>
      <c r="EYS56" s="331"/>
      <c r="EYT56" s="331"/>
      <c r="EYU56" s="331"/>
      <c r="EYV56" s="331"/>
      <c r="EYW56" s="331"/>
      <c r="EYX56" s="331"/>
      <c r="EYY56" s="331"/>
      <c r="EYZ56" s="331"/>
      <c r="EZA56" s="331"/>
      <c r="EZB56" s="331"/>
      <c r="EZC56" s="331"/>
      <c r="EZD56" s="331"/>
      <c r="EZE56" s="331"/>
      <c r="EZF56" s="331"/>
      <c r="EZG56" s="331"/>
      <c r="EZH56" s="331"/>
      <c r="EZI56" s="331"/>
      <c r="EZJ56" s="331"/>
      <c r="EZK56" s="331"/>
      <c r="EZL56" s="331"/>
      <c r="EZM56" s="331"/>
      <c r="EZN56" s="331"/>
      <c r="EZO56" s="331"/>
      <c r="EZP56" s="331"/>
      <c r="EZQ56" s="331"/>
      <c r="EZR56" s="331"/>
      <c r="EZS56" s="331"/>
      <c r="EZT56" s="331"/>
      <c r="EZU56" s="331"/>
      <c r="EZV56" s="331"/>
      <c r="EZW56" s="331"/>
      <c r="EZX56" s="331"/>
      <c r="EZY56" s="331"/>
      <c r="EZZ56" s="331"/>
      <c r="FAA56" s="331"/>
      <c r="FAB56" s="331"/>
      <c r="FAC56" s="331"/>
      <c r="FAD56" s="331"/>
      <c r="FAE56" s="331"/>
      <c r="FAF56" s="331"/>
      <c r="FAG56" s="331"/>
      <c r="FAH56" s="331"/>
      <c r="FAI56" s="331"/>
      <c r="FAJ56" s="331"/>
      <c r="FAK56" s="331"/>
      <c r="FAL56" s="331"/>
      <c r="FAM56" s="331"/>
      <c r="FAN56" s="331"/>
      <c r="FAO56" s="331"/>
      <c r="FAP56" s="331"/>
      <c r="FAQ56" s="331"/>
      <c r="FAR56" s="331"/>
      <c r="FAS56" s="331"/>
      <c r="FAT56" s="331"/>
      <c r="FAU56" s="331"/>
      <c r="FAV56" s="331"/>
      <c r="FAW56" s="331"/>
      <c r="FAX56" s="331"/>
      <c r="FAY56" s="331"/>
      <c r="FAZ56" s="331"/>
      <c r="FBA56" s="331"/>
      <c r="FBB56" s="331"/>
      <c r="FBC56" s="331"/>
      <c r="FBD56" s="331"/>
      <c r="FBE56" s="331"/>
      <c r="FBF56" s="331"/>
      <c r="FBG56" s="331"/>
      <c r="FBH56" s="331"/>
      <c r="FBI56" s="331"/>
      <c r="FBJ56" s="331"/>
      <c r="FBK56" s="331"/>
      <c r="FBL56" s="331"/>
      <c r="FBM56" s="331"/>
      <c r="FBN56" s="331"/>
      <c r="FBO56" s="331"/>
      <c r="FBP56" s="331"/>
      <c r="FBQ56" s="331"/>
      <c r="FBR56" s="331"/>
      <c r="FBS56" s="331"/>
      <c r="FBT56" s="331"/>
      <c r="FBU56" s="331"/>
      <c r="FBV56" s="331"/>
      <c r="FBW56" s="331"/>
      <c r="FBX56" s="331"/>
      <c r="FBY56" s="331"/>
      <c r="FBZ56" s="331"/>
      <c r="FCA56" s="331"/>
      <c r="FCB56" s="331"/>
      <c r="FCC56" s="331"/>
      <c r="FCD56" s="331"/>
      <c r="FCE56" s="331"/>
      <c r="FCF56" s="331"/>
      <c r="FCG56" s="331"/>
      <c r="FCH56" s="331"/>
      <c r="FCI56" s="331"/>
      <c r="FCJ56" s="331"/>
      <c r="FCK56" s="331"/>
      <c r="FCL56" s="331"/>
      <c r="FCM56" s="331"/>
      <c r="FCN56" s="331"/>
      <c r="FCO56" s="331"/>
      <c r="FCP56" s="331"/>
      <c r="FCQ56" s="331"/>
      <c r="FCR56" s="331"/>
      <c r="FCS56" s="331"/>
      <c r="FCT56" s="331"/>
      <c r="FCU56" s="331"/>
      <c r="FCV56" s="331"/>
      <c r="FCW56" s="331"/>
      <c r="FCX56" s="331"/>
      <c r="FCY56" s="331"/>
      <c r="FCZ56" s="331"/>
      <c r="FDA56" s="331"/>
      <c r="FDB56" s="331"/>
      <c r="FDC56" s="331"/>
      <c r="FDD56" s="331"/>
      <c r="FDE56" s="331"/>
      <c r="FDF56" s="331"/>
      <c r="FDG56" s="331"/>
      <c r="FDH56" s="331"/>
      <c r="FDI56" s="331"/>
      <c r="FDJ56" s="331"/>
      <c r="FDK56" s="331"/>
      <c r="FDL56" s="331"/>
      <c r="FDM56" s="331"/>
      <c r="FDN56" s="331"/>
      <c r="FDO56" s="331"/>
      <c r="FDP56" s="331"/>
      <c r="FDQ56" s="331"/>
      <c r="FDR56" s="331"/>
      <c r="FDS56" s="331"/>
      <c r="FDT56" s="331"/>
      <c r="FDU56" s="331"/>
      <c r="FDV56" s="331"/>
      <c r="FDW56" s="331"/>
      <c r="FDX56" s="331"/>
      <c r="FDY56" s="331"/>
      <c r="FDZ56" s="331"/>
      <c r="FEA56" s="331"/>
      <c r="FEB56" s="331"/>
      <c r="FEC56" s="331"/>
      <c r="FED56" s="331"/>
      <c r="FEE56" s="331"/>
      <c r="FEF56" s="331"/>
      <c r="FEG56" s="331"/>
      <c r="FEH56" s="331"/>
      <c r="FEI56" s="331"/>
      <c r="FEJ56" s="331"/>
      <c r="FEK56" s="331"/>
      <c r="FEL56" s="331"/>
      <c r="FEM56" s="331"/>
      <c r="FEN56" s="331"/>
      <c r="FEO56" s="331"/>
      <c r="FEP56" s="331"/>
      <c r="FEQ56" s="331"/>
      <c r="FER56" s="331"/>
      <c r="FES56" s="331"/>
      <c r="FET56" s="331"/>
      <c r="FEU56" s="331"/>
      <c r="FEV56" s="331"/>
      <c r="FEW56" s="331"/>
      <c r="FEX56" s="331"/>
      <c r="FEY56" s="331"/>
      <c r="FEZ56" s="331"/>
      <c r="FFA56" s="331"/>
      <c r="FFB56" s="331"/>
      <c r="FFC56" s="331"/>
      <c r="FFD56" s="331"/>
      <c r="FFE56" s="331"/>
      <c r="FFF56" s="331"/>
      <c r="FFG56" s="331"/>
      <c r="FFH56" s="331"/>
      <c r="FFI56" s="331"/>
      <c r="FFJ56" s="331"/>
      <c r="FFK56" s="331"/>
      <c r="FFL56" s="331"/>
      <c r="FFM56" s="331"/>
      <c r="FFN56" s="331"/>
      <c r="FFO56" s="331"/>
      <c r="FFP56" s="331"/>
      <c r="FFQ56" s="331"/>
      <c r="FFR56" s="331"/>
      <c r="FFS56" s="331"/>
      <c r="FFT56" s="331"/>
      <c r="FFU56" s="331"/>
      <c r="FFV56" s="331"/>
      <c r="FFW56" s="331"/>
      <c r="FFX56" s="331"/>
      <c r="FFY56" s="331"/>
      <c r="FFZ56" s="331"/>
      <c r="FGA56" s="331"/>
      <c r="FGB56" s="331"/>
      <c r="FGC56" s="331"/>
      <c r="FGD56" s="331"/>
      <c r="FGE56" s="331"/>
      <c r="FGF56" s="331"/>
      <c r="FGG56" s="331"/>
      <c r="FGH56" s="331"/>
      <c r="FGI56" s="331"/>
      <c r="FGJ56" s="331"/>
      <c r="FGK56" s="331"/>
      <c r="FGL56" s="331"/>
      <c r="FGM56" s="331"/>
      <c r="FGN56" s="331"/>
      <c r="FGO56" s="331"/>
      <c r="FGP56" s="331"/>
      <c r="FGQ56" s="331"/>
      <c r="FGR56" s="331"/>
      <c r="FGS56" s="331"/>
      <c r="FGT56" s="331"/>
      <c r="FGU56" s="331"/>
      <c r="FGV56" s="331"/>
      <c r="FGW56" s="331"/>
      <c r="FGX56" s="331"/>
      <c r="FGY56" s="331"/>
      <c r="FGZ56" s="331"/>
      <c r="FHA56" s="331"/>
      <c r="FHB56" s="331"/>
      <c r="FHC56" s="331"/>
      <c r="FHD56" s="331"/>
      <c r="FHE56" s="331"/>
      <c r="FHF56" s="331"/>
      <c r="FHG56" s="331"/>
      <c r="FHH56" s="331"/>
      <c r="FHI56" s="331"/>
      <c r="FHJ56" s="331"/>
      <c r="FHK56" s="331"/>
      <c r="FHL56" s="331"/>
      <c r="FHM56" s="331"/>
      <c r="FHN56" s="331"/>
      <c r="FHO56" s="331"/>
      <c r="FHP56" s="331"/>
      <c r="FHQ56" s="331"/>
      <c r="FHR56" s="331"/>
      <c r="FHS56" s="331"/>
      <c r="FHT56" s="331"/>
      <c r="FHU56" s="331"/>
      <c r="FHV56" s="331"/>
      <c r="FHW56" s="331"/>
      <c r="FHX56" s="331"/>
      <c r="FHY56" s="331"/>
      <c r="FHZ56" s="331"/>
      <c r="FIA56" s="331"/>
      <c r="FIB56" s="331"/>
      <c r="FIC56" s="331"/>
      <c r="FID56" s="331"/>
      <c r="FIE56" s="331"/>
      <c r="FIF56" s="331"/>
      <c r="FIG56" s="331"/>
      <c r="FIH56" s="331"/>
      <c r="FII56" s="331"/>
      <c r="FIJ56" s="331"/>
      <c r="FIK56" s="331"/>
      <c r="FIL56" s="331"/>
      <c r="FIM56" s="331"/>
      <c r="FIN56" s="331"/>
      <c r="FIO56" s="331"/>
      <c r="FIP56" s="331"/>
      <c r="FIQ56" s="331"/>
      <c r="FIR56" s="331"/>
      <c r="FIS56" s="331"/>
      <c r="FIT56" s="331"/>
      <c r="FIU56" s="331"/>
      <c r="FIV56" s="331"/>
      <c r="FIW56" s="331"/>
      <c r="FIX56" s="331"/>
      <c r="FIY56" s="331"/>
      <c r="FIZ56" s="331"/>
      <c r="FJA56" s="331"/>
      <c r="FJB56" s="331"/>
      <c r="FJC56" s="331"/>
      <c r="FJD56" s="331"/>
      <c r="FJE56" s="331"/>
      <c r="FJF56" s="331"/>
      <c r="FJG56" s="331"/>
      <c r="FJH56" s="331"/>
      <c r="FJI56" s="331"/>
      <c r="FJJ56" s="331"/>
      <c r="FJK56" s="331"/>
      <c r="FJL56" s="331"/>
      <c r="FJM56" s="331"/>
      <c r="FJN56" s="331"/>
      <c r="FJO56" s="331"/>
      <c r="FJP56" s="331"/>
      <c r="FJQ56" s="331"/>
      <c r="FJR56" s="331"/>
      <c r="FJS56" s="331"/>
      <c r="FJT56" s="331"/>
      <c r="FJU56" s="331"/>
      <c r="FJV56" s="331"/>
      <c r="FJW56" s="331"/>
      <c r="FJX56" s="331"/>
      <c r="FJY56" s="331"/>
      <c r="FJZ56" s="331"/>
      <c r="FKA56" s="331"/>
      <c r="FKB56" s="331"/>
      <c r="FKC56" s="331"/>
      <c r="FKD56" s="331"/>
      <c r="FKE56" s="331"/>
      <c r="FKF56" s="331"/>
      <c r="FKG56" s="331"/>
      <c r="FKH56" s="331"/>
      <c r="FKI56" s="331"/>
      <c r="FKJ56" s="331"/>
      <c r="FKK56" s="331"/>
      <c r="FKL56" s="331"/>
      <c r="FKM56" s="331"/>
      <c r="FKN56" s="331"/>
      <c r="FKO56" s="331"/>
      <c r="FKP56" s="331"/>
      <c r="FKQ56" s="331"/>
      <c r="FKR56" s="331"/>
      <c r="FKS56" s="331"/>
      <c r="FKT56" s="331"/>
      <c r="FKU56" s="331"/>
      <c r="FKV56" s="331"/>
      <c r="FKW56" s="331"/>
      <c r="FKX56" s="331"/>
      <c r="FKY56" s="331"/>
      <c r="FKZ56" s="331"/>
      <c r="FLA56" s="331"/>
      <c r="FLB56" s="331"/>
      <c r="FLC56" s="331"/>
      <c r="FLD56" s="331"/>
      <c r="FLE56" s="331"/>
      <c r="FLF56" s="331"/>
      <c r="FLG56" s="331"/>
      <c r="FLH56" s="331"/>
      <c r="FLI56" s="331"/>
      <c r="FLJ56" s="331"/>
      <c r="FLK56" s="331"/>
      <c r="FLL56" s="331"/>
      <c r="FLM56" s="331"/>
      <c r="FLN56" s="331"/>
      <c r="FLO56" s="331"/>
      <c r="FLP56" s="331"/>
      <c r="FLQ56" s="331"/>
      <c r="FLR56" s="331"/>
      <c r="FLS56" s="331"/>
      <c r="FLT56" s="331"/>
      <c r="FLU56" s="331"/>
      <c r="FLV56" s="331"/>
      <c r="FLW56" s="331"/>
      <c r="FLX56" s="331"/>
      <c r="FLY56" s="331"/>
      <c r="FLZ56" s="331"/>
      <c r="FMA56" s="331"/>
      <c r="FMB56" s="331"/>
      <c r="FMC56" s="331"/>
      <c r="FMD56" s="331"/>
      <c r="FME56" s="331"/>
      <c r="FMF56" s="331"/>
      <c r="FMG56" s="331"/>
      <c r="FMH56" s="331"/>
      <c r="FMI56" s="331"/>
      <c r="FMJ56" s="331"/>
      <c r="FMK56" s="331"/>
      <c r="FML56" s="331"/>
      <c r="FMM56" s="331"/>
      <c r="FMN56" s="331"/>
      <c r="FMO56" s="331"/>
      <c r="FMP56" s="331"/>
      <c r="FMQ56" s="331"/>
      <c r="FMR56" s="331"/>
      <c r="FMS56" s="331"/>
      <c r="FMT56" s="331"/>
      <c r="FMU56" s="331"/>
      <c r="FMV56" s="331"/>
      <c r="FMW56" s="331"/>
      <c r="FMX56" s="331"/>
      <c r="FMY56" s="331"/>
      <c r="FMZ56" s="331"/>
      <c r="FNA56" s="331"/>
      <c r="FNB56" s="331"/>
      <c r="FNC56" s="331"/>
      <c r="FND56" s="331"/>
      <c r="FNE56" s="331"/>
      <c r="FNF56" s="331"/>
      <c r="FNG56" s="331"/>
      <c r="FNH56" s="331"/>
      <c r="FNI56" s="331"/>
      <c r="FNJ56" s="331"/>
      <c r="FNK56" s="331"/>
      <c r="FNL56" s="331"/>
      <c r="FNM56" s="331"/>
      <c r="FNN56" s="331"/>
      <c r="FNO56" s="331"/>
      <c r="FNP56" s="331"/>
      <c r="FNQ56" s="331"/>
      <c r="FNR56" s="331"/>
      <c r="FNS56" s="331"/>
      <c r="FNT56" s="331"/>
      <c r="FNU56" s="331"/>
      <c r="FNV56" s="331"/>
      <c r="FNW56" s="331"/>
      <c r="FNX56" s="331"/>
      <c r="FNY56" s="331"/>
      <c r="FNZ56" s="331"/>
      <c r="FOA56" s="331"/>
      <c r="FOB56" s="331"/>
      <c r="FOC56" s="331"/>
      <c r="FOD56" s="331"/>
      <c r="FOE56" s="331"/>
      <c r="FOF56" s="331"/>
      <c r="FOG56" s="331"/>
      <c r="FOH56" s="331"/>
      <c r="FOI56" s="331"/>
      <c r="FOJ56" s="331"/>
      <c r="FOK56" s="331"/>
      <c r="FOL56" s="331"/>
      <c r="FOM56" s="331"/>
      <c r="FON56" s="331"/>
      <c r="FOO56" s="331"/>
      <c r="FOP56" s="331"/>
      <c r="FOQ56" s="331"/>
      <c r="FOR56" s="331"/>
      <c r="FOS56" s="331"/>
      <c r="FOT56" s="331"/>
      <c r="FOU56" s="331"/>
      <c r="FOV56" s="331"/>
      <c r="FOW56" s="331"/>
      <c r="FOX56" s="331"/>
      <c r="FOY56" s="331"/>
      <c r="FOZ56" s="331"/>
      <c r="FPA56" s="331"/>
      <c r="FPB56" s="331"/>
      <c r="FPC56" s="331"/>
      <c r="FPD56" s="331"/>
      <c r="FPE56" s="331"/>
      <c r="FPF56" s="331"/>
      <c r="FPG56" s="331"/>
      <c r="FPH56" s="331"/>
      <c r="FPI56" s="331"/>
      <c r="FPJ56" s="331"/>
      <c r="FPK56" s="331"/>
      <c r="FPL56" s="331"/>
      <c r="FPM56" s="331"/>
      <c r="FPN56" s="331"/>
      <c r="FPO56" s="331"/>
      <c r="FPP56" s="331"/>
      <c r="FPQ56" s="331"/>
      <c r="FPR56" s="331"/>
      <c r="FPS56" s="331"/>
      <c r="FPT56" s="331"/>
      <c r="FPU56" s="331"/>
      <c r="FPV56" s="331"/>
      <c r="FPW56" s="331"/>
      <c r="FPX56" s="331"/>
      <c r="FPY56" s="331"/>
      <c r="FPZ56" s="331"/>
      <c r="FQA56" s="331"/>
      <c r="FQB56" s="331"/>
      <c r="FQC56" s="331"/>
      <c r="FQD56" s="331"/>
      <c r="FQE56" s="331"/>
      <c r="FQF56" s="331"/>
      <c r="FQG56" s="331"/>
      <c r="FQH56" s="331"/>
      <c r="FQI56" s="331"/>
      <c r="FQJ56" s="331"/>
      <c r="FQK56" s="331"/>
      <c r="FQL56" s="331"/>
      <c r="FQM56" s="331"/>
      <c r="FQN56" s="331"/>
      <c r="FQO56" s="331"/>
      <c r="FQP56" s="331"/>
      <c r="FQQ56" s="331"/>
      <c r="FQR56" s="331"/>
      <c r="FQS56" s="331"/>
      <c r="FQT56" s="331"/>
      <c r="FQU56" s="331"/>
      <c r="FQV56" s="331"/>
      <c r="FQW56" s="331"/>
      <c r="FQX56" s="331"/>
      <c r="FQY56" s="331"/>
      <c r="FQZ56" s="331"/>
      <c r="FRA56" s="331"/>
      <c r="FRB56" s="331"/>
      <c r="FRC56" s="331"/>
      <c r="FRD56" s="331"/>
      <c r="FRE56" s="331"/>
      <c r="FRF56" s="331"/>
      <c r="FRG56" s="331"/>
      <c r="FRH56" s="331"/>
      <c r="FRI56" s="331"/>
      <c r="FRJ56" s="331"/>
      <c r="FRK56" s="331"/>
      <c r="FRL56" s="331"/>
      <c r="FRM56" s="331"/>
      <c r="FRN56" s="331"/>
      <c r="FRO56" s="331"/>
      <c r="FRP56" s="331"/>
      <c r="FRQ56" s="331"/>
      <c r="FRR56" s="331"/>
      <c r="FRS56" s="331"/>
      <c r="FRT56" s="331"/>
      <c r="FRU56" s="331"/>
      <c r="FRV56" s="331"/>
      <c r="FRW56" s="331"/>
      <c r="FRX56" s="331"/>
      <c r="FRY56" s="331"/>
      <c r="FRZ56" s="331"/>
      <c r="FSA56" s="331"/>
      <c r="FSB56" s="331"/>
      <c r="FSC56" s="331"/>
      <c r="FSD56" s="331"/>
      <c r="FSE56" s="331"/>
      <c r="FSF56" s="331"/>
      <c r="FSG56" s="331"/>
      <c r="FSH56" s="331"/>
      <c r="FSI56" s="331"/>
      <c r="FSJ56" s="331"/>
      <c r="FSK56" s="331"/>
      <c r="FSL56" s="331"/>
      <c r="FSM56" s="331"/>
      <c r="FSN56" s="331"/>
      <c r="FSO56" s="331"/>
      <c r="FSP56" s="331"/>
      <c r="FSQ56" s="331"/>
      <c r="FSR56" s="331"/>
      <c r="FSS56" s="331"/>
      <c r="FST56" s="331"/>
      <c r="FSU56" s="331"/>
      <c r="FSV56" s="331"/>
      <c r="FSW56" s="331"/>
      <c r="FSX56" s="331"/>
      <c r="FSY56" s="331"/>
      <c r="FSZ56" s="331"/>
      <c r="FTA56" s="331"/>
      <c r="FTB56" s="331"/>
      <c r="FTC56" s="331"/>
      <c r="FTD56" s="331"/>
      <c r="FTE56" s="331"/>
      <c r="FTF56" s="331"/>
      <c r="FTG56" s="331"/>
      <c r="FTH56" s="331"/>
      <c r="FTI56" s="331"/>
      <c r="FTJ56" s="331"/>
      <c r="FTK56" s="331"/>
      <c r="FTL56" s="331"/>
      <c r="FTM56" s="331"/>
      <c r="FTN56" s="331"/>
      <c r="FTO56" s="331"/>
      <c r="FTP56" s="331"/>
      <c r="FTQ56" s="331"/>
      <c r="FTR56" s="331"/>
      <c r="FTS56" s="331"/>
      <c r="FTT56" s="331"/>
      <c r="FTU56" s="331"/>
      <c r="FTV56" s="331"/>
      <c r="FTW56" s="331"/>
      <c r="FTX56" s="331"/>
      <c r="FTY56" s="331"/>
      <c r="FTZ56" s="331"/>
      <c r="FUA56" s="331"/>
      <c r="FUB56" s="331"/>
      <c r="FUC56" s="331"/>
      <c r="FUD56" s="331"/>
      <c r="FUE56" s="331"/>
      <c r="FUF56" s="331"/>
      <c r="FUG56" s="331"/>
      <c r="FUH56" s="331"/>
      <c r="FUI56" s="331"/>
      <c r="FUJ56" s="331"/>
      <c r="FUK56" s="331"/>
      <c r="FUL56" s="331"/>
      <c r="FUM56" s="331"/>
      <c r="FUN56" s="331"/>
      <c r="FUO56" s="331"/>
      <c r="FUP56" s="331"/>
      <c r="FUQ56" s="331"/>
      <c r="FUR56" s="331"/>
      <c r="FUS56" s="331"/>
      <c r="FUT56" s="331"/>
      <c r="FUU56" s="331"/>
      <c r="FUV56" s="331"/>
      <c r="FUW56" s="331"/>
      <c r="FUX56" s="331"/>
      <c r="FUY56" s="331"/>
      <c r="FUZ56" s="331"/>
      <c r="FVA56" s="331"/>
      <c r="FVB56" s="331"/>
      <c r="FVC56" s="331"/>
      <c r="FVD56" s="331"/>
      <c r="FVE56" s="331"/>
      <c r="FVF56" s="331"/>
      <c r="FVG56" s="331"/>
      <c r="FVH56" s="331"/>
      <c r="FVI56" s="331"/>
      <c r="FVJ56" s="331"/>
      <c r="FVK56" s="331"/>
      <c r="FVL56" s="331"/>
      <c r="FVM56" s="331"/>
      <c r="FVN56" s="331"/>
      <c r="FVO56" s="331"/>
      <c r="FVP56" s="331"/>
      <c r="FVQ56" s="331"/>
      <c r="FVR56" s="331"/>
      <c r="FVS56" s="331"/>
      <c r="FVT56" s="331"/>
      <c r="FVU56" s="331"/>
      <c r="FVV56" s="331"/>
      <c r="FVW56" s="331"/>
      <c r="FVX56" s="331"/>
      <c r="FVY56" s="331"/>
      <c r="FVZ56" s="331"/>
      <c r="FWA56" s="331"/>
      <c r="FWB56" s="331"/>
      <c r="FWC56" s="331"/>
      <c r="FWD56" s="331"/>
      <c r="FWE56" s="331"/>
      <c r="FWF56" s="331"/>
      <c r="FWG56" s="331"/>
      <c r="FWH56" s="331"/>
      <c r="FWI56" s="331"/>
      <c r="FWJ56" s="331"/>
      <c r="FWK56" s="331"/>
      <c r="FWL56" s="331"/>
      <c r="FWM56" s="331"/>
      <c r="FWN56" s="331"/>
      <c r="FWO56" s="331"/>
      <c r="FWP56" s="331"/>
      <c r="FWQ56" s="331"/>
      <c r="FWR56" s="331"/>
      <c r="FWS56" s="331"/>
      <c r="FWT56" s="331"/>
      <c r="FWU56" s="331"/>
      <c r="FWV56" s="331"/>
      <c r="FWW56" s="331"/>
      <c r="FWX56" s="331"/>
      <c r="FWY56" s="331"/>
      <c r="FWZ56" s="331"/>
      <c r="FXA56" s="331"/>
      <c r="FXB56" s="331"/>
      <c r="FXC56" s="331"/>
      <c r="FXD56" s="331"/>
      <c r="FXE56" s="331"/>
      <c r="FXF56" s="331"/>
      <c r="FXG56" s="331"/>
      <c r="FXH56" s="331"/>
      <c r="FXI56" s="331"/>
      <c r="FXJ56" s="331"/>
      <c r="FXK56" s="331"/>
      <c r="FXL56" s="331"/>
      <c r="FXM56" s="331"/>
      <c r="FXN56" s="331"/>
      <c r="FXO56" s="331"/>
      <c r="FXP56" s="331"/>
      <c r="FXQ56" s="331"/>
      <c r="FXR56" s="331"/>
      <c r="FXS56" s="331"/>
      <c r="FXT56" s="331"/>
      <c r="FXU56" s="331"/>
      <c r="FXV56" s="331"/>
      <c r="FXW56" s="331"/>
      <c r="FXX56" s="331"/>
      <c r="FXY56" s="331"/>
      <c r="FXZ56" s="331"/>
      <c r="FYA56" s="331"/>
      <c r="FYB56" s="331"/>
      <c r="FYC56" s="331"/>
      <c r="FYD56" s="331"/>
      <c r="FYE56" s="331"/>
      <c r="FYF56" s="331"/>
      <c r="FYG56" s="331"/>
      <c r="FYH56" s="331"/>
      <c r="FYI56" s="331"/>
      <c r="FYJ56" s="331"/>
      <c r="FYK56" s="331"/>
      <c r="FYL56" s="331"/>
      <c r="FYM56" s="331"/>
      <c r="FYN56" s="331"/>
      <c r="FYO56" s="331"/>
      <c r="FYP56" s="331"/>
      <c r="FYQ56" s="331"/>
      <c r="FYR56" s="331"/>
      <c r="FYS56" s="331"/>
      <c r="FYT56" s="331"/>
      <c r="FYU56" s="331"/>
      <c r="FYV56" s="331"/>
      <c r="FYW56" s="331"/>
      <c r="FYX56" s="331"/>
      <c r="FYY56" s="331"/>
      <c r="FYZ56" s="331"/>
      <c r="FZA56" s="331"/>
      <c r="FZB56" s="331"/>
      <c r="FZC56" s="331"/>
      <c r="FZD56" s="331"/>
      <c r="FZE56" s="331"/>
      <c r="FZF56" s="331"/>
      <c r="FZG56" s="331"/>
      <c r="FZH56" s="331"/>
      <c r="FZI56" s="331"/>
      <c r="FZJ56" s="331"/>
      <c r="FZK56" s="331"/>
      <c r="FZL56" s="331"/>
      <c r="FZM56" s="331"/>
      <c r="FZN56" s="331"/>
      <c r="FZO56" s="331"/>
      <c r="FZP56" s="331"/>
      <c r="FZQ56" s="331"/>
      <c r="FZR56" s="331"/>
      <c r="FZS56" s="331"/>
      <c r="FZT56" s="331"/>
      <c r="FZU56" s="331"/>
      <c r="FZV56" s="331"/>
      <c r="FZW56" s="331"/>
      <c r="FZX56" s="331"/>
      <c r="FZY56" s="331"/>
      <c r="FZZ56" s="331"/>
      <c r="GAA56" s="331"/>
      <c r="GAB56" s="331"/>
      <c r="GAC56" s="331"/>
      <c r="GAD56" s="331"/>
      <c r="GAE56" s="331"/>
      <c r="GAF56" s="331"/>
      <c r="GAG56" s="331"/>
      <c r="GAH56" s="331"/>
      <c r="GAI56" s="331"/>
      <c r="GAJ56" s="331"/>
      <c r="GAK56" s="331"/>
      <c r="GAL56" s="331"/>
      <c r="GAM56" s="331"/>
      <c r="GAN56" s="331"/>
      <c r="GAO56" s="331"/>
      <c r="GAP56" s="331"/>
      <c r="GAQ56" s="331"/>
      <c r="GAR56" s="331"/>
      <c r="GAS56" s="331"/>
      <c r="GAT56" s="331"/>
      <c r="GAU56" s="331"/>
      <c r="GAV56" s="331"/>
      <c r="GAW56" s="331"/>
      <c r="GAX56" s="331"/>
      <c r="GAY56" s="331"/>
      <c r="GAZ56" s="331"/>
      <c r="GBA56" s="331"/>
      <c r="GBB56" s="331"/>
      <c r="GBC56" s="331"/>
      <c r="GBD56" s="331"/>
      <c r="GBE56" s="331"/>
      <c r="GBF56" s="331"/>
      <c r="GBG56" s="331"/>
      <c r="GBH56" s="331"/>
      <c r="GBI56" s="331"/>
      <c r="GBJ56" s="331"/>
      <c r="GBK56" s="331"/>
      <c r="GBL56" s="331"/>
      <c r="GBM56" s="331"/>
      <c r="GBN56" s="331"/>
      <c r="GBO56" s="331"/>
      <c r="GBP56" s="331"/>
      <c r="GBQ56" s="331"/>
      <c r="GBR56" s="331"/>
      <c r="GBS56" s="331"/>
      <c r="GBT56" s="331"/>
      <c r="GBU56" s="331"/>
      <c r="GBV56" s="331"/>
      <c r="GBW56" s="331"/>
      <c r="GBX56" s="331"/>
      <c r="GBY56" s="331"/>
      <c r="GBZ56" s="331"/>
      <c r="GCA56" s="331"/>
      <c r="GCB56" s="331"/>
      <c r="GCC56" s="331"/>
      <c r="GCD56" s="331"/>
      <c r="GCE56" s="331"/>
      <c r="GCF56" s="331"/>
      <c r="GCG56" s="331"/>
      <c r="GCH56" s="331"/>
      <c r="GCI56" s="331"/>
      <c r="GCJ56" s="331"/>
      <c r="GCK56" s="331"/>
      <c r="GCL56" s="331"/>
      <c r="GCM56" s="331"/>
      <c r="GCN56" s="331"/>
      <c r="GCO56" s="331"/>
      <c r="GCP56" s="331"/>
      <c r="GCQ56" s="331"/>
      <c r="GCR56" s="331"/>
      <c r="GCS56" s="331"/>
      <c r="GCT56" s="331"/>
      <c r="GCU56" s="331"/>
      <c r="GCV56" s="331"/>
      <c r="GCW56" s="331"/>
      <c r="GCX56" s="331"/>
      <c r="GCY56" s="331"/>
      <c r="GCZ56" s="331"/>
      <c r="GDA56" s="331"/>
      <c r="GDB56" s="331"/>
      <c r="GDC56" s="331"/>
      <c r="GDD56" s="331"/>
      <c r="GDE56" s="331"/>
      <c r="GDF56" s="331"/>
      <c r="GDG56" s="331"/>
      <c r="GDH56" s="331"/>
      <c r="GDI56" s="331"/>
      <c r="GDJ56" s="331"/>
      <c r="GDK56" s="331"/>
      <c r="GDL56" s="331"/>
      <c r="GDM56" s="331"/>
      <c r="GDN56" s="331"/>
      <c r="GDO56" s="331"/>
      <c r="GDP56" s="331"/>
      <c r="GDQ56" s="331"/>
      <c r="GDR56" s="331"/>
      <c r="GDS56" s="331"/>
      <c r="GDT56" s="331"/>
      <c r="GDU56" s="331"/>
      <c r="GDV56" s="331"/>
      <c r="GDW56" s="331"/>
      <c r="GDX56" s="331"/>
      <c r="GDY56" s="331"/>
      <c r="GDZ56" s="331"/>
      <c r="GEA56" s="331"/>
      <c r="GEB56" s="331"/>
      <c r="GEC56" s="331"/>
      <c r="GED56" s="331"/>
      <c r="GEE56" s="331"/>
      <c r="GEF56" s="331"/>
      <c r="GEG56" s="331"/>
      <c r="GEH56" s="331"/>
      <c r="GEI56" s="331"/>
      <c r="GEJ56" s="331"/>
      <c r="GEK56" s="331"/>
      <c r="GEL56" s="331"/>
      <c r="GEM56" s="331"/>
      <c r="GEN56" s="331"/>
      <c r="GEO56" s="331"/>
      <c r="GEP56" s="331"/>
      <c r="GEQ56" s="331"/>
      <c r="GER56" s="331"/>
      <c r="GES56" s="331"/>
      <c r="GET56" s="331"/>
      <c r="GEU56" s="331"/>
      <c r="GEV56" s="331"/>
      <c r="GEW56" s="331"/>
      <c r="GEX56" s="331"/>
      <c r="GEY56" s="331"/>
      <c r="GEZ56" s="331"/>
      <c r="GFA56" s="331"/>
      <c r="GFB56" s="331"/>
      <c r="GFC56" s="331"/>
      <c r="GFD56" s="331"/>
      <c r="GFE56" s="331"/>
      <c r="GFF56" s="331"/>
      <c r="GFG56" s="331"/>
      <c r="GFH56" s="331"/>
      <c r="GFI56" s="331"/>
      <c r="GFJ56" s="331"/>
      <c r="GFK56" s="331"/>
      <c r="GFL56" s="331"/>
      <c r="GFM56" s="331"/>
      <c r="GFN56" s="331"/>
      <c r="GFO56" s="331"/>
      <c r="GFP56" s="331"/>
      <c r="GFQ56" s="331"/>
      <c r="GFR56" s="331"/>
      <c r="GFS56" s="331"/>
      <c r="GFT56" s="331"/>
      <c r="GFU56" s="331"/>
      <c r="GFV56" s="331"/>
      <c r="GFW56" s="331"/>
      <c r="GFX56" s="331"/>
      <c r="GFY56" s="331"/>
      <c r="GFZ56" s="331"/>
      <c r="GGA56" s="331"/>
      <c r="GGB56" s="331"/>
      <c r="GGC56" s="331"/>
      <c r="GGD56" s="331"/>
      <c r="GGE56" s="331"/>
      <c r="GGF56" s="331"/>
      <c r="GGG56" s="331"/>
      <c r="GGH56" s="331"/>
      <c r="GGI56" s="331"/>
      <c r="GGJ56" s="331"/>
      <c r="GGK56" s="331"/>
      <c r="GGL56" s="331"/>
      <c r="GGM56" s="331"/>
      <c r="GGN56" s="331"/>
      <c r="GGO56" s="331"/>
      <c r="GGP56" s="331"/>
      <c r="GGQ56" s="331"/>
      <c r="GGR56" s="331"/>
      <c r="GGS56" s="331"/>
      <c r="GGT56" s="331"/>
      <c r="GGU56" s="331"/>
      <c r="GGV56" s="331"/>
      <c r="GGW56" s="331"/>
      <c r="GGX56" s="331"/>
      <c r="GGY56" s="331"/>
      <c r="GGZ56" s="331"/>
      <c r="GHA56" s="331"/>
      <c r="GHB56" s="331"/>
      <c r="GHC56" s="331"/>
      <c r="GHD56" s="331"/>
      <c r="GHE56" s="331"/>
      <c r="GHF56" s="331"/>
      <c r="GHG56" s="331"/>
      <c r="GHH56" s="331"/>
      <c r="GHI56" s="331"/>
      <c r="GHJ56" s="331"/>
      <c r="GHK56" s="331"/>
      <c r="GHL56" s="331"/>
      <c r="GHM56" s="331"/>
      <c r="GHN56" s="331"/>
      <c r="GHO56" s="331"/>
      <c r="GHP56" s="331"/>
      <c r="GHQ56" s="331"/>
      <c r="GHR56" s="331"/>
      <c r="GHS56" s="331"/>
      <c r="GHT56" s="331"/>
      <c r="GHU56" s="331"/>
      <c r="GHV56" s="331"/>
      <c r="GHW56" s="331"/>
      <c r="GHX56" s="331"/>
      <c r="GHY56" s="331"/>
      <c r="GHZ56" s="331"/>
      <c r="GIA56" s="331"/>
      <c r="GIB56" s="331"/>
      <c r="GIC56" s="331"/>
      <c r="GID56" s="331"/>
      <c r="GIE56" s="331"/>
      <c r="GIF56" s="331"/>
      <c r="GIG56" s="331"/>
      <c r="GIH56" s="331"/>
      <c r="GII56" s="331"/>
      <c r="GIJ56" s="331"/>
      <c r="GIK56" s="331"/>
      <c r="GIL56" s="331"/>
      <c r="GIM56" s="331"/>
      <c r="GIN56" s="331"/>
      <c r="GIO56" s="331"/>
      <c r="GIP56" s="331"/>
      <c r="GIQ56" s="331"/>
      <c r="GIR56" s="331"/>
      <c r="GIS56" s="331"/>
      <c r="GIT56" s="331"/>
      <c r="GIU56" s="331"/>
      <c r="GIV56" s="331"/>
      <c r="GIW56" s="331"/>
      <c r="GIX56" s="331"/>
      <c r="GIY56" s="331"/>
      <c r="GIZ56" s="331"/>
      <c r="GJA56" s="331"/>
      <c r="GJB56" s="331"/>
      <c r="GJC56" s="331"/>
      <c r="GJD56" s="331"/>
      <c r="GJE56" s="331"/>
      <c r="GJF56" s="331"/>
      <c r="GJG56" s="331"/>
      <c r="GJH56" s="331"/>
      <c r="GJI56" s="331"/>
      <c r="GJJ56" s="331"/>
      <c r="GJK56" s="331"/>
      <c r="GJL56" s="331"/>
      <c r="GJM56" s="331"/>
      <c r="GJN56" s="331"/>
      <c r="GJO56" s="331"/>
      <c r="GJP56" s="331"/>
      <c r="GJQ56" s="331"/>
      <c r="GJR56" s="331"/>
      <c r="GJS56" s="331"/>
      <c r="GJT56" s="331"/>
      <c r="GJU56" s="331"/>
      <c r="GJV56" s="331"/>
      <c r="GJW56" s="331"/>
      <c r="GJX56" s="331"/>
      <c r="GJY56" s="331"/>
      <c r="GJZ56" s="331"/>
      <c r="GKA56" s="331"/>
      <c r="GKB56" s="331"/>
      <c r="GKC56" s="331"/>
      <c r="GKD56" s="331"/>
      <c r="GKE56" s="331"/>
      <c r="GKF56" s="331"/>
      <c r="GKG56" s="331"/>
      <c r="GKH56" s="331"/>
      <c r="GKI56" s="331"/>
      <c r="GKJ56" s="331"/>
      <c r="GKK56" s="331"/>
      <c r="GKL56" s="331"/>
      <c r="GKM56" s="331"/>
      <c r="GKN56" s="331"/>
      <c r="GKO56" s="331"/>
      <c r="GKP56" s="331"/>
      <c r="GKQ56" s="331"/>
      <c r="GKR56" s="331"/>
      <c r="GKS56" s="331"/>
      <c r="GKT56" s="331"/>
      <c r="GKU56" s="331"/>
      <c r="GKV56" s="331"/>
      <c r="GKW56" s="331"/>
      <c r="GKX56" s="331"/>
      <c r="GKY56" s="331"/>
      <c r="GKZ56" s="331"/>
      <c r="GLA56" s="331"/>
      <c r="GLB56" s="331"/>
      <c r="GLC56" s="331"/>
      <c r="GLD56" s="331"/>
      <c r="GLE56" s="331"/>
      <c r="GLF56" s="331"/>
      <c r="GLG56" s="331"/>
      <c r="GLH56" s="331"/>
      <c r="GLI56" s="331"/>
      <c r="GLJ56" s="331"/>
      <c r="GLK56" s="331"/>
      <c r="GLL56" s="331"/>
      <c r="GLM56" s="331"/>
      <c r="GLN56" s="331"/>
      <c r="GLO56" s="331"/>
      <c r="GLP56" s="331"/>
      <c r="GLQ56" s="331"/>
      <c r="GLR56" s="331"/>
      <c r="GLS56" s="331"/>
      <c r="GLT56" s="331"/>
      <c r="GLU56" s="331"/>
      <c r="GLV56" s="331"/>
      <c r="GLW56" s="331"/>
      <c r="GLX56" s="331"/>
      <c r="GLY56" s="331"/>
      <c r="GLZ56" s="331"/>
      <c r="GMA56" s="331"/>
      <c r="GMB56" s="331"/>
      <c r="GMC56" s="331"/>
      <c r="GMD56" s="331"/>
      <c r="GME56" s="331"/>
      <c r="GMF56" s="331"/>
      <c r="GMG56" s="331"/>
      <c r="GMH56" s="331"/>
      <c r="GMI56" s="331"/>
      <c r="GMJ56" s="331"/>
      <c r="GMK56" s="331"/>
      <c r="GML56" s="331"/>
      <c r="GMM56" s="331"/>
      <c r="GMN56" s="331"/>
      <c r="GMO56" s="331"/>
      <c r="GMP56" s="331"/>
      <c r="GMQ56" s="331"/>
      <c r="GMR56" s="331"/>
      <c r="GMS56" s="331"/>
      <c r="GMT56" s="331"/>
      <c r="GMU56" s="331"/>
      <c r="GMV56" s="331"/>
      <c r="GMW56" s="331"/>
      <c r="GMX56" s="331"/>
      <c r="GMY56" s="331"/>
      <c r="GMZ56" s="331"/>
      <c r="GNA56" s="331"/>
      <c r="GNB56" s="331"/>
      <c r="GNC56" s="331"/>
      <c r="GND56" s="331"/>
      <c r="GNE56" s="331"/>
      <c r="GNF56" s="331"/>
      <c r="GNG56" s="331"/>
      <c r="GNH56" s="331"/>
      <c r="GNI56" s="331"/>
      <c r="GNJ56" s="331"/>
      <c r="GNK56" s="331"/>
      <c r="GNL56" s="331"/>
      <c r="GNM56" s="331"/>
      <c r="GNN56" s="331"/>
      <c r="GNO56" s="331"/>
      <c r="GNP56" s="331"/>
      <c r="GNQ56" s="331"/>
      <c r="GNR56" s="331"/>
      <c r="GNS56" s="331"/>
      <c r="GNT56" s="331"/>
      <c r="GNU56" s="331"/>
      <c r="GNV56" s="331"/>
      <c r="GNW56" s="331"/>
      <c r="GNX56" s="331"/>
      <c r="GNY56" s="331"/>
      <c r="GNZ56" s="331"/>
      <c r="GOA56" s="331"/>
      <c r="GOB56" s="331"/>
      <c r="GOC56" s="331"/>
      <c r="GOD56" s="331"/>
      <c r="GOE56" s="331"/>
      <c r="GOF56" s="331"/>
      <c r="GOG56" s="331"/>
      <c r="GOH56" s="331"/>
      <c r="GOI56" s="331"/>
      <c r="GOJ56" s="331"/>
      <c r="GOK56" s="331"/>
      <c r="GOL56" s="331"/>
      <c r="GOM56" s="331"/>
      <c r="GON56" s="331"/>
      <c r="GOO56" s="331"/>
      <c r="GOP56" s="331"/>
      <c r="GOQ56" s="331"/>
      <c r="GOR56" s="331"/>
      <c r="GOS56" s="331"/>
      <c r="GOT56" s="331"/>
      <c r="GOU56" s="331"/>
      <c r="GOV56" s="331"/>
      <c r="GOW56" s="331"/>
      <c r="GOX56" s="331"/>
      <c r="GOY56" s="331"/>
      <c r="GOZ56" s="331"/>
      <c r="GPA56" s="331"/>
      <c r="GPB56" s="331"/>
      <c r="GPC56" s="331"/>
      <c r="GPD56" s="331"/>
      <c r="GPE56" s="331"/>
      <c r="GPF56" s="331"/>
      <c r="GPG56" s="331"/>
      <c r="GPH56" s="331"/>
      <c r="GPI56" s="331"/>
      <c r="GPJ56" s="331"/>
      <c r="GPK56" s="331"/>
      <c r="GPL56" s="331"/>
      <c r="GPM56" s="331"/>
      <c r="GPN56" s="331"/>
      <c r="GPO56" s="331"/>
      <c r="GPP56" s="331"/>
      <c r="GPQ56" s="331"/>
      <c r="GPR56" s="331"/>
      <c r="GPS56" s="331"/>
      <c r="GPT56" s="331"/>
      <c r="GPU56" s="331"/>
      <c r="GPV56" s="331"/>
      <c r="GPW56" s="331"/>
      <c r="GPX56" s="331"/>
      <c r="GPY56" s="331"/>
      <c r="GPZ56" s="331"/>
      <c r="GQA56" s="331"/>
      <c r="GQB56" s="331"/>
      <c r="GQC56" s="331"/>
      <c r="GQD56" s="331"/>
      <c r="GQE56" s="331"/>
      <c r="GQF56" s="331"/>
      <c r="GQG56" s="331"/>
      <c r="GQH56" s="331"/>
      <c r="GQI56" s="331"/>
      <c r="GQJ56" s="331"/>
      <c r="GQK56" s="331"/>
      <c r="GQL56" s="331"/>
      <c r="GQM56" s="331"/>
      <c r="GQN56" s="331"/>
      <c r="GQO56" s="331"/>
      <c r="GQP56" s="331"/>
      <c r="GQQ56" s="331"/>
      <c r="GQR56" s="331"/>
      <c r="GQS56" s="331"/>
      <c r="GQT56" s="331"/>
      <c r="GQU56" s="331"/>
      <c r="GQV56" s="331"/>
      <c r="GQW56" s="331"/>
      <c r="GQX56" s="331"/>
      <c r="GQY56" s="331"/>
      <c r="GQZ56" s="331"/>
      <c r="GRA56" s="331"/>
      <c r="GRB56" s="331"/>
      <c r="GRC56" s="331"/>
      <c r="GRD56" s="331"/>
      <c r="GRE56" s="331"/>
      <c r="GRF56" s="331"/>
      <c r="GRG56" s="331"/>
      <c r="GRH56" s="331"/>
      <c r="GRI56" s="331"/>
      <c r="GRJ56" s="331"/>
      <c r="GRK56" s="331"/>
      <c r="GRL56" s="331"/>
      <c r="GRM56" s="331"/>
      <c r="GRN56" s="331"/>
      <c r="GRO56" s="331"/>
      <c r="GRP56" s="331"/>
      <c r="GRQ56" s="331"/>
      <c r="GRR56" s="331"/>
      <c r="GRS56" s="331"/>
      <c r="GRT56" s="331"/>
      <c r="GRU56" s="331"/>
      <c r="GRV56" s="331"/>
      <c r="GRW56" s="331"/>
      <c r="GRX56" s="331"/>
      <c r="GRY56" s="331"/>
      <c r="GRZ56" s="331"/>
      <c r="GSA56" s="331"/>
      <c r="GSB56" s="331"/>
      <c r="GSC56" s="331"/>
      <c r="GSD56" s="331"/>
      <c r="GSE56" s="331"/>
      <c r="GSF56" s="331"/>
      <c r="GSG56" s="331"/>
      <c r="GSH56" s="331"/>
      <c r="GSI56" s="331"/>
      <c r="GSJ56" s="331"/>
      <c r="GSK56" s="331"/>
      <c r="GSL56" s="331"/>
      <c r="GSM56" s="331"/>
      <c r="GSN56" s="331"/>
      <c r="GSO56" s="331"/>
      <c r="GSP56" s="331"/>
      <c r="GSQ56" s="331"/>
      <c r="GSR56" s="331"/>
      <c r="GSS56" s="331"/>
      <c r="GST56" s="331"/>
      <c r="GSU56" s="331"/>
      <c r="GSV56" s="331"/>
      <c r="GSW56" s="331"/>
      <c r="GSX56" s="331"/>
      <c r="GSY56" s="331"/>
      <c r="GSZ56" s="331"/>
      <c r="GTA56" s="331"/>
      <c r="GTB56" s="331"/>
      <c r="GTC56" s="331"/>
      <c r="GTD56" s="331"/>
      <c r="GTE56" s="331"/>
      <c r="GTF56" s="331"/>
      <c r="GTG56" s="331"/>
      <c r="GTH56" s="331"/>
      <c r="GTI56" s="331"/>
      <c r="GTJ56" s="331"/>
      <c r="GTK56" s="331"/>
      <c r="GTL56" s="331"/>
      <c r="GTM56" s="331"/>
      <c r="GTN56" s="331"/>
      <c r="GTO56" s="331"/>
      <c r="GTP56" s="331"/>
      <c r="GTQ56" s="331"/>
      <c r="GTR56" s="331"/>
      <c r="GTS56" s="331"/>
      <c r="GTT56" s="331"/>
      <c r="GTU56" s="331"/>
      <c r="GTV56" s="331"/>
      <c r="GTW56" s="331"/>
      <c r="GTX56" s="331"/>
      <c r="GTY56" s="331"/>
      <c r="GTZ56" s="331"/>
      <c r="GUA56" s="331"/>
      <c r="GUB56" s="331"/>
      <c r="GUC56" s="331"/>
      <c r="GUD56" s="331"/>
      <c r="GUE56" s="331"/>
      <c r="GUF56" s="331"/>
      <c r="GUG56" s="331"/>
      <c r="GUH56" s="331"/>
      <c r="GUI56" s="331"/>
      <c r="GUJ56" s="331"/>
      <c r="GUK56" s="331"/>
      <c r="GUL56" s="331"/>
      <c r="GUM56" s="331"/>
      <c r="GUN56" s="331"/>
      <c r="GUO56" s="331"/>
      <c r="GUP56" s="331"/>
      <c r="GUQ56" s="331"/>
      <c r="GUR56" s="331"/>
      <c r="GUS56" s="331"/>
      <c r="GUT56" s="331"/>
      <c r="GUU56" s="331"/>
      <c r="GUV56" s="331"/>
      <c r="GUW56" s="331"/>
      <c r="GUX56" s="331"/>
      <c r="GUY56" s="331"/>
      <c r="GUZ56" s="331"/>
      <c r="GVA56" s="331"/>
      <c r="GVB56" s="331"/>
      <c r="GVC56" s="331"/>
      <c r="GVD56" s="331"/>
      <c r="GVE56" s="331"/>
      <c r="GVF56" s="331"/>
      <c r="GVG56" s="331"/>
      <c r="GVH56" s="331"/>
      <c r="GVI56" s="331"/>
      <c r="GVJ56" s="331"/>
      <c r="GVK56" s="331"/>
      <c r="GVL56" s="331"/>
      <c r="GVM56" s="331"/>
      <c r="GVN56" s="331"/>
      <c r="GVO56" s="331"/>
      <c r="GVP56" s="331"/>
      <c r="GVQ56" s="331"/>
      <c r="GVR56" s="331"/>
      <c r="GVS56" s="331"/>
      <c r="GVT56" s="331"/>
      <c r="GVU56" s="331"/>
      <c r="GVV56" s="331"/>
      <c r="GVW56" s="331"/>
      <c r="GVX56" s="331"/>
      <c r="GVY56" s="331"/>
      <c r="GVZ56" s="331"/>
      <c r="GWA56" s="331"/>
      <c r="GWB56" s="331"/>
      <c r="GWC56" s="331"/>
      <c r="GWD56" s="331"/>
      <c r="GWE56" s="331"/>
      <c r="GWF56" s="331"/>
      <c r="GWG56" s="331"/>
      <c r="GWH56" s="331"/>
      <c r="GWI56" s="331"/>
      <c r="GWJ56" s="331"/>
      <c r="GWK56" s="331"/>
      <c r="GWL56" s="331"/>
      <c r="GWM56" s="331"/>
      <c r="GWN56" s="331"/>
      <c r="GWO56" s="331"/>
      <c r="GWP56" s="331"/>
      <c r="GWQ56" s="331"/>
      <c r="GWR56" s="331"/>
      <c r="GWS56" s="331"/>
      <c r="GWT56" s="331"/>
      <c r="GWU56" s="331"/>
      <c r="GWV56" s="331"/>
      <c r="GWW56" s="331"/>
      <c r="GWX56" s="331"/>
      <c r="GWY56" s="331"/>
      <c r="GWZ56" s="331"/>
      <c r="GXA56" s="331"/>
      <c r="GXB56" s="331"/>
      <c r="GXC56" s="331"/>
      <c r="GXD56" s="331"/>
      <c r="GXE56" s="331"/>
      <c r="GXF56" s="331"/>
      <c r="GXG56" s="331"/>
      <c r="GXH56" s="331"/>
      <c r="GXI56" s="331"/>
      <c r="GXJ56" s="331"/>
      <c r="GXK56" s="331"/>
      <c r="GXL56" s="331"/>
      <c r="GXM56" s="331"/>
      <c r="GXN56" s="331"/>
      <c r="GXO56" s="331"/>
      <c r="GXP56" s="331"/>
      <c r="GXQ56" s="331"/>
      <c r="GXR56" s="331"/>
      <c r="GXS56" s="331"/>
      <c r="GXT56" s="331"/>
      <c r="GXU56" s="331"/>
      <c r="GXV56" s="331"/>
      <c r="GXW56" s="331"/>
      <c r="GXX56" s="331"/>
      <c r="GXY56" s="331"/>
      <c r="GXZ56" s="331"/>
      <c r="GYA56" s="331"/>
      <c r="GYB56" s="331"/>
      <c r="GYC56" s="331"/>
      <c r="GYD56" s="331"/>
      <c r="GYE56" s="331"/>
      <c r="GYF56" s="331"/>
      <c r="GYG56" s="331"/>
      <c r="GYH56" s="331"/>
      <c r="GYI56" s="331"/>
      <c r="GYJ56" s="331"/>
      <c r="GYK56" s="331"/>
      <c r="GYL56" s="331"/>
      <c r="GYM56" s="331"/>
      <c r="GYN56" s="331"/>
      <c r="GYO56" s="331"/>
      <c r="GYP56" s="331"/>
      <c r="GYQ56" s="331"/>
      <c r="GYR56" s="331"/>
      <c r="GYS56" s="331"/>
      <c r="GYT56" s="331"/>
      <c r="GYU56" s="331"/>
      <c r="GYV56" s="331"/>
      <c r="GYW56" s="331"/>
      <c r="GYX56" s="331"/>
      <c r="GYY56" s="331"/>
      <c r="GYZ56" s="331"/>
      <c r="GZA56" s="331"/>
      <c r="GZB56" s="331"/>
      <c r="GZC56" s="331"/>
      <c r="GZD56" s="331"/>
      <c r="GZE56" s="331"/>
      <c r="GZF56" s="331"/>
      <c r="GZG56" s="331"/>
      <c r="GZH56" s="331"/>
      <c r="GZI56" s="331"/>
      <c r="GZJ56" s="331"/>
      <c r="GZK56" s="331"/>
      <c r="GZL56" s="331"/>
      <c r="GZM56" s="331"/>
      <c r="GZN56" s="331"/>
      <c r="GZO56" s="331"/>
      <c r="GZP56" s="331"/>
      <c r="GZQ56" s="331"/>
      <c r="GZR56" s="331"/>
      <c r="GZS56" s="331"/>
      <c r="GZT56" s="331"/>
      <c r="GZU56" s="331"/>
      <c r="GZV56" s="331"/>
      <c r="GZW56" s="331"/>
      <c r="GZX56" s="331"/>
      <c r="GZY56" s="331"/>
      <c r="GZZ56" s="331"/>
      <c r="HAA56" s="331"/>
      <c r="HAB56" s="331"/>
      <c r="HAC56" s="331"/>
      <c r="HAD56" s="331"/>
      <c r="HAE56" s="331"/>
      <c r="HAF56" s="331"/>
      <c r="HAG56" s="331"/>
      <c r="HAH56" s="331"/>
      <c r="HAI56" s="331"/>
      <c r="HAJ56" s="331"/>
      <c r="HAK56" s="331"/>
      <c r="HAL56" s="331"/>
      <c r="HAM56" s="331"/>
      <c r="HAN56" s="331"/>
      <c r="HAO56" s="331"/>
      <c r="HAP56" s="331"/>
      <c r="HAQ56" s="331"/>
      <c r="HAR56" s="331"/>
      <c r="HAS56" s="331"/>
      <c r="HAT56" s="331"/>
      <c r="HAU56" s="331"/>
      <c r="HAV56" s="331"/>
      <c r="HAW56" s="331"/>
      <c r="HAX56" s="331"/>
      <c r="HAY56" s="331"/>
      <c r="HAZ56" s="331"/>
      <c r="HBA56" s="331"/>
      <c r="HBB56" s="331"/>
      <c r="HBC56" s="331"/>
      <c r="HBD56" s="331"/>
      <c r="HBE56" s="331"/>
      <c r="HBF56" s="331"/>
      <c r="HBG56" s="331"/>
      <c r="HBH56" s="331"/>
      <c r="HBI56" s="331"/>
      <c r="HBJ56" s="331"/>
      <c r="HBK56" s="331"/>
      <c r="HBL56" s="331"/>
      <c r="HBM56" s="331"/>
      <c r="HBN56" s="331"/>
      <c r="HBO56" s="331"/>
      <c r="HBP56" s="331"/>
      <c r="HBQ56" s="331"/>
      <c r="HBR56" s="331"/>
      <c r="HBS56" s="331"/>
      <c r="HBT56" s="331"/>
      <c r="HBU56" s="331"/>
      <c r="HBV56" s="331"/>
      <c r="HBW56" s="331"/>
      <c r="HBX56" s="331"/>
      <c r="HBY56" s="331"/>
      <c r="HBZ56" s="331"/>
      <c r="HCA56" s="331"/>
      <c r="HCB56" s="331"/>
      <c r="HCC56" s="331"/>
      <c r="HCD56" s="331"/>
      <c r="HCE56" s="331"/>
      <c r="HCF56" s="331"/>
      <c r="HCG56" s="331"/>
      <c r="HCH56" s="331"/>
      <c r="HCI56" s="331"/>
      <c r="HCJ56" s="331"/>
      <c r="HCK56" s="331"/>
      <c r="HCL56" s="331"/>
      <c r="HCM56" s="331"/>
      <c r="HCN56" s="331"/>
      <c r="HCO56" s="331"/>
      <c r="HCP56" s="331"/>
      <c r="HCQ56" s="331"/>
      <c r="HCR56" s="331"/>
      <c r="HCS56" s="331"/>
      <c r="HCT56" s="331"/>
      <c r="HCU56" s="331"/>
      <c r="HCV56" s="331"/>
      <c r="HCW56" s="331"/>
      <c r="HCX56" s="331"/>
      <c r="HCY56" s="331"/>
      <c r="HCZ56" s="331"/>
      <c r="HDA56" s="331"/>
      <c r="HDB56" s="331"/>
      <c r="HDC56" s="331"/>
      <c r="HDD56" s="331"/>
      <c r="HDE56" s="331"/>
      <c r="HDF56" s="331"/>
      <c r="HDG56" s="331"/>
      <c r="HDH56" s="331"/>
      <c r="HDI56" s="331"/>
      <c r="HDJ56" s="331"/>
      <c r="HDK56" s="331"/>
      <c r="HDL56" s="331"/>
      <c r="HDM56" s="331"/>
      <c r="HDN56" s="331"/>
      <c r="HDO56" s="331"/>
      <c r="HDP56" s="331"/>
      <c r="HDQ56" s="331"/>
      <c r="HDR56" s="331"/>
      <c r="HDS56" s="331"/>
      <c r="HDT56" s="331"/>
      <c r="HDU56" s="331"/>
      <c r="HDV56" s="331"/>
      <c r="HDW56" s="331"/>
      <c r="HDX56" s="331"/>
      <c r="HDY56" s="331"/>
      <c r="HDZ56" s="331"/>
      <c r="HEA56" s="331"/>
      <c r="HEB56" s="331"/>
      <c r="HEC56" s="331"/>
      <c r="HED56" s="331"/>
      <c r="HEE56" s="331"/>
      <c r="HEF56" s="331"/>
      <c r="HEG56" s="331"/>
      <c r="HEH56" s="331"/>
      <c r="HEI56" s="331"/>
      <c r="HEJ56" s="331"/>
      <c r="HEK56" s="331"/>
      <c r="HEL56" s="331"/>
      <c r="HEM56" s="331"/>
      <c r="HEN56" s="331"/>
      <c r="HEO56" s="331"/>
      <c r="HEP56" s="331"/>
      <c r="HEQ56" s="331"/>
      <c r="HER56" s="331"/>
      <c r="HES56" s="331"/>
      <c r="HET56" s="331"/>
      <c r="HEU56" s="331"/>
      <c r="HEV56" s="331"/>
      <c r="HEW56" s="331"/>
      <c r="HEX56" s="331"/>
      <c r="HEY56" s="331"/>
      <c r="HEZ56" s="331"/>
      <c r="HFA56" s="331"/>
      <c r="HFB56" s="331"/>
      <c r="HFC56" s="331"/>
      <c r="HFD56" s="331"/>
      <c r="HFE56" s="331"/>
      <c r="HFF56" s="331"/>
      <c r="HFG56" s="331"/>
      <c r="HFH56" s="331"/>
      <c r="HFI56" s="331"/>
      <c r="HFJ56" s="331"/>
      <c r="HFK56" s="331"/>
      <c r="HFL56" s="331"/>
      <c r="HFM56" s="331"/>
      <c r="HFN56" s="331"/>
      <c r="HFO56" s="331"/>
      <c r="HFP56" s="331"/>
      <c r="HFQ56" s="331"/>
      <c r="HFR56" s="331"/>
      <c r="HFS56" s="331"/>
      <c r="HFT56" s="331"/>
      <c r="HFU56" s="331"/>
      <c r="HFV56" s="331"/>
      <c r="HFW56" s="331"/>
      <c r="HFX56" s="331"/>
      <c r="HFY56" s="331"/>
      <c r="HFZ56" s="331"/>
      <c r="HGA56" s="331"/>
      <c r="HGB56" s="331"/>
      <c r="HGC56" s="331"/>
      <c r="HGD56" s="331"/>
      <c r="HGE56" s="331"/>
      <c r="HGF56" s="331"/>
      <c r="HGG56" s="331"/>
      <c r="HGH56" s="331"/>
      <c r="HGI56" s="331"/>
      <c r="HGJ56" s="331"/>
      <c r="HGK56" s="331"/>
      <c r="HGL56" s="331"/>
      <c r="HGM56" s="331"/>
      <c r="HGN56" s="331"/>
      <c r="HGO56" s="331"/>
      <c r="HGP56" s="331"/>
      <c r="HGQ56" s="331"/>
      <c r="HGR56" s="331"/>
      <c r="HGS56" s="331"/>
      <c r="HGT56" s="331"/>
      <c r="HGU56" s="331"/>
      <c r="HGV56" s="331"/>
      <c r="HGW56" s="331"/>
      <c r="HGX56" s="331"/>
      <c r="HGY56" s="331"/>
      <c r="HGZ56" s="331"/>
      <c r="HHA56" s="331"/>
      <c r="HHB56" s="331"/>
      <c r="HHC56" s="331"/>
      <c r="HHD56" s="331"/>
      <c r="HHE56" s="331"/>
      <c r="HHF56" s="331"/>
      <c r="HHG56" s="331"/>
      <c r="HHH56" s="331"/>
      <c r="HHI56" s="331"/>
      <c r="HHJ56" s="331"/>
      <c r="HHK56" s="331"/>
      <c r="HHL56" s="331"/>
      <c r="HHM56" s="331"/>
      <c r="HHN56" s="331"/>
      <c r="HHO56" s="331"/>
      <c r="HHP56" s="331"/>
      <c r="HHQ56" s="331"/>
      <c r="HHR56" s="331"/>
      <c r="HHS56" s="331"/>
      <c r="HHT56" s="331"/>
      <c r="HHU56" s="331"/>
      <c r="HHV56" s="331"/>
      <c r="HHW56" s="331"/>
      <c r="HHX56" s="331"/>
      <c r="HHY56" s="331"/>
      <c r="HHZ56" s="331"/>
      <c r="HIA56" s="331"/>
      <c r="HIB56" s="331"/>
      <c r="HIC56" s="331"/>
      <c r="HID56" s="331"/>
      <c r="HIE56" s="331"/>
      <c r="HIF56" s="331"/>
      <c r="HIG56" s="331"/>
      <c r="HIH56" s="331"/>
      <c r="HII56" s="331"/>
      <c r="HIJ56" s="331"/>
      <c r="HIK56" s="331"/>
      <c r="HIL56" s="331"/>
      <c r="HIM56" s="331"/>
      <c r="HIN56" s="331"/>
      <c r="HIO56" s="331"/>
      <c r="HIP56" s="331"/>
      <c r="HIQ56" s="331"/>
      <c r="HIR56" s="331"/>
      <c r="HIS56" s="331"/>
      <c r="HIT56" s="331"/>
      <c r="HIU56" s="331"/>
      <c r="HIV56" s="331"/>
      <c r="HIW56" s="331"/>
      <c r="HIX56" s="331"/>
      <c r="HIY56" s="331"/>
      <c r="HIZ56" s="331"/>
      <c r="HJA56" s="331"/>
      <c r="HJB56" s="331"/>
      <c r="HJC56" s="331"/>
      <c r="HJD56" s="331"/>
      <c r="HJE56" s="331"/>
      <c r="HJF56" s="331"/>
      <c r="HJG56" s="331"/>
      <c r="HJH56" s="331"/>
      <c r="HJI56" s="331"/>
      <c r="HJJ56" s="331"/>
      <c r="HJK56" s="331"/>
      <c r="HJL56" s="331"/>
      <c r="HJM56" s="331"/>
      <c r="HJN56" s="331"/>
      <c r="HJO56" s="331"/>
      <c r="HJP56" s="331"/>
      <c r="HJQ56" s="331"/>
      <c r="HJR56" s="331"/>
      <c r="HJS56" s="331"/>
      <c r="HJT56" s="331"/>
      <c r="HJU56" s="331"/>
      <c r="HJV56" s="331"/>
      <c r="HJW56" s="331"/>
      <c r="HJX56" s="331"/>
      <c r="HJY56" s="331"/>
      <c r="HJZ56" s="331"/>
      <c r="HKA56" s="331"/>
      <c r="HKB56" s="331"/>
      <c r="HKC56" s="331"/>
      <c r="HKD56" s="331"/>
      <c r="HKE56" s="331"/>
      <c r="HKF56" s="331"/>
      <c r="HKG56" s="331"/>
      <c r="HKH56" s="331"/>
      <c r="HKI56" s="331"/>
      <c r="HKJ56" s="331"/>
      <c r="HKK56" s="331"/>
      <c r="HKL56" s="331"/>
      <c r="HKM56" s="331"/>
      <c r="HKN56" s="331"/>
      <c r="HKO56" s="331"/>
      <c r="HKP56" s="331"/>
      <c r="HKQ56" s="331"/>
      <c r="HKR56" s="331"/>
      <c r="HKS56" s="331"/>
      <c r="HKT56" s="331"/>
      <c r="HKU56" s="331"/>
      <c r="HKV56" s="331"/>
      <c r="HKW56" s="331"/>
      <c r="HKX56" s="331"/>
      <c r="HKY56" s="331"/>
      <c r="HKZ56" s="331"/>
      <c r="HLA56" s="331"/>
      <c r="HLB56" s="331"/>
      <c r="HLC56" s="331"/>
      <c r="HLD56" s="331"/>
      <c r="HLE56" s="331"/>
      <c r="HLF56" s="331"/>
      <c r="HLG56" s="331"/>
      <c r="HLH56" s="331"/>
      <c r="HLI56" s="331"/>
      <c r="HLJ56" s="331"/>
      <c r="HLK56" s="331"/>
      <c r="HLL56" s="331"/>
      <c r="HLM56" s="331"/>
      <c r="HLN56" s="331"/>
      <c r="HLO56" s="331"/>
      <c r="HLP56" s="331"/>
      <c r="HLQ56" s="331"/>
      <c r="HLR56" s="331"/>
      <c r="HLS56" s="331"/>
      <c r="HLT56" s="331"/>
      <c r="HLU56" s="331"/>
      <c r="HLV56" s="331"/>
      <c r="HLW56" s="331"/>
      <c r="HLX56" s="331"/>
      <c r="HLY56" s="331"/>
      <c r="HLZ56" s="331"/>
      <c r="HMA56" s="331"/>
      <c r="HMB56" s="331"/>
      <c r="HMC56" s="331"/>
      <c r="HMD56" s="331"/>
      <c r="HME56" s="331"/>
      <c r="HMF56" s="331"/>
      <c r="HMG56" s="331"/>
      <c r="HMH56" s="331"/>
      <c r="HMI56" s="331"/>
      <c r="HMJ56" s="331"/>
      <c r="HMK56" s="331"/>
      <c r="HML56" s="331"/>
      <c r="HMM56" s="331"/>
      <c r="HMN56" s="331"/>
      <c r="HMO56" s="331"/>
      <c r="HMP56" s="331"/>
      <c r="HMQ56" s="331"/>
      <c r="HMR56" s="331"/>
      <c r="HMS56" s="331"/>
      <c r="HMT56" s="331"/>
      <c r="HMU56" s="331"/>
      <c r="HMV56" s="331"/>
      <c r="HMW56" s="331"/>
      <c r="HMX56" s="331"/>
      <c r="HMY56" s="331"/>
      <c r="HMZ56" s="331"/>
      <c r="HNA56" s="331"/>
      <c r="HNB56" s="331"/>
      <c r="HNC56" s="331"/>
      <c r="HND56" s="331"/>
      <c r="HNE56" s="331"/>
      <c r="HNF56" s="331"/>
      <c r="HNG56" s="331"/>
      <c r="HNH56" s="331"/>
      <c r="HNI56" s="331"/>
      <c r="HNJ56" s="331"/>
      <c r="HNK56" s="331"/>
      <c r="HNL56" s="331"/>
      <c r="HNM56" s="331"/>
      <c r="HNN56" s="331"/>
      <c r="HNO56" s="331"/>
      <c r="HNP56" s="331"/>
      <c r="HNQ56" s="331"/>
      <c r="HNR56" s="331"/>
      <c r="HNS56" s="331"/>
      <c r="HNT56" s="331"/>
      <c r="HNU56" s="331"/>
      <c r="HNV56" s="331"/>
      <c r="HNW56" s="331"/>
      <c r="HNX56" s="331"/>
      <c r="HNY56" s="331"/>
      <c r="HNZ56" s="331"/>
      <c r="HOA56" s="331"/>
      <c r="HOB56" s="331"/>
      <c r="HOC56" s="331"/>
      <c r="HOD56" s="331"/>
      <c r="HOE56" s="331"/>
      <c r="HOF56" s="331"/>
      <c r="HOG56" s="331"/>
      <c r="HOH56" s="331"/>
      <c r="HOI56" s="331"/>
      <c r="HOJ56" s="331"/>
      <c r="HOK56" s="331"/>
      <c r="HOL56" s="331"/>
      <c r="HOM56" s="331"/>
      <c r="HON56" s="331"/>
      <c r="HOO56" s="331"/>
      <c r="HOP56" s="331"/>
      <c r="HOQ56" s="331"/>
      <c r="HOR56" s="331"/>
      <c r="HOS56" s="331"/>
      <c r="HOT56" s="331"/>
      <c r="HOU56" s="331"/>
      <c r="HOV56" s="331"/>
      <c r="HOW56" s="331"/>
      <c r="HOX56" s="331"/>
      <c r="HOY56" s="331"/>
      <c r="HOZ56" s="331"/>
      <c r="HPA56" s="331"/>
      <c r="HPB56" s="331"/>
      <c r="HPC56" s="331"/>
      <c r="HPD56" s="331"/>
      <c r="HPE56" s="331"/>
      <c r="HPF56" s="331"/>
      <c r="HPG56" s="331"/>
      <c r="HPH56" s="331"/>
      <c r="HPI56" s="331"/>
      <c r="HPJ56" s="331"/>
      <c r="HPK56" s="331"/>
      <c r="HPL56" s="331"/>
      <c r="HPM56" s="331"/>
      <c r="HPN56" s="331"/>
      <c r="HPO56" s="331"/>
      <c r="HPP56" s="331"/>
      <c r="HPQ56" s="331"/>
      <c r="HPR56" s="331"/>
      <c r="HPS56" s="331"/>
      <c r="HPT56" s="331"/>
      <c r="HPU56" s="331"/>
      <c r="HPV56" s="331"/>
      <c r="HPW56" s="331"/>
      <c r="HPX56" s="331"/>
      <c r="HPY56" s="331"/>
      <c r="HPZ56" s="331"/>
      <c r="HQA56" s="331"/>
      <c r="HQB56" s="331"/>
      <c r="HQC56" s="331"/>
      <c r="HQD56" s="331"/>
      <c r="HQE56" s="331"/>
      <c r="HQF56" s="331"/>
      <c r="HQG56" s="331"/>
      <c r="HQH56" s="331"/>
      <c r="HQI56" s="331"/>
      <c r="HQJ56" s="331"/>
      <c r="HQK56" s="331"/>
      <c r="HQL56" s="331"/>
      <c r="HQM56" s="331"/>
      <c r="HQN56" s="331"/>
      <c r="HQO56" s="331"/>
      <c r="HQP56" s="331"/>
      <c r="HQQ56" s="331"/>
      <c r="HQR56" s="331"/>
      <c r="HQS56" s="331"/>
      <c r="HQT56" s="331"/>
      <c r="HQU56" s="331"/>
      <c r="HQV56" s="331"/>
      <c r="HQW56" s="331"/>
      <c r="HQX56" s="331"/>
      <c r="HQY56" s="331"/>
      <c r="HQZ56" s="331"/>
      <c r="HRA56" s="331"/>
      <c r="HRB56" s="331"/>
      <c r="HRC56" s="331"/>
      <c r="HRD56" s="331"/>
      <c r="HRE56" s="331"/>
      <c r="HRF56" s="331"/>
      <c r="HRG56" s="331"/>
      <c r="HRH56" s="331"/>
      <c r="HRI56" s="331"/>
      <c r="HRJ56" s="331"/>
      <c r="HRK56" s="331"/>
      <c r="HRL56" s="331"/>
      <c r="HRM56" s="331"/>
      <c r="HRN56" s="331"/>
      <c r="HRO56" s="331"/>
      <c r="HRP56" s="331"/>
      <c r="HRQ56" s="331"/>
      <c r="HRR56" s="331"/>
      <c r="HRS56" s="331"/>
      <c r="HRT56" s="331"/>
      <c r="HRU56" s="331"/>
      <c r="HRV56" s="331"/>
      <c r="HRW56" s="331"/>
      <c r="HRX56" s="331"/>
      <c r="HRY56" s="331"/>
      <c r="HRZ56" s="331"/>
      <c r="HSA56" s="331"/>
      <c r="HSB56" s="331"/>
      <c r="HSC56" s="331"/>
      <c r="HSD56" s="331"/>
      <c r="HSE56" s="331"/>
      <c r="HSF56" s="331"/>
      <c r="HSG56" s="331"/>
      <c r="HSH56" s="331"/>
      <c r="HSI56" s="331"/>
      <c r="HSJ56" s="331"/>
      <c r="HSK56" s="331"/>
      <c r="HSL56" s="331"/>
      <c r="HSM56" s="331"/>
      <c r="HSN56" s="331"/>
      <c r="HSO56" s="331"/>
      <c r="HSP56" s="331"/>
      <c r="HSQ56" s="331"/>
      <c r="HSR56" s="331"/>
      <c r="HSS56" s="331"/>
      <c r="HST56" s="331"/>
      <c r="HSU56" s="331"/>
      <c r="HSV56" s="331"/>
      <c r="HSW56" s="331"/>
      <c r="HSX56" s="331"/>
      <c r="HSY56" s="331"/>
      <c r="HSZ56" s="331"/>
      <c r="HTA56" s="331"/>
      <c r="HTB56" s="331"/>
      <c r="HTC56" s="331"/>
      <c r="HTD56" s="331"/>
      <c r="HTE56" s="331"/>
      <c r="HTF56" s="331"/>
      <c r="HTG56" s="331"/>
      <c r="HTH56" s="331"/>
      <c r="HTI56" s="331"/>
      <c r="HTJ56" s="331"/>
      <c r="HTK56" s="331"/>
      <c r="HTL56" s="331"/>
      <c r="HTM56" s="331"/>
      <c r="HTN56" s="331"/>
      <c r="HTO56" s="331"/>
      <c r="HTP56" s="331"/>
      <c r="HTQ56" s="331"/>
      <c r="HTR56" s="331"/>
      <c r="HTS56" s="331"/>
      <c r="HTT56" s="331"/>
      <c r="HTU56" s="331"/>
      <c r="HTV56" s="331"/>
      <c r="HTW56" s="331"/>
      <c r="HTX56" s="331"/>
      <c r="HTY56" s="331"/>
      <c r="HTZ56" s="331"/>
      <c r="HUA56" s="331"/>
      <c r="HUB56" s="331"/>
      <c r="HUC56" s="331"/>
      <c r="HUD56" s="331"/>
      <c r="HUE56" s="331"/>
      <c r="HUF56" s="331"/>
      <c r="HUG56" s="331"/>
      <c r="HUH56" s="331"/>
      <c r="HUI56" s="331"/>
      <c r="HUJ56" s="331"/>
      <c r="HUK56" s="331"/>
      <c r="HUL56" s="331"/>
      <c r="HUM56" s="331"/>
      <c r="HUN56" s="331"/>
      <c r="HUO56" s="331"/>
      <c r="HUP56" s="331"/>
      <c r="HUQ56" s="331"/>
      <c r="HUR56" s="331"/>
      <c r="HUS56" s="331"/>
      <c r="HUT56" s="331"/>
      <c r="HUU56" s="331"/>
      <c r="HUV56" s="331"/>
      <c r="HUW56" s="331"/>
      <c r="HUX56" s="331"/>
      <c r="HUY56" s="331"/>
      <c r="HUZ56" s="331"/>
      <c r="HVA56" s="331"/>
      <c r="HVB56" s="331"/>
      <c r="HVC56" s="331"/>
      <c r="HVD56" s="331"/>
      <c r="HVE56" s="331"/>
      <c r="HVF56" s="331"/>
      <c r="HVG56" s="331"/>
      <c r="HVH56" s="331"/>
      <c r="HVI56" s="331"/>
      <c r="HVJ56" s="331"/>
      <c r="HVK56" s="331"/>
      <c r="HVL56" s="331"/>
      <c r="HVM56" s="331"/>
      <c r="HVN56" s="331"/>
      <c r="HVO56" s="331"/>
      <c r="HVP56" s="331"/>
      <c r="HVQ56" s="331"/>
      <c r="HVR56" s="331"/>
      <c r="HVS56" s="331"/>
      <c r="HVT56" s="331"/>
      <c r="HVU56" s="331"/>
      <c r="HVV56" s="331"/>
      <c r="HVW56" s="331"/>
      <c r="HVX56" s="331"/>
      <c r="HVY56" s="331"/>
      <c r="HVZ56" s="331"/>
      <c r="HWA56" s="331"/>
      <c r="HWB56" s="331"/>
      <c r="HWC56" s="331"/>
      <c r="HWD56" s="331"/>
      <c r="HWE56" s="331"/>
      <c r="HWF56" s="331"/>
      <c r="HWG56" s="331"/>
      <c r="HWH56" s="331"/>
      <c r="HWI56" s="331"/>
      <c r="HWJ56" s="331"/>
      <c r="HWK56" s="331"/>
      <c r="HWL56" s="331"/>
      <c r="HWM56" s="331"/>
      <c r="HWN56" s="331"/>
      <c r="HWO56" s="331"/>
      <c r="HWP56" s="331"/>
      <c r="HWQ56" s="331"/>
      <c r="HWR56" s="331"/>
      <c r="HWS56" s="331"/>
      <c r="HWT56" s="331"/>
      <c r="HWU56" s="331"/>
      <c r="HWV56" s="331"/>
      <c r="HWW56" s="331"/>
      <c r="HWX56" s="331"/>
      <c r="HWY56" s="331"/>
      <c r="HWZ56" s="331"/>
      <c r="HXA56" s="331"/>
      <c r="HXB56" s="331"/>
      <c r="HXC56" s="331"/>
      <c r="HXD56" s="331"/>
      <c r="HXE56" s="331"/>
      <c r="HXF56" s="331"/>
      <c r="HXG56" s="331"/>
      <c r="HXH56" s="331"/>
      <c r="HXI56" s="331"/>
      <c r="HXJ56" s="331"/>
      <c r="HXK56" s="331"/>
      <c r="HXL56" s="331"/>
      <c r="HXM56" s="331"/>
      <c r="HXN56" s="331"/>
      <c r="HXO56" s="331"/>
      <c r="HXP56" s="331"/>
      <c r="HXQ56" s="331"/>
      <c r="HXR56" s="331"/>
      <c r="HXS56" s="331"/>
      <c r="HXT56" s="331"/>
      <c r="HXU56" s="331"/>
      <c r="HXV56" s="331"/>
      <c r="HXW56" s="331"/>
      <c r="HXX56" s="331"/>
      <c r="HXY56" s="331"/>
      <c r="HXZ56" s="331"/>
      <c r="HYA56" s="331"/>
      <c r="HYB56" s="331"/>
      <c r="HYC56" s="331"/>
      <c r="HYD56" s="331"/>
      <c r="HYE56" s="331"/>
      <c r="HYF56" s="331"/>
      <c r="HYG56" s="331"/>
      <c r="HYH56" s="331"/>
      <c r="HYI56" s="331"/>
      <c r="HYJ56" s="331"/>
      <c r="HYK56" s="331"/>
      <c r="HYL56" s="331"/>
      <c r="HYM56" s="331"/>
      <c r="HYN56" s="331"/>
      <c r="HYO56" s="331"/>
      <c r="HYP56" s="331"/>
      <c r="HYQ56" s="331"/>
      <c r="HYR56" s="331"/>
      <c r="HYS56" s="331"/>
      <c r="HYT56" s="331"/>
      <c r="HYU56" s="331"/>
      <c r="HYV56" s="331"/>
      <c r="HYW56" s="331"/>
      <c r="HYX56" s="331"/>
      <c r="HYY56" s="331"/>
      <c r="HYZ56" s="331"/>
      <c r="HZA56" s="331"/>
      <c r="HZB56" s="331"/>
      <c r="HZC56" s="331"/>
      <c r="HZD56" s="331"/>
      <c r="HZE56" s="331"/>
      <c r="HZF56" s="331"/>
      <c r="HZG56" s="331"/>
      <c r="HZH56" s="331"/>
      <c r="HZI56" s="331"/>
      <c r="HZJ56" s="331"/>
      <c r="HZK56" s="331"/>
      <c r="HZL56" s="331"/>
      <c r="HZM56" s="331"/>
      <c r="HZN56" s="331"/>
      <c r="HZO56" s="331"/>
      <c r="HZP56" s="331"/>
      <c r="HZQ56" s="331"/>
      <c r="HZR56" s="331"/>
      <c r="HZS56" s="331"/>
      <c r="HZT56" s="331"/>
      <c r="HZU56" s="331"/>
      <c r="HZV56" s="331"/>
      <c r="HZW56" s="331"/>
      <c r="HZX56" s="331"/>
      <c r="HZY56" s="331"/>
      <c r="HZZ56" s="331"/>
      <c r="IAA56" s="331"/>
      <c r="IAB56" s="331"/>
      <c r="IAC56" s="331"/>
      <c r="IAD56" s="331"/>
      <c r="IAE56" s="331"/>
      <c r="IAF56" s="331"/>
      <c r="IAG56" s="331"/>
      <c r="IAH56" s="331"/>
      <c r="IAI56" s="331"/>
      <c r="IAJ56" s="331"/>
      <c r="IAK56" s="331"/>
      <c r="IAL56" s="331"/>
      <c r="IAM56" s="331"/>
      <c r="IAN56" s="331"/>
      <c r="IAO56" s="331"/>
      <c r="IAP56" s="331"/>
      <c r="IAQ56" s="331"/>
      <c r="IAR56" s="331"/>
      <c r="IAS56" s="331"/>
      <c r="IAT56" s="331"/>
      <c r="IAU56" s="331"/>
      <c r="IAV56" s="331"/>
      <c r="IAW56" s="331"/>
      <c r="IAX56" s="331"/>
      <c r="IAY56" s="331"/>
      <c r="IAZ56" s="331"/>
      <c r="IBA56" s="331"/>
      <c r="IBB56" s="331"/>
      <c r="IBC56" s="331"/>
      <c r="IBD56" s="331"/>
      <c r="IBE56" s="331"/>
      <c r="IBF56" s="331"/>
      <c r="IBG56" s="331"/>
      <c r="IBH56" s="331"/>
      <c r="IBI56" s="331"/>
      <c r="IBJ56" s="331"/>
      <c r="IBK56" s="331"/>
      <c r="IBL56" s="331"/>
      <c r="IBM56" s="331"/>
      <c r="IBN56" s="331"/>
      <c r="IBO56" s="331"/>
      <c r="IBP56" s="331"/>
      <c r="IBQ56" s="331"/>
      <c r="IBR56" s="331"/>
      <c r="IBS56" s="331"/>
      <c r="IBT56" s="331"/>
      <c r="IBU56" s="331"/>
      <c r="IBV56" s="331"/>
      <c r="IBW56" s="331"/>
      <c r="IBX56" s="331"/>
      <c r="IBY56" s="331"/>
      <c r="IBZ56" s="331"/>
      <c r="ICA56" s="331"/>
      <c r="ICB56" s="331"/>
      <c r="ICC56" s="331"/>
      <c r="ICD56" s="331"/>
      <c r="ICE56" s="331"/>
      <c r="ICF56" s="331"/>
      <c r="ICG56" s="331"/>
      <c r="ICH56" s="331"/>
      <c r="ICI56" s="331"/>
      <c r="ICJ56" s="331"/>
      <c r="ICK56" s="331"/>
      <c r="ICL56" s="331"/>
      <c r="ICM56" s="331"/>
      <c r="ICN56" s="331"/>
      <c r="ICO56" s="331"/>
      <c r="ICP56" s="331"/>
      <c r="ICQ56" s="331"/>
      <c r="ICR56" s="331"/>
      <c r="ICS56" s="331"/>
      <c r="ICT56" s="331"/>
      <c r="ICU56" s="331"/>
      <c r="ICV56" s="331"/>
      <c r="ICW56" s="331"/>
      <c r="ICX56" s="331"/>
      <c r="ICY56" s="331"/>
      <c r="ICZ56" s="331"/>
      <c r="IDA56" s="331"/>
      <c r="IDB56" s="331"/>
      <c r="IDC56" s="331"/>
      <c r="IDD56" s="331"/>
      <c r="IDE56" s="331"/>
      <c r="IDF56" s="331"/>
      <c r="IDG56" s="331"/>
      <c r="IDH56" s="331"/>
      <c r="IDI56" s="331"/>
      <c r="IDJ56" s="331"/>
      <c r="IDK56" s="331"/>
      <c r="IDL56" s="331"/>
      <c r="IDM56" s="331"/>
      <c r="IDN56" s="331"/>
      <c r="IDO56" s="331"/>
      <c r="IDP56" s="331"/>
      <c r="IDQ56" s="331"/>
      <c r="IDR56" s="331"/>
      <c r="IDS56" s="331"/>
      <c r="IDT56" s="331"/>
      <c r="IDU56" s="331"/>
      <c r="IDV56" s="331"/>
      <c r="IDW56" s="331"/>
      <c r="IDX56" s="331"/>
      <c r="IDY56" s="331"/>
      <c r="IDZ56" s="331"/>
      <c r="IEA56" s="331"/>
      <c r="IEB56" s="331"/>
      <c r="IEC56" s="331"/>
      <c r="IED56" s="331"/>
      <c r="IEE56" s="331"/>
      <c r="IEF56" s="331"/>
      <c r="IEG56" s="331"/>
      <c r="IEH56" s="331"/>
      <c r="IEI56" s="331"/>
      <c r="IEJ56" s="331"/>
      <c r="IEK56" s="331"/>
      <c r="IEL56" s="331"/>
      <c r="IEM56" s="331"/>
      <c r="IEN56" s="331"/>
      <c r="IEO56" s="331"/>
      <c r="IEP56" s="331"/>
      <c r="IEQ56" s="331"/>
      <c r="IER56" s="331"/>
      <c r="IES56" s="331"/>
      <c r="IET56" s="331"/>
      <c r="IEU56" s="331"/>
      <c r="IEV56" s="331"/>
      <c r="IEW56" s="331"/>
      <c r="IEX56" s="331"/>
      <c r="IEY56" s="331"/>
      <c r="IEZ56" s="331"/>
      <c r="IFA56" s="331"/>
      <c r="IFB56" s="331"/>
      <c r="IFC56" s="331"/>
      <c r="IFD56" s="331"/>
      <c r="IFE56" s="331"/>
      <c r="IFF56" s="331"/>
      <c r="IFG56" s="331"/>
      <c r="IFH56" s="331"/>
      <c r="IFI56" s="331"/>
      <c r="IFJ56" s="331"/>
      <c r="IFK56" s="331"/>
      <c r="IFL56" s="331"/>
      <c r="IFM56" s="331"/>
      <c r="IFN56" s="331"/>
      <c r="IFO56" s="331"/>
      <c r="IFP56" s="331"/>
      <c r="IFQ56" s="331"/>
      <c r="IFR56" s="331"/>
      <c r="IFS56" s="331"/>
      <c r="IFT56" s="331"/>
      <c r="IFU56" s="331"/>
      <c r="IFV56" s="331"/>
      <c r="IFW56" s="331"/>
      <c r="IFX56" s="331"/>
      <c r="IFY56" s="331"/>
      <c r="IFZ56" s="331"/>
      <c r="IGA56" s="331"/>
      <c r="IGB56" s="331"/>
      <c r="IGC56" s="331"/>
      <c r="IGD56" s="331"/>
      <c r="IGE56" s="331"/>
      <c r="IGF56" s="331"/>
      <c r="IGG56" s="331"/>
      <c r="IGH56" s="331"/>
      <c r="IGI56" s="331"/>
      <c r="IGJ56" s="331"/>
      <c r="IGK56" s="331"/>
      <c r="IGL56" s="331"/>
      <c r="IGM56" s="331"/>
      <c r="IGN56" s="331"/>
      <c r="IGO56" s="331"/>
      <c r="IGP56" s="331"/>
      <c r="IGQ56" s="331"/>
      <c r="IGR56" s="331"/>
      <c r="IGS56" s="331"/>
      <c r="IGT56" s="331"/>
      <c r="IGU56" s="331"/>
      <c r="IGV56" s="331"/>
      <c r="IGW56" s="331"/>
      <c r="IGX56" s="331"/>
      <c r="IGY56" s="331"/>
      <c r="IGZ56" s="331"/>
      <c r="IHA56" s="331"/>
      <c r="IHB56" s="331"/>
      <c r="IHC56" s="331"/>
      <c r="IHD56" s="331"/>
      <c r="IHE56" s="331"/>
      <c r="IHF56" s="331"/>
      <c r="IHG56" s="331"/>
      <c r="IHH56" s="331"/>
      <c r="IHI56" s="331"/>
      <c r="IHJ56" s="331"/>
      <c r="IHK56" s="331"/>
      <c r="IHL56" s="331"/>
      <c r="IHM56" s="331"/>
      <c r="IHN56" s="331"/>
      <c r="IHO56" s="331"/>
      <c r="IHP56" s="331"/>
      <c r="IHQ56" s="331"/>
      <c r="IHR56" s="331"/>
      <c r="IHS56" s="331"/>
      <c r="IHT56" s="331"/>
      <c r="IHU56" s="331"/>
      <c r="IHV56" s="331"/>
      <c r="IHW56" s="331"/>
      <c r="IHX56" s="331"/>
      <c r="IHY56" s="331"/>
      <c r="IHZ56" s="331"/>
      <c r="IIA56" s="331"/>
      <c r="IIB56" s="331"/>
      <c r="IIC56" s="331"/>
      <c r="IID56" s="331"/>
      <c r="IIE56" s="331"/>
      <c r="IIF56" s="331"/>
      <c r="IIG56" s="331"/>
      <c r="IIH56" s="331"/>
      <c r="III56" s="331"/>
      <c r="IIJ56" s="331"/>
      <c r="IIK56" s="331"/>
      <c r="IIL56" s="331"/>
      <c r="IIM56" s="331"/>
      <c r="IIN56" s="331"/>
      <c r="IIO56" s="331"/>
      <c r="IIP56" s="331"/>
      <c r="IIQ56" s="331"/>
      <c r="IIR56" s="331"/>
      <c r="IIS56" s="331"/>
      <c r="IIT56" s="331"/>
      <c r="IIU56" s="331"/>
      <c r="IIV56" s="331"/>
      <c r="IIW56" s="331"/>
      <c r="IIX56" s="331"/>
      <c r="IIY56" s="331"/>
      <c r="IIZ56" s="331"/>
      <c r="IJA56" s="331"/>
      <c r="IJB56" s="331"/>
      <c r="IJC56" s="331"/>
      <c r="IJD56" s="331"/>
      <c r="IJE56" s="331"/>
      <c r="IJF56" s="331"/>
      <c r="IJG56" s="331"/>
      <c r="IJH56" s="331"/>
      <c r="IJI56" s="331"/>
      <c r="IJJ56" s="331"/>
      <c r="IJK56" s="331"/>
      <c r="IJL56" s="331"/>
      <c r="IJM56" s="331"/>
      <c r="IJN56" s="331"/>
      <c r="IJO56" s="331"/>
      <c r="IJP56" s="331"/>
      <c r="IJQ56" s="331"/>
      <c r="IJR56" s="331"/>
      <c r="IJS56" s="331"/>
      <c r="IJT56" s="331"/>
      <c r="IJU56" s="331"/>
      <c r="IJV56" s="331"/>
      <c r="IJW56" s="331"/>
      <c r="IJX56" s="331"/>
      <c r="IJY56" s="331"/>
      <c r="IJZ56" s="331"/>
      <c r="IKA56" s="331"/>
      <c r="IKB56" s="331"/>
      <c r="IKC56" s="331"/>
      <c r="IKD56" s="331"/>
      <c r="IKE56" s="331"/>
      <c r="IKF56" s="331"/>
      <c r="IKG56" s="331"/>
      <c r="IKH56" s="331"/>
      <c r="IKI56" s="331"/>
      <c r="IKJ56" s="331"/>
      <c r="IKK56" s="331"/>
      <c r="IKL56" s="331"/>
      <c r="IKM56" s="331"/>
      <c r="IKN56" s="331"/>
      <c r="IKO56" s="331"/>
      <c r="IKP56" s="331"/>
      <c r="IKQ56" s="331"/>
      <c r="IKR56" s="331"/>
      <c r="IKS56" s="331"/>
      <c r="IKT56" s="331"/>
      <c r="IKU56" s="331"/>
      <c r="IKV56" s="331"/>
      <c r="IKW56" s="331"/>
      <c r="IKX56" s="331"/>
      <c r="IKY56" s="331"/>
      <c r="IKZ56" s="331"/>
      <c r="ILA56" s="331"/>
      <c r="ILB56" s="331"/>
      <c r="ILC56" s="331"/>
      <c r="ILD56" s="331"/>
      <c r="ILE56" s="331"/>
      <c r="ILF56" s="331"/>
      <c r="ILG56" s="331"/>
      <c r="ILH56" s="331"/>
      <c r="ILI56" s="331"/>
      <c r="ILJ56" s="331"/>
      <c r="ILK56" s="331"/>
      <c r="ILL56" s="331"/>
      <c r="ILM56" s="331"/>
      <c r="ILN56" s="331"/>
      <c r="ILO56" s="331"/>
      <c r="ILP56" s="331"/>
      <c r="ILQ56" s="331"/>
      <c r="ILR56" s="331"/>
      <c r="ILS56" s="331"/>
      <c r="ILT56" s="331"/>
      <c r="ILU56" s="331"/>
      <c r="ILV56" s="331"/>
      <c r="ILW56" s="331"/>
      <c r="ILX56" s="331"/>
      <c r="ILY56" s="331"/>
      <c r="ILZ56" s="331"/>
      <c r="IMA56" s="331"/>
      <c r="IMB56" s="331"/>
      <c r="IMC56" s="331"/>
      <c r="IMD56" s="331"/>
      <c r="IME56" s="331"/>
      <c r="IMF56" s="331"/>
      <c r="IMG56" s="331"/>
      <c r="IMH56" s="331"/>
      <c r="IMI56" s="331"/>
      <c r="IMJ56" s="331"/>
      <c r="IMK56" s="331"/>
      <c r="IML56" s="331"/>
      <c r="IMM56" s="331"/>
      <c r="IMN56" s="331"/>
      <c r="IMO56" s="331"/>
      <c r="IMP56" s="331"/>
      <c r="IMQ56" s="331"/>
      <c r="IMR56" s="331"/>
      <c r="IMS56" s="331"/>
      <c r="IMT56" s="331"/>
      <c r="IMU56" s="331"/>
      <c r="IMV56" s="331"/>
      <c r="IMW56" s="331"/>
      <c r="IMX56" s="331"/>
      <c r="IMY56" s="331"/>
      <c r="IMZ56" s="331"/>
      <c r="INA56" s="331"/>
      <c r="INB56" s="331"/>
      <c r="INC56" s="331"/>
      <c r="IND56" s="331"/>
      <c r="INE56" s="331"/>
      <c r="INF56" s="331"/>
      <c r="ING56" s="331"/>
      <c r="INH56" s="331"/>
      <c r="INI56" s="331"/>
      <c r="INJ56" s="331"/>
      <c r="INK56" s="331"/>
      <c r="INL56" s="331"/>
      <c r="INM56" s="331"/>
      <c r="INN56" s="331"/>
      <c r="INO56" s="331"/>
      <c r="INP56" s="331"/>
      <c r="INQ56" s="331"/>
      <c r="INR56" s="331"/>
      <c r="INS56" s="331"/>
      <c r="INT56" s="331"/>
      <c r="INU56" s="331"/>
      <c r="INV56" s="331"/>
      <c r="INW56" s="331"/>
      <c r="INX56" s="331"/>
      <c r="INY56" s="331"/>
      <c r="INZ56" s="331"/>
      <c r="IOA56" s="331"/>
      <c r="IOB56" s="331"/>
      <c r="IOC56" s="331"/>
      <c r="IOD56" s="331"/>
      <c r="IOE56" s="331"/>
      <c r="IOF56" s="331"/>
      <c r="IOG56" s="331"/>
      <c r="IOH56" s="331"/>
      <c r="IOI56" s="331"/>
      <c r="IOJ56" s="331"/>
      <c r="IOK56" s="331"/>
      <c r="IOL56" s="331"/>
      <c r="IOM56" s="331"/>
      <c r="ION56" s="331"/>
      <c r="IOO56" s="331"/>
      <c r="IOP56" s="331"/>
      <c r="IOQ56" s="331"/>
      <c r="IOR56" s="331"/>
      <c r="IOS56" s="331"/>
      <c r="IOT56" s="331"/>
      <c r="IOU56" s="331"/>
      <c r="IOV56" s="331"/>
      <c r="IOW56" s="331"/>
      <c r="IOX56" s="331"/>
      <c r="IOY56" s="331"/>
      <c r="IOZ56" s="331"/>
      <c r="IPA56" s="331"/>
      <c r="IPB56" s="331"/>
      <c r="IPC56" s="331"/>
      <c r="IPD56" s="331"/>
      <c r="IPE56" s="331"/>
      <c r="IPF56" s="331"/>
      <c r="IPG56" s="331"/>
      <c r="IPH56" s="331"/>
      <c r="IPI56" s="331"/>
      <c r="IPJ56" s="331"/>
      <c r="IPK56" s="331"/>
      <c r="IPL56" s="331"/>
      <c r="IPM56" s="331"/>
      <c r="IPN56" s="331"/>
      <c r="IPO56" s="331"/>
      <c r="IPP56" s="331"/>
      <c r="IPQ56" s="331"/>
      <c r="IPR56" s="331"/>
      <c r="IPS56" s="331"/>
      <c r="IPT56" s="331"/>
      <c r="IPU56" s="331"/>
      <c r="IPV56" s="331"/>
      <c r="IPW56" s="331"/>
      <c r="IPX56" s="331"/>
      <c r="IPY56" s="331"/>
      <c r="IPZ56" s="331"/>
      <c r="IQA56" s="331"/>
      <c r="IQB56" s="331"/>
      <c r="IQC56" s="331"/>
      <c r="IQD56" s="331"/>
      <c r="IQE56" s="331"/>
      <c r="IQF56" s="331"/>
      <c r="IQG56" s="331"/>
      <c r="IQH56" s="331"/>
      <c r="IQI56" s="331"/>
      <c r="IQJ56" s="331"/>
      <c r="IQK56" s="331"/>
      <c r="IQL56" s="331"/>
      <c r="IQM56" s="331"/>
      <c r="IQN56" s="331"/>
      <c r="IQO56" s="331"/>
      <c r="IQP56" s="331"/>
      <c r="IQQ56" s="331"/>
      <c r="IQR56" s="331"/>
      <c r="IQS56" s="331"/>
      <c r="IQT56" s="331"/>
      <c r="IQU56" s="331"/>
      <c r="IQV56" s="331"/>
      <c r="IQW56" s="331"/>
      <c r="IQX56" s="331"/>
      <c r="IQY56" s="331"/>
      <c r="IQZ56" s="331"/>
      <c r="IRA56" s="331"/>
      <c r="IRB56" s="331"/>
      <c r="IRC56" s="331"/>
      <c r="IRD56" s="331"/>
      <c r="IRE56" s="331"/>
      <c r="IRF56" s="331"/>
      <c r="IRG56" s="331"/>
      <c r="IRH56" s="331"/>
      <c r="IRI56" s="331"/>
      <c r="IRJ56" s="331"/>
      <c r="IRK56" s="331"/>
      <c r="IRL56" s="331"/>
      <c r="IRM56" s="331"/>
      <c r="IRN56" s="331"/>
      <c r="IRO56" s="331"/>
      <c r="IRP56" s="331"/>
      <c r="IRQ56" s="331"/>
      <c r="IRR56" s="331"/>
      <c r="IRS56" s="331"/>
      <c r="IRT56" s="331"/>
      <c r="IRU56" s="331"/>
      <c r="IRV56" s="331"/>
      <c r="IRW56" s="331"/>
      <c r="IRX56" s="331"/>
      <c r="IRY56" s="331"/>
      <c r="IRZ56" s="331"/>
      <c r="ISA56" s="331"/>
      <c r="ISB56" s="331"/>
      <c r="ISC56" s="331"/>
      <c r="ISD56" s="331"/>
      <c r="ISE56" s="331"/>
      <c r="ISF56" s="331"/>
      <c r="ISG56" s="331"/>
      <c r="ISH56" s="331"/>
      <c r="ISI56" s="331"/>
      <c r="ISJ56" s="331"/>
      <c r="ISK56" s="331"/>
      <c r="ISL56" s="331"/>
      <c r="ISM56" s="331"/>
      <c r="ISN56" s="331"/>
      <c r="ISO56" s="331"/>
      <c r="ISP56" s="331"/>
      <c r="ISQ56" s="331"/>
      <c r="ISR56" s="331"/>
      <c r="ISS56" s="331"/>
      <c r="IST56" s="331"/>
      <c r="ISU56" s="331"/>
      <c r="ISV56" s="331"/>
      <c r="ISW56" s="331"/>
      <c r="ISX56" s="331"/>
      <c r="ISY56" s="331"/>
      <c r="ISZ56" s="331"/>
      <c r="ITA56" s="331"/>
      <c r="ITB56" s="331"/>
      <c r="ITC56" s="331"/>
      <c r="ITD56" s="331"/>
      <c r="ITE56" s="331"/>
      <c r="ITF56" s="331"/>
      <c r="ITG56" s="331"/>
      <c r="ITH56" s="331"/>
      <c r="ITI56" s="331"/>
      <c r="ITJ56" s="331"/>
      <c r="ITK56" s="331"/>
      <c r="ITL56" s="331"/>
      <c r="ITM56" s="331"/>
      <c r="ITN56" s="331"/>
      <c r="ITO56" s="331"/>
      <c r="ITP56" s="331"/>
      <c r="ITQ56" s="331"/>
      <c r="ITR56" s="331"/>
      <c r="ITS56" s="331"/>
      <c r="ITT56" s="331"/>
      <c r="ITU56" s="331"/>
      <c r="ITV56" s="331"/>
      <c r="ITW56" s="331"/>
      <c r="ITX56" s="331"/>
      <c r="ITY56" s="331"/>
      <c r="ITZ56" s="331"/>
      <c r="IUA56" s="331"/>
      <c r="IUB56" s="331"/>
      <c r="IUC56" s="331"/>
      <c r="IUD56" s="331"/>
      <c r="IUE56" s="331"/>
      <c r="IUF56" s="331"/>
      <c r="IUG56" s="331"/>
      <c r="IUH56" s="331"/>
      <c r="IUI56" s="331"/>
      <c r="IUJ56" s="331"/>
      <c r="IUK56" s="331"/>
      <c r="IUL56" s="331"/>
      <c r="IUM56" s="331"/>
      <c r="IUN56" s="331"/>
      <c r="IUO56" s="331"/>
      <c r="IUP56" s="331"/>
      <c r="IUQ56" s="331"/>
      <c r="IUR56" s="331"/>
      <c r="IUS56" s="331"/>
      <c r="IUT56" s="331"/>
      <c r="IUU56" s="331"/>
      <c r="IUV56" s="331"/>
      <c r="IUW56" s="331"/>
      <c r="IUX56" s="331"/>
      <c r="IUY56" s="331"/>
      <c r="IUZ56" s="331"/>
      <c r="IVA56" s="331"/>
      <c r="IVB56" s="331"/>
      <c r="IVC56" s="331"/>
      <c r="IVD56" s="331"/>
      <c r="IVE56" s="331"/>
      <c r="IVF56" s="331"/>
      <c r="IVG56" s="331"/>
      <c r="IVH56" s="331"/>
      <c r="IVI56" s="331"/>
      <c r="IVJ56" s="331"/>
      <c r="IVK56" s="331"/>
      <c r="IVL56" s="331"/>
      <c r="IVM56" s="331"/>
      <c r="IVN56" s="331"/>
      <c r="IVO56" s="331"/>
      <c r="IVP56" s="331"/>
      <c r="IVQ56" s="331"/>
      <c r="IVR56" s="331"/>
      <c r="IVS56" s="331"/>
      <c r="IVT56" s="331"/>
      <c r="IVU56" s="331"/>
      <c r="IVV56" s="331"/>
      <c r="IVW56" s="331"/>
      <c r="IVX56" s="331"/>
      <c r="IVY56" s="331"/>
      <c r="IVZ56" s="331"/>
      <c r="IWA56" s="331"/>
      <c r="IWB56" s="331"/>
      <c r="IWC56" s="331"/>
      <c r="IWD56" s="331"/>
      <c r="IWE56" s="331"/>
      <c r="IWF56" s="331"/>
      <c r="IWG56" s="331"/>
      <c r="IWH56" s="331"/>
      <c r="IWI56" s="331"/>
      <c r="IWJ56" s="331"/>
      <c r="IWK56" s="331"/>
      <c r="IWL56" s="331"/>
      <c r="IWM56" s="331"/>
      <c r="IWN56" s="331"/>
      <c r="IWO56" s="331"/>
      <c r="IWP56" s="331"/>
      <c r="IWQ56" s="331"/>
      <c r="IWR56" s="331"/>
      <c r="IWS56" s="331"/>
      <c r="IWT56" s="331"/>
      <c r="IWU56" s="331"/>
      <c r="IWV56" s="331"/>
      <c r="IWW56" s="331"/>
      <c r="IWX56" s="331"/>
      <c r="IWY56" s="331"/>
      <c r="IWZ56" s="331"/>
      <c r="IXA56" s="331"/>
      <c r="IXB56" s="331"/>
      <c r="IXC56" s="331"/>
      <c r="IXD56" s="331"/>
      <c r="IXE56" s="331"/>
      <c r="IXF56" s="331"/>
      <c r="IXG56" s="331"/>
      <c r="IXH56" s="331"/>
      <c r="IXI56" s="331"/>
      <c r="IXJ56" s="331"/>
      <c r="IXK56" s="331"/>
      <c r="IXL56" s="331"/>
      <c r="IXM56" s="331"/>
      <c r="IXN56" s="331"/>
      <c r="IXO56" s="331"/>
      <c r="IXP56" s="331"/>
      <c r="IXQ56" s="331"/>
      <c r="IXR56" s="331"/>
      <c r="IXS56" s="331"/>
      <c r="IXT56" s="331"/>
      <c r="IXU56" s="331"/>
      <c r="IXV56" s="331"/>
      <c r="IXW56" s="331"/>
      <c r="IXX56" s="331"/>
      <c r="IXY56" s="331"/>
      <c r="IXZ56" s="331"/>
      <c r="IYA56" s="331"/>
      <c r="IYB56" s="331"/>
      <c r="IYC56" s="331"/>
      <c r="IYD56" s="331"/>
      <c r="IYE56" s="331"/>
      <c r="IYF56" s="331"/>
      <c r="IYG56" s="331"/>
      <c r="IYH56" s="331"/>
      <c r="IYI56" s="331"/>
      <c r="IYJ56" s="331"/>
      <c r="IYK56" s="331"/>
      <c r="IYL56" s="331"/>
      <c r="IYM56" s="331"/>
      <c r="IYN56" s="331"/>
      <c r="IYO56" s="331"/>
      <c r="IYP56" s="331"/>
      <c r="IYQ56" s="331"/>
      <c r="IYR56" s="331"/>
      <c r="IYS56" s="331"/>
      <c r="IYT56" s="331"/>
      <c r="IYU56" s="331"/>
      <c r="IYV56" s="331"/>
      <c r="IYW56" s="331"/>
      <c r="IYX56" s="331"/>
      <c r="IYY56" s="331"/>
      <c r="IYZ56" s="331"/>
      <c r="IZA56" s="331"/>
      <c r="IZB56" s="331"/>
      <c r="IZC56" s="331"/>
      <c r="IZD56" s="331"/>
      <c r="IZE56" s="331"/>
      <c r="IZF56" s="331"/>
      <c r="IZG56" s="331"/>
      <c r="IZH56" s="331"/>
      <c r="IZI56" s="331"/>
      <c r="IZJ56" s="331"/>
      <c r="IZK56" s="331"/>
      <c r="IZL56" s="331"/>
      <c r="IZM56" s="331"/>
      <c r="IZN56" s="331"/>
      <c r="IZO56" s="331"/>
      <c r="IZP56" s="331"/>
      <c r="IZQ56" s="331"/>
      <c r="IZR56" s="331"/>
      <c r="IZS56" s="331"/>
      <c r="IZT56" s="331"/>
      <c r="IZU56" s="331"/>
      <c r="IZV56" s="331"/>
      <c r="IZW56" s="331"/>
      <c r="IZX56" s="331"/>
      <c r="IZY56" s="331"/>
      <c r="IZZ56" s="331"/>
      <c r="JAA56" s="331"/>
      <c r="JAB56" s="331"/>
      <c r="JAC56" s="331"/>
      <c r="JAD56" s="331"/>
      <c r="JAE56" s="331"/>
      <c r="JAF56" s="331"/>
      <c r="JAG56" s="331"/>
      <c r="JAH56" s="331"/>
      <c r="JAI56" s="331"/>
      <c r="JAJ56" s="331"/>
      <c r="JAK56" s="331"/>
      <c r="JAL56" s="331"/>
      <c r="JAM56" s="331"/>
      <c r="JAN56" s="331"/>
      <c r="JAO56" s="331"/>
      <c r="JAP56" s="331"/>
      <c r="JAQ56" s="331"/>
      <c r="JAR56" s="331"/>
      <c r="JAS56" s="331"/>
      <c r="JAT56" s="331"/>
      <c r="JAU56" s="331"/>
      <c r="JAV56" s="331"/>
      <c r="JAW56" s="331"/>
      <c r="JAX56" s="331"/>
      <c r="JAY56" s="331"/>
      <c r="JAZ56" s="331"/>
      <c r="JBA56" s="331"/>
      <c r="JBB56" s="331"/>
      <c r="JBC56" s="331"/>
      <c r="JBD56" s="331"/>
      <c r="JBE56" s="331"/>
      <c r="JBF56" s="331"/>
      <c r="JBG56" s="331"/>
      <c r="JBH56" s="331"/>
      <c r="JBI56" s="331"/>
      <c r="JBJ56" s="331"/>
      <c r="JBK56" s="331"/>
      <c r="JBL56" s="331"/>
      <c r="JBM56" s="331"/>
      <c r="JBN56" s="331"/>
      <c r="JBO56" s="331"/>
      <c r="JBP56" s="331"/>
      <c r="JBQ56" s="331"/>
      <c r="JBR56" s="331"/>
      <c r="JBS56" s="331"/>
      <c r="JBT56" s="331"/>
      <c r="JBU56" s="331"/>
      <c r="JBV56" s="331"/>
      <c r="JBW56" s="331"/>
      <c r="JBX56" s="331"/>
      <c r="JBY56" s="331"/>
      <c r="JBZ56" s="331"/>
      <c r="JCA56" s="331"/>
      <c r="JCB56" s="331"/>
      <c r="JCC56" s="331"/>
      <c r="JCD56" s="331"/>
      <c r="JCE56" s="331"/>
      <c r="JCF56" s="331"/>
      <c r="JCG56" s="331"/>
      <c r="JCH56" s="331"/>
      <c r="JCI56" s="331"/>
      <c r="JCJ56" s="331"/>
      <c r="JCK56" s="331"/>
      <c r="JCL56" s="331"/>
      <c r="JCM56" s="331"/>
      <c r="JCN56" s="331"/>
      <c r="JCO56" s="331"/>
      <c r="JCP56" s="331"/>
      <c r="JCQ56" s="331"/>
      <c r="JCR56" s="331"/>
      <c r="JCS56" s="331"/>
      <c r="JCT56" s="331"/>
      <c r="JCU56" s="331"/>
      <c r="JCV56" s="331"/>
      <c r="JCW56" s="331"/>
      <c r="JCX56" s="331"/>
      <c r="JCY56" s="331"/>
      <c r="JCZ56" s="331"/>
      <c r="JDA56" s="331"/>
      <c r="JDB56" s="331"/>
      <c r="JDC56" s="331"/>
      <c r="JDD56" s="331"/>
      <c r="JDE56" s="331"/>
      <c r="JDF56" s="331"/>
      <c r="JDG56" s="331"/>
      <c r="JDH56" s="331"/>
      <c r="JDI56" s="331"/>
      <c r="JDJ56" s="331"/>
      <c r="JDK56" s="331"/>
      <c r="JDL56" s="331"/>
      <c r="JDM56" s="331"/>
      <c r="JDN56" s="331"/>
      <c r="JDO56" s="331"/>
      <c r="JDP56" s="331"/>
      <c r="JDQ56" s="331"/>
      <c r="JDR56" s="331"/>
      <c r="JDS56" s="331"/>
      <c r="JDT56" s="331"/>
      <c r="JDU56" s="331"/>
      <c r="JDV56" s="331"/>
      <c r="JDW56" s="331"/>
      <c r="JDX56" s="331"/>
      <c r="JDY56" s="331"/>
      <c r="JDZ56" s="331"/>
      <c r="JEA56" s="331"/>
      <c r="JEB56" s="331"/>
      <c r="JEC56" s="331"/>
      <c r="JED56" s="331"/>
      <c r="JEE56" s="331"/>
      <c r="JEF56" s="331"/>
      <c r="JEG56" s="331"/>
      <c r="JEH56" s="331"/>
      <c r="JEI56" s="331"/>
      <c r="JEJ56" s="331"/>
      <c r="JEK56" s="331"/>
      <c r="JEL56" s="331"/>
      <c r="JEM56" s="331"/>
      <c r="JEN56" s="331"/>
      <c r="JEO56" s="331"/>
      <c r="JEP56" s="331"/>
      <c r="JEQ56" s="331"/>
      <c r="JER56" s="331"/>
      <c r="JES56" s="331"/>
      <c r="JET56" s="331"/>
      <c r="JEU56" s="331"/>
      <c r="JEV56" s="331"/>
      <c r="JEW56" s="331"/>
      <c r="JEX56" s="331"/>
      <c r="JEY56" s="331"/>
      <c r="JEZ56" s="331"/>
      <c r="JFA56" s="331"/>
      <c r="JFB56" s="331"/>
      <c r="JFC56" s="331"/>
      <c r="JFD56" s="331"/>
      <c r="JFE56" s="331"/>
      <c r="JFF56" s="331"/>
      <c r="JFG56" s="331"/>
      <c r="JFH56" s="331"/>
      <c r="JFI56" s="331"/>
      <c r="JFJ56" s="331"/>
      <c r="JFK56" s="331"/>
      <c r="JFL56" s="331"/>
      <c r="JFM56" s="331"/>
      <c r="JFN56" s="331"/>
      <c r="JFO56" s="331"/>
      <c r="JFP56" s="331"/>
      <c r="JFQ56" s="331"/>
      <c r="JFR56" s="331"/>
      <c r="JFS56" s="331"/>
      <c r="JFT56" s="331"/>
      <c r="JFU56" s="331"/>
      <c r="JFV56" s="331"/>
      <c r="JFW56" s="331"/>
      <c r="JFX56" s="331"/>
      <c r="JFY56" s="331"/>
      <c r="JFZ56" s="331"/>
      <c r="JGA56" s="331"/>
      <c r="JGB56" s="331"/>
      <c r="JGC56" s="331"/>
      <c r="JGD56" s="331"/>
      <c r="JGE56" s="331"/>
      <c r="JGF56" s="331"/>
      <c r="JGG56" s="331"/>
      <c r="JGH56" s="331"/>
      <c r="JGI56" s="331"/>
      <c r="JGJ56" s="331"/>
      <c r="JGK56" s="331"/>
      <c r="JGL56" s="331"/>
      <c r="JGM56" s="331"/>
      <c r="JGN56" s="331"/>
      <c r="JGO56" s="331"/>
      <c r="JGP56" s="331"/>
      <c r="JGQ56" s="331"/>
      <c r="JGR56" s="331"/>
      <c r="JGS56" s="331"/>
      <c r="JGT56" s="331"/>
      <c r="JGU56" s="331"/>
      <c r="JGV56" s="331"/>
      <c r="JGW56" s="331"/>
      <c r="JGX56" s="331"/>
      <c r="JGY56" s="331"/>
      <c r="JGZ56" s="331"/>
      <c r="JHA56" s="331"/>
      <c r="JHB56" s="331"/>
      <c r="JHC56" s="331"/>
      <c r="JHD56" s="331"/>
      <c r="JHE56" s="331"/>
      <c r="JHF56" s="331"/>
      <c r="JHG56" s="331"/>
      <c r="JHH56" s="331"/>
      <c r="JHI56" s="331"/>
      <c r="JHJ56" s="331"/>
      <c r="JHK56" s="331"/>
      <c r="JHL56" s="331"/>
      <c r="JHM56" s="331"/>
      <c r="JHN56" s="331"/>
      <c r="JHO56" s="331"/>
      <c r="JHP56" s="331"/>
      <c r="JHQ56" s="331"/>
      <c r="JHR56" s="331"/>
      <c r="JHS56" s="331"/>
      <c r="JHT56" s="331"/>
      <c r="JHU56" s="331"/>
      <c r="JHV56" s="331"/>
      <c r="JHW56" s="331"/>
      <c r="JHX56" s="331"/>
      <c r="JHY56" s="331"/>
      <c r="JHZ56" s="331"/>
      <c r="JIA56" s="331"/>
      <c r="JIB56" s="331"/>
      <c r="JIC56" s="331"/>
      <c r="JID56" s="331"/>
      <c r="JIE56" s="331"/>
      <c r="JIF56" s="331"/>
      <c r="JIG56" s="331"/>
      <c r="JIH56" s="331"/>
      <c r="JII56" s="331"/>
      <c r="JIJ56" s="331"/>
      <c r="JIK56" s="331"/>
      <c r="JIL56" s="331"/>
      <c r="JIM56" s="331"/>
      <c r="JIN56" s="331"/>
      <c r="JIO56" s="331"/>
      <c r="JIP56" s="331"/>
      <c r="JIQ56" s="331"/>
      <c r="JIR56" s="331"/>
      <c r="JIS56" s="331"/>
      <c r="JIT56" s="331"/>
      <c r="JIU56" s="331"/>
      <c r="JIV56" s="331"/>
      <c r="JIW56" s="331"/>
      <c r="JIX56" s="331"/>
      <c r="JIY56" s="331"/>
      <c r="JIZ56" s="331"/>
      <c r="JJA56" s="331"/>
      <c r="JJB56" s="331"/>
      <c r="JJC56" s="331"/>
      <c r="JJD56" s="331"/>
      <c r="JJE56" s="331"/>
      <c r="JJF56" s="331"/>
      <c r="JJG56" s="331"/>
      <c r="JJH56" s="331"/>
      <c r="JJI56" s="331"/>
      <c r="JJJ56" s="331"/>
      <c r="JJK56" s="331"/>
      <c r="JJL56" s="331"/>
      <c r="JJM56" s="331"/>
      <c r="JJN56" s="331"/>
      <c r="JJO56" s="331"/>
      <c r="JJP56" s="331"/>
      <c r="JJQ56" s="331"/>
      <c r="JJR56" s="331"/>
      <c r="JJS56" s="331"/>
      <c r="JJT56" s="331"/>
      <c r="JJU56" s="331"/>
      <c r="JJV56" s="331"/>
      <c r="JJW56" s="331"/>
      <c r="JJX56" s="331"/>
      <c r="JJY56" s="331"/>
      <c r="JJZ56" s="331"/>
      <c r="JKA56" s="331"/>
      <c r="JKB56" s="331"/>
      <c r="JKC56" s="331"/>
      <c r="JKD56" s="331"/>
      <c r="JKE56" s="331"/>
      <c r="JKF56" s="331"/>
      <c r="JKG56" s="331"/>
      <c r="JKH56" s="331"/>
      <c r="JKI56" s="331"/>
      <c r="JKJ56" s="331"/>
      <c r="JKK56" s="331"/>
      <c r="JKL56" s="331"/>
      <c r="JKM56" s="331"/>
      <c r="JKN56" s="331"/>
      <c r="JKO56" s="331"/>
      <c r="JKP56" s="331"/>
      <c r="JKQ56" s="331"/>
      <c r="JKR56" s="331"/>
      <c r="JKS56" s="331"/>
      <c r="JKT56" s="331"/>
      <c r="JKU56" s="331"/>
      <c r="JKV56" s="331"/>
      <c r="JKW56" s="331"/>
      <c r="JKX56" s="331"/>
      <c r="JKY56" s="331"/>
      <c r="JKZ56" s="331"/>
      <c r="JLA56" s="331"/>
      <c r="JLB56" s="331"/>
      <c r="JLC56" s="331"/>
      <c r="JLD56" s="331"/>
      <c r="JLE56" s="331"/>
      <c r="JLF56" s="331"/>
      <c r="JLG56" s="331"/>
      <c r="JLH56" s="331"/>
      <c r="JLI56" s="331"/>
      <c r="JLJ56" s="331"/>
      <c r="JLK56" s="331"/>
      <c r="JLL56" s="331"/>
      <c r="JLM56" s="331"/>
      <c r="JLN56" s="331"/>
      <c r="JLO56" s="331"/>
      <c r="JLP56" s="331"/>
      <c r="JLQ56" s="331"/>
      <c r="JLR56" s="331"/>
      <c r="JLS56" s="331"/>
      <c r="JLT56" s="331"/>
      <c r="JLU56" s="331"/>
      <c r="JLV56" s="331"/>
      <c r="JLW56" s="331"/>
      <c r="JLX56" s="331"/>
      <c r="JLY56" s="331"/>
      <c r="JLZ56" s="331"/>
      <c r="JMA56" s="331"/>
      <c r="JMB56" s="331"/>
      <c r="JMC56" s="331"/>
      <c r="JMD56" s="331"/>
      <c r="JME56" s="331"/>
      <c r="JMF56" s="331"/>
      <c r="JMG56" s="331"/>
      <c r="JMH56" s="331"/>
      <c r="JMI56" s="331"/>
      <c r="JMJ56" s="331"/>
      <c r="JMK56" s="331"/>
      <c r="JML56" s="331"/>
      <c r="JMM56" s="331"/>
      <c r="JMN56" s="331"/>
      <c r="JMO56" s="331"/>
      <c r="JMP56" s="331"/>
      <c r="JMQ56" s="331"/>
      <c r="JMR56" s="331"/>
      <c r="JMS56" s="331"/>
      <c r="JMT56" s="331"/>
      <c r="JMU56" s="331"/>
      <c r="JMV56" s="331"/>
      <c r="JMW56" s="331"/>
      <c r="JMX56" s="331"/>
      <c r="JMY56" s="331"/>
      <c r="JMZ56" s="331"/>
      <c r="JNA56" s="331"/>
      <c r="JNB56" s="331"/>
      <c r="JNC56" s="331"/>
      <c r="JND56" s="331"/>
      <c r="JNE56" s="331"/>
      <c r="JNF56" s="331"/>
      <c r="JNG56" s="331"/>
      <c r="JNH56" s="331"/>
      <c r="JNI56" s="331"/>
      <c r="JNJ56" s="331"/>
      <c r="JNK56" s="331"/>
      <c r="JNL56" s="331"/>
      <c r="JNM56" s="331"/>
      <c r="JNN56" s="331"/>
      <c r="JNO56" s="331"/>
      <c r="JNP56" s="331"/>
      <c r="JNQ56" s="331"/>
      <c r="JNR56" s="331"/>
      <c r="JNS56" s="331"/>
      <c r="JNT56" s="331"/>
      <c r="JNU56" s="331"/>
      <c r="JNV56" s="331"/>
      <c r="JNW56" s="331"/>
      <c r="JNX56" s="331"/>
      <c r="JNY56" s="331"/>
      <c r="JNZ56" s="331"/>
      <c r="JOA56" s="331"/>
      <c r="JOB56" s="331"/>
      <c r="JOC56" s="331"/>
      <c r="JOD56" s="331"/>
      <c r="JOE56" s="331"/>
      <c r="JOF56" s="331"/>
      <c r="JOG56" s="331"/>
      <c r="JOH56" s="331"/>
      <c r="JOI56" s="331"/>
      <c r="JOJ56" s="331"/>
      <c r="JOK56" s="331"/>
      <c r="JOL56" s="331"/>
      <c r="JOM56" s="331"/>
      <c r="JON56" s="331"/>
      <c r="JOO56" s="331"/>
      <c r="JOP56" s="331"/>
      <c r="JOQ56" s="331"/>
      <c r="JOR56" s="331"/>
      <c r="JOS56" s="331"/>
      <c r="JOT56" s="331"/>
      <c r="JOU56" s="331"/>
      <c r="JOV56" s="331"/>
      <c r="JOW56" s="331"/>
      <c r="JOX56" s="331"/>
      <c r="JOY56" s="331"/>
      <c r="JOZ56" s="331"/>
      <c r="JPA56" s="331"/>
      <c r="JPB56" s="331"/>
      <c r="JPC56" s="331"/>
      <c r="JPD56" s="331"/>
      <c r="JPE56" s="331"/>
      <c r="JPF56" s="331"/>
      <c r="JPG56" s="331"/>
      <c r="JPH56" s="331"/>
      <c r="JPI56" s="331"/>
      <c r="JPJ56" s="331"/>
      <c r="JPK56" s="331"/>
      <c r="JPL56" s="331"/>
      <c r="JPM56" s="331"/>
      <c r="JPN56" s="331"/>
      <c r="JPO56" s="331"/>
      <c r="JPP56" s="331"/>
      <c r="JPQ56" s="331"/>
      <c r="JPR56" s="331"/>
      <c r="JPS56" s="331"/>
      <c r="JPT56" s="331"/>
      <c r="JPU56" s="331"/>
      <c r="JPV56" s="331"/>
      <c r="JPW56" s="331"/>
      <c r="JPX56" s="331"/>
      <c r="JPY56" s="331"/>
      <c r="JPZ56" s="331"/>
      <c r="JQA56" s="331"/>
      <c r="JQB56" s="331"/>
      <c r="JQC56" s="331"/>
      <c r="JQD56" s="331"/>
      <c r="JQE56" s="331"/>
      <c r="JQF56" s="331"/>
      <c r="JQG56" s="331"/>
      <c r="JQH56" s="331"/>
      <c r="JQI56" s="331"/>
      <c r="JQJ56" s="331"/>
      <c r="JQK56" s="331"/>
      <c r="JQL56" s="331"/>
      <c r="JQM56" s="331"/>
      <c r="JQN56" s="331"/>
      <c r="JQO56" s="331"/>
      <c r="JQP56" s="331"/>
      <c r="JQQ56" s="331"/>
      <c r="JQR56" s="331"/>
      <c r="JQS56" s="331"/>
      <c r="JQT56" s="331"/>
      <c r="JQU56" s="331"/>
      <c r="JQV56" s="331"/>
      <c r="JQW56" s="331"/>
      <c r="JQX56" s="331"/>
      <c r="JQY56" s="331"/>
      <c r="JQZ56" s="331"/>
      <c r="JRA56" s="331"/>
      <c r="JRB56" s="331"/>
      <c r="JRC56" s="331"/>
      <c r="JRD56" s="331"/>
      <c r="JRE56" s="331"/>
      <c r="JRF56" s="331"/>
      <c r="JRG56" s="331"/>
      <c r="JRH56" s="331"/>
      <c r="JRI56" s="331"/>
      <c r="JRJ56" s="331"/>
      <c r="JRK56" s="331"/>
      <c r="JRL56" s="331"/>
      <c r="JRM56" s="331"/>
      <c r="JRN56" s="331"/>
      <c r="JRO56" s="331"/>
      <c r="JRP56" s="331"/>
      <c r="JRQ56" s="331"/>
      <c r="JRR56" s="331"/>
      <c r="JRS56" s="331"/>
      <c r="JRT56" s="331"/>
      <c r="JRU56" s="331"/>
      <c r="JRV56" s="331"/>
      <c r="JRW56" s="331"/>
      <c r="JRX56" s="331"/>
      <c r="JRY56" s="331"/>
      <c r="JRZ56" s="331"/>
      <c r="JSA56" s="331"/>
      <c r="JSB56" s="331"/>
      <c r="JSC56" s="331"/>
      <c r="JSD56" s="331"/>
      <c r="JSE56" s="331"/>
      <c r="JSF56" s="331"/>
      <c r="JSG56" s="331"/>
      <c r="JSH56" s="331"/>
      <c r="JSI56" s="331"/>
      <c r="JSJ56" s="331"/>
      <c r="JSK56" s="331"/>
      <c r="JSL56" s="331"/>
      <c r="JSM56" s="331"/>
      <c r="JSN56" s="331"/>
      <c r="JSO56" s="331"/>
      <c r="JSP56" s="331"/>
      <c r="JSQ56" s="331"/>
      <c r="JSR56" s="331"/>
      <c r="JSS56" s="331"/>
      <c r="JST56" s="331"/>
      <c r="JSU56" s="331"/>
      <c r="JSV56" s="331"/>
      <c r="JSW56" s="331"/>
      <c r="JSX56" s="331"/>
      <c r="JSY56" s="331"/>
      <c r="JSZ56" s="331"/>
      <c r="JTA56" s="331"/>
      <c r="JTB56" s="331"/>
      <c r="JTC56" s="331"/>
      <c r="JTD56" s="331"/>
      <c r="JTE56" s="331"/>
      <c r="JTF56" s="331"/>
      <c r="JTG56" s="331"/>
      <c r="JTH56" s="331"/>
      <c r="JTI56" s="331"/>
      <c r="JTJ56" s="331"/>
      <c r="JTK56" s="331"/>
      <c r="JTL56" s="331"/>
      <c r="JTM56" s="331"/>
      <c r="JTN56" s="331"/>
      <c r="JTO56" s="331"/>
      <c r="JTP56" s="331"/>
      <c r="JTQ56" s="331"/>
      <c r="JTR56" s="331"/>
      <c r="JTS56" s="331"/>
      <c r="JTT56" s="331"/>
      <c r="JTU56" s="331"/>
      <c r="JTV56" s="331"/>
      <c r="JTW56" s="331"/>
      <c r="JTX56" s="331"/>
      <c r="JTY56" s="331"/>
      <c r="JTZ56" s="331"/>
      <c r="JUA56" s="331"/>
      <c r="JUB56" s="331"/>
      <c r="JUC56" s="331"/>
      <c r="JUD56" s="331"/>
      <c r="JUE56" s="331"/>
      <c r="JUF56" s="331"/>
      <c r="JUG56" s="331"/>
      <c r="JUH56" s="331"/>
      <c r="JUI56" s="331"/>
      <c r="JUJ56" s="331"/>
      <c r="JUK56" s="331"/>
      <c r="JUL56" s="331"/>
      <c r="JUM56" s="331"/>
      <c r="JUN56" s="331"/>
      <c r="JUO56" s="331"/>
      <c r="JUP56" s="331"/>
      <c r="JUQ56" s="331"/>
      <c r="JUR56" s="331"/>
      <c r="JUS56" s="331"/>
      <c r="JUT56" s="331"/>
      <c r="JUU56" s="331"/>
      <c r="JUV56" s="331"/>
      <c r="JUW56" s="331"/>
      <c r="JUX56" s="331"/>
      <c r="JUY56" s="331"/>
      <c r="JUZ56" s="331"/>
      <c r="JVA56" s="331"/>
      <c r="JVB56" s="331"/>
      <c r="JVC56" s="331"/>
      <c r="JVD56" s="331"/>
      <c r="JVE56" s="331"/>
      <c r="JVF56" s="331"/>
      <c r="JVG56" s="331"/>
      <c r="JVH56" s="331"/>
      <c r="JVI56" s="331"/>
      <c r="JVJ56" s="331"/>
      <c r="JVK56" s="331"/>
      <c r="JVL56" s="331"/>
      <c r="JVM56" s="331"/>
      <c r="JVN56" s="331"/>
      <c r="JVO56" s="331"/>
      <c r="JVP56" s="331"/>
      <c r="JVQ56" s="331"/>
      <c r="JVR56" s="331"/>
      <c r="JVS56" s="331"/>
      <c r="JVT56" s="331"/>
      <c r="JVU56" s="331"/>
      <c r="JVV56" s="331"/>
      <c r="JVW56" s="331"/>
      <c r="JVX56" s="331"/>
      <c r="JVY56" s="331"/>
      <c r="JVZ56" s="331"/>
      <c r="JWA56" s="331"/>
      <c r="JWB56" s="331"/>
      <c r="JWC56" s="331"/>
      <c r="JWD56" s="331"/>
      <c r="JWE56" s="331"/>
      <c r="JWF56" s="331"/>
      <c r="JWG56" s="331"/>
      <c r="JWH56" s="331"/>
      <c r="JWI56" s="331"/>
      <c r="JWJ56" s="331"/>
      <c r="JWK56" s="331"/>
      <c r="JWL56" s="331"/>
      <c r="JWM56" s="331"/>
      <c r="JWN56" s="331"/>
      <c r="JWO56" s="331"/>
      <c r="JWP56" s="331"/>
      <c r="JWQ56" s="331"/>
      <c r="JWR56" s="331"/>
      <c r="JWS56" s="331"/>
      <c r="JWT56" s="331"/>
      <c r="JWU56" s="331"/>
      <c r="JWV56" s="331"/>
      <c r="JWW56" s="331"/>
      <c r="JWX56" s="331"/>
      <c r="JWY56" s="331"/>
      <c r="JWZ56" s="331"/>
      <c r="JXA56" s="331"/>
      <c r="JXB56" s="331"/>
      <c r="JXC56" s="331"/>
      <c r="JXD56" s="331"/>
      <c r="JXE56" s="331"/>
      <c r="JXF56" s="331"/>
      <c r="JXG56" s="331"/>
      <c r="JXH56" s="331"/>
      <c r="JXI56" s="331"/>
      <c r="JXJ56" s="331"/>
      <c r="JXK56" s="331"/>
      <c r="JXL56" s="331"/>
      <c r="JXM56" s="331"/>
      <c r="JXN56" s="331"/>
      <c r="JXO56" s="331"/>
      <c r="JXP56" s="331"/>
      <c r="JXQ56" s="331"/>
      <c r="JXR56" s="331"/>
      <c r="JXS56" s="331"/>
      <c r="JXT56" s="331"/>
      <c r="JXU56" s="331"/>
      <c r="JXV56" s="331"/>
      <c r="JXW56" s="331"/>
      <c r="JXX56" s="331"/>
      <c r="JXY56" s="331"/>
      <c r="JXZ56" s="331"/>
      <c r="JYA56" s="331"/>
      <c r="JYB56" s="331"/>
      <c r="JYC56" s="331"/>
      <c r="JYD56" s="331"/>
      <c r="JYE56" s="331"/>
      <c r="JYF56" s="331"/>
      <c r="JYG56" s="331"/>
      <c r="JYH56" s="331"/>
      <c r="JYI56" s="331"/>
      <c r="JYJ56" s="331"/>
      <c r="JYK56" s="331"/>
      <c r="JYL56" s="331"/>
      <c r="JYM56" s="331"/>
      <c r="JYN56" s="331"/>
      <c r="JYO56" s="331"/>
      <c r="JYP56" s="331"/>
      <c r="JYQ56" s="331"/>
      <c r="JYR56" s="331"/>
      <c r="JYS56" s="331"/>
      <c r="JYT56" s="331"/>
      <c r="JYU56" s="331"/>
      <c r="JYV56" s="331"/>
      <c r="JYW56" s="331"/>
      <c r="JYX56" s="331"/>
      <c r="JYY56" s="331"/>
      <c r="JYZ56" s="331"/>
      <c r="JZA56" s="331"/>
      <c r="JZB56" s="331"/>
      <c r="JZC56" s="331"/>
      <c r="JZD56" s="331"/>
      <c r="JZE56" s="331"/>
      <c r="JZF56" s="331"/>
      <c r="JZG56" s="331"/>
      <c r="JZH56" s="331"/>
      <c r="JZI56" s="331"/>
      <c r="JZJ56" s="331"/>
      <c r="JZK56" s="331"/>
      <c r="JZL56" s="331"/>
      <c r="JZM56" s="331"/>
      <c r="JZN56" s="331"/>
      <c r="JZO56" s="331"/>
      <c r="JZP56" s="331"/>
      <c r="JZQ56" s="331"/>
      <c r="JZR56" s="331"/>
      <c r="JZS56" s="331"/>
      <c r="JZT56" s="331"/>
      <c r="JZU56" s="331"/>
      <c r="JZV56" s="331"/>
      <c r="JZW56" s="331"/>
      <c r="JZX56" s="331"/>
      <c r="JZY56" s="331"/>
      <c r="JZZ56" s="331"/>
      <c r="KAA56" s="331"/>
      <c r="KAB56" s="331"/>
      <c r="KAC56" s="331"/>
      <c r="KAD56" s="331"/>
      <c r="KAE56" s="331"/>
      <c r="KAF56" s="331"/>
      <c r="KAG56" s="331"/>
      <c r="KAH56" s="331"/>
      <c r="KAI56" s="331"/>
      <c r="KAJ56" s="331"/>
      <c r="KAK56" s="331"/>
      <c r="KAL56" s="331"/>
      <c r="KAM56" s="331"/>
      <c r="KAN56" s="331"/>
      <c r="KAO56" s="331"/>
      <c r="KAP56" s="331"/>
      <c r="KAQ56" s="331"/>
      <c r="KAR56" s="331"/>
      <c r="KAS56" s="331"/>
      <c r="KAT56" s="331"/>
      <c r="KAU56" s="331"/>
      <c r="KAV56" s="331"/>
      <c r="KAW56" s="331"/>
      <c r="KAX56" s="331"/>
      <c r="KAY56" s="331"/>
      <c r="KAZ56" s="331"/>
      <c r="KBA56" s="331"/>
      <c r="KBB56" s="331"/>
      <c r="KBC56" s="331"/>
      <c r="KBD56" s="331"/>
      <c r="KBE56" s="331"/>
      <c r="KBF56" s="331"/>
      <c r="KBG56" s="331"/>
      <c r="KBH56" s="331"/>
      <c r="KBI56" s="331"/>
      <c r="KBJ56" s="331"/>
      <c r="KBK56" s="331"/>
      <c r="KBL56" s="331"/>
      <c r="KBM56" s="331"/>
      <c r="KBN56" s="331"/>
      <c r="KBO56" s="331"/>
      <c r="KBP56" s="331"/>
      <c r="KBQ56" s="331"/>
      <c r="KBR56" s="331"/>
      <c r="KBS56" s="331"/>
      <c r="KBT56" s="331"/>
      <c r="KBU56" s="331"/>
      <c r="KBV56" s="331"/>
      <c r="KBW56" s="331"/>
      <c r="KBX56" s="331"/>
      <c r="KBY56" s="331"/>
      <c r="KBZ56" s="331"/>
      <c r="KCA56" s="331"/>
      <c r="KCB56" s="331"/>
      <c r="KCC56" s="331"/>
      <c r="KCD56" s="331"/>
      <c r="KCE56" s="331"/>
      <c r="KCF56" s="331"/>
      <c r="KCG56" s="331"/>
      <c r="KCH56" s="331"/>
      <c r="KCI56" s="331"/>
      <c r="KCJ56" s="331"/>
      <c r="KCK56" s="331"/>
      <c r="KCL56" s="331"/>
      <c r="KCM56" s="331"/>
      <c r="KCN56" s="331"/>
      <c r="KCO56" s="331"/>
      <c r="KCP56" s="331"/>
      <c r="KCQ56" s="331"/>
      <c r="KCR56" s="331"/>
      <c r="KCS56" s="331"/>
      <c r="KCT56" s="331"/>
      <c r="KCU56" s="331"/>
      <c r="KCV56" s="331"/>
      <c r="KCW56" s="331"/>
      <c r="KCX56" s="331"/>
      <c r="KCY56" s="331"/>
      <c r="KCZ56" s="331"/>
      <c r="KDA56" s="331"/>
      <c r="KDB56" s="331"/>
      <c r="KDC56" s="331"/>
      <c r="KDD56" s="331"/>
      <c r="KDE56" s="331"/>
      <c r="KDF56" s="331"/>
      <c r="KDG56" s="331"/>
      <c r="KDH56" s="331"/>
      <c r="KDI56" s="331"/>
      <c r="KDJ56" s="331"/>
      <c r="KDK56" s="331"/>
      <c r="KDL56" s="331"/>
      <c r="KDM56" s="331"/>
      <c r="KDN56" s="331"/>
      <c r="KDO56" s="331"/>
      <c r="KDP56" s="331"/>
      <c r="KDQ56" s="331"/>
      <c r="KDR56" s="331"/>
      <c r="KDS56" s="331"/>
      <c r="KDT56" s="331"/>
      <c r="KDU56" s="331"/>
      <c r="KDV56" s="331"/>
      <c r="KDW56" s="331"/>
      <c r="KDX56" s="331"/>
      <c r="KDY56" s="331"/>
      <c r="KDZ56" s="331"/>
      <c r="KEA56" s="331"/>
      <c r="KEB56" s="331"/>
      <c r="KEC56" s="331"/>
      <c r="KED56" s="331"/>
      <c r="KEE56" s="331"/>
      <c r="KEF56" s="331"/>
      <c r="KEG56" s="331"/>
      <c r="KEH56" s="331"/>
      <c r="KEI56" s="331"/>
      <c r="KEJ56" s="331"/>
      <c r="KEK56" s="331"/>
      <c r="KEL56" s="331"/>
      <c r="KEM56" s="331"/>
      <c r="KEN56" s="331"/>
      <c r="KEO56" s="331"/>
      <c r="KEP56" s="331"/>
      <c r="KEQ56" s="331"/>
      <c r="KER56" s="331"/>
      <c r="KES56" s="331"/>
      <c r="KET56" s="331"/>
      <c r="KEU56" s="331"/>
      <c r="KEV56" s="331"/>
      <c r="KEW56" s="331"/>
      <c r="KEX56" s="331"/>
      <c r="KEY56" s="331"/>
      <c r="KEZ56" s="331"/>
      <c r="KFA56" s="331"/>
      <c r="KFB56" s="331"/>
      <c r="KFC56" s="331"/>
      <c r="KFD56" s="331"/>
      <c r="KFE56" s="331"/>
      <c r="KFF56" s="331"/>
      <c r="KFG56" s="331"/>
      <c r="KFH56" s="331"/>
      <c r="KFI56" s="331"/>
      <c r="KFJ56" s="331"/>
      <c r="KFK56" s="331"/>
      <c r="KFL56" s="331"/>
      <c r="KFM56" s="331"/>
      <c r="KFN56" s="331"/>
      <c r="KFO56" s="331"/>
      <c r="KFP56" s="331"/>
      <c r="KFQ56" s="331"/>
      <c r="KFR56" s="331"/>
      <c r="KFS56" s="331"/>
      <c r="KFT56" s="331"/>
      <c r="KFU56" s="331"/>
      <c r="KFV56" s="331"/>
      <c r="KFW56" s="331"/>
      <c r="KFX56" s="331"/>
      <c r="KFY56" s="331"/>
      <c r="KFZ56" s="331"/>
      <c r="KGA56" s="331"/>
      <c r="KGB56" s="331"/>
      <c r="KGC56" s="331"/>
      <c r="KGD56" s="331"/>
      <c r="KGE56" s="331"/>
      <c r="KGF56" s="331"/>
      <c r="KGG56" s="331"/>
      <c r="KGH56" s="331"/>
      <c r="KGI56" s="331"/>
      <c r="KGJ56" s="331"/>
      <c r="KGK56" s="331"/>
      <c r="KGL56" s="331"/>
      <c r="KGM56" s="331"/>
      <c r="KGN56" s="331"/>
      <c r="KGO56" s="331"/>
      <c r="KGP56" s="331"/>
      <c r="KGQ56" s="331"/>
      <c r="KGR56" s="331"/>
      <c r="KGS56" s="331"/>
      <c r="KGT56" s="331"/>
      <c r="KGU56" s="331"/>
      <c r="KGV56" s="331"/>
      <c r="KGW56" s="331"/>
      <c r="KGX56" s="331"/>
      <c r="KGY56" s="331"/>
      <c r="KGZ56" s="331"/>
      <c r="KHA56" s="331"/>
      <c r="KHB56" s="331"/>
      <c r="KHC56" s="331"/>
      <c r="KHD56" s="331"/>
      <c r="KHE56" s="331"/>
      <c r="KHF56" s="331"/>
      <c r="KHG56" s="331"/>
      <c r="KHH56" s="331"/>
      <c r="KHI56" s="331"/>
      <c r="KHJ56" s="331"/>
      <c r="KHK56" s="331"/>
      <c r="KHL56" s="331"/>
      <c r="KHM56" s="331"/>
      <c r="KHN56" s="331"/>
      <c r="KHO56" s="331"/>
      <c r="KHP56" s="331"/>
      <c r="KHQ56" s="331"/>
      <c r="KHR56" s="331"/>
      <c r="KHS56" s="331"/>
      <c r="KHT56" s="331"/>
      <c r="KHU56" s="331"/>
      <c r="KHV56" s="331"/>
      <c r="KHW56" s="331"/>
      <c r="KHX56" s="331"/>
      <c r="KHY56" s="331"/>
      <c r="KHZ56" s="331"/>
      <c r="KIA56" s="331"/>
      <c r="KIB56" s="331"/>
      <c r="KIC56" s="331"/>
      <c r="KID56" s="331"/>
      <c r="KIE56" s="331"/>
      <c r="KIF56" s="331"/>
      <c r="KIG56" s="331"/>
      <c r="KIH56" s="331"/>
      <c r="KII56" s="331"/>
      <c r="KIJ56" s="331"/>
      <c r="KIK56" s="331"/>
      <c r="KIL56" s="331"/>
      <c r="KIM56" s="331"/>
      <c r="KIN56" s="331"/>
      <c r="KIO56" s="331"/>
      <c r="KIP56" s="331"/>
      <c r="KIQ56" s="331"/>
      <c r="KIR56" s="331"/>
      <c r="KIS56" s="331"/>
      <c r="KIT56" s="331"/>
      <c r="KIU56" s="331"/>
      <c r="KIV56" s="331"/>
      <c r="KIW56" s="331"/>
      <c r="KIX56" s="331"/>
      <c r="KIY56" s="331"/>
      <c r="KIZ56" s="331"/>
      <c r="KJA56" s="331"/>
      <c r="KJB56" s="331"/>
      <c r="KJC56" s="331"/>
      <c r="KJD56" s="331"/>
      <c r="KJE56" s="331"/>
      <c r="KJF56" s="331"/>
      <c r="KJG56" s="331"/>
      <c r="KJH56" s="331"/>
      <c r="KJI56" s="331"/>
      <c r="KJJ56" s="331"/>
      <c r="KJK56" s="331"/>
      <c r="KJL56" s="331"/>
      <c r="KJM56" s="331"/>
      <c r="KJN56" s="331"/>
      <c r="KJO56" s="331"/>
      <c r="KJP56" s="331"/>
      <c r="KJQ56" s="331"/>
      <c r="KJR56" s="331"/>
      <c r="KJS56" s="331"/>
      <c r="KJT56" s="331"/>
      <c r="KJU56" s="331"/>
      <c r="KJV56" s="331"/>
      <c r="KJW56" s="331"/>
      <c r="KJX56" s="331"/>
      <c r="KJY56" s="331"/>
      <c r="KJZ56" s="331"/>
      <c r="KKA56" s="331"/>
      <c r="KKB56" s="331"/>
      <c r="KKC56" s="331"/>
      <c r="KKD56" s="331"/>
      <c r="KKE56" s="331"/>
      <c r="KKF56" s="331"/>
      <c r="KKG56" s="331"/>
      <c r="KKH56" s="331"/>
      <c r="KKI56" s="331"/>
      <c r="KKJ56" s="331"/>
      <c r="KKK56" s="331"/>
      <c r="KKL56" s="331"/>
      <c r="KKM56" s="331"/>
      <c r="KKN56" s="331"/>
      <c r="KKO56" s="331"/>
      <c r="KKP56" s="331"/>
      <c r="KKQ56" s="331"/>
      <c r="KKR56" s="331"/>
      <c r="KKS56" s="331"/>
      <c r="KKT56" s="331"/>
      <c r="KKU56" s="331"/>
      <c r="KKV56" s="331"/>
      <c r="KKW56" s="331"/>
      <c r="KKX56" s="331"/>
      <c r="KKY56" s="331"/>
      <c r="KKZ56" s="331"/>
      <c r="KLA56" s="331"/>
      <c r="KLB56" s="331"/>
      <c r="KLC56" s="331"/>
      <c r="KLD56" s="331"/>
      <c r="KLE56" s="331"/>
      <c r="KLF56" s="331"/>
      <c r="KLG56" s="331"/>
      <c r="KLH56" s="331"/>
      <c r="KLI56" s="331"/>
      <c r="KLJ56" s="331"/>
      <c r="KLK56" s="331"/>
      <c r="KLL56" s="331"/>
      <c r="KLM56" s="331"/>
      <c r="KLN56" s="331"/>
      <c r="KLO56" s="331"/>
      <c r="KLP56" s="331"/>
      <c r="KLQ56" s="331"/>
      <c r="KLR56" s="331"/>
      <c r="KLS56" s="331"/>
      <c r="KLT56" s="331"/>
      <c r="KLU56" s="331"/>
      <c r="KLV56" s="331"/>
      <c r="KLW56" s="331"/>
      <c r="KLX56" s="331"/>
      <c r="KLY56" s="331"/>
      <c r="KLZ56" s="331"/>
      <c r="KMA56" s="331"/>
      <c r="KMB56" s="331"/>
      <c r="KMC56" s="331"/>
      <c r="KMD56" s="331"/>
      <c r="KME56" s="331"/>
      <c r="KMF56" s="331"/>
      <c r="KMG56" s="331"/>
      <c r="KMH56" s="331"/>
      <c r="KMI56" s="331"/>
      <c r="KMJ56" s="331"/>
      <c r="KMK56" s="331"/>
      <c r="KML56" s="331"/>
      <c r="KMM56" s="331"/>
      <c r="KMN56" s="331"/>
      <c r="KMO56" s="331"/>
      <c r="KMP56" s="331"/>
      <c r="KMQ56" s="331"/>
      <c r="KMR56" s="331"/>
      <c r="KMS56" s="331"/>
      <c r="KMT56" s="331"/>
      <c r="KMU56" s="331"/>
      <c r="KMV56" s="331"/>
      <c r="KMW56" s="331"/>
      <c r="KMX56" s="331"/>
      <c r="KMY56" s="331"/>
      <c r="KMZ56" s="331"/>
      <c r="KNA56" s="331"/>
      <c r="KNB56" s="331"/>
      <c r="KNC56" s="331"/>
      <c r="KND56" s="331"/>
      <c r="KNE56" s="331"/>
      <c r="KNF56" s="331"/>
      <c r="KNG56" s="331"/>
      <c r="KNH56" s="331"/>
      <c r="KNI56" s="331"/>
      <c r="KNJ56" s="331"/>
      <c r="KNK56" s="331"/>
      <c r="KNL56" s="331"/>
      <c r="KNM56" s="331"/>
      <c r="KNN56" s="331"/>
      <c r="KNO56" s="331"/>
      <c r="KNP56" s="331"/>
      <c r="KNQ56" s="331"/>
      <c r="KNR56" s="331"/>
      <c r="KNS56" s="331"/>
      <c r="KNT56" s="331"/>
      <c r="KNU56" s="331"/>
      <c r="KNV56" s="331"/>
      <c r="KNW56" s="331"/>
      <c r="KNX56" s="331"/>
      <c r="KNY56" s="331"/>
      <c r="KNZ56" s="331"/>
      <c r="KOA56" s="331"/>
      <c r="KOB56" s="331"/>
      <c r="KOC56" s="331"/>
      <c r="KOD56" s="331"/>
      <c r="KOE56" s="331"/>
      <c r="KOF56" s="331"/>
      <c r="KOG56" s="331"/>
      <c r="KOH56" s="331"/>
      <c r="KOI56" s="331"/>
      <c r="KOJ56" s="331"/>
      <c r="KOK56" s="331"/>
      <c r="KOL56" s="331"/>
      <c r="KOM56" s="331"/>
      <c r="KON56" s="331"/>
      <c r="KOO56" s="331"/>
      <c r="KOP56" s="331"/>
      <c r="KOQ56" s="331"/>
      <c r="KOR56" s="331"/>
      <c r="KOS56" s="331"/>
      <c r="KOT56" s="331"/>
      <c r="KOU56" s="331"/>
      <c r="KOV56" s="331"/>
      <c r="KOW56" s="331"/>
      <c r="KOX56" s="331"/>
      <c r="KOY56" s="331"/>
      <c r="KOZ56" s="331"/>
      <c r="KPA56" s="331"/>
      <c r="KPB56" s="331"/>
      <c r="KPC56" s="331"/>
      <c r="KPD56" s="331"/>
      <c r="KPE56" s="331"/>
      <c r="KPF56" s="331"/>
      <c r="KPG56" s="331"/>
      <c r="KPH56" s="331"/>
      <c r="KPI56" s="331"/>
      <c r="KPJ56" s="331"/>
      <c r="KPK56" s="331"/>
      <c r="KPL56" s="331"/>
      <c r="KPM56" s="331"/>
      <c r="KPN56" s="331"/>
      <c r="KPO56" s="331"/>
      <c r="KPP56" s="331"/>
      <c r="KPQ56" s="331"/>
      <c r="KPR56" s="331"/>
      <c r="KPS56" s="331"/>
      <c r="KPT56" s="331"/>
      <c r="KPU56" s="331"/>
      <c r="KPV56" s="331"/>
      <c r="KPW56" s="331"/>
      <c r="KPX56" s="331"/>
      <c r="KPY56" s="331"/>
      <c r="KPZ56" s="331"/>
      <c r="KQA56" s="331"/>
      <c r="KQB56" s="331"/>
      <c r="KQC56" s="331"/>
      <c r="KQD56" s="331"/>
      <c r="KQE56" s="331"/>
      <c r="KQF56" s="331"/>
      <c r="KQG56" s="331"/>
      <c r="KQH56" s="331"/>
      <c r="KQI56" s="331"/>
      <c r="KQJ56" s="331"/>
      <c r="KQK56" s="331"/>
      <c r="KQL56" s="331"/>
      <c r="KQM56" s="331"/>
      <c r="KQN56" s="331"/>
      <c r="KQO56" s="331"/>
      <c r="KQP56" s="331"/>
      <c r="KQQ56" s="331"/>
      <c r="KQR56" s="331"/>
      <c r="KQS56" s="331"/>
      <c r="KQT56" s="331"/>
      <c r="KQU56" s="331"/>
      <c r="KQV56" s="331"/>
      <c r="KQW56" s="331"/>
      <c r="KQX56" s="331"/>
      <c r="KQY56" s="331"/>
      <c r="KQZ56" s="331"/>
      <c r="KRA56" s="331"/>
      <c r="KRB56" s="331"/>
      <c r="KRC56" s="331"/>
      <c r="KRD56" s="331"/>
      <c r="KRE56" s="331"/>
      <c r="KRF56" s="331"/>
      <c r="KRG56" s="331"/>
      <c r="KRH56" s="331"/>
      <c r="KRI56" s="331"/>
      <c r="KRJ56" s="331"/>
      <c r="KRK56" s="331"/>
      <c r="KRL56" s="331"/>
      <c r="KRM56" s="331"/>
      <c r="KRN56" s="331"/>
      <c r="KRO56" s="331"/>
      <c r="KRP56" s="331"/>
      <c r="KRQ56" s="331"/>
      <c r="KRR56" s="331"/>
      <c r="KRS56" s="331"/>
      <c r="KRT56" s="331"/>
      <c r="KRU56" s="331"/>
      <c r="KRV56" s="331"/>
      <c r="KRW56" s="331"/>
      <c r="KRX56" s="331"/>
      <c r="KRY56" s="331"/>
      <c r="KRZ56" s="331"/>
      <c r="KSA56" s="331"/>
      <c r="KSB56" s="331"/>
      <c r="KSC56" s="331"/>
      <c r="KSD56" s="331"/>
      <c r="KSE56" s="331"/>
      <c r="KSF56" s="331"/>
      <c r="KSG56" s="331"/>
      <c r="KSH56" s="331"/>
      <c r="KSI56" s="331"/>
      <c r="KSJ56" s="331"/>
      <c r="KSK56" s="331"/>
      <c r="KSL56" s="331"/>
      <c r="KSM56" s="331"/>
      <c r="KSN56" s="331"/>
      <c r="KSO56" s="331"/>
      <c r="KSP56" s="331"/>
      <c r="KSQ56" s="331"/>
      <c r="KSR56" s="331"/>
      <c r="KSS56" s="331"/>
      <c r="KST56" s="331"/>
      <c r="KSU56" s="331"/>
      <c r="KSV56" s="331"/>
      <c r="KSW56" s="331"/>
      <c r="KSX56" s="331"/>
      <c r="KSY56" s="331"/>
      <c r="KSZ56" s="331"/>
      <c r="KTA56" s="331"/>
      <c r="KTB56" s="331"/>
      <c r="KTC56" s="331"/>
      <c r="KTD56" s="331"/>
      <c r="KTE56" s="331"/>
      <c r="KTF56" s="331"/>
      <c r="KTG56" s="331"/>
      <c r="KTH56" s="331"/>
      <c r="KTI56" s="331"/>
      <c r="KTJ56" s="331"/>
      <c r="KTK56" s="331"/>
      <c r="KTL56" s="331"/>
      <c r="KTM56" s="331"/>
      <c r="KTN56" s="331"/>
      <c r="KTO56" s="331"/>
      <c r="KTP56" s="331"/>
      <c r="KTQ56" s="331"/>
      <c r="KTR56" s="331"/>
      <c r="KTS56" s="331"/>
      <c r="KTT56" s="331"/>
      <c r="KTU56" s="331"/>
      <c r="KTV56" s="331"/>
      <c r="KTW56" s="331"/>
      <c r="KTX56" s="331"/>
      <c r="KTY56" s="331"/>
      <c r="KTZ56" s="331"/>
      <c r="KUA56" s="331"/>
      <c r="KUB56" s="331"/>
      <c r="KUC56" s="331"/>
      <c r="KUD56" s="331"/>
      <c r="KUE56" s="331"/>
      <c r="KUF56" s="331"/>
      <c r="KUG56" s="331"/>
      <c r="KUH56" s="331"/>
      <c r="KUI56" s="331"/>
      <c r="KUJ56" s="331"/>
      <c r="KUK56" s="331"/>
      <c r="KUL56" s="331"/>
      <c r="KUM56" s="331"/>
      <c r="KUN56" s="331"/>
      <c r="KUO56" s="331"/>
      <c r="KUP56" s="331"/>
      <c r="KUQ56" s="331"/>
      <c r="KUR56" s="331"/>
      <c r="KUS56" s="331"/>
      <c r="KUT56" s="331"/>
      <c r="KUU56" s="331"/>
      <c r="KUV56" s="331"/>
      <c r="KUW56" s="331"/>
      <c r="KUX56" s="331"/>
      <c r="KUY56" s="331"/>
      <c r="KUZ56" s="331"/>
      <c r="KVA56" s="331"/>
      <c r="KVB56" s="331"/>
      <c r="KVC56" s="331"/>
      <c r="KVD56" s="331"/>
      <c r="KVE56" s="331"/>
      <c r="KVF56" s="331"/>
      <c r="KVG56" s="331"/>
      <c r="KVH56" s="331"/>
      <c r="KVI56" s="331"/>
      <c r="KVJ56" s="331"/>
      <c r="KVK56" s="331"/>
      <c r="KVL56" s="331"/>
      <c r="KVM56" s="331"/>
      <c r="KVN56" s="331"/>
      <c r="KVO56" s="331"/>
      <c r="KVP56" s="331"/>
      <c r="KVQ56" s="331"/>
      <c r="KVR56" s="331"/>
      <c r="KVS56" s="331"/>
      <c r="KVT56" s="331"/>
      <c r="KVU56" s="331"/>
      <c r="KVV56" s="331"/>
      <c r="KVW56" s="331"/>
      <c r="KVX56" s="331"/>
      <c r="KVY56" s="331"/>
      <c r="KVZ56" s="331"/>
      <c r="KWA56" s="331"/>
      <c r="KWB56" s="331"/>
      <c r="KWC56" s="331"/>
      <c r="KWD56" s="331"/>
      <c r="KWE56" s="331"/>
      <c r="KWF56" s="331"/>
      <c r="KWG56" s="331"/>
      <c r="KWH56" s="331"/>
      <c r="KWI56" s="331"/>
      <c r="KWJ56" s="331"/>
      <c r="KWK56" s="331"/>
      <c r="KWL56" s="331"/>
      <c r="KWM56" s="331"/>
      <c r="KWN56" s="331"/>
      <c r="KWO56" s="331"/>
      <c r="KWP56" s="331"/>
      <c r="KWQ56" s="331"/>
      <c r="KWR56" s="331"/>
      <c r="KWS56" s="331"/>
      <c r="KWT56" s="331"/>
      <c r="KWU56" s="331"/>
      <c r="KWV56" s="331"/>
      <c r="KWW56" s="331"/>
      <c r="KWX56" s="331"/>
      <c r="KWY56" s="331"/>
      <c r="KWZ56" s="331"/>
      <c r="KXA56" s="331"/>
      <c r="KXB56" s="331"/>
      <c r="KXC56" s="331"/>
      <c r="KXD56" s="331"/>
      <c r="KXE56" s="331"/>
      <c r="KXF56" s="331"/>
      <c r="KXG56" s="331"/>
      <c r="KXH56" s="331"/>
      <c r="KXI56" s="331"/>
      <c r="KXJ56" s="331"/>
      <c r="KXK56" s="331"/>
      <c r="KXL56" s="331"/>
      <c r="KXM56" s="331"/>
      <c r="KXN56" s="331"/>
      <c r="KXO56" s="331"/>
      <c r="KXP56" s="331"/>
      <c r="KXQ56" s="331"/>
      <c r="KXR56" s="331"/>
      <c r="KXS56" s="331"/>
      <c r="KXT56" s="331"/>
      <c r="KXU56" s="331"/>
      <c r="KXV56" s="331"/>
      <c r="KXW56" s="331"/>
      <c r="KXX56" s="331"/>
      <c r="KXY56" s="331"/>
      <c r="KXZ56" s="331"/>
      <c r="KYA56" s="331"/>
      <c r="KYB56" s="331"/>
      <c r="KYC56" s="331"/>
      <c r="KYD56" s="331"/>
      <c r="KYE56" s="331"/>
      <c r="KYF56" s="331"/>
      <c r="KYG56" s="331"/>
      <c r="KYH56" s="331"/>
      <c r="KYI56" s="331"/>
      <c r="KYJ56" s="331"/>
      <c r="KYK56" s="331"/>
      <c r="KYL56" s="331"/>
      <c r="KYM56" s="331"/>
      <c r="KYN56" s="331"/>
      <c r="KYO56" s="331"/>
      <c r="KYP56" s="331"/>
      <c r="KYQ56" s="331"/>
      <c r="KYR56" s="331"/>
      <c r="KYS56" s="331"/>
      <c r="KYT56" s="331"/>
      <c r="KYU56" s="331"/>
      <c r="KYV56" s="331"/>
      <c r="KYW56" s="331"/>
      <c r="KYX56" s="331"/>
      <c r="KYY56" s="331"/>
      <c r="KYZ56" s="331"/>
      <c r="KZA56" s="331"/>
      <c r="KZB56" s="331"/>
      <c r="KZC56" s="331"/>
      <c r="KZD56" s="331"/>
      <c r="KZE56" s="331"/>
      <c r="KZF56" s="331"/>
      <c r="KZG56" s="331"/>
      <c r="KZH56" s="331"/>
      <c r="KZI56" s="331"/>
      <c r="KZJ56" s="331"/>
      <c r="KZK56" s="331"/>
      <c r="KZL56" s="331"/>
      <c r="KZM56" s="331"/>
      <c r="KZN56" s="331"/>
      <c r="KZO56" s="331"/>
      <c r="KZP56" s="331"/>
      <c r="KZQ56" s="331"/>
      <c r="KZR56" s="331"/>
      <c r="KZS56" s="331"/>
      <c r="KZT56" s="331"/>
      <c r="KZU56" s="331"/>
      <c r="KZV56" s="331"/>
      <c r="KZW56" s="331"/>
      <c r="KZX56" s="331"/>
      <c r="KZY56" s="331"/>
      <c r="KZZ56" s="331"/>
      <c r="LAA56" s="331"/>
      <c r="LAB56" s="331"/>
      <c r="LAC56" s="331"/>
      <c r="LAD56" s="331"/>
      <c r="LAE56" s="331"/>
      <c r="LAF56" s="331"/>
      <c r="LAG56" s="331"/>
      <c r="LAH56" s="331"/>
      <c r="LAI56" s="331"/>
      <c r="LAJ56" s="331"/>
      <c r="LAK56" s="331"/>
      <c r="LAL56" s="331"/>
      <c r="LAM56" s="331"/>
      <c r="LAN56" s="331"/>
      <c r="LAO56" s="331"/>
      <c r="LAP56" s="331"/>
      <c r="LAQ56" s="331"/>
      <c r="LAR56" s="331"/>
      <c r="LAS56" s="331"/>
      <c r="LAT56" s="331"/>
      <c r="LAU56" s="331"/>
      <c r="LAV56" s="331"/>
      <c r="LAW56" s="331"/>
      <c r="LAX56" s="331"/>
      <c r="LAY56" s="331"/>
      <c r="LAZ56" s="331"/>
      <c r="LBA56" s="331"/>
      <c r="LBB56" s="331"/>
      <c r="LBC56" s="331"/>
      <c r="LBD56" s="331"/>
      <c r="LBE56" s="331"/>
      <c r="LBF56" s="331"/>
      <c r="LBG56" s="331"/>
      <c r="LBH56" s="331"/>
      <c r="LBI56" s="331"/>
      <c r="LBJ56" s="331"/>
      <c r="LBK56" s="331"/>
      <c r="LBL56" s="331"/>
      <c r="LBM56" s="331"/>
      <c r="LBN56" s="331"/>
      <c r="LBO56" s="331"/>
      <c r="LBP56" s="331"/>
      <c r="LBQ56" s="331"/>
      <c r="LBR56" s="331"/>
      <c r="LBS56" s="331"/>
      <c r="LBT56" s="331"/>
      <c r="LBU56" s="331"/>
      <c r="LBV56" s="331"/>
      <c r="LBW56" s="331"/>
      <c r="LBX56" s="331"/>
      <c r="LBY56" s="331"/>
      <c r="LBZ56" s="331"/>
      <c r="LCA56" s="331"/>
      <c r="LCB56" s="331"/>
      <c r="LCC56" s="331"/>
      <c r="LCD56" s="331"/>
      <c r="LCE56" s="331"/>
      <c r="LCF56" s="331"/>
      <c r="LCG56" s="331"/>
      <c r="LCH56" s="331"/>
      <c r="LCI56" s="331"/>
      <c r="LCJ56" s="331"/>
      <c r="LCK56" s="331"/>
      <c r="LCL56" s="331"/>
      <c r="LCM56" s="331"/>
      <c r="LCN56" s="331"/>
      <c r="LCO56" s="331"/>
      <c r="LCP56" s="331"/>
      <c r="LCQ56" s="331"/>
      <c r="LCR56" s="331"/>
      <c r="LCS56" s="331"/>
      <c r="LCT56" s="331"/>
      <c r="LCU56" s="331"/>
      <c r="LCV56" s="331"/>
      <c r="LCW56" s="331"/>
      <c r="LCX56" s="331"/>
      <c r="LCY56" s="331"/>
      <c r="LCZ56" s="331"/>
      <c r="LDA56" s="331"/>
      <c r="LDB56" s="331"/>
      <c r="LDC56" s="331"/>
      <c r="LDD56" s="331"/>
      <c r="LDE56" s="331"/>
      <c r="LDF56" s="331"/>
      <c r="LDG56" s="331"/>
      <c r="LDH56" s="331"/>
      <c r="LDI56" s="331"/>
      <c r="LDJ56" s="331"/>
      <c r="LDK56" s="331"/>
      <c r="LDL56" s="331"/>
      <c r="LDM56" s="331"/>
      <c r="LDN56" s="331"/>
      <c r="LDO56" s="331"/>
      <c r="LDP56" s="331"/>
      <c r="LDQ56" s="331"/>
      <c r="LDR56" s="331"/>
      <c r="LDS56" s="331"/>
      <c r="LDT56" s="331"/>
      <c r="LDU56" s="331"/>
      <c r="LDV56" s="331"/>
      <c r="LDW56" s="331"/>
      <c r="LDX56" s="331"/>
      <c r="LDY56" s="331"/>
      <c r="LDZ56" s="331"/>
      <c r="LEA56" s="331"/>
      <c r="LEB56" s="331"/>
      <c r="LEC56" s="331"/>
      <c r="LED56" s="331"/>
      <c r="LEE56" s="331"/>
      <c r="LEF56" s="331"/>
      <c r="LEG56" s="331"/>
      <c r="LEH56" s="331"/>
      <c r="LEI56" s="331"/>
      <c r="LEJ56" s="331"/>
      <c r="LEK56" s="331"/>
      <c r="LEL56" s="331"/>
      <c r="LEM56" s="331"/>
      <c r="LEN56" s="331"/>
      <c r="LEO56" s="331"/>
      <c r="LEP56" s="331"/>
      <c r="LEQ56" s="331"/>
      <c r="LER56" s="331"/>
      <c r="LES56" s="331"/>
      <c r="LET56" s="331"/>
      <c r="LEU56" s="331"/>
      <c r="LEV56" s="331"/>
      <c r="LEW56" s="331"/>
      <c r="LEX56" s="331"/>
      <c r="LEY56" s="331"/>
      <c r="LEZ56" s="331"/>
      <c r="LFA56" s="331"/>
      <c r="LFB56" s="331"/>
      <c r="LFC56" s="331"/>
      <c r="LFD56" s="331"/>
      <c r="LFE56" s="331"/>
      <c r="LFF56" s="331"/>
      <c r="LFG56" s="331"/>
      <c r="LFH56" s="331"/>
      <c r="LFI56" s="331"/>
      <c r="LFJ56" s="331"/>
      <c r="LFK56" s="331"/>
      <c r="LFL56" s="331"/>
      <c r="LFM56" s="331"/>
      <c r="LFN56" s="331"/>
      <c r="LFO56" s="331"/>
      <c r="LFP56" s="331"/>
      <c r="LFQ56" s="331"/>
      <c r="LFR56" s="331"/>
      <c r="LFS56" s="331"/>
      <c r="LFT56" s="331"/>
      <c r="LFU56" s="331"/>
      <c r="LFV56" s="331"/>
      <c r="LFW56" s="331"/>
      <c r="LFX56" s="331"/>
      <c r="LFY56" s="331"/>
      <c r="LFZ56" s="331"/>
      <c r="LGA56" s="331"/>
      <c r="LGB56" s="331"/>
      <c r="LGC56" s="331"/>
      <c r="LGD56" s="331"/>
      <c r="LGE56" s="331"/>
      <c r="LGF56" s="331"/>
      <c r="LGG56" s="331"/>
      <c r="LGH56" s="331"/>
      <c r="LGI56" s="331"/>
      <c r="LGJ56" s="331"/>
      <c r="LGK56" s="331"/>
      <c r="LGL56" s="331"/>
      <c r="LGM56" s="331"/>
      <c r="LGN56" s="331"/>
      <c r="LGO56" s="331"/>
      <c r="LGP56" s="331"/>
      <c r="LGQ56" s="331"/>
      <c r="LGR56" s="331"/>
      <c r="LGS56" s="331"/>
      <c r="LGT56" s="331"/>
      <c r="LGU56" s="331"/>
      <c r="LGV56" s="331"/>
      <c r="LGW56" s="331"/>
      <c r="LGX56" s="331"/>
      <c r="LGY56" s="331"/>
      <c r="LGZ56" s="331"/>
      <c r="LHA56" s="331"/>
      <c r="LHB56" s="331"/>
      <c r="LHC56" s="331"/>
      <c r="LHD56" s="331"/>
      <c r="LHE56" s="331"/>
      <c r="LHF56" s="331"/>
      <c r="LHG56" s="331"/>
      <c r="LHH56" s="331"/>
      <c r="LHI56" s="331"/>
      <c r="LHJ56" s="331"/>
      <c r="LHK56" s="331"/>
      <c r="LHL56" s="331"/>
      <c r="LHM56" s="331"/>
      <c r="LHN56" s="331"/>
      <c r="LHO56" s="331"/>
      <c r="LHP56" s="331"/>
      <c r="LHQ56" s="331"/>
      <c r="LHR56" s="331"/>
      <c r="LHS56" s="331"/>
      <c r="LHT56" s="331"/>
      <c r="LHU56" s="331"/>
      <c r="LHV56" s="331"/>
      <c r="LHW56" s="331"/>
      <c r="LHX56" s="331"/>
      <c r="LHY56" s="331"/>
      <c r="LHZ56" s="331"/>
      <c r="LIA56" s="331"/>
      <c r="LIB56" s="331"/>
      <c r="LIC56" s="331"/>
      <c r="LID56" s="331"/>
      <c r="LIE56" s="331"/>
      <c r="LIF56" s="331"/>
      <c r="LIG56" s="331"/>
      <c r="LIH56" s="331"/>
      <c r="LII56" s="331"/>
      <c r="LIJ56" s="331"/>
      <c r="LIK56" s="331"/>
      <c r="LIL56" s="331"/>
      <c r="LIM56" s="331"/>
      <c r="LIN56" s="331"/>
      <c r="LIO56" s="331"/>
      <c r="LIP56" s="331"/>
      <c r="LIQ56" s="331"/>
      <c r="LIR56" s="331"/>
      <c r="LIS56" s="331"/>
      <c r="LIT56" s="331"/>
      <c r="LIU56" s="331"/>
      <c r="LIV56" s="331"/>
      <c r="LIW56" s="331"/>
      <c r="LIX56" s="331"/>
      <c r="LIY56" s="331"/>
      <c r="LIZ56" s="331"/>
      <c r="LJA56" s="331"/>
      <c r="LJB56" s="331"/>
      <c r="LJC56" s="331"/>
      <c r="LJD56" s="331"/>
      <c r="LJE56" s="331"/>
      <c r="LJF56" s="331"/>
      <c r="LJG56" s="331"/>
      <c r="LJH56" s="331"/>
      <c r="LJI56" s="331"/>
      <c r="LJJ56" s="331"/>
      <c r="LJK56" s="331"/>
      <c r="LJL56" s="331"/>
      <c r="LJM56" s="331"/>
      <c r="LJN56" s="331"/>
      <c r="LJO56" s="331"/>
      <c r="LJP56" s="331"/>
      <c r="LJQ56" s="331"/>
      <c r="LJR56" s="331"/>
      <c r="LJS56" s="331"/>
      <c r="LJT56" s="331"/>
      <c r="LJU56" s="331"/>
      <c r="LJV56" s="331"/>
      <c r="LJW56" s="331"/>
      <c r="LJX56" s="331"/>
      <c r="LJY56" s="331"/>
      <c r="LJZ56" s="331"/>
      <c r="LKA56" s="331"/>
      <c r="LKB56" s="331"/>
      <c r="LKC56" s="331"/>
      <c r="LKD56" s="331"/>
      <c r="LKE56" s="331"/>
      <c r="LKF56" s="331"/>
      <c r="LKG56" s="331"/>
      <c r="LKH56" s="331"/>
      <c r="LKI56" s="331"/>
      <c r="LKJ56" s="331"/>
      <c r="LKK56" s="331"/>
      <c r="LKL56" s="331"/>
      <c r="LKM56" s="331"/>
      <c r="LKN56" s="331"/>
      <c r="LKO56" s="331"/>
      <c r="LKP56" s="331"/>
      <c r="LKQ56" s="331"/>
      <c r="LKR56" s="331"/>
      <c r="LKS56" s="331"/>
      <c r="LKT56" s="331"/>
      <c r="LKU56" s="331"/>
      <c r="LKV56" s="331"/>
      <c r="LKW56" s="331"/>
      <c r="LKX56" s="331"/>
      <c r="LKY56" s="331"/>
      <c r="LKZ56" s="331"/>
      <c r="LLA56" s="331"/>
      <c r="LLB56" s="331"/>
      <c r="LLC56" s="331"/>
      <c r="LLD56" s="331"/>
      <c r="LLE56" s="331"/>
      <c r="LLF56" s="331"/>
      <c r="LLG56" s="331"/>
      <c r="LLH56" s="331"/>
      <c r="LLI56" s="331"/>
      <c r="LLJ56" s="331"/>
      <c r="LLK56" s="331"/>
      <c r="LLL56" s="331"/>
      <c r="LLM56" s="331"/>
      <c r="LLN56" s="331"/>
      <c r="LLO56" s="331"/>
      <c r="LLP56" s="331"/>
      <c r="LLQ56" s="331"/>
      <c r="LLR56" s="331"/>
      <c r="LLS56" s="331"/>
      <c r="LLT56" s="331"/>
      <c r="LLU56" s="331"/>
      <c r="LLV56" s="331"/>
      <c r="LLW56" s="331"/>
      <c r="LLX56" s="331"/>
      <c r="LLY56" s="331"/>
      <c r="LLZ56" s="331"/>
      <c r="LMA56" s="331"/>
      <c r="LMB56" s="331"/>
      <c r="LMC56" s="331"/>
      <c r="LMD56" s="331"/>
      <c r="LME56" s="331"/>
      <c r="LMF56" s="331"/>
      <c r="LMG56" s="331"/>
      <c r="LMH56" s="331"/>
      <c r="LMI56" s="331"/>
      <c r="LMJ56" s="331"/>
      <c r="LMK56" s="331"/>
      <c r="LML56" s="331"/>
      <c r="LMM56" s="331"/>
      <c r="LMN56" s="331"/>
      <c r="LMO56" s="331"/>
      <c r="LMP56" s="331"/>
      <c r="LMQ56" s="331"/>
      <c r="LMR56" s="331"/>
      <c r="LMS56" s="331"/>
      <c r="LMT56" s="331"/>
      <c r="LMU56" s="331"/>
      <c r="LMV56" s="331"/>
      <c r="LMW56" s="331"/>
      <c r="LMX56" s="331"/>
      <c r="LMY56" s="331"/>
      <c r="LMZ56" s="331"/>
      <c r="LNA56" s="331"/>
      <c r="LNB56" s="331"/>
      <c r="LNC56" s="331"/>
      <c r="LND56" s="331"/>
      <c r="LNE56" s="331"/>
      <c r="LNF56" s="331"/>
      <c r="LNG56" s="331"/>
      <c r="LNH56" s="331"/>
      <c r="LNI56" s="331"/>
      <c r="LNJ56" s="331"/>
      <c r="LNK56" s="331"/>
      <c r="LNL56" s="331"/>
      <c r="LNM56" s="331"/>
      <c r="LNN56" s="331"/>
      <c r="LNO56" s="331"/>
      <c r="LNP56" s="331"/>
      <c r="LNQ56" s="331"/>
      <c r="LNR56" s="331"/>
      <c r="LNS56" s="331"/>
      <c r="LNT56" s="331"/>
      <c r="LNU56" s="331"/>
      <c r="LNV56" s="331"/>
      <c r="LNW56" s="331"/>
      <c r="LNX56" s="331"/>
      <c r="LNY56" s="331"/>
      <c r="LNZ56" s="331"/>
      <c r="LOA56" s="331"/>
      <c r="LOB56" s="331"/>
      <c r="LOC56" s="331"/>
      <c r="LOD56" s="331"/>
      <c r="LOE56" s="331"/>
      <c r="LOF56" s="331"/>
      <c r="LOG56" s="331"/>
      <c r="LOH56" s="331"/>
      <c r="LOI56" s="331"/>
      <c r="LOJ56" s="331"/>
      <c r="LOK56" s="331"/>
      <c r="LOL56" s="331"/>
      <c r="LOM56" s="331"/>
      <c r="LON56" s="331"/>
      <c r="LOO56" s="331"/>
      <c r="LOP56" s="331"/>
      <c r="LOQ56" s="331"/>
      <c r="LOR56" s="331"/>
      <c r="LOS56" s="331"/>
      <c r="LOT56" s="331"/>
      <c r="LOU56" s="331"/>
      <c r="LOV56" s="331"/>
      <c r="LOW56" s="331"/>
      <c r="LOX56" s="331"/>
      <c r="LOY56" s="331"/>
      <c r="LOZ56" s="331"/>
      <c r="LPA56" s="331"/>
      <c r="LPB56" s="331"/>
      <c r="LPC56" s="331"/>
      <c r="LPD56" s="331"/>
      <c r="LPE56" s="331"/>
      <c r="LPF56" s="331"/>
      <c r="LPG56" s="331"/>
      <c r="LPH56" s="331"/>
      <c r="LPI56" s="331"/>
      <c r="LPJ56" s="331"/>
      <c r="LPK56" s="331"/>
      <c r="LPL56" s="331"/>
      <c r="LPM56" s="331"/>
      <c r="LPN56" s="331"/>
      <c r="LPO56" s="331"/>
      <c r="LPP56" s="331"/>
      <c r="LPQ56" s="331"/>
      <c r="LPR56" s="331"/>
      <c r="LPS56" s="331"/>
      <c r="LPT56" s="331"/>
      <c r="LPU56" s="331"/>
      <c r="LPV56" s="331"/>
      <c r="LPW56" s="331"/>
      <c r="LPX56" s="331"/>
      <c r="LPY56" s="331"/>
      <c r="LPZ56" s="331"/>
      <c r="LQA56" s="331"/>
      <c r="LQB56" s="331"/>
      <c r="LQC56" s="331"/>
      <c r="LQD56" s="331"/>
      <c r="LQE56" s="331"/>
      <c r="LQF56" s="331"/>
      <c r="LQG56" s="331"/>
      <c r="LQH56" s="331"/>
      <c r="LQI56" s="331"/>
      <c r="LQJ56" s="331"/>
      <c r="LQK56" s="331"/>
      <c r="LQL56" s="331"/>
      <c r="LQM56" s="331"/>
      <c r="LQN56" s="331"/>
      <c r="LQO56" s="331"/>
      <c r="LQP56" s="331"/>
      <c r="LQQ56" s="331"/>
      <c r="LQR56" s="331"/>
      <c r="LQS56" s="331"/>
      <c r="LQT56" s="331"/>
      <c r="LQU56" s="331"/>
      <c r="LQV56" s="331"/>
      <c r="LQW56" s="331"/>
      <c r="LQX56" s="331"/>
      <c r="LQY56" s="331"/>
      <c r="LQZ56" s="331"/>
      <c r="LRA56" s="331"/>
      <c r="LRB56" s="331"/>
      <c r="LRC56" s="331"/>
      <c r="LRD56" s="331"/>
      <c r="LRE56" s="331"/>
      <c r="LRF56" s="331"/>
      <c r="LRG56" s="331"/>
      <c r="LRH56" s="331"/>
      <c r="LRI56" s="331"/>
      <c r="LRJ56" s="331"/>
      <c r="LRK56" s="331"/>
      <c r="LRL56" s="331"/>
      <c r="LRM56" s="331"/>
      <c r="LRN56" s="331"/>
      <c r="LRO56" s="331"/>
      <c r="LRP56" s="331"/>
      <c r="LRQ56" s="331"/>
      <c r="LRR56" s="331"/>
      <c r="LRS56" s="331"/>
      <c r="LRT56" s="331"/>
      <c r="LRU56" s="331"/>
      <c r="LRV56" s="331"/>
      <c r="LRW56" s="331"/>
      <c r="LRX56" s="331"/>
      <c r="LRY56" s="331"/>
      <c r="LRZ56" s="331"/>
      <c r="LSA56" s="331"/>
      <c r="LSB56" s="331"/>
      <c r="LSC56" s="331"/>
      <c r="LSD56" s="331"/>
      <c r="LSE56" s="331"/>
      <c r="LSF56" s="331"/>
      <c r="LSG56" s="331"/>
      <c r="LSH56" s="331"/>
      <c r="LSI56" s="331"/>
      <c r="LSJ56" s="331"/>
      <c r="LSK56" s="331"/>
      <c r="LSL56" s="331"/>
      <c r="LSM56" s="331"/>
      <c r="LSN56" s="331"/>
      <c r="LSO56" s="331"/>
      <c r="LSP56" s="331"/>
      <c r="LSQ56" s="331"/>
      <c r="LSR56" s="331"/>
      <c r="LSS56" s="331"/>
      <c r="LST56" s="331"/>
      <c r="LSU56" s="331"/>
      <c r="LSV56" s="331"/>
      <c r="LSW56" s="331"/>
      <c r="LSX56" s="331"/>
      <c r="LSY56" s="331"/>
      <c r="LSZ56" s="331"/>
      <c r="LTA56" s="331"/>
      <c r="LTB56" s="331"/>
      <c r="LTC56" s="331"/>
      <c r="LTD56" s="331"/>
      <c r="LTE56" s="331"/>
      <c r="LTF56" s="331"/>
      <c r="LTG56" s="331"/>
      <c r="LTH56" s="331"/>
      <c r="LTI56" s="331"/>
      <c r="LTJ56" s="331"/>
      <c r="LTK56" s="331"/>
      <c r="LTL56" s="331"/>
      <c r="LTM56" s="331"/>
      <c r="LTN56" s="331"/>
      <c r="LTO56" s="331"/>
      <c r="LTP56" s="331"/>
      <c r="LTQ56" s="331"/>
      <c r="LTR56" s="331"/>
      <c r="LTS56" s="331"/>
      <c r="LTT56" s="331"/>
      <c r="LTU56" s="331"/>
      <c r="LTV56" s="331"/>
      <c r="LTW56" s="331"/>
      <c r="LTX56" s="331"/>
      <c r="LTY56" s="331"/>
      <c r="LTZ56" s="331"/>
      <c r="LUA56" s="331"/>
      <c r="LUB56" s="331"/>
      <c r="LUC56" s="331"/>
      <c r="LUD56" s="331"/>
      <c r="LUE56" s="331"/>
      <c r="LUF56" s="331"/>
      <c r="LUG56" s="331"/>
      <c r="LUH56" s="331"/>
      <c r="LUI56" s="331"/>
      <c r="LUJ56" s="331"/>
      <c r="LUK56" s="331"/>
      <c r="LUL56" s="331"/>
      <c r="LUM56" s="331"/>
      <c r="LUN56" s="331"/>
      <c r="LUO56" s="331"/>
      <c r="LUP56" s="331"/>
      <c r="LUQ56" s="331"/>
      <c r="LUR56" s="331"/>
      <c r="LUS56" s="331"/>
      <c r="LUT56" s="331"/>
      <c r="LUU56" s="331"/>
      <c r="LUV56" s="331"/>
      <c r="LUW56" s="331"/>
      <c r="LUX56" s="331"/>
      <c r="LUY56" s="331"/>
      <c r="LUZ56" s="331"/>
      <c r="LVA56" s="331"/>
      <c r="LVB56" s="331"/>
      <c r="LVC56" s="331"/>
      <c r="LVD56" s="331"/>
      <c r="LVE56" s="331"/>
      <c r="LVF56" s="331"/>
      <c r="LVG56" s="331"/>
      <c r="LVH56" s="331"/>
      <c r="LVI56" s="331"/>
      <c r="LVJ56" s="331"/>
      <c r="LVK56" s="331"/>
      <c r="LVL56" s="331"/>
      <c r="LVM56" s="331"/>
      <c r="LVN56" s="331"/>
      <c r="LVO56" s="331"/>
      <c r="LVP56" s="331"/>
      <c r="LVQ56" s="331"/>
      <c r="LVR56" s="331"/>
      <c r="LVS56" s="331"/>
      <c r="LVT56" s="331"/>
      <c r="LVU56" s="331"/>
      <c r="LVV56" s="331"/>
      <c r="LVW56" s="331"/>
      <c r="LVX56" s="331"/>
      <c r="LVY56" s="331"/>
      <c r="LVZ56" s="331"/>
      <c r="LWA56" s="331"/>
      <c r="LWB56" s="331"/>
      <c r="LWC56" s="331"/>
      <c r="LWD56" s="331"/>
      <c r="LWE56" s="331"/>
      <c r="LWF56" s="331"/>
      <c r="LWG56" s="331"/>
      <c r="LWH56" s="331"/>
      <c r="LWI56" s="331"/>
      <c r="LWJ56" s="331"/>
      <c r="LWK56" s="331"/>
      <c r="LWL56" s="331"/>
      <c r="LWM56" s="331"/>
      <c r="LWN56" s="331"/>
      <c r="LWO56" s="331"/>
      <c r="LWP56" s="331"/>
      <c r="LWQ56" s="331"/>
      <c r="LWR56" s="331"/>
      <c r="LWS56" s="331"/>
      <c r="LWT56" s="331"/>
      <c r="LWU56" s="331"/>
      <c r="LWV56" s="331"/>
      <c r="LWW56" s="331"/>
      <c r="LWX56" s="331"/>
      <c r="LWY56" s="331"/>
      <c r="LWZ56" s="331"/>
      <c r="LXA56" s="331"/>
      <c r="LXB56" s="331"/>
      <c r="LXC56" s="331"/>
      <c r="LXD56" s="331"/>
      <c r="LXE56" s="331"/>
      <c r="LXF56" s="331"/>
      <c r="LXG56" s="331"/>
      <c r="LXH56" s="331"/>
      <c r="LXI56" s="331"/>
      <c r="LXJ56" s="331"/>
      <c r="LXK56" s="331"/>
      <c r="LXL56" s="331"/>
      <c r="LXM56" s="331"/>
      <c r="LXN56" s="331"/>
      <c r="LXO56" s="331"/>
      <c r="LXP56" s="331"/>
      <c r="LXQ56" s="331"/>
      <c r="LXR56" s="331"/>
      <c r="LXS56" s="331"/>
      <c r="LXT56" s="331"/>
      <c r="LXU56" s="331"/>
      <c r="LXV56" s="331"/>
      <c r="LXW56" s="331"/>
      <c r="LXX56" s="331"/>
      <c r="LXY56" s="331"/>
      <c r="LXZ56" s="331"/>
      <c r="LYA56" s="331"/>
      <c r="LYB56" s="331"/>
      <c r="LYC56" s="331"/>
      <c r="LYD56" s="331"/>
      <c r="LYE56" s="331"/>
      <c r="LYF56" s="331"/>
      <c r="LYG56" s="331"/>
      <c r="LYH56" s="331"/>
      <c r="LYI56" s="331"/>
      <c r="LYJ56" s="331"/>
      <c r="LYK56" s="331"/>
      <c r="LYL56" s="331"/>
      <c r="LYM56" s="331"/>
      <c r="LYN56" s="331"/>
      <c r="LYO56" s="331"/>
      <c r="LYP56" s="331"/>
      <c r="LYQ56" s="331"/>
      <c r="LYR56" s="331"/>
      <c r="LYS56" s="331"/>
      <c r="LYT56" s="331"/>
      <c r="LYU56" s="331"/>
      <c r="LYV56" s="331"/>
      <c r="LYW56" s="331"/>
      <c r="LYX56" s="331"/>
      <c r="LYY56" s="331"/>
      <c r="LYZ56" s="331"/>
      <c r="LZA56" s="331"/>
      <c r="LZB56" s="331"/>
      <c r="LZC56" s="331"/>
      <c r="LZD56" s="331"/>
      <c r="LZE56" s="331"/>
      <c r="LZF56" s="331"/>
      <c r="LZG56" s="331"/>
      <c r="LZH56" s="331"/>
      <c r="LZI56" s="331"/>
      <c r="LZJ56" s="331"/>
      <c r="LZK56" s="331"/>
      <c r="LZL56" s="331"/>
      <c r="LZM56" s="331"/>
      <c r="LZN56" s="331"/>
      <c r="LZO56" s="331"/>
      <c r="LZP56" s="331"/>
      <c r="LZQ56" s="331"/>
      <c r="LZR56" s="331"/>
      <c r="LZS56" s="331"/>
      <c r="LZT56" s="331"/>
      <c r="LZU56" s="331"/>
      <c r="LZV56" s="331"/>
      <c r="LZW56" s="331"/>
      <c r="LZX56" s="331"/>
      <c r="LZY56" s="331"/>
      <c r="LZZ56" s="331"/>
      <c r="MAA56" s="331"/>
      <c r="MAB56" s="331"/>
      <c r="MAC56" s="331"/>
      <c r="MAD56" s="331"/>
      <c r="MAE56" s="331"/>
      <c r="MAF56" s="331"/>
      <c r="MAG56" s="331"/>
      <c r="MAH56" s="331"/>
      <c r="MAI56" s="331"/>
      <c r="MAJ56" s="331"/>
      <c r="MAK56" s="331"/>
      <c r="MAL56" s="331"/>
      <c r="MAM56" s="331"/>
      <c r="MAN56" s="331"/>
      <c r="MAO56" s="331"/>
      <c r="MAP56" s="331"/>
      <c r="MAQ56" s="331"/>
      <c r="MAR56" s="331"/>
      <c r="MAS56" s="331"/>
      <c r="MAT56" s="331"/>
      <c r="MAU56" s="331"/>
      <c r="MAV56" s="331"/>
      <c r="MAW56" s="331"/>
      <c r="MAX56" s="331"/>
      <c r="MAY56" s="331"/>
      <c r="MAZ56" s="331"/>
      <c r="MBA56" s="331"/>
      <c r="MBB56" s="331"/>
      <c r="MBC56" s="331"/>
      <c r="MBD56" s="331"/>
      <c r="MBE56" s="331"/>
      <c r="MBF56" s="331"/>
      <c r="MBG56" s="331"/>
      <c r="MBH56" s="331"/>
      <c r="MBI56" s="331"/>
      <c r="MBJ56" s="331"/>
      <c r="MBK56" s="331"/>
      <c r="MBL56" s="331"/>
      <c r="MBM56" s="331"/>
      <c r="MBN56" s="331"/>
      <c r="MBO56" s="331"/>
      <c r="MBP56" s="331"/>
      <c r="MBQ56" s="331"/>
      <c r="MBR56" s="331"/>
      <c r="MBS56" s="331"/>
      <c r="MBT56" s="331"/>
      <c r="MBU56" s="331"/>
      <c r="MBV56" s="331"/>
      <c r="MBW56" s="331"/>
      <c r="MBX56" s="331"/>
      <c r="MBY56" s="331"/>
      <c r="MBZ56" s="331"/>
      <c r="MCA56" s="331"/>
      <c r="MCB56" s="331"/>
      <c r="MCC56" s="331"/>
      <c r="MCD56" s="331"/>
      <c r="MCE56" s="331"/>
      <c r="MCF56" s="331"/>
      <c r="MCG56" s="331"/>
      <c r="MCH56" s="331"/>
      <c r="MCI56" s="331"/>
      <c r="MCJ56" s="331"/>
      <c r="MCK56" s="331"/>
      <c r="MCL56" s="331"/>
      <c r="MCM56" s="331"/>
      <c r="MCN56" s="331"/>
      <c r="MCO56" s="331"/>
      <c r="MCP56" s="331"/>
      <c r="MCQ56" s="331"/>
      <c r="MCR56" s="331"/>
      <c r="MCS56" s="331"/>
      <c r="MCT56" s="331"/>
      <c r="MCU56" s="331"/>
      <c r="MCV56" s="331"/>
      <c r="MCW56" s="331"/>
      <c r="MCX56" s="331"/>
      <c r="MCY56" s="331"/>
      <c r="MCZ56" s="331"/>
      <c r="MDA56" s="331"/>
      <c r="MDB56" s="331"/>
      <c r="MDC56" s="331"/>
      <c r="MDD56" s="331"/>
      <c r="MDE56" s="331"/>
      <c r="MDF56" s="331"/>
      <c r="MDG56" s="331"/>
      <c r="MDH56" s="331"/>
      <c r="MDI56" s="331"/>
      <c r="MDJ56" s="331"/>
      <c r="MDK56" s="331"/>
      <c r="MDL56" s="331"/>
      <c r="MDM56" s="331"/>
      <c r="MDN56" s="331"/>
      <c r="MDO56" s="331"/>
      <c r="MDP56" s="331"/>
      <c r="MDQ56" s="331"/>
      <c r="MDR56" s="331"/>
      <c r="MDS56" s="331"/>
      <c r="MDT56" s="331"/>
      <c r="MDU56" s="331"/>
      <c r="MDV56" s="331"/>
      <c r="MDW56" s="331"/>
      <c r="MDX56" s="331"/>
      <c r="MDY56" s="331"/>
      <c r="MDZ56" s="331"/>
      <c r="MEA56" s="331"/>
      <c r="MEB56" s="331"/>
      <c r="MEC56" s="331"/>
      <c r="MED56" s="331"/>
      <c r="MEE56" s="331"/>
      <c r="MEF56" s="331"/>
      <c r="MEG56" s="331"/>
      <c r="MEH56" s="331"/>
      <c r="MEI56" s="331"/>
      <c r="MEJ56" s="331"/>
      <c r="MEK56" s="331"/>
      <c r="MEL56" s="331"/>
      <c r="MEM56" s="331"/>
      <c r="MEN56" s="331"/>
      <c r="MEO56" s="331"/>
      <c r="MEP56" s="331"/>
      <c r="MEQ56" s="331"/>
      <c r="MER56" s="331"/>
      <c r="MES56" s="331"/>
      <c r="MET56" s="331"/>
      <c r="MEU56" s="331"/>
      <c r="MEV56" s="331"/>
      <c r="MEW56" s="331"/>
      <c r="MEX56" s="331"/>
      <c r="MEY56" s="331"/>
      <c r="MEZ56" s="331"/>
      <c r="MFA56" s="331"/>
      <c r="MFB56" s="331"/>
      <c r="MFC56" s="331"/>
      <c r="MFD56" s="331"/>
      <c r="MFE56" s="331"/>
      <c r="MFF56" s="331"/>
      <c r="MFG56" s="331"/>
      <c r="MFH56" s="331"/>
      <c r="MFI56" s="331"/>
      <c r="MFJ56" s="331"/>
      <c r="MFK56" s="331"/>
      <c r="MFL56" s="331"/>
      <c r="MFM56" s="331"/>
      <c r="MFN56" s="331"/>
      <c r="MFO56" s="331"/>
      <c r="MFP56" s="331"/>
      <c r="MFQ56" s="331"/>
      <c r="MFR56" s="331"/>
      <c r="MFS56" s="331"/>
      <c r="MFT56" s="331"/>
      <c r="MFU56" s="331"/>
      <c r="MFV56" s="331"/>
      <c r="MFW56" s="331"/>
      <c r="MFX56" s="331"/>
      <c r="MFY56" s="331"/>
      <c r="MFZ56" s="331"/>
      <c r="MGA56" s="331"/>
      <c r="MGB56" s="331"/>
      <c r="MGC56" s="331"/>
      <c r="MGD56" s="331"/>
      <c r="MGE56" s="331"/>
      <c r="MGF56" s="331"/>
      <c r="MGG56" s="331"/>
      <c r="MGH56" s="331"/>
      <c r="MGI56" s="331"/>
      <c r="MGJ56" s="331"/>
      <c r="MGK56" s="331"/>
      <c r="MGL56" s="331"/>
      <c r="MGM56" s="331"/>
      <c r="MGN56" s="331"/>
      <c r="MGO56" s="331"/>
      <c r="MGP56" s="331"/>
      <c r="MGQ56" s="331"/>
      <c r="MGR56" s="331"/>
      <c r="MGS56" s="331"/>
      <c r="MGT56" s="331"/>
      <c r="MGU56" s="331"/>
      <c r="MGV56" s="331"/>
      <c r="MGW56" s="331"/>
      <c r="MGX56" s="331"/>
      <c r="MGY56" s="331"/>
      <c r="MGZ56" s="331"/>
      <c r="MHA56" s="331"/>
      <c r="MHB56" s="331"/>
      <c r="MHC56" s="331"/>
      <c r="MHD56" s="331"/>
      <c r="MHE56" s="331"/>
      <c r="MHF56" s="331"/>
      <c r="MHG56" s="331"/>
      <c r="MHH56" s="331"/>
      <c r="MHI56" s="331"/>
      <c r="MHJ56" s="331"/>
      <c r="MHK56" s="331"/>
      <c r="MHL56" s="331"/>
      <c r="MHM56" s="331"/>
      <c r="MHN56" s="331"/>
      <c r="MHO56" s="331"/>
      <c r="MHP56" s="331"/>
      <c r="MHQ56" s="331"/>
      <c r="MHR56" s="331"/>
      <c r="MHS56" s="331"/>
      <c r="MHT56" s="331"/>
      <c r="MHU56" s="331"/>
      <c r="MHV56" s="331"/>
      <c r="MHW56" s="331"/>
      <c r="MHX56" s="331"/>
      <c r="MHY56" s="331"/>
      <c r="MHZ56" s="331"/>
      <c r="MIA56" s="331"/>
      <c r="MIB56" s="331"/>
      <c r="MIC56" s="331"/>
      <c r="MID56" s="331"/>
      <c r="MIE56" s="331"/>
      <c r="MIF56" s="331"/>
      <c r="MIG56" s="331"/>
      <c r="MIH56" s="331"/>
      <c r="MII56" s="331"/>
      <c r="MIJ56" s="331"/>
      <c r="MIK56" s="331"/>
      <c r="MIL56" s="331"/>
      <c r="MIM56" s="331"/>
      <c r="MIN56" s="331"/>
      <c r="MIO56" s="331"/>
      <c r="MIP56" s="331"/>
      <c r="MIQ56" s="331"/>
      <c r="MIR56" s="331"/>
      <c r="MIS56" s="331"/>
      <c r="MIT56" s="331"/>
      <c r="MIU56" s="331"/>
      <c r="MIV56" s="331"/>
      <c r="MIW56" s="331"/>
      <c r="MIX56" s="331"/>
      <c r="MIY56" s="331"/>
      <c r="MIZ56" s="331"/>
      <c r="MJA56" s="331"/>
      <c r="MJB56" s="331"/>
      <c r="MJC56" s="331"/>
      <c r="MJD56" s="331"/>
      <c r="MJE56" s="331"/>
      <c r="MJF56" s="331"/>
      <c r="MJG56" s="331"/>
      <c r="MJH56" s="331"/>
      <c r="MJI56" s="331"/>
      <c r="MJJ56" s="331"/>
      <c r="MJK56" s="331"/>
      <c r="MJL56" s="331"/>
      <c r="MJM56" s="331"/>
      <c r="MJN56" s="331"/>
      <c r="MJO56" s="331"/>
      <c r="MJP56" s="331"/>
      <c r="MJQ56" s="331"/>
      <c r="MJR56" s="331"/>
      <c r="MJS56" s="331"/>
      <c r="MJT56" s="331"/>
      <c r="MJU56" s="331"/>
      <c r="MJV56" s="331"/>
      <c r="MJW56" s="331"/>
      <c r="MJX56" s="331"/>
      <c r="MJY56" s="331"/>
      <c r="MJZ56" s="331"/>
      <c r="MKA56" s="331"/>
      <c r="MKB56" s="331"/>
      <c r="MKC56" s="331"/>
      <c r="MKD56" s="331"/>
      <c r="MKE56" s="331"/>
      <c r="MKF56" s="331"/>
      <c r="MKG56" s="331"/>
      <c r="MKH56" s="331"/>
      <c r="MKI56" s="331"/>
      <c r="MKJ56" s="331"/>
      <c r="MKK56" s="331"/>
      <c r="MKL56" s="331"/>
      <c r="MKM56" s="331"/>
      <c r="MKN56" s="331"/>
      <c r="MKO56" s="331"/>
      <c r="MKP56" s="331"/>
      <c r="MKQ56" s="331"/>
      <c r="MKR56" s="331"/>
      <c r="MKS56" s="331"/>
      <c r="MKT56" s="331"/>
      <c r="MKU56" s="331"/>
      <c r="MKV56" s="331"/>
      <c r="MKW56" s="331"/>
      <c r="MKX56" s="331"/>
      <c r="MKY56" s="331"/>
      <c r="MKZ56" s="331"/>
      <c r="MLA56" s="331"/>
      <c r="MLB56" s="331"/>
      <c r="MLC56" s="331"/>
      <c r="MLD56" s="331"/>
      <c r="MLE56" s="331"/>
      <c r="MLF56" s="331"/>
      <c r="MLG56" s="331"/>
      <c r="MLH56" s="331"/>
      <c r="MLI56" s="331"/>
      <c r="MLJ56" s="331"/>
      <c r="MLK56" s="331"/>
      <c r="MLL56" s="331"/>
      <c r="MLM56" s="331"/>
      <c r="MLN56" s="331"/>
      <c r="MLO56" s="331"/>
      <c r="MLP56" s="331"/>
      <c r="MLQ56" s="331"/>
      <c r="MLR56" s="331"/>
      <c r="MLS56" s="331"/>
      <c r="MLT56" s="331"/>
      <c r="MLU56" s="331"/>
      <c r="MLV56" s="331"/>
      <c r="MLW56" s="331"/>
      <c r="MLX56" s="331"/>
      <c r="MLY56" s="331"/>
      <c r="MLZ56" s="331"/>
      <c r="MMA56" s="331"/>
      <c r="MMB56" s="331"/>
      <c r="MMC56" s="331"/>
      <c r="MMD56" s="331"/>
      <c r="MME56" s="331"/>
      <c r="MMF56" s="331"/>
      <c r="MMG56" s="331"/>
      <c r="MMH56" s="331"/>
      <c r="MMI56" s="331"/>
      <c r="MMJ56" s="331"/>
      <c r="MMK56" s="331"/>
      <c r="MML56" s="331"/>
      <c r="MMM56" s="331"/>
      <c r="MMN56" s="331"/>
      <c r="MMO56" s="331"/>
      <c r="MMP56" s="331"/>
      <c r="MMQ56" s="331"/>
      <c r="MMR56" s="331"/>
      <c r="MMS56" s="331"/>
      <c r="MMT56" s="331"/>
      <c r="MMU56" s="331"/>
      <c r="MMV56" s="331"/>
      <c r="MMW56" s="331"/>
      <c r="MMX56" s="331"/>
      <c r="MMY56" s="331"/>
      <c r="MMZ56" s="331"/>
      <c r="MNA56" s="331"/>
      <c r="MNB56" s="331"/>
      <c r="MNC56" s="331"/>
      <c r="MND56" s="331"/>
      <c r="MNE56" s="331"/>
      <c r="MNF56" s="331"/>
      <c r="MNG56" s="331"/>
      <c r="MNH56" s="331"/>
      <c r="MNI56" s="331"/>
      <c r="MNJ56" s="331"/>
      <c r="MNK56" s="331"/>
      <c r="MNL56" s="331"/>
      <c r="MNM56" s="331"/>
      <c r="MNN56" s="331"/>
      <c r="MNO56" s="331"/>
      <c r="MNP56" s="331"/>
      <c r="MNQ56" s="331"/>
      <c r="MNR56" s="331"/>
      <c r="MNS56" s="331"/>
      <c r="MNT56" s="331"/>
      <c r="MNU56" s="331"/>
      <c r="MNV56" s="331"/>
      <c r="MNW56" s="331"/>
      <c r="MNX56" s="331"/>
      <c r="MNY56" s="331"/>
      <c r="MNZ56" s="331"/>
      <c r="MOA56" s="331"/>
      <c r="MOB56" s="331"/>
      <c r="MOC56" s="331"/>
      <c r="MOD56" s="331"/>
      <c r="MOE56" s="331"/>
      <c r="MOF56" s="331"/>
      <c r="MOG56" s="331"/>
      <c r="MOH56" s="331"/>
      <c r="MOI56" s="331"/>
      <c r="MOJ56" s="331"/>
      <c r="MOK56" s="331"/>
      <c r="MOL56" s="331"/>
      <c r="MOM56" s="331"/>
      <c r="MON56" s="331"/>
      <c r="MOO56" s="331"/>
      <c r="MOP56" s="331"/>
      <c r="MOQ56" s="331"/>
      <c r="MOR56" s="331"/>
      <c r="MOS56" s="331"/>
      <c r="MOT56" s="331"/>
      <c r="MOU56" s="331"/>
      <c r="MOV56" s="331"/>
      <c r="MOW56" s="331"/>
      <c r="MOX56" s="331"/>
      <c r="MOY56" s="331"/>
      <c r="MOZ56" s="331"/>
      <c r="MPA56" s="331"/>
      <c r="MPB56" s="331"/>
      <c r="MPC56" s="331"/>
      <c r="MPD56" s="331"/>
      <c r="MPE56" s="331"/>
      <c r="MPF56" s="331"/>
      <c r="MPG56" s="331"/>
      <c r="MPH56" s="331"/>
      <c r="MPI56" s="331"/>
      <c r="MPJ56" s="331"/>
      <c r="MPK56" s="331"/>
      <c r="MPL56" s="331"/>
      <c r="MPM56" s="331"/>
      <c r="MPN56" s="331"/>
      <c r="MPO56" s="331"/>
      <c r="MPP56" s="331"/>
      <c r="MPQ56" s="331"/>
      <c r="MPR56" s="331"/>
      <c r="MPS56" s="331"/>
      <c r="MPT56" s="331"/>
      <c r="MPU56" s="331"/>
      <c r="MPV56" s="331"/>
      <c r="MPW56" s="331"/>
      <c r="MPX56" s="331"/>
      <c r="MPY56" s="331"/>
      <c r="MPZ56" s="331"/>
      <c r="MQA56" s="331"/>
      <c r="MQB56" s="331"/>
      <c r="MQC56" s="331"/>
      <c r="MQD56" s="331"/>
      <c r="MQE56" s="331"/>
      <c r="MQF56" s="331"/>
      <c r="MQG56" s="331"/>
      <c r="MQH56" s="331"/>
      <c r="MQI56" s="331"/>
      <c r="MQJ56" s="331"/>
      <c r="MQK56" s="331"/>
      <c r="MQL56" s="331"/>
      <c r="MQM56" s="331"/>
      <c r="MQN56" s="331"/>
      <c r="MQO56" s="331"/>
      <c r="MQP56" s="331"/>
      <c r="MQQ56" s="331"/>
      <c r="MQR56" s="331"/>
      <c r="MQS56" s="331"/>
      <c r="MQT56" s="331"/>
      <c r="MQU56" s="331"/>
      <c r="MQV56" s="331"/>
      <c r="MQW56" s="331"/>
      <c r="MQX56" s="331"/>
      <c r="MQY56" s="331"/>
      <c r="MQZ56" s="331"/>
      <c r="MRA56" s="331"/>
      <c r="MRB56" s="331"/>
      <c r="MRC56" s="331"/>
      <c r="MRD56" s="331"/>
      <c r="MRE56" s="331"/>
      <c r="MRF56" s="331"/>
      <c r="MRG56" s="331"/>
      <c r="MRH56" s="331"/>
      <c r="MRI56" s="331"/>
      <c r="MRJ56" s="331"/>
      <c r="MRK56" s="331"/>
      <c r="MRL56" s="331"/>
      <c r="MRM56" s="331"/>
      <c r="MRN56" s="331"/>
      <c r="MRO56" s="331"/>
      <c r="MRP56" s="331"/>
      <c r="MRQ56" s="331"/>
      <c r="MRR56" s="331"/>
      <c r="MRS56" s="331"/>
      <c r="MRT56" s="331"/>
      <c r="MRU56" s="331"/>
      <c r="MRV56" s="331"/>
      <c r="MRW56" s="331"/>
      <c r="MRX56" s="331"/>
      <c r="MRY56" s="331"/>
      <c r="MRZ56" s="331"/>
      <c r="MSA56" s="331"/>
      <c r="MSB56" s="331"/>
      <c r="MSC56" s="331"/>
      <c r="MSD56" s="331"/>
      <c r="MSE56" s="331"/>
      <c r="MSF56" s="331"/>
      <c r="MSG56" s="331"/>
      <c r="MSH56" s="331"/>
      <c r="MSI56" s="331"/>
      <c r="MSJ56" s="331"/>
      <c r="MSK56" s="331"/>
      <c r="MSL56" s="331"/>
      <c r="MSM56" s="331"/>
      <c r="MSN56" s="331"/>
      <c r="MSO56" s="331"/>
      <c r="MSP56" s="331"/>
      <c r="MSQ56" s="331"/>
      <c r="MSR56" s="331"/>
      <c r="MSS56" s="331"/>
      <c r="MST56" s="331"/>
      <c r="MSU56" s="331"/>
      <c r="MSV56" s="331"/>
      <c r="MSW56" s="331"/>
      <c r="MSX56" s="331"/>
      <c r="MSY56" s="331"/>
      <c r="MSZ56" s="331"/>
      <c r="MTA56" s="331"/>
      <c r="MTB56" s="331"/>
      <c r="MTC56" s="331"/>
      <c r="MTD56" s="331"/>
      <c r="MTE56" s="331"/>
      <c r="MTF56" s="331"/>
      <c r="MTG56" s="331"/>
      <c r="MTH56" s="331"/>
      <c r="MTI56" s="331"/>
      <c r="MTJ56" s="331"/>
      <c r="MTK56" s="331"/>
      <c r="MTL56" s="331"/>
      <c r="MTM56" s="331"/>
      <c r="MTN56" s="331"/>
      <c r="MTO56" s="331"/>
      <c r="MTP56" s="331"/>
      <c r="MTQ56" s="331"/>
      <c r="MTR56" s="331"/>
      <c r="MTS56" s="331"/>
      <c r="MTT56" s="331"/>
      <c r="MTU56" s="331"/>
      <c r="MTV56" s="331"/>
      <c r="MTW56" s="331"/>
      <c r="MTX56" s="331"/>
      <c r="MTY56" s="331"/>
      <c r="MTZ56" s="331"/>
      <c r="MUA56" s="331"/>
      <c r="MUB56" s="331"/>
      <c r="MUC56" s="331"/>
      <c r="MUD56" s="331"/>
      <c r="MUE56" s="331"/>
      <c r="MUF56" s="331"/>
      <c r="MUG56" s="331"/>
      <c r="MUH56" s="331"/>
      <c r="MUI56" s="331"/>
      <c r="MUJ56" s="331"/>
      <c r="MUK56" s="331"/>
      <c r="MUL56" s="331"/>
      <c r="MUM56" s="331"/>
      <c r="MUN56" s="331"/>
      <c r="MUO56" s="331"/>
      <c r="MUP56" s="331"/>
      <c r="MUQ56" s="331"/>
      <c r="MUR56" s="331"/>
      <c r="MUS56" s="331"/>
      <c r="MUT56" s="331"/>
      <c r="MUU56" s="331"/>
      <c r="MUV56" s="331"/>
      <c r="MUW56" s="331"/>
      <c r="MUX56" s="331"/>
      <c r="MUY56" s="331"/>
      <c r="MUZ56" s="331"/>
      <c r="MVA56" s="331"/>
      <c r="MVB56" s="331"/>
      <c r="MVC56" s="331"/>
      <c r="MVD56" s="331"/>
      <c r="MVE56" s="331"/>
      <c r="MVF56" s="331"/>
      <c r="MVG56" s="331"/>
      <c r="MVH56" s="331"/>
      <c r="MVI56" s="331"/>
      <c r="MVJ56" s="331"/>
      <c r="MVK56" s="331"/>
      <c r="MVL56" s="331"/>
      <c r="MVM56" s="331"/>
      <c r="MVN56" s="331"/>
      <c r="MVO56" s="331"/>
      <c r="MVP56" s="331"/>
      <c r="MVQ56" s="331"/>
      <c r="MVR56" s="331"/>
      <c r="MVS56" s="331"/>
      <c r="MVT56" s="331"/>
      <c r="MVU56" s="331"/>
      <c r="MVV56" s="331"/>
      <c r="MVW56" s="331"/>
      <c r="MVX56" s="331"/>
      <c r="MVY56" s="331"/>
      <c r="MVZ56" s="331"/>
      <c r="MWA56" s="331"/>
      <c r="MWB56" s="331"/>
      <c r="MWC56" s="331"/>
      <c r="MWD56" s="331"/>
      <c r="MWE56" s="331"/>
      <c r="MWF56" s="331"/>
      <c r="MWG56" s="331"/>
      <c r="MWH56" s="331"/>
      <c r="MWI56" s="331"/>
      <c r="MWJ56" s="331"/>
      <c r="MWK56" s="331"/>
      <c r="MWL56" s="331"/>
      <c r="MWM56" s="331"/>
      <c r="MWN56" s="331"/>
      <c r="MWO56" s="331"/>
      <c r="MWP56" s="331"/>
      <c r="MWQ56" s="331"/>
      <c r="MWR56" s="331"/>
      <c r="MWS56" s="331"/>
      <c r="MWT56" s="331"/>
      <c r="MWU56" s="331"/>
      <c r="MWV56" s="331"/>
      <c r="MWW56" s="331"/>
      <c r="MWX56" s="331"/>
      <c r="MWY56" s="331"/>
      <c r="MWZ56" s="331"/>
      <c r="MXA56" s="331"/>
      <c r="MXB56" s="331"/>
      <c r="MXC56" s="331"/>
      <c r="MXD56" s="331"/>
      <c r="MXE56" s="331"/>
      <c r="MXF56" s="331"/>
      <c r="MXG56" s="331"/>
      <c r="MXH56" s="331"/>
      <c r="MXI56" s="331"/>
      <c r="MXJ56" s="331"/>
      <c r="MXK56" s="331"/>
      <c r="MXL56" s="331"/>
      <c r="MXM56" s="331"/>
      <c r="MXN56" s="331"/>
      <c r="MXO56" s="331"/>
      <c r="MXP56" s="331"/>
      <c r="MXQ56" s="331"/>
      <c r="MXR56" s="331"/>
      <c r="MXS56" s="331"/>
      <c r="MXT56" s="331"/>
      <c r="MXU56" s="331"/>
      <c r="MXV56" s="331"/>
      <c r="MXW56" s="331"/>
      <c r="MXX56" s="331"/>
      <c r="MXY56" s="331"/>
      <c r="MXZ56" s="331"/>
      <c r="MYA56" s="331"/>
      <c r="MYB56" s="331"/>
      <c r="MYC56" s="331"/>
      <c r="MYD56" s="331"/>
      <c r="MYE56" s="331"/>
      <c r="MYF56" s="331"/>
      <c r="MYG56" s="331"/>
      <c r="MYH56" s="331"/>
      <c r="MYI56" s="331"/>
      <c r="MYJ56" s="331"/>
      <c r="MYK56" s="331"/>
      <c r="MYL56" s="331"/>
      <c r="MYM56" s="331"/>
      <c r="MYN56" s="331"/>
      <c r="MYO56" s="331"/>
      <c r="MYP56" s="331"/>
      <c r="MYQ56" s="331"/>
      <c r="MYR56" s="331"/>
      <c r="MYS56" s="331"/>
      <c r="MYT56" s="331"/>
      <c r="MYU56" s="331"/>
      <c r="MYV56" s="331"/>
      <c r="MYW56" s="331"/>
      <c r="MYX56" s="331"/>
      <c r="MYY56" s="331"/>
      <c r="MYZ56" s="331"/>
      <c r="MZA56" s="331"/>
      <c r="MZB56" s="331"/>
      <c r="MZC56" s="331"/>
      <c r="MZD56" s="331"/>
      <c r="MZE56" s="331"/>
      <c r="MZF56" s="331"/>
      <c r="MZG56" s="331"/>
      <c r="MZH56" s="331"/>
      <c r="MZI56" s="331"/>
      <c r="MZJ56" s="331"/>
      <c r="MZK56" s="331"/>
      <c r="MZL56" s="331"/>
      <c r="MZM56" s="331"/>
      <c r="MZN56" s="331"/>
      <c r="MZO56" s="331"/>
      <c r="MZP56" s="331"/>
      <c r="MZQ56" s="331"/>
      <c r="MZR56" s="331"/>
      <c r="MZS56" s="331"/>
      <c r="MZT56" s="331"/>
      <c r="MZU56" s="331"/>
      <c r="MZV56" s="331"/>
      <c r="MZW56" s="331"/>
      <c r="MZX56" s="331"/>
      <c r="MZY56" s="331"/>
      <c r="MZZ56" s="331"/>
      <c r="NAA56" s="331"/>
      <c r="NAB56" s="331"/>
      <c r="NAC56" s="331"/>
      <c r="NAD56" s="331"/>
      <c r="NAE56" s="331"/>
      <c r="NAF56" s="331"/>
      <c r="NAG56" s="331"/>
      <c r="NAH56" s="331"/>
      <c r="NAI56" s="331"/>
      <c r="NAJ56" s="331"/>
      <c r="NAK56" s="331"/>
      <c r="NAL56" s="331"/>
      <c r="NAM56" s="331"/>
      <c r="NAN56" s="331"/>
      <c r="NAO56" s="331"/>
      <c r="NAP56" s="331"/>
      <c r="NAQ56" s="331"/>
      <c r="NAR56" s="331"/>
      <c r="NAS56" s="331"/>
      <c r="NAT56" s="331"/>
      <c r="NAU56" s="331"/>
      <c r="NAV56" s="331"/>
      <c r="NAW56" s="331"/>
      <c r="NAX56" s="331"/>
      <c r="NAY56" s="331"/>
      <c r="NAZ56" s="331"/>
      <c r="NBA56" s="331"/>
      <c r="NBB56" s="331"/>
      <c r="NBC56" s="331"/>
      <c r="NBD56" s="331"/>
      <c r="NBE56" s="331"/>
      <c r="NBF56" s="331"/>
      <c r="NBG56" s="331"/>
      <c r="NBH56" s="331"/>
      <c r="NBI56" s="331"/>
      <c r="NBJ56" s="331"/>
      <c r="NBK56" s="331"/>
      <c r="NBL56" s="331"/>
      <c r="NBM56" s="331"/>
      <c r="NBN56" s="331"/>
      <c r="NBO56" s="331"/>
      <c r="NBP56" s="331"/>
      <c r="NBQ56" s="331"/>
      <c r="NBR56" s="331"/>
      <c r="NBS56" s="331"/>
      <c r="NBT56" s="331"/>
      <c r="NBU56" s="331"/>
      <c r="NBV56" s="331"/>
      <c r="NBW56" s="331"/>
      <c r="NBX56" s="331"/>
      <c r="NBY56" s="331"/>
      <c r="NBZ56" s="331"/>
      <c r="NCA56" s="331"/>
      <c r="NCB56" s="331"/>
      <c r="NCC56" s="331"/>
      <c r="NCD56" s="331"/>
      <c r="NCE56" s="331"/>
      <c r="NCF56" s="331"/>
      <c r="NCG56" s="331"/>
      <c r="NCH56" s="331"/>
      <c r="NCI56" s="331"/>
      <c r="NCJ56" s="331"/>
      <c r="NCK56" s="331"/>
      <c r="NCL56" s="331"/>
      <c r="NCM56" s="331"/>
      <c r="NCN56" s="331"/>
      <c r="NCO56" s="331"/>
      <c r="NCP56" s="331"/>
      <c r="NCQ56" s="331"/>
      <c r="NCR56" s="331"/>
      <c r="NCS56" s="331"/>
      <c r="NCT56" s="331"/>
      <c r="NCU56" s="331"/>
      <c r="NCV56" s="331"/>
      <c r="NCW56" s="331"/>
      <c r="NCX56" s="331"/>
      <c r="NCY56" s="331"/>
      <c r="NCZ56" s="331"/>
      <c r="NDA56" s="331"/>
      <c r="NDB56" s="331"/>
      <c r="NDC56" s="331"/>
      <c r="NDD56" s="331"/>
      <c r="NDE56" s="331"/>
      <c r="NDF56" s="331"/>
      <c r="NDG56" s="331"/>
      <c r="NDH56" s="331"/>
      <c r="NDI56" s="331"/>
      <c r="NDJ56" s="331"/>
      <c r="NDK56" s="331"/>
      <c r="NDL56" s="331"/>
      <c r="NDM56" s="331"/>
      <c r="NDN56" s="331"/>
      <c r="NDO56" s="331"/>
      <c r="NDP56" s="331"/>
      <c r="NDQ56" s="331"/>
      <c r="NDR56" s="331"/>
      <c r="NDS56" s="331"/>
      <c r="NDT56" s="331"/>
      <c r="NDU56" s="331"/>
      <c r="NDV56" s="331"/>
      <c r="NDW56" s="331"/>
      <c r="NDX56" s="331"/>
      <c r="NDY56" s="331"/>
      <c r="NDZ56" s="331"/>
      <c r="NEA56" s="331"/>
      <c r="NEB56" s="331"/>
      <c r="NEC56" s="331"/>
      <c r="NED56" s="331"/>
      <c r="NEE56" s="331"/>
      <c r="NEF56" s="331"/>
      <c r="NEG56" s="331"/>
      <c r="NEH56" s="331"/>
      <c r="NEI56" s="331"/>
      <c r="NEJ56" s="331"/>
      <c r="NEK56" s="331"/>
      <c r="NEL56" s="331"/>
      <c r="NEM56" s="331"/>
      <c r="NEN56" s="331"/>
      <c r="NEO56" s="331"/>
      <c r="NEP56" s="331"/>
      <c r="NEQ56" s="331"/>
      <c r="NER56" s="331"/>
      <c r="NES56" s="331"/>
      <c r="NET56" s="331"/>
      <c r="NEU56" s="331"/>
      <c r="NEV56" s="331"/>
      <c r="NEW56" s="331"/>
      <c r="NEX56" s="331"/>
      <c r="NEY56" s="331"/>
      <c r="NEZ56" s="331"/>
      <c r="NFA56" s="331"/>
      <c r="NFB56" s="331"/>
      <c r="NFC56" s="331"/>
      <c r="NFD56" s="331"/>
      <c r="NFE56" s="331"/>
      <c r="NFF56" s="331"/>
      <c r="NFG56" s="331"/>
      <c r="NFH56" s="331"/>
      <c r="NFI56" s="331"/>
      <c r="NFJ56" s="331"/>
      <c r="NFK56" s="331"/>
      <c r="NFL56" s="331"/>
      <c r="NFM56" s="331"/>
      <c r="NFN56" s="331"/>
      <c r="NFO56" s="331"/>
      <c r="NFP56" s="331"/>
      <c r="NFQ56" s="331"/>
      <c r="NFR56" s="331"/>
      <c r="NFS56" s="331"/>
      <c r="NFT56" s="331"/>
      <c r="NFU56" s="331"/>
      <c r="NFV56" s="331"/>
      <c r="NFW56" s="331"/>
      <c r="NFX56" s="331"/>
      <c r="NFY56" s="331"/>
      <c r="NFZ56" s="331"/>
      <c r="NGA56" s="331"/>
      <c r="NGB56" s="331"/>
      <c r="NGC56" s="331"/>
      <c r="NGD56" s="331"/>
      <c r="NGE56" s="331"/>
      <c r="NGF56" s="331"/>
      <c r="NGG56" s="331"/>
      <c r="NGH56" s="331"/>
      <c r="NGI56" s="331"/>
      <c r="NGJ56" s="331"/>
      <c r="NGK56" s="331"/>
      <c r="NGL56" s="331"/>
      <c r="NGM56" s="331"/>
      <c r="NGN56" s="331"/>
      <c r="NGO56" s="331"/>
      <c r="NGP56" s="331"/>
      <c r="NGQ56" s="331"/>
      <c r="NGR56" s="331"/>
      <c r="NGS56" s="331"/>
      <c r="NGT56" s="331"/>
      <c r="NGU56" s="331"/>
      <c r="NGV56" s="331"/>
      <c r="NGW56" s="331"/>
      <c r="NGX56" s="331"/>
      <c r="NGY56" s="331"/>
      <c r="NGZ56" s="331"/>
      <c r="NHA56" s="331"/>
      <c r="NHB56" s="331"/>
      <c r="NHC56" s="331"/>
      <c r="NHD56" s="331"/>
      <c r="NHE56" s="331"/>
      <c r="NHF56" s="331"/>
      <c r="NHG56" s="331"/>
      <c r="NHH56" s="331"/>
      <c r="NHI56" s="331"/>
      <c r="NHJ56" s="331"/>
      <c r="NHK56" s="331"/>
      <c r="NHL56" s="331"/>
      <c r="NHM56" s="331"/>
      <c r="NHN56" s="331"/>
      <c r="NHO56" s="331"/>
      <c r="NHP56" s="331"/>
      <c r="NHQ56" s="331"/>
      <c r="NHR56" s="331"/>
      <c r="NHS56" s="331"/>
      <c r="NHT56" s="331"/>
      <c r="NHU56" s="331"/>
      <c r="NHV56" s="331"/>
      <c r="NHW56" s="331"/>
      <c r="NHX56" s="331"/>
      <c r="NHY56" s="331"/>
      <c r="NHZ56" s="331"/>
      <c r="NIA56" s="331"/>
      <c r="NIB56" s="331"/>
      <c r="NIC56" s="331"/>
      <c r="NID56" s="331"/>
      <c r="NIE56" s="331"/>
      <c r="NIF56" s="331"/>
      <c r="NIG56" s="331"/>
      <c r="NIH56" s="331"/>
      <c r="NII56" s="331"/>
      <c r="NIJ56" s="331"/>
      <c r="NIK56" s="331"/>
      <c r="NIL56" s="331"/>
      <c r="NIM56" s="331"/>
      <c r="NIN56" s="331"/>
      <c r="NIO56" s="331"/>
      <c r="NIP56" s="331"/>
      <c r="NIQ56" s="331"/>
      <c r="NIR56" s="331"/>
      <c r="NIS56" s="331"/>
      <c r="NIT56" s="331"/>
      <c r="NIU56" s="331"/>
      <c r="NIV56" s="331"/>
      <c r="NIW56" s="331"/>
      <c r="NIX56" s="331"/>
      <c r="NIY56" s="331"/>
      <c r="NIZ56" s="331"/>
      <c r="NJA56" s="331"/>
      <c r="NJB56" s="331"/>
      <c r="NJC56" s="331"/>
      <c r="NJD56" s="331"/>
      <c r="NJE56" s="331"/>
      <c r="NJF56" s="331"/>
      <c r="NJG56" s="331"/>
      <c r="NJH56" s="331"/>
      <c r="NJI56" s="331"/>
      <c r="NJJ56" s="331"/>
      <c r="NJK56" s="331"/>
      <c r="NJL56" s="331"/>
      <c r="NJM56" s="331"/>
      <c r="NJN56" s="331"/>
      <c r="NJO56" s="331"/>
      <c r="NJP56" s="331"/>
      <c r="NJQ56" s="331"/>
      <c r="NJR56" s="331"/>
      <c r="NJS56" s="331"/>
      <c r="NJT56" s="331"/>
      <c r="NJU56" s="331"/>
      <c r="NJV56" s="331"/>
      <c r="NJW56" s="331"/>
      <c r="NJX56" s="331"/>
      <c r="NJY56" s="331"/>
      <c r="NJZ56" s="331"/>
      <c r="NKA56" s="331"/>
      <c r="NKB56" s="331"/>
      <c r="NKC56" s="331"/>
      <c r="NKD56" s="331"/>
      <c r="NKE56" s="331"/>
      <c r="NKF56" s="331"/>
      <c r="NKG56" s="331"/>
      <c r="NKH56" s="331"/>
      <c r="NKI56" s="331"/>
      <c r="NKJ56" s="331"/>
      <c r="NKK56" s="331"/>
      <c r="NKL56" s="331"/>
      <c r="NKM56" s="331"/>
      <c r="NKN56" s="331"/>
      <c r="NKO56" s="331"/>
      <c r="NKP56" s="331"/>
      <c r="NKQ56" s="331"/>
      <c r="NKR56" s="331"/>
      <c r="NKS56" s="331"/>
      <c r="NKT56" s="331"/>
      <c r="NKU56" s="331"/>
      <c r="NKV56" s="331"/>
      <c r="NKW56" s="331"/>
      <c r="NKX56" s="331"/>
      <c r="NKY56" s="331"/>
      <c r="NKZ56" s="331"/>
      <c r="NLA56" s="331"/>
      <c r="NLB56" s="331"/>
      <c r="NLC56" s="331"/>
      <c r="NLD56" s="331"/>
      <c r="NLE56" s="331"/>
      <c r="NLF56" s="331"/>
      <c r="NLG56" s="331"/>
      <c r="NLH56" s="331"/>
      <c r="NLI56" s="331"/>
      <c r="NLJ56" s="331"/>
      <c r="NLK56" s="331"/>
      <c r="NLL56" s="331"/>
      <c r="NLM56" s="331"/>
      <c r="NLN56" s="331"/>
      <c r="NLO56" s="331"/>
      <c r="NLP56" s="331"/>
      <c r="NLQ56" s="331"/>
      <c r="NLR56" s="331"/>
      <c r="NLS56" s="331"/>
      <c r="NLT56" s="331"/>
      <c r="NLU56" s="331"/>
      <c r="NLV56" s="331"/>
      <c r="NLW56" s="331"/>
      <c r="NLX56" s="331"/>
      <c r="NLY56" s="331"/>
      <c r="NLZ56" s="331"/>
      <c r="NMA56" s="331"/>
      <c r="NMB56" s="331"/>
      <c r="NMC56" s="331"/>
      <c r="NMD56" s="331"/>
      <c r="NME56" s="331"/>
      <c r="NMF56" s="331"/>
      <c r="NMG56" s="331"/>
      <c r="NMH56" s="331"/>
      <c r="NMI56" s="331"/>
      <c r="NMJ56" s="331"/>
      <c r="NMK56" s="331"/>
      <c r="NML56" s="331"/>
      <c r="NMM56" s="331"/>
      <c r="NMN56" s="331"/>
      <c r="NMO56" s="331"/>
      <c r="NMP56" s="331"/>
      <c r="NMQ56" s="331"/>
      <c r="NMR56" s="331"/>
      <c r="NMS56" s="331"/>
      <c r="NMT56" s="331"/>
      <c r="NMU56" s="331"/>
      <c r="NMV56" s="331"/>
      <c r="NMW56" s="331"/>
      <c r="NMX56" s="331"/>
      <c r="NMY56" s="331"/>
      <c r="NMZ56" s="331"/>
      <c r="NNA56" s="331"/>
      <c r="NNB56" s="331"/>
      <c r="NNC56" s="331"/>
      <c r="NND56" s="331"/>
      <c r="NNE56" s="331"/>
      <c r="NNF56" s="331"/>
      <c r="NNG56" s="331"/>
      <c r="NNH56" s="331"/>
      <c r="NNI56" s="331"/>
      <c r="NNJ56" s="331"/>
      <c r="NNK56" s="331"/>
      <c r="NNL56" s="331"/>
      <c r="NNM56" s="331"/>
      <c r="NNN56" s="331"/>
      <c r="NNO56" s="331"/>
      <c r="NNP56" s="331"/>
      <c r="NNQ56" s="331"/>
      <c r="NNR56" s="331"/>
      <c r="NNS56" s="331"/>
      <c r="NNT56" s="331"/>
      <c r="NNU56" s="331"/>
      <c r="NNV56" s="331"/>
      <c r="NNW56" s="331"/>
      <c r="NNX56" s="331"/>
      <c r="NNY56" s="331"/>
      <c r="NNZ56" s="331"/>
      <c r="NOA56" s="331"/>
      <c r="NOB56" s="331"/>
      <c r="NOC56" s="331"/>
      <c r="NOD56" s="331"/>
      <c r="NOE56" s="331"/>
      <c r="NOF56" s="331"/>
      <c r="NOG56" s="331"/>
      <c r="NOH56" s="331"/>
      <c r="NOI56" s="331"/>
      <c r="NOJ56" s="331"/>
      <c r="NOK56" s="331"/>
      <c r="NOL56" s="331"/>
      <c r="NOM56" s="331"/>
      <c r="NON56" s="331"/>
      <c r="NOO56" s="331"/>
      <c r="NOP56" s="331"/>
      <c r="NOQ56" s="331"/>
      <c r="NOR56" s="331"/>
      <c r="NOS56" s="331"/>
      <c r="NOT56" s="331"/>
      <c r="NOU56" s="331"/>
      <c r="NOV56" s="331"/>
      <c r="NOW56" s="331"/>
      <c r="NOX56" s="331"/>
      <c r="NOY56" s="331"/>
      <c r="NOZ56" s="331"/>
      <c r="NPA56" s="331"/>
      <c r="NPB56" s="331"/>
      <c r="NPC56" s="331"/>
      <c r="NPD56" s="331"/>
      <c r="NPE56" s="331"/>
      <c r="NPF56" s="331"/>
      <c r="NPG56" s="331"/>
      <c r="NPH56" s="331"/>
      <c r="NPI56" s="331"/>
      <c r="NPJ56" s="331"/>
      <c r="NPK56" s="331"/>
      <c r="NPL56" s="331"/>
      <c r="NPM56" s="331"/>
      <c r="NPN56" s="331"/>
      <c r="NPO56" s="331"/>
      <c r="NPP56" s="331"/>
      <c r="NPQ56" s="331"/>
      <c r="NPR56" s="331"/>
      <c r="NPS56" s="331"/>
      <c r="NPT56" s="331"/>
      <c r="NPU56" s="331"/>
      <c r="NPV56" s="331"/>
      <c r="NPW56" s="331"/>
      <c r="NPX56" s="331"/>
      <c r="NPY56" s="331"/>
      <c r="NPZ56" s="331"/>
      <c r="NQA56" s="331"/>
      <c r="NQB56" s="331"/>
      <c r="NQC56" s="331"/>
      <c r="NQD56" s="331"/>
      <c r="NQE56" s="331"/>
      <c r="NQF56" s="331"/>
      <c r="NQG56" s="331"/>
      <c r="NQH56" s="331"/>
      <c r="NQI56" s="331"/>
      <c r="NQJ56" s="331"/>
      <c r="NQK56" s="331"/>
      <c r="NQL56" s="331"/>
      <c r="NQM56" s="331"/>
      <c r="NQN56" s="331"/>
      <c r="NQO56" s="331"/>
      <c r="NQP56" s="331"/>
      <c r="NQQ56" s="331"/>
      <c r="NQR56" s="331"/>
      <c r="NQS56" s="331"/>
      <c r="NQT56" s="331"/>
      <c r="NQU56" s="331"/>
      <c r="NQV56" s="331"/>
      <c r="NQW56" s="331"/>
      <c r="NQX56" s="331"/>
      <c r="NQY56" s="331"/>
      <c r="NQZ56" s="331"/>
      <c r="NRA56" s="331"/>
      <c r="NRB56" s="331"/>
      <c r="NRC56" s="331"/>
      <c r="NRD56" s="331"/>
      <c r="NRE56" s="331"/>
      <c r="NRF56" s="331"/>
      <c r="NRG56" s="331"/>
      <c r="NRH56" s="331"/>
      <c r="NRI56" s="331"/>
      <c r="NRJ56" s="331"/>
      <c r="NRK56" s="331"/>
      <c r="NRL56" s="331"/>
      <c r="NRM56" s="331"/>
      <c r="NRN56" s="331"/>
      <c r="NRO56" s="331"/>
      <c r="NRP56" s="331"/>
      <c r="NRQ56" s="331"/>
      <c r="NRR56" s="331"/>
      <c r="NRS56" s="331"/>
      <c r="NRT56" s="331"/>
      <c r="NRU56" s="331"/>
      <c r="NRV56" s="331"/>
      <c r="NRW56" s="331"/>
      <c r="NRX56" s="331"/>
      <c r="NRY56" s="331"/>
      <c r="NRZ56" s="331"/>
      <c r="NSA56" s="331"/>
      <c r="NSB56" s="331"/>
      <c r="NSC56" s="331"/>
      <c r="NSD56" s="331"/>
      <c r="NSE56" s="331"/>
      <c r="NSF56" s="331"/>
      <c r="NSG56" s="331"/>
      <c r="NSH56" s="331"/>
      <c r="NSI56" s="331"/>
      <c r="NSJ56" s="331"/>
      <c r="NSK56" s="331"/>
      <c r="NSL56" s="331"/>
      <c r="NSM56" s="331"/>
      <c r="NSN56" s="331"/>
      <c r="NSO56" s="331"/>
      <c r="NSP56" s="331"/>
      <c r="NSQ56" s="331"/>
      <c r="NSR56" s="331"/>
      <c r="NSS56" s="331"/>
      <c r="NST56" s="331"/>
      <c r="NSU56" s="331"/>
      <c r="NSV56" s="331"/>
      <c r="NSW56" s="331"/>
      <c r="NSX56" s="331"/>
      <c r="NSY56" s="331"/>
      <c r="NSZ56" s="331"/>
      <c r="NTA56" s="331"/>
      <c r="NTB56" s="331"/>
      <c r="NTC56" s="331"/>
      <c r="NTD56" s="331"/>
      <c r="NTE56" s="331"/>
      <c r="NTF56" s="331"/>
      <c r="NTG56" s="331"/>
      <c r="NTH56" s="331"/>
      <c r="NTI56" s="331"/>
      <c r="NTJ56" s="331"/>
      <c r="NTK56" s="331"/>
      <c r="NTL56" s="331"/>
      <c r="NTM56" s="331"/>
      <c r="NTN56" s="331"/>
      <c r="NTO56" s="331"/>
      <c r="NTP56" s="331"/>
      <c r="NTQ56" s="331"/>
      <c r="NTR56" s="331"/>
      <c r="NTS56" s="331"/>
      <c r="NTT56" s="331"/>
      <c r="NTU56" s="331"/>
      <c r="NTV56" s="331"/>
      <c r="NTW56" s="331"/>
      <c r="NTX56" s="331"/>
      <c r="NTY56" s="331"/>
      <c r="NTZ56" s="331"/>
      <c r="NUA56" s="331"/>
      <c r="NUB56" s="331"/>
      <c r="NUC56" s="331"/>
      <c r="NUD56" s="331"/>
      <c r="NUE56" s="331"/>
      <c r="NUF56" s="331"/>
      <c r="NUG56" s="331"/>
      <c r="NUH56" s="331"/>
      <c r="NUI56" s="331"/>
      <c r="NUJ56" s="331"/>
      <c r="NUK56" s="331"/>
      <c r="NUL56" s="331"/>
      <c r="NUM56" s="331"/>
      <c r="NUN56" s="331"/>
      <c r="NUO56" s="331"/>
      <c r="NUP56" s="331"/>
      <c r="NUQ56" s="331"/>
      <c r="NUR56" s="331"/>
      <c r="NUS56" s="331"/>
      <c r="NUT56" s="331"/>
      <c r="NUU56" s="331"/>
      <c r="NUV56" s="331"/>
      <c r="NUW56" s="331"/>
      <c r="NUX56" s="331"/>
      <c r="NUY56" s="331"/>
      <c r="NUZ56" s="331"/>
      <c r="NVA56" s="331"/>
      <c r="NVB56" s="331"/>
      <c r="NVC56" s="331"/>
      <c r="NVD56" s="331"/>
      <c r="NVE56" s="331"/>
      <c r="NVF56" s="331"/>
      <c r="NVG56" s="331"/>
      <c r="NVH56" s="331"/>
      <c r="NVI56" s="331"/>
      <c r="NVJ56" s="331"/>
      <c r="NVK56" s="331"/>
      <c r="NVL56" s="331"/>
      <c r="NVM56" s="331"/>
      <c r="NVN56" s="331"/>
      <c r="NVO56" s="331"/>
      <c r="NVP56" s="331"/>
      <c r="NVQ56" s="331"/>
      <c r="NVR56" s="331"/>
      <c r="NVS56" s="331"/>
      <c r="NVT56" s="331"/>
      <c r="NVU56" s="331"/>
      <c r="NVV56" s="331"/>
      <c r="NVW56" s="331"/>
      <c r="NVX56" s="331"/>
      <c r="NVY56" s="331"/>
      <c r="NVZ56" s="331"/>
      <c r="NWA56" s="331"/>
      <c r="NWB56" s="331"/>
      <c r="NWC56" s="331"/>
      <c r="NWD56" s="331"/>
      <c r="NWE56" s="331"/>
      <c r="NWF56" s="331"/>
      <c r="NWG56" s="331"/>
      <c r="NWH56" s="331"/>
      <c r="NWI56" s="331"/>
      <c r="NWJ56" s="331"/>
      <c r="NWK56" s="331"/>
      <c r="NWL56" s="331"/>
      <c r="NWM56" s="331"/>
      <c r="NWN56" s="331"/>
      <c r="NWO56" s="331"/>
      <c r="NWP56" s="331"/>
      <c r="NWQ56" s="331"/>
      <c r="NWR56" s="331"/>
      <c r="NWS56" s="331"/>
      <c r="NWT56" s="331"/>
      <c r="NWU56" s="331"/>
      <c r="NWV56" s="331"/>
      <c r="NWW56" s="331"/>
      <c r="NWX56" s="331"/>
      <c r="NWY56" s="331"/>
      <c r="NWZ56" s="331"/>
      <c r="NXA56" s="331"/>
      <c r="NXB56" s="331"/>
      <c r="NXC56" s="331"/>
      <c r="NXD56" s="331"/>
      <c r="NXE56" s="331"/>
      <c r="NXF56" s="331"/>
      <c r="NXG56" s="331"/>
      <c r="NXH56" s="331"/>
      <c r="NXI56" s="331"/>
      <c r="NXJ56" s="331"/>
      <c r="NXK56" s="331"/>
      <c r="NXL56" s="331"/>
      <c r="NXM56" s="331"/>
      <c r="NXN56" s="331"/>
      <c r="NXO56" s="331"/>
      <c r="NXP56" s="331"/>
      <c r="NXQ56" s="331"/>
      <c r="NXR56" s="331"/>
      <c r="NXS56" s="331"/>
      <c r="NXT56" s="331"/>
      <c r="NXU56" s="331"/>
      <c r="NXV56" s="331"/>
      <c r="NXW56" s="331"/>
      <c r="NXX56" s="331"/>
      <c r="NXY56" s="331"/>
      <c r="NXZ56" s="331"/>
      <c r="NYA56" s="331"/>
      <c r="NYB56" s="331"/>
      <c r="NYC56" s="331"/>
      <c r="NYD56" s="331"/>
      <c r="NYE56" s="331"/>
      <c r="NYF56" s="331"/>
      <c r="NYG56" s="331"/>
      <c r="NYH56" s="331"/>
      <c r="NYI56" s="331"/>
      <c r="NYJ56" s="331"/>
      <c r="NYK56" s="331"/>
      <c r="NYL56" s="331"/>
      <c r="NYM56" s="331"/>
      <c r="NYN56" s="331"/>
      <c r="NYO56" s="331"/>
      <c r="NYP56" s="331"/>
      <c r="NYQ56" s="331"/>
      <c r="NYR56" s="331"/>
      <c r="NYS56" s="331"/>
      <c r="NYT56" s="331"/>
      <c r="NYU56" s="331"/>
      <c r="NYV56" s="331"/>
      <c r="NYW56" s="331"/>
      <c r="NYX56" s="331"/>
      <c r="NYY56" s="331"/>
      <c r="NYZ56" s="331"/>
      <c r="NZA56" s="331"/>
      <c r="NZB56" s="331"/>
      <c r="NZC56" s="331"/>
      <c r="NZD56" s="331"/>
      <c r="NZE56" s="331"/>
      <c r="NZF56" s="331"/>
      <c r="NZG56" s="331"/>
      <c r="NZH56" s="331"/>
      <c r="NZI56" s="331"/>
      <c r="NZJ56" s="331"/>
      <c r="NZK56" s="331"/>
      <c r="NZL56" s="331"/>
      <c r="NZM56" s="331"/>
      <c r="NZN56" s="331"/>
      <c r="NZO56" s="331"/>
      <c r="NZP56" s="331"/>
      <c r="NZQ56" s="331"/>
      <c r="NZR56" s="331"/>
      <c r="NZS56" s="331"/>
      <c r="NZT56" s="331"/>
      <c r="NZU56" s="331"/>
      <c r="NZV56" s="331"/>
      <c r="NZW56" s="331"/>
      <c r="NZX56" s="331"/>
      <c r="NZY56" s="331"/>
      <c r="NZZ56" s="331"/>
      <c r="OAA56" s="331"/>
      <c r="OAB56" s="331"/>
      <c r="OAC56" s="331"/>
      <c r="OAD56" s="331"/>
      <c r="OAE56" s="331"/>
      <c r="OAF56" s="331"/>
      <c r="OAG56" s="331"/>
      <c r="OAH56" s="331"/>
      <c r="OAI56" s="331"/>
      <c r="OAJ56" s="331"/>
      <c r="OAK56" s="331"/>
      <c r="OAL56" s="331"/>
      <c r="OAM56" s="331"/>
      <c r="OAN56" s="331"/>
      <c r="OAO56" s="331"/>
      <c r="OAP56" s="331"/>
      <c r="OAQ56" s="331"/>
      <c r="OAR56" s="331"/>
      <c r="OAS56" s="331"/>
      <c r="OAT56" s="331"/>
      <c r="OAU56" s="331"/>
      <c r="OAV56" s="331"/>
      <c r="OAW56" s="331"/>
      <c r="OAX56" s="331"/>
      <c r="OAY56" s="331"/>
      <c r="OAZ56" s="331"/>
      <c r="OBA56" s="331"/>
      <c r="OBB56" s="331"/>
      <c r="OBC56" s="331"/>
      <c r="OBD56" s="331"/>
      <c r="OBE56" s="331"/>
      <c r="OBF56" s="331"/>
      <c r="OBG56" s="331"/>
      <c r="OBH56" s="331"/>
      <c r="OBI56" s="331"/>
      <c r="OBJ56" s="331"/>
      <c r="OBK56" s="331"/>
      <c r="OBL56" s="331"/>
      <c r="OBM56" s="331"/>
      <c r="OBN56" s="331"/>
      <c r="OBO56" s="331"/>
      <c r="OBP56" s="331"/>
      <c r="OBQ56" s="331"/>
      <c r="OBR56" s="331"/>
      <c r="OBS56" s="331"/>
      <c r="OBT56" s="331"/>
      <c r="OBU56" s="331"/>
      <c r="OBV56" s="331"/>
      <c r="OBW56" s="331"/>
      <c r="OBX56" s="331"/>
      <c r="OBY56" s="331"/>
      <c r="OBZ56" s="331"/>
      <c r="OCA56" s="331"/>
      <c r="OCB56" s="331"/>
      <c r="OCC56" s="331"/>
      <c r="OCD56" s="331"/>
      <c r="OCE56" s="331"/>
      <c r="OCF56" s="331"/>
      <c r="OCG56" s="331"/>
      <c r="OCH56" s="331"/>
      <c r="OCI56" s="331"/>
      <c r="OCJ56" s="331"/>
      <c r="OCK56" s="331"/>
      <c r="OCL56" s="331"/>
      <c r="OCM56" s="331"/>
      <c r="OCN56" s="331"/>
      <c r="OCO56" s="331"/>
      <c r="OCP56" s="331"/>
      <c r="OCQ56" s="331"/>
      <c r="OCR56" s="331"/>
      <c r="OCS56" s="331"/>
      <c r="OCT56" s="331"/>
      <c r="OCU56" s="331"/>
      <c r="OCV56" s="331"/>
      <c r="OCW56" s="331"/>
      <c r="OCX56" s="331"/>
      <c r="OCY56" s="331"/>
      <c r="OCZ56" s="331"/>
      <c r="ODA56" s="331"/>
      <c r="ODB56" s="331"/>
      <c r="ODC56" s="331"/>
      <c r="ODD56" s="331"/>
      <c r="ODE56" s="331"/>
      <c r="ODF56" s="331"/>
      <c r="ODG56" s="331"/>
      <c r="ODH56" s="331"/>
      <c r="ODI56" s="331"/>
      <c r="ODJ56" s="331"/>
      <c r="ODK56" s="331"/>
      <c r="ODL56" s="331"/>
      <c r="ODM56" s="331"/>
      <c r="ODN56" s="331"/>
      <c r="ODO56" s="331"/>
      <c r="ODP56" s="331"/>
      <c r="ODQ56" s="331"/>
      <c r="ODR56" s="331"/>
      <c r="ODS56" s="331"/>
      <c r="ODT56" s="331"/>
      <c r="ODU56" s="331"/>
      <c r="ODV56" s="331"/>
      <c r="ODW56" s="331"/>
      <c r="ODX56" s="331"/>
      <c r="ODY56" s="331"/>
      <c r="ODZ56" s="331"/>
      <c r="OEA56" s="331"/>
      <c r="OEB56" s="331"/>
      <c r="OEC56" s="331"/>
      <c r="OED56" s="331"/>
      <c r="OEE56" s="331"/>
      <c r="OEF56" s="331"/>
      <c r="OEG56" s="331"/>
      <c r="OEH56" s="331"/>
      <c r="OEI56" s="331"/>
      <c r="OEJ56" s="331"/>
      <c r="OEK56" s="331"/>
      <c r="OEL56" s="331"/>
      <c r="OEM56" s="331"/>
      <c r="OEN56" s="331"/>
      <c r="OEO56" s="331"/>
      <c r="OEP56" s="331"/>
      <c r="OEQ56" s="331"/>
      <c r="OER56" s="331"/>
      <c r="OES56" s="331"/>
      <c r="OET56" s="331"/>
      <c r="OEU56" s="331"/>
      <c r="OEV56" s="331"/>
      <c r="OEW56" s="331"/>
      <c r="OEX56" s="331"/>
      <c r="OEY56" s="331"/>
      <c r="OEZ56" s="331"/>
      <c r="OFA56" s="331"/>
      <c r="OFB56" s="331"/>
      <c r="OFC56" s="331"/>
      <c r="OFD56" s="331"/>
      <c r="OFE56" s="331"/>
      <c r="OFF56" s="331"/>
      <c r="OFG56" s="331"/>
      <c r="OFH56" s="331"/>
      <c r="OFI56" s="331"/>
      <c r="OFJ56" s="331"/>
      <c r="OFK56" s="331"/>
      <c r="OFL56" s="331"/>
      <c r="OFM56" s="331"/>
      <c r="OFN56" s="331"/>
      <c r="OFO56" s="331"/>
      <c r="OFP56" s="331"/>
      <c r="OFQ56" s="331"/>
      <c r="OFR56" s="331"/>
      <c r="OFS56" s="331"/>
      <c r="OFT56" s="331"/>
      <c r="OFU56" s="331"/>
      <c r="OFV56" s="331"/>
      <c r="OFW56" s="331"/>
      <c r="OFX56" s="331"/>
      <c r="OFY56" s="331"/>
      <c r="OFZ56" s="331"/>
      <c r="OGA56" s="331"/>
      <c r="OGB56" s="331"/>
      <c r="OGC56" s="331"/>
      <c r="OGD56" s="331"/>
      <c r="OGE56" s="331"/>
      <c r="OGF56" s="331"/>
      <c r="OGG56" s="331"/>
      <c r="OGH56" s="331"/>
      <c r="OGI56" s="331"/>
      <c r="OGJ56" s="331"/>
      <c r="OGK56" s="331"/>
      <c r="OGL56" s="331"/>
      <c r="OGM56" s="331"/>
      <c r="OGN56" s="331"/>
      <c r="OGO56" s="331"/>
      <c r="OGP56" s="331"/>
      <c r="OGQ56" s="331"/>
      <c r="OGR56" s="331"/>
      <c r="OGS56" s="331"/>
      <c r="OGT56" s="331"/>
      <c r="OGU56" s="331"/>
      <c r="OGV56" s="331"/>
      <c r="OGW56" s="331"/>
      <c r="OGX56" s="331"/>
      <c r="OGY56" s="331"/>
      <c r="OGZ56" s="331"/>
      <c r="OHA56" s="331"/>
      <c r="OHB56" s="331"/>
      <c r="OHC56" s="331"/>
      <c r="OHD56" s="331"/>
      <c r="OHE56" s="331"/>
      <c r="OHF56" s="331"/>
      <c r="OHG56" s="331"/>
      <c r="OHH56" s="331"/>
      <c r="OHI56" s="331"/>
      <c r="OHJ56" s="331"/>
      <c r="OHK56" s="331"/>
      <c r="OHL56" s="331"/>
      <c r="OHM56" s="331"/>
      <c r="OHN56" s="331"/>
      <c r="OHO56" s="331"/>
      <c r="OHP56" s="331"/>
      <c r="OHQ56" s="331"/>
      <c r="OHR56" s="331"/>
      <c r="OHS56" s="331"/>
      <c r="OHT56" s="331"/>
      <c r="OHU56" s="331"/>
      <c r="OHV56" s="331"/>
      <c r="OHW56" s="331"/>
      <c r="OHX56" s="331"/>
      <c r="OHY56" s="331"/>
      <c r="OHZ56" s="331"/>
      <c r="OIA56" s="331"/>
      <c r="OIB56" s="331"/>
      <c r="OIC56" s="331"/>
      <c r="OID56" s="331"/>
      <c r="OIE56" s="331"/>
      <c r="OIF56" s="331"/>
      <c r="OIG56" s="331"/>
      <c r="OIH56" s="331"/>
      <c r="OII56" s="331"/>
      <c r="OIJ56" s="331"/>
      <c r="OIK56" s="331"/>
      <c r="OIL56" s="331"/>
      <c r="OIM56" s="331"/>
      <c r="OIN56" s="331"/>
      <c r="OIO56" s="331"/>
      <c r="OIP56" s="331"/>
      <c r="OIQ56" s="331"/>
      <c r="OIR56" s="331"/>
      <c r="OIS56" s="331"/>
      <c r="OIT56" s="331"/>
      <c r="OIU56" s="331"/>
      <c r="OIV56" s="331"/>
      <c r="OIW56" s="331"/>
      <c r="OIX56" s="331"/>
      <c r="OIY56" s="331"/>
      <c r="OIZ56" s="331"/>
      <c r="OJA56" s="331"/>
      <c r="OJB56" s="331"/>
      <c r="OJC56" s="331"/>
      <c r="OJD56" s="331"/>
      <c r="OJE56" s="331"/>
      <c r="OJF56" s="331"/>
      <c r="OJG56" s="331"/>
      <c r="OJH56" s="331"/>
      <c r="OJI56" s="331"/>
      <c r="OJJ56" s="331"/>
      <c r="OJK56" s="331"/>
      <c r="OJL56" s="331"/>
      <c r="OJM56" s="331"/>
      <c r="OJN56" s="331"/>
      <c r="OJO56" s="331"/>
      <c r="OJP56" s="331"/>
      <c r="OJQ56" s="331"/>
      <c r="OJR56" s="331"/>
      <c r="OJS56" s="331"/>
      <c r="OJT56" s="331"/>
      <c r="OJU56" s="331"/>
      <c r="OJV56" s="331"/>
      <c r="OJW56" s="331"/>
      <c r="OJX56" s="331"/>
      <c r="OJY56" s="331"/>
      <c r="OJZ56" s="331"/>
      <c r="OKA56" s="331"/>
      <c r="OKB56" s="331"/>
      <c r="OKC56" s="331"/>
      <c r="OKD56" s="331"/>
      <c r="OKE56" s="331"/>
      <c r="OKF56" s="331"/>
      <c r="OKG56" s="331"/>
      <c r="OKH56" s="331"/>
      <c r="OKI56" s="331"/>
      <c r="OKJ56" s="331"/>
      <c r="OKK56" s="331"/>
      <c r="OKL56" s="331"/>
      <c r="OKM56" s="331"/>
      <c r="OKN56" s="331"/>
      <c r="OKO56" s="331"/>
      <c r="OKP56" s="331"/>
      <c r="OKQ56" s="331"/>
      <c r="OKR56" s="331"/>
      <c r="OKS56" s="331"/>
      <c r="OKT56" s="331"/>
      <c r="OKU56" s="331"/>
      <c r="OKV56" s="331"/>
      <c r="OKW56" s="331"/>
      <c r="OKX56" s="331"/>
      <c r="OKY56" s="331"/>
      <c r="OKZ56" s="331"/>
      <c r="OLA56" s="331"/>
      <c r="OLB56" s="331"/>
      <c r="OLC56" s="331"/>
      <c r="OLD56" s="331"/>
      <c r="OLE56" s="331"/>
      <c r="OLF56" s="331"/>
      <c r="OLG56" s="331"/>
      <c r="OLH56" s="331"/>
      <c r="OLI56" s="331"/>
      <c r="OLJ56" s="331"/>
      <c r="OLK56" s="331"/>
      <c r="OLL56" s="331"/>
      <c r="OLM56" s="331"/>
      <c r="OLN56" s="331"/>
      <c r="OLO56" s="331"/>
      <c r="OLP56" s="331"/>
      <c r="OLQ56" s="331"/>
      <c r="OLR56" s="331"/>
      <c r="OLS56" s="331"/>
      <c r="OLT56" s="331"/>
      <c r="OLU56" s="331"/>
      <c r="OLV56" s="331"/>
      <c r="OLW56" s="331"/>
      <c r="OLX56" s="331"/>
      <c r="OLY56" s="331"/>
      <c r="OLZ56" s="331"/>
      <c r="OMA56" s="331"/>
      <c r="OMB56" s="331"/>
      <c r="OMC56" s="331"/>
      <c r="OMD56" s="331"/>
      <c r="OME56" s="331"/>
      <c r="OMF56" s="331"/>
      <c r="OMG56" s="331"/>
      <c r="OMH56" s="331"/>
      <c r="OMI56" s="331"/>
      <c r="OMJ56" s="331"/>
      <c r="OMK56" s="331"/>
      <c r="OML56" s="331"/>
      <c r="OMM56" s="331"/>
      <c r="OMN56" s="331"/>
      <c r="OMO56" s="331"/>
      <c r="OMP56" s="331"/>
      <c r="OMQ56" s="331"/>
      <c r="OMR56" s="331"/>
      <c r="OMS56" s="331"/>
      <c r="OMT56" s="331"/>
      <c r="OMU56" s="331"/>
      <c r="OMV56" s="331"/>
      <c r="OMW56" s="331"/>
      <c r="OMX56" s="331"/>
      <c r="OMY56" s="331"/>
      <c r="OMZ56" s="331"/>
      <c r="ONA56" s="331"/>
      <c r="ONB56" s="331"/>
      <c r="ONC56" s="331"/>
      <c r="OND56" s="331"/>
      <c r="ONE56" s="331"/>
      <c r="ONF56" s="331"/>
      <c r="ONG56" s="331"/>
      <c r="ONH56" s="331"/>
      <c r="ONI56" s="331"/>
      <c r="ONJ56" s="331"/>
      <c r="ONK56" s="331"/>
      <c r="ONL56" s="331"/>
      <c r="ONM56" s="331"/>
      <c r="ONN56" s="331"/>
      <c r="ONO56" s="331"/>
      <c r="ONP56" s="331"/>
      <c r="ONQ56" s="331"/>
      <c r="ONR56" s="331"/>
      <c r="ONS56" s="331"/>
      <c r="ONT56" s="331"/>
      <c r="ONU56" s="331"/>
      <c r="ONV56" s="331"/>
      <c r="ONW56" s="331"/>
      <c r="ONX56" s="331"/>
      <c r="ONY56" s="331"/>
      <c r="ONZ56" s="331"/>
      <c r="OOA56" s="331"/>
      <c r="OOB56" s="331"/>
      <c r="OOC56" s="331"/>
      <c r="OOD56" s="331"/>
      <c r="OOE56" s="331"/>
      <c r="OOF56" s="331"/>
      <c r="OOG56" s="331"/>
      <c r="OOH56" s="331"/>
      <c r="OOI56" s="331"/>
      <c r="OOJ56" s="331"/>
      <c r="OOK56" s="331"/>
      <c r="OOL56" s="331"/>
      <c r="OOM56" s="331"/>
      <c r="OON56" s="331"/>
      <c r="OOO56" s="331"/>
      <c r="OOP56" s="331"/>
      <c r="OOQ56" s="331"/>
      <c r="OOR56" s="331"/>
      <c r="OOS56" s="331"/>
      <c r="OOT56" s="331"/>
      <c r="OOU56" s="331"/>
      <c r="OOV56" s="331"/>
      <c r="OOW56" s="331"/>
      <c r="OOX56" s="331"/>
      <c r="OOY56" s="331"/>
      <c r="OOZ56" s="331"/>
      <c r="OPA56" s="331"/>
      <c r="OPB56" s="331"/>
      <c r="OPC56" s="331"/>
      <c r="OPD56" s="331"/>
      <c r="OPE56" s="331"/>
      <c r="OPF56" s="331"/>
      <c r="OPG56" s="331"/>
      <c r="OPH56" s="331"/>
      <c r="OPI56" s="331"/>
      <c r="OPJ56" s="331"/>
      <c r="OPK56" s="331"/>
      <c r="OPL56" s="331"/>
      <c r="OPM56" s="331"/>
      <c r="OPN56" s="331"/>
      <c r="OPO56" s="331"/>
      <c r="OPP56" s="331"/>
      <c r="OPQ56" s="331"/>
      <c r="OPR56" s="331"/>
      <c r="OPS56" s="331"/>
      <c r="OPT56" s="331"/>
      <c r="OPU56" s="331"/>
      <c r="OPV56" s="331"/>
      <c r="OPW56" s="331"/>
      <c r="OPX56" s="331"/>
      <c r="OPY56" s="331"/>
      <c r="OPZ56" s="331"/>
      <c r="OQA56" s="331"/>
      <c r="OQB56" s="331"/>
      <c r="OQC56" s="331"/>
      <c r="OQD56" s="331"/>
      <c r="OQE56" s="331"/>
      <c r="OQF56" s="331"/>
      <c r="OQG56" s="331"/>
      <c r="OQH56" s="331"/>
      <c r="OQI56" s="331"/>
      <c r="OQJ56" s="331"/>
      <c r="OQK56" s="331"/>
      <c r="OQL56" s="331"/>
      <c r="OQM56" s="331"/>
      <c r="OQN56" s="331"/>
      <c r="OQO56" s="331"/>
      <c r="OQP56" s="331"/>
      <c r="OQQ56" s="331"/>
      <c r="OQR56" s="331"/>
      <c r="OQS56" s="331"/>
      <c r="OQT56" s="331"/>
      <c r="OQU56" s="331"/>
      <c r="OQV56" s="331"/>
      <c r="OQW56" s="331"/>
      <c r="OQX56" s="331"/>
      <c r="OQY56" s="331"/>
      <c r="OQZ56" s="331"/>
      <c r="ORA56" s="331"/>
      <c r="ORB56" s="331"/>
      <c r="ORC56" s="331"/>
      <c r="ORD56" s="331"/>
      <c r="ORE56" s="331"/>
      <c r="ORF56" s="331"/>
      <c r="ORG56" s="331"/>
      <c r="ORH56" s="331"/>
      <c r="ORI56" s="331"/>
      <c r="ORJ56" s="331"/>
      <c r="ORK56" s="331"/>
      <c r="ORL56" s="331"/>
      <c r="ORM56" s="331"/>
      <c r="ORN56" s="331"/>
      <c r="ORO56" s="331"/>
      <c r="ORP56" s="331"/>
      <c r="ORQ56" s="331"/>
      <c r="ORR56" s="331"/>
      <c r="ORS56" s="331"/>
      <c r="ORT56" s="331"/>
      <c r="ORU56" s="331"/>
      <c r="ORV56" s="331"/>
      <c r="ORW56" s="331"/>
      <c r="ORX56" s="331"/>
      <c r="ORY56" s="331"/>
      <c r="ORZ56" s="331"/>
      <c r="OSA56" s="331"/>
      <c r="OSB56" s="331"/>
      <c r="OSC56" s="331"/>
      <c r="OSD56" s="331"/>
      <c r="OSE56" s="331"/>
      <c r="OSF56" s="331"/>
      <c r="OSG56" s="331"/>
      <c r="OSH56" s="331"/>
      <c r="OSI56" s="331"/>
      <c r="OSJ56" s="331"/>
      <c r="OSK56" s="331"/>
      <c r="OSL56" s="331"/>
      <c r="OSM56" s="331"/>
      <c r="OSN56" s="331"/>
      <c r="OSO56" s="331"/>
      <c r="OSP56" s="331"/>
      <c r="OSQ56" s="331"/>
      <c r="OSR56" s="331"/>
      <c r="OSS56" s="331"/>
      <c r="OST56" s="331"/>
      <c r="OSU56" s="331"/>
      <c r="OSV56" s="331"/>
      <c r="OSW56" s="331"/>
      <c r="OSX56" s="331"/>
      <c r="OSY56" s="331"/>
      <c r="OSZ56" s="331"/>
      <c r="OTA56" s="331"/>
      <c r="OTB56" s="331"/>
      <c r="OTC56" s="331"/>
      <c r="OTD56" s="331"/>
      <c r="OTE56" s="331"/>
      <c r="OTF56" s="331"/>
      <c r="OTG56" s="331"/>
      <c r="OTH56" s="331"/>
      <c r="OTI56" s="331"/>
      <c r="OTJ56" s="331"/>
      <c r="OTK56" s="331"/>
      <c r="OTL56" s="331"/>
      <c r="OTM56" s="331"/>
      <c r="OTN56" s="331"/>
      <c r="OTO56" s="331"/>
      <c r="OTP56" s="331"/>
      <c r="OTQ56" s="331"/>
      <c r="OTR56" s="331"/>
      <c r="OTS56" s="331"/>
      <c r="OTT56" s="331"/>
      <c r="OTU56" s="331"/>
      <c r="OTV56" s="331"/>
      <c r="OTW56" s="331"/>
      <c r="OTX56" s="331"/>
      <c r="OTY56" s="331"/>
      <c r="OTZ56" s="331"/>
      <c r="OUA56" s="331"/>
      <c r="OUB56" s="331"/>
      <c r="OUC56" s="331"/>
      <c r="OUD56" s="331"/>
      <c r="OUE56" s="331"/>
      <c r="OUF56" s="331"/>
      <c r="OUG56" s="331"/>
      <c r="OUH56" s="331"/>
      <c r="OUI56" s="331"/>
      <c r="OUJ56" s="331"/>
      <c r="OUK56" s="331"/>
      <c r="OUL56" s="331"/>
      <c r="OUM56" s="331"/>
      <c r="OUN56" s="331"/>
      <c r="OUO56" s="331"/>
      <c r="OUP56" s="331"/>
      <c r="OUQ56" s="331"/>
      <c r="OUR56" s="331"/>
      <c r="OUS56" s="331"/>
      <c r="OUT56" s="331"/>
      <c r="OUU56" s="331"/>
      <c r="OUV56" s="331"/>
      <c r="OUW56" s="331"/>
      <c r="OUX56" s="331"/>
      <c r="OUY56" s="331"/>
      <c r="OUZ56" s="331"/>
      <c r="OVA56" s="331"/>
      <c r="OVB56" s="331"/>
      <c r="OVC56" s="331"/>
      <c r="OVD56" s="331"/>
      <c r="OVE56" s="331"/>
      <c r="OVF56" s="331"/>
      <c r="OVG56" s="331"/>
      <c r="OVH56" s="331"/>
      <c r="OVI56" s="331"/>
      <c r="OVJ56" s="331"/>
      <c r="OVK56" s="331"/>
      <c r="OVL56" s="331"/>
      <c r="OVM56" s="331"/>
      <c r="OVN56" s="331"/>
      <c r="OVO56" s="331"/>
      <c r="OVP56" s="331"/>
      <c r="OVQ56" s="331"/>
      <c r="OVR56" s="331"/>
      <c r="OVS56" s="331"/>
      <c r="OVT56" s="331"/>
      <c r="OVU56" s="331"/>
      <c r="OVV56" s="331"/>
      <c r="OVW56" s="331"/>
      <c r="OVX56" s="331"/>
      <c r="OVY56" s="331"/>
      <c r="OVZ56" s="331"/>
      <c r="OWA56" s="331"/>
      <c r="OWB56" s="331"/>
      <c r="OWC56" s="331"/>
      <c r="OWD56" s="331"/>
      <c r="OWE56" s="331"/>
      <c r="OWF56" s="331"/>
      <c r="OWG56" s="331"/>
      <c r="OWH56" s="331"/>
      <c r="OWI56" s="331"/>
      <c r="OWJ56" s="331"/>
      <c r="OWK56" s="331"/>
      <c r="OWL56" s="331"/>
      <c r="OWM56" s="331"/>
      <c r="OWN56" s="331"/>
      <c r="OWO56" s="331"/>
      <c r="OWP56" s="331"/>
      <c r="OWQ56" s="331"/>
      <c r="OWR56" s="331"/>
      <c r="OWS56" s="331"/>
      <c r="OWT56" s="331"/>
      <c r="OWU56" s="331"/>
      <c r="OWV56" s="331"/>
      <c r="OWW56" s="331"/>
      <c r="OWX56" s="331"/>
      <c r="OWY56" s="331"/>
      <c r="OWZ56" s="331"/>
      <c r="OXA56" s="331"/>
      <c r="OXB56" s="331"/>
      <c r="OXC56" s="331"/>
      <c r="OXD56" s="331"/>
      <c r="OXE56" s="331"/>
      <c r="OXF56" s="331"/>
      <c r="OXG56" s="331"/>
      <c r="OXH56" s="331"/>
      <c r="OXI56" s="331"/>
      <c r="OXJ56" s="331"/>
      <c r="OXK56" s="331"/>
      <c r="OXL56" s="331"/>
      <c r="OXM56" s="331"/>
      <c r="OXN56" s="331"/>
      <c r="OXO56" s="331"/>
      <c r="OXP56" s="331"/>
      <c r="OXQ56" s="331"/>
      <c r="OXR56" s="331"/>
      <c r="OXS56" s="331"/>
      <c r="OXT56" s="331"/>
      <c r="OXU56" s="331"/>
      <c r="OXV56" s="331"/>
      <c r="OXW56" s="331"/>
      <c r="OXX56" s="331"/>
      <c r="OXY56" s="331"/>
      <c r="OXZ56" s="331"/>
      <c r="OYA56" s="331"/>
      <c r="OYB56" s="331"/>
      <c r="OYC56" s="331"/>
      <c r="OYD56" s="331"/>
      <c r="OYE56" s="331"/>
      <c r="OYF56" s="331"/>
      <c r="OYG56" s="331"/>
      <c r="OYH56" s="331"/>
      <c r="OYI56" s="331"/>
      <c r="OYJ56" s="331"/>
      <c r="OYK56" s="331"/>
      <c r="OYL56" s="331"/>
      <c r="OYM56" s="331"/>
      <c r="OYN56" s="331"/>
      <c r="OYO56" s="331"/>
      <c r="OYP56" s="331"/>
      <c r="OYQ56" s="331"/>
      <c r="OYR56" s="331"/>
      <c r="OYS56" s="331"/>
      <c r="OYT56" s="331"/>
      <c r="OYU56" s="331"/>
      <c r="OYV56" s="331"/>
      <c r="OYW56" s="331"/>
      <c r="OYX56" s="331"/>
      <c r="OYY56" s="331"/>
      <c r="OYZ56" s="331"/>
      <c r="OZA56" s="331"/>
      <c r="OZB56" s="331"/>
      <c r="OZC56" s="331"/>
      <c r="OZD56" s="331"/>
      <c r="OZE56" s="331"/>
      <c r="OZF56" s="331"/>
      <c r="OZG56" s="331"/>
      <c r="OZH56" s="331"/>
      <c r="OZI56" s="331"/>
      <c r="OZJ56" s="331"/>
      <c r="OZK56" s="331"/>
      <c r="OZL56" s="331"/>
      <c r="OZM56" s="331"/>
      <c r="OZN56" s="331"/>
      <c r="OZO56" s="331"/>
      <c r="OZP56" s="331"/>
      <c r="OZQ56" s="331"/>
      <c r="OZR56" s="331"/>
      <c r="OZS56" s="331"/>
      <c r="OZT56" s="331"/>
      <c r="OZU56" s="331"/>
      <c r="OZV56" s="331"/>
      <c r="OZW56" s="331"/>
      <c r="OZX56" s="331"/>
      <c r="OZY56" s="331"/>
      <c r="OZZ56" s="331"/>
      <c r="PAA56" s="331"/>
      <c r="PAB56" s="331"/>
      <c r="PAC56" s="331"/>
      <c r="PAD56" s="331"/>
      <c r="PAE56" s="331"/>
      <c r="PAF56" s="331"/>
      <c r="PAG56" s="331"/>
      <c r="PAH56" s="331"/>
      <c r="PAI56" s="331"/>
      <c r="PAJ56" s="331"/>
      <c r="PAK56" s="331"/>
      <c r="PAL56" s="331"/>
      <c r="PAM56" s="331"/>
      <c r="PAN56" s="331"/>
      <c r="PAO56" s="331"/>
      <c r="PAP56" s="331"/>
      <c r="PAQ56" s="331"/>
      <c r="PAR56" s="331"/>
      <c r="PAS56" s="331"/>
      <c r="PAT56" s="331"/>
      <c r="PAU56" s="331"/>
      <c r="PAV56" s="331"/>
      <c r="PAW56" s="331"/>
      <c r="PAX56" s="331"/>
      <c r="PAY56" s="331"/>
      <c r="PAZ56" s="331"/>
      <c r="PBA56" s="331"/>
      <c r="PBB56" s="331"/>
      <c r="PBC56" s="331"/>
      <c r="PBD56" s="331"/>
      <c r="PBE56" s="331"/>
      <c r="PBF56" s="331"/>
      <c r="PBG56" s="331"/>
      <c r="PBH56" s="331"/>
      <c r="PBI56" s="331"/>
      <c r="PBJ56" s="331"/>
      <c r="PBK56" s="331"/>
      <c r="PBL56" s="331"/>
      <c r="PBM56" s="331"/>
      <c r="PBN56" s="331"/>
      <c r="PBO56" s="331"/>
      <c r="PBP56" s="331"/>
      <c r="PBQ56" s="331"/>
      <c r="PBR56" s="331"/>
      <c r="PBS56" s="331"/>
      <c r="PBT56" s="331"/>
      <c r="PBU56" s="331"/>
      <c r="PBV56" s="331"/>
      <c r="PBW56" s="331"/>
      <c r="PBX56" s="331"/>
      <c r="PBY56" s="331"/>
      <c r="PBZ56" s="331"/>
      <c r="PCA56" s="331"/>
      <c r="PCB56" s="331"/>
      <c r="PCC56" s="331"/>
      <c r="PCD56" s="331"/>
      <c r="PCE56" s="331"/>
      <c r="PCF56" s="331"/>
      <c r="PCG56" s="331"/>
      <c r="PCH56" s="331"/>
      <c r="PCI56" s="331"/>
      <c r="PCJ56" s="331"/>
      <c r="PCK56" s="331"/>
      <c r="PCL56" s="331"/>
      <c r="PCM56" s="331"/>
      <c r="PCN56" s="331"/>
      <c r="PCO56" s="331"/>
      <c r="PCP56" s="331"/>
      <c r="PCQ56" s="331"/>
      <c r="PCR56" s="331"/>
      <c r="PCS56" s="331"/>
      <c r="PCT56" s="331"/>
      <c r="PCU56" s="331"/>
      <c r="PCV56" s="331"/>
      <c r="PCW56" s="331"/>
      <c r="PCX56" s="331"/>
      <c r="PCY56" s="331"/>
      <c r="PCZ56" s="331"/>
      <c r="PDA56" s="331"/>
      <c r="PDB56" s="331"/>
      <c r="PDC56" s="331"/>
      <c r="PDD56" s="331"/>
      <c r="PDE56" s="331"/>
      <c r="PDF56" s="331"/>
      <c r="PDG56" s="331"/>
      <c r="PDH56" s="331"/>
      <c r="PDI56" s="331"/>
      <c r="PDJ56" s="331"/>
      <c r="PDK56" s="331"/>
      <c r="PDL56" s="331"/>
      <c r="PDM56" s="331"/>
      <c r="PDN56" s="331"/>
      <c r="PDO56" s="331"/>
      <c r="PDP56" s="331"/>
      <c r="PDQ56" s="331"/>
      <c r="PDR56" s="331"/>
      <c r="PDS56" s="331"/>
      <c r="PDT56" s="331"/>
      <c r="PDU56" s="331"/>
      <c r="PDV56" s="331"/>
      <c r="PDW56" s="331"/>
      <c r="PDX56" s="331"/>
      <c r="PDY56" s="331"/>
      <c r="PDZ56" s="331"/>
      <c r="PEA56" s="331"/>
      <c r="PEB56" s="331"/>
      <c r="PEC56" s="331"/>
      <c r="PED56" s="331"/>
      <c r="PEE56" s="331"/>
      <c r="PEF56" s="331"/>
      <c r="PEG56" s="331"/>
      <c r="PEH56" s="331"/>
      <c r="PEI56" s="331"/>
      <c r="PEJ56" s="331"/>
      <c r="PEK56" s="331"/>
      <c r="PEL56" s="331"/>
      <c r="PEM56" s="331"/>
      <c r="PEN56" s="331"/>
      <c r="PEO56" s="331"/>
      <c r="PEP56" s="331"/>
      <c r="PEQ56" s="331"/>
      <c r="PER56" s="331"/>
      <c r="PES56" s="331"/>
      <c r="PET56" s="331"/>
      <c r="PEU56" s="331"/>
      <c r="PEV56" s="331"/>
      <c r="PEW56" s="331"/>
      <c r="PEX56" s="331"/>
      <c r="PEY56" s="331"/>
      <c r="PEZ56" s="331"/>
      <c r="PFA56" s="331"/>
      <c r="PFB56" s="331"/>
      <c r="PFC56" s="331"/>
      <c r="PFD56" s="331"/>
      <c r="PFE56" s="331"/>
      <c r="PFF56" s="331"/>
      <c r="PFG56" s="331"/>
      <c r="PFH56" s="331"/>
      <c r="PFI56" s="331"/>
      <c r="PFJ56" s="331"/>
      <c r="PFK56" s="331"/>
      <c r="PFL56" s="331"/>
      <c r="PFM56" s="331"/>
      <c r="PFN56" s="331"/>
      <c r="PFO56" s="331"/>
      <c r="PFP56" s="331"/>
      <c r="PFQ56" s="331"/>
      <c r="PFR56" s="331"/>
      <c r="PFS56" s="331"/>
      <c r="PFT56" s="331"/>
      <c r="PFU56" s="331"/>
      <c r="PFV56" s="331"/>
      <c r="PFW56" s="331"/>
      <c r="PFX56" s="331"/>
      <c r="PFY56" s="331"/>
      <c r="PFZ56" s="331"/>
      <c r="PGA56" s="331"/>
      <c r="PGB56" s="331"/>
      <c r="PGC56" s="331"/>
      <c r="PGD56" s="331"/>
      <c r="PGE56" s="331"/>
      <c r="PGF56" s="331"/>
      <c r="PGG56" s="331"/>
      <c r="PGH56" s="331"/>
      <c r="PGI56" s="331"/>
      <c r="PGJ56" s="331"/>
      <c r="PGK56" s="331"/>
      <c r="PGL56" s="331"/>
      <c r="PGM56" s="331"/>
      <c r="PGN56" s="331"/>
      <c r="PGO56" s="331"/>
      <c r="PGP56" s="331"/>
      <c r="PGQ56" s="331"/>
      <c r="PGR56" s="331"/>
      <c r="PGS56" s="331"/>
      <c r="PGT56" s="331"/>
      <c r="PGU56" s="331"/>
      <c r="PGV56" s="331"/>
      <c r="PGW56" s="331"/>
      <c r="PGX56" s="331"/>
      <c r="PGY56" s="331"/>
      <c r="PGZ56" s="331"/>
      <c r="PHA56" s="331"/>
      <c r="PHB56" s="331"/>
      <c r="PHC56" s="331"/>
      <c r="PHD56" s="331"/>
      <c r="PHE56" s="331"/>
      <c r="PHF56" s="331"/>
      <c r="PHG56" s="331"/>
      <c r="PHH56" s="331"/>
      <c r="PHI56" s="331"/>
      <c r="PHJ56" s="331"/>
      <c r="PHK56" s="331"/>
      <c r="PHL56" s="331"/>
      <c r="PHM56" s="331"/>
      <c r="PHN56" s="331"/>
      <c r="PHO56" s="331"/>
      <c r="PHP56" s="331"/>
      <c r="PHQ56" s="331"/>
      <c r="PHR56" s="331"/>
      <c r="PHS56" s="331"/>
      <c r="PHT56" s="331"/>
      <c r="PHU56" s="331"/>
      <c r="PHV56" s="331"/>
      <c r="PHW56" s="331"/>
      <c r="PHX56" s="331"/>
      <c r="PHY56" s="331"/>
      <c r="PHZ56" s="331"/>
      <c r="PIA56" s="331"/>
      <c r="PIB56" s="331"/>
      <c r="PIC56" s="331"/>
      <c r="PID56" s="331"/>
      <c r="PIE56" s="331"/>
      <c r="PIF56" s="331"/>
      <c r="PIG56" s="331"/>
      <c r="PIH56" s="331"/>
      <c r="PII56" s="331"/>
      <c r="PIJ56" s="331"/>
      <c r="PIK56" s="331"/>
      <c r="PIL56" s="331"/>
      <c r="PIM56" s="331"/>
      <c r="PIN56" s="331"/>
      <c r="PIO56" s="331"/>
      <c r="PIP56" s="331"/>
      <c r="PIQ56" s="331"/>
      <c r="PIR56" s="331"/>
      <c r="PIS56" s="331"/>
      <c r="PIT56" s="331"/>
      <c r="PIU56" s="331"/>
      <c r="PIV56" s="331"/>
      <c r="PIW56" s="331"/>
      <c r="PIX56" s="331"/>
      <c r="PIY56" s="331"/>
      <c r="PIZ56" s="331"/>
      <c r="PJA56" s="331"/>
      <c r="PJB56" s="331"/>
      <c r="PJC56" s="331"/>
      <c r="PJD56" s="331"/>
      <c r="PJE56" s="331"/>
      <c r="PJF56" s="331"/>
      <c r="PJG56" s="331"/>
      <c r="PJH56" s="331"/>
      <c r="PJI56" s="331"/>
      <c r="PJJ56" s="331"/>
      <c r="PJK56" s="331"/>
      <c r="PJL56" s="331"/>
      <c r="PJM56" s="331"/>
      <c r="PJN56" s="331"/>
      <c r="PJO56" s="331"/>
      <c r="PJP56" s="331"/>
      <c r="PJQ56" s="331"/>
      <c r="PJR56" s="331"/>
      <c r="PJS56" s="331"/>
      <c r="PJT56" s="331"/>
      <c r="PJU56" s="331"/>
      <c r="PJV56" s="331"/>
      <c r="PJW56" s="331"/>
      <c r="PJX56" s="331"/>
      <c r="PJY56" s="331"/>
      <c r="PJZ56" s="331"/>
      <c r="PKA56" s="331"/>
      <c r="PKB56" s="331"/>
      <c r="PKC56" s="331"/>
      <c r="PKD56" s="331"/>
      <c r="PKE56" s="331"/>
      <c r="PKF56" s="331"/>
      <c r="PKG56" s="331"/>
      <c r="PKH56" s="331"/>
      <c r="PKI56" s="331"/>
      <c r="PKJ56" s="331"/>
      <c r="PKK56" s="331"/>
      <c r="PKL56" s="331"/>
      <c r="PKM56" s="331"/>
      <c r="PKN56" s="331"/>
      <c r="PKO56" s="331"/>
      <c r="PKP56" s="331"/>
      <c r="PKQ56" s="331"/>
      <c r="PKR56" s="331"/>
      <c r="PKS56" s="331"/>
      <c r="PKT56" s="331"/>
      <c r="PKU56" s="331"/>
      <c r="PKV56" s="331"/>
      <c r="PKW56" s="331"/>
      <c r="PKX56" s="331"/>
      <c r="PKY56" s="331"/>
      <c r="PKZ56" s="331"/>
      <c r="PLA56" s="331"/>
      <c r="PLB56" s="331"/>
      <c r="PLC56" s="331"/>
      <c r="PLD56" s="331"/>
      <c r="PLE56" s="331"/>
      <c r="PLF56" s="331"/>
      <c r="PLG56" s="331"/>
      <c r="PLH56" s="331"/>
      <c r="PLI56" s="331"/>
      <c r="PLJ56" s="331"/>
      <c r="PLK56" s="331"/>
      <c r="PLL56" s="331"/>
      <c r="PLM56" s="331"/>
      <c r="PLN56" s="331"/>
      <c r="PLO56" s="331"/>
      <c r="PLP56" s="331"/>
      <c r="PLQ56" s="331"/>
      <c r="PLR56" s="331"/>
      <c r="PLS56" s="331"/>
      <c r="PLT56" s="331"/>
      <c r="PLU56" s="331"/>
      <c r="PLV56" s="331"/>
      <c r="PLW56" s="331"/>
      <c r="PLX56" s="331"/>
      <c r="PLY56" s="331"/>
      <c r="PLZ56" s="331"/>
      <c r="PMA56" s="331"/>
      <c r="PMB56" s="331"/>
      <c r="PMC56" s="331"/>
      <c r="PMD56" s="331"/>
      <c r="PME56" s="331"/>
      <c r="PMF56" s="331"/>
      <c r="PMG56" s="331"/>
      <c r="PMH56" s="331"/>
      <c r="PMI56" s="331"/>
      <c r="PMJ56" s="331"/>
      <c r="PMK56" s="331"/>
      <c r="PML56" s="331"/>
      <c r="PMM56" s="331"/>
      <c r="PMN56" s="331"/>
      <c r="PMO56" s="331"/>
      <c r="PMP56" s="331"/>
      <c r="PMQ56" s="331"/>
      <c r="PMR56" s="331"/>
      <c r="PMS56" s="331"/>
      <c r="PMT56" s="331"/>
      <c r="PMU56" s="331"/>
      <c r="PMV56" s="331"/>
      <c r="PMW56" s="331"/>
      <c r="PMX56" s="331"/>
      <c r="PMY56" s="331"/>
      <c r="PMZ56" s="331"/>
      <c r="PNA56" s="331"/>
      <c r="PNB56" s="331"/>
      <c r="PNC56" s="331"/>
      <c r="PND56" s="331"/>
      <c r="PNE56" s="331"/>
      <c r="PNF56" s="331"/>
      <c r="PNG56" s="331"/>
      <c r="PNH56" s="331"/>
      <c r="PNI56" s="331"/>
      <c r="PNJ56" s="331"/>
      <c r="PNK56" s="331"/>
      <c r="PNL56" s="331"/>
      <c r="PNM56" s="331"/>
      <c r="PNN56" s="331"/>
      <c r="PNO56" s="331"/>
      <c r="PNP56" s="331"/>
      <c r="PNQ56" s="331"/>
      <c r="PNR56" s="331"/>
      <c r="PNS56" s="331"/>
      <c r="PNT56" s="331"/>
      <c r="PNU56" s="331"/>
      <c r="PNV56" s="331"/>
      <c r="PNW56" s="331"/>
      <c r="PNX56" s="331"/>
      <c r="PNY56" s="331"/>
      <c r="PNZ56" s="331"/>
      <c r="POA56" s="331"/>
      <c r="POB56" s="331"/>
      <c r="POC56" s="331"/>
      <c r="POD56" s="331"/>
      <c r="POE56" s="331"/>
      <c r="POF56" s="331"/>
      <c r="POG56" s="331"/>
      <c r="POH56" s="331"/>
      <c r="POI56" s="331"/>
      <c r="POJ56" s="331"/>
      <c r="POK56" s="331"/>
      <c r="POL56" s="331"/>
      <c r="POM56" s="331"/>
      <c r="PON56" s="331"/>
      <c r="POO56" s="331"/>
      <c r="POP56" s="331"/>
      <c r="POQ56" s="331"/>
      <c r="POR56" s="331"/>
      <c r="POS56" s="331"/>
      <c r="POT56" s="331"/>
      <c r="POU56" s="331"/>
      <c r="POV56" s="331"/>
      <c r="POW56" s="331"/>
      <c r="POX56" s="331"/>
      <c r="POY56" s="331"/>
      <c r="POZ56" s="331"/>
      <c r="PPA56" s="331"/>
      <c r="PPB56" s="331"/>
      <c r="PPC56" s="331"/>
      <c r="PPD56" s="331"/>
      <c r="PPE56" s="331"/>
      <c r="PPF56" s="331"/>
      <c r="PPG56" s="331"/>
      <c r="PPH56" s="331"/>
      <c r="PPI56" s="331"/>
      <c r="PPJ56" s="331"/>
      <c r="PPK56" s="331"/>
      <c r="PPL56" s="331"/>
      <c r="PPM56" s="331"/>
      <c r="PPN56" s="331"/>
      <c r="PPO56" s="331"/>
      <c r="PPP56" s="331"/>
      <c r="PPQ56" s="331"/>
      <c r="PPR56" s="331"/>
      <c r="PPS56" s="331"/>
      <c r="PPT56" s="331"/>
      <c r="PPU56" s="331"/>
      <c r="PPV56" s="331"/>
      <c r="PPW56" s="331"/>
      <c r="PPX56" s="331"/>
      <c r="PPY56" s="331"/>
      <c r="PPZ56" s="331"/>
      <c r="PQA56" s="331"/>
      <c r="PQB56" s="331"/>
      <c r="PQC56" s="331"/>
      <c r="PQD56" s="331"/>
      <c r="PQE56" s="331"/>
      <c r="PQF56" s="331"/>
      <c r="PQG56" s="331"/>
      <c r="PQH56" s="331"/>
      <c r="PQI56" s="331"/>
      <c r="PQJ56" s="331"/>
      <c r="PQK56" s="331"/>
      <c r="PQL56" s="331"/>
      <c r="PQM56" s="331"/>
      <c r="PQN56" s="331"/>
      <c r="PQO56" s="331"/>
      <c r="PQP56" s="331"/>
      <c r="PQQ56" s="331"/>
      <c r="PQR56" s="331"/>
      <c r="PQS56" s="331"/>
      <c r="PQT56" s="331"/>
      <c r="PQU56" s="331"/>
      <c r="PQV56" s="331"/>
      <c r="PQW56" s="331"/>
      <c r="PQX56" s="331"/>
      <c r="PQY56" s="331"/>
      <c r="PQZ56" s="331"/>
      <c r="PRA56" s="331"/>
      <c r="PRB56" s="331"/>
      <c r="PRC56" s="331"/>
      <c r="PRD56" s="331"/>
      <c r="PRE56" s="331"/>
      <c r="PRF56" s="331"/>
      <c r="PRG56" s="331"/>
      <c r="PRH56" s="331"/>
      <c r="PRI56" s="331"/>
      <c r="PRJ56" s="331"/>
      <c r="PRK56" s="331"/>
      <c r="PRL56" s="331"/>
      <c r="PRM56" s="331"/>
      <c r="PRN56" s="331"/>
      <c r="PRO56" s="331"/>
      <c r="PRP56" s="331"/>
      <c r="PRQ56" s="331"/>
      <c r="PRR56" s="331"/>
      <c r="PRS56" s="331"/>
      <c r="PRT56" s="331"/>
      <c r="PRU56" s="331"/>
      <c r="PRV56" s="331"/>
      <c r="PRW56" s="331"/>
      <c r="PRX56" s="331"/>
      <c r="PRY56" s="331"/>
      <c r="PRZ56" s="331"/>
      <c r="PSA56" s="331"/>
      <c r="PSB56" s="331"/>
      <c r="PSC56" s="331"/>
      <c r="PSD56" s="331"/>
      <c r="PSE56" s="331"/>
      <c r="PSF56" s="331"/>
      <c r="PSG56" s="331"/>
      <c r="PSH56" s="331"/>
      <c r="PSI56" s="331"/>
      <c r="PSJ56" s="331"/>
      <c r="PSK56" s="331"/>
      <c r="PSL56" s="331"/>
      <c r="PSM56" s="331"/>
      <c r="PSN56" s="331"/>
      <c r="PSO56" s="331"/>
      <c r="PSP56" s="331"/>
      <c r="PSQ56" s="331"/>
      <c r="PSR56" s="331"/>
      <c r="PSS56" s="331"/>
      <c r="PST56" s="331"/>
      <c r="PSU56" s="331"/>
      <c r="PSV56" s="331"/>
      <c r="PSW56" s="331"/>
      <c r="PSX56" s="331"/>
      <c r="PSY56" s="331"/>
      <c r="PSZ56" s="331"/>
      <c r="PTA56" s="331"/>
      <c r="PTB56" s="331"/>
      <c r="PTC56" s="331"/>
      <c r="PTD56" s="331"/>
      <c r="PTE56" s="331"/>
      <c r="PTF56" s="331"/>
      <c r="PTG56" s="331"/>
      <c r="PTH56" s="331"/>
      <c r="PTI56" s="331"/>
      <c r="PTJ56" s="331"/>
      <c r="PTK56" s="331"/>
      <c r="PTL56" s="331"/>
      <c r="PTM56" s="331"/>
      <c r="PTN56" s="331"/>
      <c r="PTO56" s="331"/>
      <c r="PTP56" s="331"/>
      <c r="PTQ56" s="331"/>
      <c r="PTR56" s="331"/>
      <c r="PTS56" s="331"/>
      <c r="PTT56" s="331"/>
      <c r="PTU56" s="331"/>
      <c r="PTV56" s="331"/>
      <c r="PTW56" s="331"/>
      <c r="PTX56" s="331"/>
      <c r="PTY56" s="331"/>
      <c r="PTZ56" s="331"/>
      <c r="PUA56" s="331"/>
      <c r="PUB56" s="331"/>
      <c r="PUC56" s="331"/>
      <c r="PUD56" s="331"/>
      <c r="PUE56" s="331"/>
      <c r="PUF56" s="331"/>
      <c r="PUG56" s="331"/>
      <c r="PUH56" s="331"/>
      <c r="PUI56" s="331"/>
      <c r="PUJ56" s="331"/>
      <c r="PUK56" s="331"/>
      <c r="PUL56" s="331"/>
      <c r="PUM56" s="331"/>
      <c r="PUN56" s="331"/>
      <c r="PUO56" s="331"/>
      <c r="PUP56" s="331"/>
      <c r="PUQ56" s="331"/>
      <c r="PUR56" s="331"/>
      <c r="PUS56" s="331"/>
      <c r="PUT56" s="331"/>
      <c r="PUU56" s="331"/>
      <c r="PUV56" s="331"/>
      <c r="PUW56" s="331"/>
      <c r="PUX56" s="331"/>
      <c r="PUY56" s="331"/>
      <c r="PUZ56" s="331"/>
      <c r="PVA56" s="331"/>
      <c r="PVB56" s="331"/>
      <c r="PVC56" s="331"/>
      <c r="PVD56" s="331"/>
      <c r="PVE56" s="331"/>
      <c r="PVF56" s="331"/>
      <c r="PVG56" s="331"/>
      <c r="PVH56" s="331"/>
      <c r="PVI56" s="331"/>
      <c r="PVJ56" s="331"/>
      <c r="PVK56" s="331"/>
      <c r="PVL56" s="331"/>
      <c r="PVM56" s="331"/>
      <c r="PVN56" s="331"/>
      <c r="PVO56" s="331"/>
      <c r="PVP56" s="331"/>
      <c r="PVQ56" s="331"/>
      <c r="PVR56" s="331"/>
      <c r="PVS56" s="331"/>
      <c r="PVT56" s="331"/>
      <c r="PVU56" s="331"/>
      <c r="PVV56" s="331"/>
      <c r="PVW56" s="331"/>
      <c r="PVX56" s="331"/>
      <c r="PVY56" s="331"/>
      <c r="PVZ56" s="331"/>
      <c r="PWA56" s="331"/>
      <c r="PWB56" s="331"/>
      <c r="PWC56" s="331"/>
      <c r="PWD56" s="331"/>
      <c r="PWE56" s="331"/>
      <c r="PWF56" s="331"/>
      <c r="PWG56" s="331"/>
      <c r="PWH56" s="331"/>
      <c r="PWI56" s="331"/>
      <c r="PWJ56" s="331"/>
      <c r="PWK56" s="331"/>
      <c r="PWL56" s="331"/>
      <c r="PWM56" s="331"/>
      <c r="PWN56" s="331"/>
      <c r="PWO56" s="331"/>
      <c r="PWP56" s="331"/>
      <c r="PWQ56" s="331"/>
      <c r="PWR56" s="331"/>
      <c r="PWS56" s="331"/>
      <c r="PWT56" s="331"/>
      <c r="PWU56" s="331"/>
      <c r="PWV56" s="331"/>
      <c r="PWW56" s="331"/>
      <c r="PWX56" s="331"/>
      <c r="PWY56" s="331"/>
      <c r="PWZ56" s="331"/>
      <c r="PXA56" s="331"/>
      <c r="PXB56" s="331"/>
      <c r="PXC56" s="331"/>
      <c r="PXD56" s="331"/>
      <c r="PXE56" s="331"/>
      <c r="PXF56" s="331"/>
      <c r="PXG56" s="331"/>
      <c r="PXH56" s="331"/>
      <c r="PXI56" s="331"/>
      <c r="PXJ56" s="331"/>
      <c r="PXK56" s="331"/>
      <c r="PXL56" s="331"/>
      <c r="PXM56" s="331"/>
      <c r="PXN56" s="331"/>
      <c r="PXO56" s="331"/>
      <c r="PXP56" s="331"/>
      <c r="PXQ56" s="331"/>
      <c r="PXR56" s="331"/>
      <c r="PXS56" s="331"/>
      <c r="PXT56" s="331"/>
      <c r="PXU56" s="331"/>
      <c r="PXV56" s="331"/>
      <c r="PXW56" s="331"/>
      <c r="PXX56" s="331"/>
      <c r="PXY56" s="331"/>
      <c r="PXZ56" s="331"/>
      <c r="PYA56" s="331"/>
      <c r="PYB56" s="331"/>
      <c r="PYC56" s="331"/>
      <c r="PYD56" s="331"/>
      <c r="PYE56" s="331"/>
      <c r="PYF56" s="331"/>
      <c r="PYG56" s="331"/>
      <c r="PYH56" s="331"/>
      <c r="PYI56" s="331"/>
      <c r="PYJ56" s="331"/>
      <c r="PYK56" s="331"/>
      <c r="PYL56" s="331"/>
      <c r="PYM56" s="331"/>
      <c r="PYN56" s="331"/>
      <c r="PYO56" s="331"/>
      <c r="PYP56" s="331"/>
      <c r="PYQ56" s="331"/>
      <c r="PYR56" s="331"/>
      <c r="PYS56" s="331"/>
      <c r="PYT56" s="331"/>
      <c r="PYU56" s="331"/>
      <c r="PYV56" s="331"/>
      <c r="PYW56" s="331"/>
      <c r="PYX56" s="331"/>
      <c r="PYY56" s="331"/>
      <c r="PYZ56" s="331"/>
      <c r="PZA56" s="331"/>
      <c r="PZB56" s="331"/>
      <c r="PZC56" s="331"/>
      <c r="PZD56" s="331"/>
      <c r="PZE56" s="331"/>
      <c r="PZF56" s="331"/>
      <c r="PZG56" s="331"/>
      <c r="PZH56" s="331"/>
      <c r="PZI56" s="331"/>
      <c r="PZJ56" s="331"/>
      <c r="PZK56" s="331"/>
      <c r="PZL56" s="331"/>
      <c r="PZM56" s="331"/>
      <c r="PZN56" s="331"/>
      <c r="PZO56" s="331"/>
      <c r="PZP56" s="331"/>
      <c r="PZQ56" s="331"/>
      <c r="PZR56" s="331"/>
      <c r="PZS56" s="331"/>
      <c r="PZT56" s="331"/>
      <c r="PZU56" s="331"/>
      <c r="PZV56" s="331"/>
      <c r="PZW56" s="331"/>
      <c r="PZX56" s="331"/>
      <c r="PZY56" s="331"/>
      <c r="PZZ56" s="331"/>
      <c r="QAA56" s="331"/>
      <c r="QAB56" s="331"/>
      <c r="QAC56" s="331"/>
      <c r="QAD56" s="331"/>
      <c r="QAE56" s="331"/>
      <c r="QAF56" s="331"/>
      <c r="QAG56" s="331"/>
      <c r="QAH56" s="331"/>
      <c r="QAI56" s="331"/>
      <c r="QAJ56" s="331"/>
      <c r="QAK56" s="331"/>
      <c r="QAL56" s="331"/>
      <c r="QAM56" s="331"/>
      <c r="QAN56" s="331"/>
      <c r="QAO56" s="331"/>
      <c r="QAP56" s="331"/>
      <c r="QAQ56" s="331"/>
      <c r="QAR56" s="331"/>
      <c r="QAS56" s="331"/>
      <c r="QAT56" s="331"/>
      <c r="QAU56" s="331"/>
      <c r="QAV56" s="331"/>
      <c r="QAW56" s="331"/>
      <c r="QAX56" s="331"/>
      <c r="QAY56" s="331"/>
      <c r="QAZ56" s="331"/>
      <c r="QBA56" s="331"/>
      <c r="QBB56" s="331"/>
      <c r="QBC56" s="331"/>
      <c r="QBD56" s="331"/>
      <c r="QBE56" s="331"/>
      <c r="QBF56" s="331"/>
      <c r="QBG56" s="331"/>
      <c r="QBH56" s="331"/>
      <c r="QBI56" s="331"/>
      <c r="QBJ56" s="331"/>
      <c r="QBK56" s="331"/>
      <c r="QBL56" s="331"/>
      <c r="QBM56" s="331"/>
      <c r="QBN56" s="331"/>
      <c r="QBO56" s="331"/>
      <c r="QBP56" s="331"/>
      <c r="QBQ56" s="331"/>
      <c r="QBR56" s="331"/>
      <c r="QBS56" s="331"/>
      <c r="QBT56" s="331"/>
      <c r="QBU56" s="331"/>
      <c r="QBV56" s="331"/>
      <c r="QBW56" s="331"/>
      <c r="QBX56" s="331"/>
      <c r="QBY56" s="331"/>
      <c r="QBZ56" s="331"/>
      <c r="QCA56" s="331"/>
      <c r="QCB56" s="331"/>
      <c r="QCC56" s="331"/>
      <c r="QCD56" s="331"/>
      <c r="QCE56" s="331"/>
      <c r="QCF56" s="331"/>
      <c r="QCG56" s="331"/>
      <c r="QCH56" s="331"/>
      <c r="QCI56" s="331"/>
      <c r="QCJ56" s="331"/>
      <c r="QCK56" s="331"/>
      <c r="QCL56" s="331"/>
      <c r="QCM56" s="331"/>
      <c r="QCN56" s="331"/>
      <c r="QCO56" s="331"/>
      <c r="QCP56" s="331"/>
      <c r="QCQ56" s="331"/>
      <c r="QCR56" s="331"/>
      <c r="QCS56" s="331"/>
      <c r="QCT56" s="331"/>
      <c r="QCU56" s="331"/>
      <c r="QCV56" s="331"/>
      <c r="QCW56" s="331"/>
      <c r="QCX56" s="331"/>
      <c r="QCY56" s="331"/>
      <c r="QCZ56" s="331"/>
      <c r="QDA56" s="331"/>
      <c r="QDB56" s="331"/>
      <c r="QDC56" s="331"/>
      <c r="QDD56" s="331"/>
      <c r="QDE56" s="331"/>
      <c r="QDF56" s="331"/>
      <c r="QDG56" s="331"/>
      <c r="QDH56" s="331"/>
      <c r="QDI56" s="331"/>
      <c r="QDJ56" s="331"/>
      <c r="QDK56" s="331"/>
      <c r="QDL56" s="331"/>
      <c r="QDM56" s="331"/>
      <c r="QDN56" s="331"/>
      <c r="QDO56" s="331"/>
      <c r="QDP56" s="331"/>
      <c r="QDQ56" s="331"/>
      <c r="QDR56" s="331"/>
      <c r="QDS56" s="331"/>
      <c r="QDT56" s="331"/>
      <c r="QDU56" s="331"/>
      <c r="QDV56" s="331"/>
      <c r="QDW56" s="331"/>
      <c r="QDX56" s="331"/>
      <c r="QDY56" s="331"/>
      <c r="QDZ56" s="331"/>
      <c r="QEA56" s="331"/>
      <c r="QEB56" s="331"/>
      <c r="QEC56" s="331"/>
      <c r="QED56" s="331"/>
      <c r="QEE56" s="331"/>
      <c r="QEF56" s="331"/>
      <c r="QEG56" s="331"/>
      <c r="QEH56" s="331"/>
      <c r="QEI56" s="331"/>
      <c r="QEJ56" s="331"/>
      <c r="QEK56" s="331"/>
      <c r="QEL56" s="331"/>
      <c r="QEM56" s="331"/>
      <c r="QEN56" s="331"/>
      <c r="QEO56" s="331"/>
      <c r="QEP56" s="331"/>
      <c r="QEQ56" s="331"/>
      <c r="QER56" s="331"/>
      <c r="QES56" s="331"/>
      <c r="QET56" s="331"/>
      <c r="QEU56" s="331"/>
      <c r="QEV56" s="331"/>
      <c r="QEW56" s="331"/>
      <c r="QEX56" s="331"/>
      <c r="QEY56" s="331"/>
      <c r="QEZ56" s="331"/>
      <c r="QFA56" s="331"/>
      <c r="QFB56" s="331"/>
      <c r="QFC56" s="331"/>
      <c r="QFD56" s="331"/>
      <c r="QFE56" s="331"/>
      <c r="QFF56" s="331"/>
      <c r="QFG56" s="331"/>
      <c r="QFH56" s="331"/>
      <c r="QFI56" s="331"/>
      <c r="QFJ56" s="331"/>
      <c r="QFK56" s="331"/>
      <c r="QFL56" s="331"/>
      <c r="QFM56" s="331"/>
      <c r="QFN56" s="331"/>
      <c r="QFO56" s="331"/>
      <c r="QFP56" s="331"/>
      <c r="QFQ56" s="331"/>
      <c r="QFR56" s="331"/>
      <c r="QFS56" s="331"/>
      <c r="QFT56" s="331"/>
      <c r="QFU56" s="331"/>
      <c r="QFV56" s="331"/>
      <c r="QFW56" s="331"/>
      <c r="QFX56" s="331"/>
      <c r="QFY56" s="331"/>
      <c r="QFZ56" s="331"/>
      <c r="QGA56" s="331"/>
      <c r="QGB56" s="331"/>
      <c r="QGC56" s="331"/>
      <c r="QGD56" s="331"/>
      <c r="QGE56" s="331"/>
      <c r="QGF56" s="331"/>
      <c r="QGG56" s="331"/>
      <c r="QGH56" s="331"/>
      <c r="QGI56" s="331"/>
      <c r="QGJ56" s="331"/>
      <c r="QGK56" s="331"/>
      <c r="QGL56" s="331"/>
      <c r="QGM56" s="331"/>
      <c r="QGN56" s="331"/>
      <c r="QGO56" s="331"/>
      <c r="QGP56" s="331"/>
      <c r="QGQ56" s="331"/>
      <c r="QGR56" s="331"/>
      <c r="QGS56" s="331"/>
      <c r="QGT56" s="331"/>
      <c r="QGU56" s="331"/>
      <c r="QGV56" s="331"/>
      <c r="QGW56" s="331"/>
      <c r="QGX56" s="331"/>
      <c r="QGY56" s="331"/>
      <c r="QGZ56" s="331"/>
      <c r="QHA56" s="331"/>
      <c r="QHB56" s="331"/>
      <c r="QHC56" s="331"/>
      <c r="QHD56" s="331"/>
      <c r="QHE56" s="331"/>
      <c r="QHF56" s="331"/>
      <c r="QHG56" s="331"/>
      <c r="QHH56" s="331"/>
      <c r="QHI56" s="331"/>
      <c r="QHJ56" s="331"/>
      <c r="QHK56" s="331"/>
      <c r="QHL56" s="331"/>
      <c r="QHM56" s="331"/>
      <c r="QHN56" s="331"/>
      <c r="QHO56" s="331"/>
      <c r="QHP56" s="331"/>
      <c r="QHQ56" s="331"/>
      <c r="QHR56" s="331"/>
      <c r="QHS56" s="331"/>
      <c r="QHT56" s="331"/>
      <c r="QHU56" s="331"/>
      <c r="QHV56" s="331"/>
      <c r="QHW56" s="331"/>
      <c r="QHX56" s="331"/>
      <c r="QHY56" s="331"/>
      <c r="QHZ56" s="331"/>
      <c r="QIA56" s="331"/>
      <c r="QIB56" s="331"/>
      <c r="QIC56" s="331"/>
      <c r="QID56" s="331"/>
      <c r="QIE56" s="331"/>
      <c r="QIF56" s="331"/>
      <c r="QIG56" s="331"/>
      <c r="QIH56" s="331"/>
      <c r="QII56" s="331"/>
      <c r="QIJ56" s="331"/>
      <c r="QIK56" s="331"/>
      <c r="QIL56" s="331"/>
      <c r="QIM56" s="331"/>
      <c r="QIN56" s="331"/>
      <c r="QIO56" s="331"/>
      <c r="QIP56" s="331"/>
      <c r="QIQ56" s="331"/>
      <c r="QIR56" s="331"/>
      <c r="QIS56" s="331"/>
      <c r="QIT56" s="331"/>
      <c r="QIU56" s="331"/>
      <c r="QIV56" s="331"/>
      <c r="QIW56" s="331"/>
      <c r="QIX56" s="331"/>
      <c r="QIY56" s="331"/>
      <c r="QIZ56" s="331"/>
      <c r="QJA56" s="331"/>
      <c r="QJB56" s="331"/>
      <c r="QJC56" s="331"/>
      <c r="QJD56" s="331"/>
      <c r="QJE56" s="331"/>
      <c r="QJF56" s="331"/>
      <c r="QJG56" s="331"/>
      <c r="QJH56" s="331"/>
      <c r="QJI56" s="331"/>
      <c r="QJJ56" s="331"/>
      <c r="QJK56" s="331"/>
      <c r="QJL56" s="331"/>
      <c r="QJM56" s="331"/>
      <c r="QJN56" s="331"/>
      <c r="QJO56" s="331"/>
      <c r="QJP56" s="331"/>
      <c r="QJQ56" s="331"/>
      <c r="QJR56" s="331"/>
      <c r="QJS56" s="331"/>
      <c r="QJT56" s="331"/>
      <c r="QJU56" s="331"/>
      <c r="QJV56" s="331"/>
      <c r="QJW56" s="331"/>
      <c r="QJX56" s="331"/>
      <c r="QJY56" s="331"/>
      <c r="QJZ56" s="331"/>
      <c r="QKA56" s="331"/>
      <c r="QKB56" s="331"/>
      <c r="QKC56" s="331"/>
      <c r="QKD56" s="331"/>
      <c r="QKE56" s="331"/>
      <c r="QKF56" s="331"/>
      <c r="QKG56" s="331"/>
      <c r="QKH56" s="331"/>
      <c r="QKI56" s="331"/>
      <c r="QKJ56" s="331"/>
      <c r="QKK56" s="331"/>
      <c r="QKL56" s="331"/>
      <c r="QKM56" s="331"/>
      <c r="QKN56" s="331"/>
      <c r="QKO56" s="331"/>
      <c r="QKP56" s="331"/>
      <c r="QKQ56" s="331"/>
      <c r="QKR56" s="331"/>
      <c r="QKS56" s="331"/>
      <c r="QKT56" s="331"/>
      <c r="QKU56" s="331"/>
      <c r="QKV56" s="331"/>
      <c r="QKW56" s="331"/>
      <c r="QKX56" s="331"/>
      <c r="QKY56" s="331"/>
      <c r="QKZ56" s="331"/>
      <c r="QLA56" s="331"/>
      <c r="QLB56" s="331"/>
      <c r="QLC56" s="331"/>
      <c r="QLD56" s="331"/>
      <c r="QLE56" s="331"/>
      <c r="QLF56" s="331"/>
      <c r="QLG56" s="331"/>
      <c r="QLH56" s="331"/>
      <c r="QLI56" s="331"/>
      <c r="QLJ56" s="331"/>
      <c r="QLK56" s="331"/>
      <c r="QLL56" s="331"/>
      <c r="QLM56" s="331"/>
      <c r="QLN56" s="331"/>
      <c r="QLO56" s="331"/>
      <c r="QLP56" s="331"/>
      <c r="QLQ56" s="331"/>
      <c r="QLR56" s="331"/>
      <c r="QLS56" s="331"/>
      <c r="QLT56" s="331"/>
      <c r="QLU56" s="331"/>
      <c r="QLV56" s="331"/>
      <c r="QLW56" s="331"/>
      <c r="QLX56" s="331"/>
      <c r="QLY56" s="331"/>
      <c r="QLZ56" s="331"/>
      <c r="QMA56" s="331"/>
      <c r="QMB56" s="331"/>
      <c r="QMC56" s="331"/>
      <c r="QMD56" s="331"/>
      <c r="QME56" s="331"/>
      <c r="QMF56" s="331"/>
      <c r="QMG56" s="331"/>
      <c r="QMH56" s="331"/>
      <c r="QMI56" s="331"/>
      <c r="QMJ56" s="331"/>
      <c r="QMK56" s="331"/>
      <c r="QML56" s="331"/>
      <c r="QMM56" s="331"/>
      <c r="QMN56" s="331"/>
      <c r="QMO56" s="331"/>
      <c r="QMP56" s="331"/>
      <c r="QMQ56" s="331"/>
      <c r="QMR56" s="331"/>
      <c r="QMS56" s="331"/>
      <c r="QMT56" s="331"/>
      <c r="QMU56" s="331"/>
      <c r="QMV56" s="331"/>
      <c r="QMW56" s="331"/>
      <c r="QMX56" s="331"/>
      <c r="QMY56" s="331"/>
      <c r="QMZ56" s="331"/>
      <c r="QNA56" s="331"/>
      <c r="QNB56" s="331"/>
      <c r="QNC56" s="331"/>
      <c r="QND56" s="331"/>
      <c r="QNE56" s="331"/>
      <c r="QNF56" s="331"/>
      <c r="QNG56" s="331"/>
      <c r="QNH56" s="331"/>
      <c r="QNI56" s="331"/>
      <c r="QNJ56" s="331"/>
      <c r="QNK56" s="331"/>
      <c r="QNL56" s="331"/>
      <c r="QNM56" s="331"/>
      <c r="QNN56" s="331"/>
      <c r="QNO56" s="331"/>
      <c r="QNP56" s="331"/>
      <c r="QNQ56" s="331"/>
      <c r="QNR56" s="331"/>
      <c r="QNS56" s="331"/>
      <c r="QNT56" s="331"/>
      <c r="QNU56" s="331"/>
      <c r="QNV56" s="331"/>
      <c r="QNW56" s="331"/>
      <c r="QNX56" s="331"/>
      <c r="QNY56" s="331"/>
      <c r="QNZ56" s="331"/>
      <c r="QOA56" s="331"/>
      <c r="QOB56" s="331"/>
      <c r="QOC56" s="331"/>
      <c r="QOD56" s="331"/>
      <c r="QOE56" s="331"/>
      <c r="QOF56" s="331"/>
      <c r="QOG56" s="331"/>
      <c r="QOH56" s="331"/>
      <c r="QOI56" s="331"/>
      <c r="QOJ56" s="331"/>
      <c r="QOK56" s="331"/>
      <c r="QOL56" s="331"/>
      <c r="QOM56" s="331"/>
      <c r="QON56" s="331"/>
      <c r="QOO56" s="331"/>
      <c r="QOP56" s="331"/>
      <c r="QOQ56" s="331"/>
      <c r="QOR56" s="331"/>
      <c r="QOS56" s="331"/>
      <c r="QOT56" s="331"/>
      <c r="QOU56" s="331"/>
      <c r="QOV56" s="331"/>
      <c r="QOW56" s="331"/>
      <c r="QOX56" s="331"/>
      <c r="QOY56" s="331"/>
      <c r="QOZ56" s="331"/>
      <c r="QPA56" s="331"/>
      <c r="QPB56" s="331"/>
      <c r="QPC56" s="331"/>
      <c r="QPD56" s="331"/>
      <c r="QPE56" s="331"/>
      <c r="QPF56" s="331"/>
      <c r="QPG56" s="331"/>
      <c r="QPH56" s="331"/>
      <c r="QPI56" s="331"/>
      <c r="QPJ56" s="331"/>
      <c r="QPK56" s="331"/>
      <c r="QPL56" s="331"/>
      <c r="QPM56" s="331"/>
      <c r="QPN56" s="331"/>
      <c r="QPO56" s="331"/>
      <c r="QPP56" s="331"/>
      <c r="QPQ56" s="331"/>
      <c r="QPR56" s="331"/>
      <c r="QPS56" s="331"/>
      <c r="QPT56" s="331"/>
      <c r="QPU56" s="331"/>
      <c r="QPV56" s="331"/>
      <c r="QPW56" s="331"/>
      <c r="QPX56" s="331"/>
      <c r="QPY56" s="331"/>
      <c r="QPZ56" s="331"/>
      <c r="QQA56" s="331"/>
      <c r="QQB56" s="331"/>
      <c r="QQC56" s="331"/>
      <c r="QQD56" s="331"/>
      <c r="QQE56" s="331"/>
      <c r="QQF56" s="331"/>
      <c r="QQG56" s="331"/>
      <c r="QQH56" s="331"/>
      <c r="QQI56" s="331"/>
      <c r="QQJ56" s="331"/>
      <c r="QQK56" s="331"/>
      <c r="QQL56" s="331"/>
      <c r="QQM56" s="331"/>
      <c r="QQN56" s="331"/>
      <c r="QQO56" s="331"/>
      <c r="QQP56" s="331"/>
      <c r="QQQ56" s="331"/>
      <c r="QQR56" s="331"/>
      <c r="QQS56" s="331"/>
      <c r="QQT56" s="331"/>
      <c r="QQU56" s="331"/>
      <c r="QQV56" s="331"/>
      <c r="QQW56" s="331"/>
      <c r="QQX56" s="331"/>
      <c r="QQY56" s="331"/>
      <c r="QQZ56" s="331"/>
      <c r="QRA56" s="331"/>
      <c r="QRB56" s="331"/>
      <c r="QRC56" s="331"/>
      <c r="QRD56" s="331"/>
      <c r="QRE56" s="331"/>
      <c r="QRF56" s="331"/>
      <c r="QRG56" s="331"/>
      <c r="QRH56" s="331"/>
      <c r="QRI56" s="331"/>
      <c r="QRJ56" s="331"/>
      <c r="QRK56" s="331"/>
      <c r="QRL56" s="331"/>
      <c r="QRM56" s="331"/>
      <c r="QRN56" s="331"/>
      <c r="QRO56" s="331"/>
      <c r="QRP56" s="331"/>
      <c r="QRQ56" s="331"/>
      <c r="QRR56" s="331"/>
      <c r="QRS56" s="331"/>
      <c r="QRT56" s="331"/>
      <c r="QRU56" s="331"/>
      <c r="QRV56" s="331"/>
      <c r="QRW56" s="331"/>
      <c r="QRX56" s="331"/>
      <c r="QRY56" s="331"/>
      <c r="QRZ56" s="331"/>
      <c r="QSA56" s="331"/>
      <c r="QSB56" s="331"/>
      <c r="QSC56" s="331"/>
      <c r="QSD56" s="331"/>
      <c r="QSE56" s="331"/>
      <c r="QSF56" s="331"/>
      <c r="QSG56" s="331"/>
      <c r="QSH56" s="331"/>
      <c r="QSI56" s="331"/>
      <c r="QSJ56" s="331"/>
      <c r="QSK56" s="331"/>
      <c r="QSL56" s="331"/>
      <c r="QSM56" s="331"/>
      <c r="QSN56" s="331"/>
      <c r="QSO56" s="331"/>
      <c r="QSP56" s="331"/>
      <c r="QSQ56" s="331"/>
      <c r="QSR56" s="331"/>
      <c r="QSS56" s="331"/>
      <c r="QST56" s="331"/>
      <c r="QSU56" s="331"/>
      <c r="QSV56" s="331"/>
      <c r="QSW56" s="331"/>
      <c r="QSX56" s="331"/>
      <c r="QSY56" s="331"/>
      <c r="QSZ56" s="331"/>
      <c r="QTA56" s="331"/>
      <c r="QTB56" s="331"/>
      <c r="QTC56" s="331"/>
      <c r="QTD56" s="331"/>
      <c r="QTE56" s="331"/>
      <c r="QTF56" s="331"/>
      <c r="QTG56" s="331"/>
      <c r="QTH56" s="331"/>
      <c r="QTI56" s="331"/>
      <c r="QTJ56" s="331"/>
      <c r="QTK56" s="331"/>
      <c r="QTL56" s="331"/>
      <c r="QTM56" s="331"/>
      <c r="QTN56" s="331"/>
      <c r="QTO56" s="331"/>
      <c r="QTP56" s="331"/>
      <c r="QTQ56" s="331"/>
      <c r="QTR56" s="331"/>
      <c r="QTS56" s="331"/>
      <c r="QTT56" s="331"/>
      <c r="QTU56" s="331"/>
      <c r="QTV56" s="331"/>
      <c r="QTW56" s="331"/>
      <c r="QTX56" s="331"/>
      <c r="QTY56" s="331"/>
      <c r="QTZ56" s="331"/>
      <c r="QUA56" s="331"/>
      <c r="QUB56" s="331"/>
      <c r="QUC56" s="331"/>
      <c r="QUD56" s="331"/>
      <c r="QUE56" s="331"/>
      <c r="QUF56" s="331"/>
      <c r="QUG56" s="331"/>
      <c r="QUH56" s="331"/>
      <c r="QUI56" s="331"/>
      <c r="QUJ56" s="331"/>
      <c r="QUK56" s="331"/>
      <c r="QUL56" s="331"/>
      <c r="QUM56" s="331"/>
      <c r="QUN56" s="331"/>
      <c r="QUO56" s="331"/>
      <c r="QUP56" s="331"/>
      <c r="QUQ56" s="331"/>
      <c r="QUR56" s="331"/>
      <c r="QUS56" s="331"/>
      <c r="QUT56" s="331"/>
      <c r="QUU56" s="331"/>
      <c r="QUV56" s="331"/>
      <c r="QUW56" s="331"/>
      <c r="QUX56" s="331"/>
      <c r="QUY56" s="331"/>
      <c r="QUZ56" s="331"/>
      <c r="QVA56" s="331"/>
      <c r="QVB56" s="331"/>
      <c r="QVC56" s="331"/>
      <c r="QVD56" s="331"/>
      <c r="QVE56" s="331"/>
      <c r="QVF56" s="331"/>
      <c r="QVG56" s="331"/>
      <c r="QVH56" s="331"/>
      <c r="QVI56" s="331"/>
      <c r="QVJ56" s="331"/>
      <c r="QVK56" s="331"/>
      <c r="QVL56" s="331"/>
      <c r="QVM56" s="331"/>
      <c r="QVN56" s="331"/>
      <c r="QVO56" s="331"/>
      <c r="QVP56" s="331"/>
      <c r="QVQ56" s="331"/>
      <c r="QVR56" s="331"/>
      <c r="QVS56" s="331"/>
      <c r="QVT56" s="331"/>
      <c r="QVU56" s="331"/>
      <c r="QVV56" s="331"/>
      <c r="QVW56" s="331"/>
      <c r="QVX56" s="331"/>
      <c r="QVY56" s="331"/>
      <c r="QVZ56" s="331"/>
      <c r="QWA56" s="331"/>
      <c r="QWB56" s="331"/>
      <c r="QWC56" s="331"/>
      <c r="QWD56" s="331"/>
      <c r="QWE56" s="331"/>
      <c r="QWF56" s="331"/>
      <c r="QWG56" s="331"/>
      <c r="QWH56" s="331"/>
      <c r="QWI56" s="331"/>
      <c r="QWJ56" s="331"/>
      <c r="QWK56" s="331"/>
      <c r="QWL56" s="331"/>
      <c r="QWM56" s="331"/>
      <c r="QWN56" s="331"/>
      <c r="QWO56" s="331"/>
      <c r="QWP56" s="331"/>
      <c r="QWQ56" s="331"/>
      <c r="QWR56" s="331"/>
      <c r="QWS56" s="331"/>
      <c r="QWT56" s="331"/>
      <c r="QWU56" s="331"/>
      <c r="QWV56" s="331"/>
      <c r="QWW56" s="331"/>
      <c r="QWX56" s="331"/>
      <c r="QWY56" s="331"/>
      <c r="QWZ56" s="331"/>
      <c r="QXA56" s="331"/>
      <c r="QXB56" s="331"/>
      <c r="QXC56" s="331"/>
      <c r="QXD56" s="331"/>
      <c r="QXE56" s="331"/>
      <c r="QXF56" s="331"/>
      <c r="QXG56" s="331"/>
      <c r="QXH56" s="331"/>
      <c r="QXI56" s="331"/>
      <c r="QXJ56" s="331"/>
      <c r="QXK56" s="331"/>
      <c r="QXL56" s="331"/>
      <c r="QXM56" s="331"/>
      <c r="QXN56" s="331"/>
      <c r="QXO56" s="331"/>
      <c r="QXP56" s="331"/>
      <c r="QXQ56" s="331"/>
      <c r="QXR56" s="331"/>
      <c r="QXS56" s="331"/>
      <c r="QXT56" s="331"/>
      <c r="QXU56" s="331"/>
      <c r="QXV56" s="331"/>
      <c r="QXW56" s="331"/>
      <c r="QXX56" s="331"/>
      <c r="QXY56" s="331"/>
      <c r="QXZ56" s="331"/>
      <c r="QYA56" s="331"/>
      <c r="QYB56" s="331"/>
      <c r="QYC56" s="331"/>
      <c r="QYD56" s="331"/>
      <c r="QYE56" s="331"/>
      <c r="QYF56" s="331"/>
      <c r="QYG56" s="331"/>
      <c r="QYH56" s="331"/>
      <c r="QYI56" s="331"/>
      <c r="QYJ56" s="331"/>
      <c r="QYK56" s="331"/>
      <c r="QYL56" s="331"/>
      <c r="QYM56" s="331"/>
      <c r="QYN56" s="331"/>
      <c r="QYO56" s="331"/>
      <c r="QYP56" s="331"/>
      <c r="QYQ56" s="331"/>
      <c r="QYR56" s="331"/>
      <c r="QYS56" s="331"/>
      <c r="QYT56" s="331"/>
      <c r="QYU56" s="331"/>
      <c r="QYV56" s="331"/>
      <c r="QYW56" s="331"/>
      <c r="QYX56" s="331"/>
      <c r="QYY56" s="331"/>
      <c r="QYZ56" s="331"/>
      <c r="QZA56" s="331"/>
      <c r="QZB56" s="331"/>
      <c r="QZC56" s="331"/>
      <c r="QZD56" s="331"/>
      <c r="QZE56" s="331"/>
      <c r="QZF56" s="331"/>
      <c r="QZG56" s="331"/>
      <c r="QZH56" s="331"/>
      <c r="QZI56" s="331"/>
      <c r="QZJ56" s="331"/>
      <c r="QZK56" s="331"/>
      <c r="QZL56" s="331"/>
      <c r="QZM56" s="331"/>
      <c r="QZN56" s="331"/>
      <c r="QZO56" s="331"/>
      <c r="QZP56" s="331"/>
      <c r="QZQ56" s="331"/>
      <c r="QZR56" s="331"/>
      <c r="QZS56" s="331"/>
      <c r="QZT56" s="331"/>
      <c r="QZU56" s="331"/>
      <c r="QZV56" s="331"/>
      <c r="QZW56" s="331"/>
      <c r="QZX56" s="331"/>
      <c r="QZY56" s="331"/>
      <c r="QZZ56" s="331"/>
      <c r="RAA56" s="331"/>
      <c r="RAB56" s="331"/>
      <c r="RAC56" s="331"/>
      <c r="RAD56" s="331"/>
      <c r="RAE56" s="331"/>
      <c r="RAF56" s="331"/>
      <c r="RAG56" s="331"/>
      <c r="RAH56" s="331"/>
      <c r="RAI56" s="331"/>
      <c r="RAJ56" s="331"/>
      <c r="RAK56" s="331"/>
      <c r="RAL56" s="331"/>
      <c r="RAM56" s="331"/>
      <c r="RAN56" s="331"/>
      <c r="RAO56" s="331"/>
      <c r="RAP56" s="331"/>
      <c r="RAQ56" s="331"/>
      <c r="RAR56" s="331"/>
      <c r="RAS56" s="331"/>
      <c r="RAT56" s="331"/>
      <c r="RAU56" s="331"/>
      <c r="RAV56" s="331"/>
      <c r="RAW56" s="331"/>
      <c r="RAX56" s="331"/>
      <c r="RAY56" s="331"/>
      <c r="RAZ56" s="331"/>
      <c r="RBA56" s="331"/>
      <c r="RBB56" s="331"/>
      <c r="RBC56" s="331"/>
      <c r="RBD56" s="331"/>
      <c r="RBE56" s="331"/>
      <c r="RBF56" s="331"/>
      <c r="RBG56" s="331"/>
      <c r="RBH56" s="331"/>
      <c r="RBI56" s="331"/>
      <c r="RBJ56" s="331"/>
      <c r="RBK56" s="331"/>
      <c r="RBL56" s="331"/>
      <c r="RBM56" s="331"/>
      <c r="RBN56" s="331"/>
      <c r="RBO56" s="331"/>
      <c r="RBP56" s="331"/>
      <c r="RBQ56" s="331"/>
      <c r="RBR56" s="331"/>
      <c r="RBS56" s="331"/>
      <c r="RBT56" s="331"/>
      <c r="RBU56" s="331"/>
      <c r="RBV56" s="331"/>
      <c r="RBW56" s="331"/>
      <c r="RBX56" s="331"/>
      <c r="RBY56" s="331"/>
      <c r="RBZ56" s="331"/>
      <c r="RCA56" s="331"/>
      <c r="RCB56" s="331"/>
      <c r="RCC56" s="331"/>
      <c r="RCD56" s="331"/>
      <c r="RCE56" s="331"/>
      <c r="RCF56" s="331"/>
      <c r="RCG56" s="331"/>
      <c r="RCH56" s="331"/>
      <c r="RCI56" s="331"/>
      <c r="RCJ56" s="331"/>
      <c r="RCK56" s="331"/>
      <c r="RCL56" s="331"/>
      <c r="RCM56" s="331"/>
      <c r="RCN56" s="331"/>
      <c r="RCO56" s="331"/>
      <c r="RCP56" s="331"/>
      <c r="RCQ56" s="331"/>
      <c r="RCR56" s="331"/>
      <c r="RCS56" s="331"/>
      <c r="RCT56" s="331"/>
      <c r="RCU56" s="331"/>
      <c r="RCV56" s="331"/>
      <c r="RCW56" s="331"/>
      <c r="RCX56" s="331"/>
      <c r="RCY56" s="331"/>
      <c r="RCZ56" s="331"/>
      <c r="RDA56" s="331"/>
      <c r="RDB56" s="331"/>
      <c r="RDC56" s="331"/>
      <c r="RDD56" s="331"/>
      <c r="RDE56" s="331"/>
      <c r="RDF56" s="331"/>
      <c r="RDG56" s="331"/>
      <c r="RDH56" s="331"/>
      <c r="RDI56" s="331"/>
      <c r="RDJ56" s="331"/>
      <c r="RDK56" s="331"/>
      <c r="RDL56" s="331"/>
      <c r="RDM56" s="331"/>
      <c r="RDN56" s="331"/>
      <c r="RDO56" s="331"/>
      <c r="RDP56" s="331"/>
      <c r="RDQ56" s="331"/>
      <c r="RDR56" s="331"/>
      <c r="RDS56" s="331"/>
      <c r="RDT56" s="331"/>
      <c r="RDU56" s="331"/>
      <c r="RDV56" s="331"/>
      <c r="RDW56" s="331"/>
      <c r="RDX56" s="331"/>
      <c r="RDY56" s="331"/>
      <c r="RDZ56" s="331"/>
      <c r="REA56" s="331"/>
      <c r="REB56" s="331"/>
      <c r="REC56" s="331"/>
      <c r="RED56" s="331"/>
      <c r="REE56" s="331"/>
      <c r="REF56" s="331"/>
      <c r="REG56" s="331"/>
      <c r="REH56" s="331"/>
      <c r="REI56" s="331"/>
      <c r="REJ56" s="331"/>
      <c r="REK56" s="331"/>
      <c r="REL56" s="331"/>
      <c r="REM56" s="331"/>
      <c r="REN56" s="331"/>
      <c r="REO56" s="331"/>
      <c r="REP56" s="331"/>
      <c r="REQ56" s="331"/>
      <c r="RER56" s="331"/>
      <c r="RES56" s="331"/>
      <c r="RET56" s="331"/>
      <c r="REU56" s="331"/>
      <c r="REV56" s="331"/>
      <c r="REW56" s="331"/>
      <c r="REX56" s="331"/>
      <c r="REY56" s="331"/>
      <c r="REZ56" s="331"/>
      <c r="RFA56" s="331"/>
      <c r="RFB56" s="331"/>
      <c r="RFC56" s="331"/>
      <c r="RFD56" s="331"/>
      <c r="RFE56" s="331"/>
      <c r="RFF56" s="331"/>
      <c r="RFG56" s="331"/>
      <c r="RFH56" s="331"/>
      <c r="RFI56" s="331"/>
      <c r="RFJ56" s="331"/>
      <c r="RFK56" s="331"/>
      <c r="RFL56" s="331"/>
      <c r="RFM56" s="331"/>
      <c r="RFN56" s="331"/>
      <c r="RFO56" s="331"/>
      <c r="RFP56" s="331"/>
      <c r="RFQ56" s="331"/>
      <c r="RFR56" s="331"/>
      <c r="RFS56" s="331"/>
      <c r="RFT56" s="331"/>
      <c r="RFU56" s="331"/>
      <c r="RFV56" s="331"/>
      <c r="RFW56" s="331"/>
      <c r="RFX56" s="331"/>
      <c r="RFY56" s="331"/>
      <c r="RFZ56" s="331"/>
      <c r="RGA56" s="331"/>
      <c r="RGB56" s="331"/>
      <c r="RGC56" s="331"/>
      <c r="RGD56" s="331"/>
      <c r="RGE56" s="331"/>
      <c r="RGF56" s="331"/>
      <c r="RGG56" s="331"/>
      <c r="RGH56" s="331"/>
      <c r="RGI56" s="331"/>
      <c r="RGJ56" s="331"/>
      <c r="RGK56" s="331"/>
      <c r="RGL56" s="331"/>
      <c r="RGM56" s="331"/>
      <c r="RGN56" s="331"/>
      <c r="RGO56" s="331"/>
      <c r="RGP56" s="331"/>
      <c r="RGQ56" s="331"/>
      <c r="RGR56" s="331"/>
      <c r="RGS56" s="331"/>
      <c r="RGT56" s="331"/>
      <c r="RGU56" s="331"/>
      <c r="RGV56" s="331"/>
      <c r="RGW56" s="331"/>
      <c r="RGX56" s="331"/>
      <c r="RGY56" s="331"/>
      <c r="RGZ56" s="331"/>
      <c r="RHA56" s="331"/>
      <c r="RHB56" s="331"/>
      <c r="RHC56" s="331"/>
      <c r="RHD56" s="331"/>
      <c r="RHE56" s="331"/>
      <c r="RHF56" s="331"/>
      <c r="RHG56" s="331"/>
      <c r="RHH56" s="331"/>
      <c r="RHI56" s="331"/>
      <c r="RHJ56" s="331"/>
      <c r="RHK56" s="331"/>
      <c r="RHL56" s="331"/>
      <c r="RHM56" s="331"/>
      <c r="RHN56" s="331"/>
      <c r="RHO56" s="331"/>
      <c r="RHP56" s="331"/>
      <c r="RHQ56" s="331"/>
      <c r="RHR56" s="331"/>
      <c r="RHS56" s="331"/>
      <c r="RHT56" s="331"/>
      <c r="RHU56" s="331"/>
      <c r="RHV56" s="331"/>
      <c r="RHW56" s="331"/>
      <c r="RHX56" s="331"/>
      <c r="RHY56" s="331"/>
      <c r="RHZ56" s="331"/>
      <c r="RIA56" s="331"/>
      <c r="RIB56" s="331"/>
      <c r="RIC56" s="331"/>
      <c r="RID56" s="331"/>
      <c r="RIE56" s="331"/>
      <c r="RIF56" s="331"/>
      <c r="RIG56" s="331"/>
      <c r="RIH56" s="331"/>
      <c r="RII56" s="331"/>
      <c r="RIJ56" s="331"/>
      <c r="RIK56" s="331"/>
      <c r="RIL56" s="331"/>
      <c r="RIM56" s="331"/>
      <c r="RIN56" s="331"/>
      <c r="RIO56" s="331"/>
      <c r="RIP56" s="331"/>
      <c r="RIQ56" s="331"/>
      <c r="RIR56" s="331"/>
      <c r="RIS56" s="331"/>
      <c r="RIT56" s="331"/>
      <c r="RIU56" s="331"/>
      <c r="RIV56" s="331"/>
      <c r="RIW56" s="331"/>
      <c r="RIX56" s="331"/>
      <c r="RIY56" s="331"/>
      <c r="RIZ56" s="331"/>
      <c r="RJA56" s="331"/>
      <c r="RJB56" s="331"/>
      <c r="RJC56" s="331"/>
      <c r="RJD56" s="331"/>
      <c r="RJE56" s="331"/>
      <c r="RJF56" s="331"/>
      <c r="RJG56" s="331"/>
      <c r="RJH56" s="331"/>
      <c r="RJI56" s="331"/>
      <c r="RJJ56" s="331"/>
      <c r="RJK56" s="331"/>
      <c r="RJL56" s="331"/>
      <c r="RJM56" s="331"/>
      <c r="RJN56" s="331"/>
      <c r="RJO56" s="331"/>
      <c r="RJP56" s="331"/>
      <c r="RJQ56" s="331"/>
      <c r="RJR56" s="331"/>
      <c r="RJS56" s="331"/>
      <c r="RJT56" s="331"/>
      <c r="RJU56" s="331"/>
      <c r="RJV56" s="331"/>
      <c r="RJW56" s="331"/>
      <c r="RJX56" s="331"/>
      <c r="RJY56" s="331"/>
      <c r="RJZ56" s="331"/>
      <c r="RKA56" s="331"/>
      <c r="RKB56" s="331"/>
      <c r="RKC56" s="331"/>
      <c r="RKD56" s="331"/>
      <c r="RKE56" s="331"/>
      <c r="RKF56" s="331"/>
      <c r="RKG56" s="331"/>
      <c r="RKH56" s="331"/>
      <c r="RKI56" s="331"/>
      <c r="RKJ56" s="331"/>
      <c r="RKK56" s="331"/>
      <c r="RKL56" s="331"/>
      <c r="RKM56" s="331"/>
      <c r="RKN56" s="331"/>
      <c r="RKO56" s="331"/>
      <c r="RKP56" s="331"/>
      <c r="RKQ56" s="331"/>
      <c r="RKR56" s="331"/>
      <c r="RKS56" s="331"/>
      <c r="RKT56" s="331"/>
      <c r="RKU56" s="331"/>
      <c r="RKV56" s="331"/>
      <c r="RKW56" s="331"/>
      <c r="RKX56" s="331"/>
      <c r="RKY56" s="331"/>
      <c r="RKZ56" s="331"/>
      <c r="RLA56" s="331"/>
      <c r="RLB56" s="331"/>
      <c r="RLC56" s="331"/>
      <c r="RLD56" s="331"/>
      <c r="RLE56" s="331"/>
      <c r="RLF56" s="331"/>
      <c r="RLG56" s="331"/>
      <c r="RLH56" s="331"/>
      <c r="RLI56" s="331"/>
      <c r="RLJ56" s="331"/>
      <c r="RLK56" s="331"/>
      <c r="RLL56" s="331"/>
      <c r="RLM56" s="331"/>
      <c r="RLN56" s="331"/>
      <c r="RLO56" s="331"/>
      <c r="RLP56" s="331"/>
      <c r="RLQ56" s="331"/>
      <c r="RLR56" s="331"/>
      <c r="RLS56" s="331"/>
      <c r="RLT56" s="331"/>
      <c r="RLU56" s="331"/>
      <c r="RLV56" s="331"/>
      <c r="RLW56" s="331"/>
      <c r="RLX56" s="331"/>
      <c r="RLY56" s="331"/>
      <c r="RLZ56" s="331"/>
      <c r="RMA56" s="331"/>
      <c r="RMB56" s="331"/>
      <c r="RMC56" s="331"/>
      <c r="RMD56" s="331"/>
      <c r="RME56" s="331"/>
      <c r="RMF56" s="331"/>
      <c r="RMG56" s="331"/>
      <c r="RMH56" s="331"/>
      <c r="RMI56" s="331"/>
      <c r="RMJ56" s="331"/>
      <c r="RMK56" s="331"/>
      <c r="RML56" s="331"/>
      <c r="RMM56" s="331"/>
      <c r="RMN56" s="331"/>
      <c r="RMO56" s="331"/>
      <c r="RMP56" s="331"/>
      <c r="RMQ56" s="331"/>
      <c r="RMR56" s="331"/>
      <c r="RMS56" s="331"/>
      <c r="RMT56" s="331"/>
      <c r="RMU56" s="331"/>
      <c r="RMV56" s="331"/>
      <c r="RMW56" s="331"/>
      <c r="RMX56" s="331"/>
      <c r="RMY56" s="331"/>
      <c r="RMZ56" s="331"/>
      <c r="RNA56" s="331"/>
      <c r="RNB56" s="331"/>
      <c r="RNC56" s="331"/>
      <c r="RND56" s="331"/>
      <c r="RNE56" s="331"/>
      <c r="RNF56" s="331"/>
      <c r="RNG56" s="331"/>
      <c r="RNH56" s="331"/>
      <c r="RNI56" s="331"/>
      <c r="RNJ56" s="331"/>
      <c r="RNK56" s="331"/>
      <c r="RNL56" s="331"/>
      <c r="RNM56" s="331"/>
      <c r="RNN56" s="331"/>
      <c r="RNO56" s="331"/>
      <c r="RNP56" s="331"/>
      <c r="RNQ56" s="331"/>
      <c r="RNR56" s="331"/>
      <c r="RNS56" s="331"/>
      <c r="RNT56" s="331"/>
      <c r="RNU56" s="331"/>
      <c r="RNV56" s="331"/>
      <c r="RNW56" s="331"/>
      <c r="RNX56" s="331"/>
      <c r="RNY56" s="331"/>
      <c r="RNZ56" s="331"/>
      <c r="ROA56" s="331"/>
      <c r="ROB56" s="331"/>
      <c r="ROC56" s="331"/>
      <c r="ROD56" s="331"/>
      <c r="ROE56" s="331"/>
      <c r="ROF56" s="331"/>
      <c r="ROG56" s="331"/>
      <c r="ROH56" s="331"/>
      <c r="ROI56" s="331"/>
      <c r="ROJ56" s="331"/>
      <c r="ROK56" s="331"/>
      <c r="ROL56" s="331"/>
      <c r="ROM56" s="331"/>
      <c r="RON56" s="331"/>
      <c r="ROO56" s="331"/>
      <c r="ROP56" s="331"/>
      <c r="ROQ56" s="331"/>
      <c r="ROR56" s="331"/>
      <c r="ROS56" s="331"/>
      <c r="ROT56" s="331"/>
      <c r="ROU56" s="331"/>
      <c r="ROV56" s="331"/>
      <c r="ROW56" s="331"/>
      <c r="ROX56" s="331"/>
      <c r="ROY56" s="331"/>
      <c r="ROZ56" s="331"/>
      <c r="RPA56" s="331"/>
      <c r="RPB56" s="331"/>
      <c r="RPC56" s="331"/>
      <c r="RPD56" s="331"/>
      <c r="RPE56" s="331"/>
      <c r="RPF56" s="331"/>
      <c r="RPG56" s="331"/>
      <c r="RPH56" s="331"/>
      <c r="RPI56" s="331"/>
      <c r="RPJ56" s="331"/>
      <c r="RPK56" s="331"/>
      <c r="RPL56" s="331"/>
      <c r="RPM56" s="331"/>
      <c r="RPN56" s="331"/>
      <c r="RPO56" s="331"/>
      <c r="RPP56" s="331"/>
      <c r="RPQ56" s="331"/>
      <c r="RPR56" s="331"/>
      <c r="RPS56" s="331"/>
      <c r="RPT56" s="331"/>
      <c r="RPU56" s="331"/>
      <c r="RPV56" s="331"/>
      <c r="RPW56" s="331"/>
      <c r="RPX56" s="331"/>
      <c r="RPY56" s="331"/>
      <c r="RPZ56" s="331"/>
      <c r="RQA56" s="331"/>
      <c r="RQB56" s="331"/>
      <c r="RQC56" s="331"/>
      <c r="RQD56" s="331"/>
      <c r="RQE56" s="331"/>
      <c r="RQF56" s="331"/>
      <c r="RQG56" s="331"/>
      <c r="RQH56" s="331"/>
      <c r="RQI56" s="331"/>
      <c r="RQJ56" s="331"/>
      <c r="RQK56" s="331"/>
      <c r="RQL56" s="331"/>
      <c r="RQM56" s="331"/>
      <c r="RQN56" s="331"/>
      <c r="RQO56" s="331"/>
      <c r="RQP56" s="331"/>
      <c r="RQQ56" s="331"/>
      <c r="RQR56" s="331"/>
      <c r="RQS56" s="331"/>
      <c r="RQT56" s="331"/>
      <c r="RQU56" s="331"/>
      <c r="RQV56" s="331"/>
      <c r="RQW56" s="331"/>
      <c r="RQX56" s="331"/>
      <c r="RQY56" s="331"/>
      <c r="RQZ56" s="331"/>
      <c r="RRA56" s="331"/>
      <c r="RRB56" s="331"/>
      <c r="RRC56" s="331"/>
      <c r="RRD56" s="331"/>
      <c r="RRE56" s="331"/>
      <c r="RRF56" s="331"/>
      <c r="RRG56" s="331"/>
      <c r="RRH56" s="331"/>
      <c r="RRI56" s="331"/>
      <c r="RRJ56" s="331"/>
      <c r="RRK56" s="331"/>
      <c r="RRL56" s="331"/>
      <c r="RRM56" s="331"/>
      <c r="RRN56" s="331"/>
      <c r="RRO56" s="331"/>
      <c r="RRP56" s="331"/>
      <c r="RRQ56" s="331"/>
      <c r="RRR56" s="331"/>
      <c r="RRS56" s="331"/>
      <c r="RRT56" s="331"/>
      <c r="RRU56" s="331"/>
      <c r="RRV56" s="331"/>
      <c r="RRW56" s="331"/>
      <c r="RRX56" s="331"/>
      <c r="RRY56" s="331"/>
      <c r="RRZ56" s="331"/>
      <c r="RSA56" s="331"/>
      <c r="RSB56" s="331"/>
      <c r="RSC56" s="331"/>
      <c r="RSD56" s="331"/>
      <c r="RSE56" s="331"/>
      <c r="RSF56" s="331"/>
      <c r="RSG56" s="331"/>
      <c r="RSH56" s="331"/>
      <c r="RSI56" s="331"/>
      <c r="RSJ56" s="331"/>
      <c r="RSK56" s="331"/>
      <c r="RSL56" s="331"/>
      <c r="RSM56" s="331"/>
      <c r="RSN56" s="331"/>
      <c r="RSO56" s="331"/>
      <c r="RSP56" s="331"/>
      <c r="RSQ56" s="331"/>
      <c r="RSR56" s="331"/>
      <c r="RSS56" s="331"/>
      <c r="RST56" s="331"/>
      <c r="RSU56" s="331"/>
      <c r="RSV56" s="331"/>
      <c r="RSW56" s="331"/>
      <c r="RSX56" s="331"/>
      <c r="RSY56" s="331"/>
      <c r="RSZ56" s="331"/>
      <c r="RTA56" s="331"/>
      <c r="RTB56" s="331"/>
      <c r="RTC56" s="331"/>
      <c r="RTD56" s="331"/>
      <c r="RTE56" s="331"/>
      <c r="RTF56" s="331"/>
      <c r="RTG56" s="331"/>
      <c r="RTH56" s="331"/>
      <c r="RTI56" s="331"/>
      <c r="RTJ56" s="331"/>
      <c r="RTK56" s="331"/>
      <c r="RTL56" s="331"/>
      <c r="RTM56" s="331"/>
      <c r="RTN56" s="331"/>
      <c r="RTO56" s="331"/>
      <c r="RTP56" s="331"/>
      <c r="RTQ56" s="331"/>
      <c r="RTR56" s="331"/>
      <c r="RTS56" s="331"/>
      <c r="RTT56" s="331"/>
      <c r="RTU56" s="331"/>
      <c r="RTV56" s="331"/>
      <c r="RTW56" s="331"/>
      <c r="RTX56" s="331"/>
      <c r="RTY56" s="331"/>
      <c r="RTZ56" s="331"/>
      <c r="RUA56" s="331"/>
      <c r="RUB56" s="331"/>
      <c r="RUC56" s="331"/>
      <c r="RUD56" s="331"/>
      <c r="RUE56" s="331"/>
      <c r="RUF56" s="331"/>
      <c r="RUG56" s="331"/>
      <c r="RUH56" s="331"/>
      <c r="RUI56" s="331"/>
      <c r="RUJ56" s="331"/>
      <c r="RUK56" s="331"/>
      <c r="RUL56" s="331"/>
      <c r="RUM56" s="331"/>
      <c r="RUN56" s="331"/>
      <c r="RUO56" s="331"/>
      <c r="RUP56" s="331"/>
      <c r="RUQ56" s="331"/>
      <c r="RUR56" s="331"/>
      <c r="RUS56" s="331"/>
      <c r="RUT56" s="331"/>
      <c r="RUU56" s="331"/>
      <c r="RUV56" s="331"/>
      <c r="RUW56" s="331"/>
      <c r="RUX56" s="331"/>
      <c r="RUY56" s="331"/>
      <c r="RUZ56" s="331"/>
      <c r="RVA56" s="331"/>
      <c r="RVB56" s="331"/>
      <c r="RVC56" s="331"/>
      <c r="RVD56" s="331"/>
      <c r="RVE56" s="331"/>
      <c r="RVF56" s="331"/>
      <c r="RVG56" s="331"/>
      <c r="RVH56" s="331"/>
      <c r="RVI56" s="331"/>
      <c r="RVJ56" s="331"/>
      <c r="RVK56" s="331"/>
      <c r="RVL56" s="331"/>
      <c r="RVM56" s="331"/>
      <c r="RVN56" s="331"/>
      <c r="RVO56" s="331"/>
      <c r="RVP56" s="331"/>
      <c r="RVQ56" s="331"/>
      <c r="RVR56" s="331"/>
      <c r="RVS56" s="331"/>
      <c r="RVT56" s="331"/>
      <c r="RVU56" s="331"/>
      <c r="RVV56" s="331"/>
      <c r="RVW56" s="331"/>
      <c r="RVX56" s="331"/>
      <c r="RVY56" s="331"/>
      <c r="RVZ56" s="331"/>
      <c r="RWA56" s="331"/>
      <c r="RWB56" s="331"/>
      <c r="RWC56" s="331"/>
      <c r="RWD56" s="331"/>
      <c r="RWE56" s="331"/>
      <c r="RWF56" s="331"/>
      <c r="RWG56" s="331"/>
      <c r="RWH56" s="331"/>
      <c r="RWI56" s="331"/>
      <c r="RWJ56" s="331"/>
      <c r="RWK56" s="331"/>
      <c r="RWL56" s="331"/>
      <c r="RWM56" s="331"/>
      <c r="RWN56" s="331"/>
      <c r="RWO56" s="331"/>
      <c r="RWP56" s="331"/>
      <c r="RWQ56" s="331"/>
      <c r="RWR56" s="331"/>
      <c r="RWS56" s="331"/>
      <c r="RWT56" s="331"/>
      <c r="RWU56" s="331"/>
      <c r="RWV56" s="331"/>
      <c r="RWW56" s="331"/>
      <c r="RWX56" s="331"/>
      <c r="RWY56" s="331"/>
      <c r="RWZ56" s="331"/>
      <c r="RXA56" s="331"/>
      <c r="RXB56" s="331"/>
      <c r="RXC56" s="331"/>
      <c r="RXD56" s="331"/>
      <c r="RXE56" s="331"/>
      <c r="RXF56" s="331"/>
      <c r="RXG56" s="331"/>
      <c r="RXH56" s="331"/>
      <c r="RXI56" s="331"/>
      <c r="RXJ56" s="331"/>
      <c r="RXK56" s="331"/>
      <c r="RXL56" s="331"/>
      <c r="RXM56" s="331"/>
      <c r="RXN56" s="331"/>
      <c r="RXO56" s="331"/>
      <c r="RXP56" s="331"/>
      <c r="RXQ56" s="331"/>
      <c r="RXR56" s="331"/>
      <c r="RXS56" s="331"/>
      <c r="RXT56" s="331"/>
      <c r="RXU56" s="331"/>
      <c r="RXV56" s="331"/>
      <c r="RXW56" s="331"/>
      <c r="RXX56" s="331"/>
      <c r="RXY56" s="331"/>
      <c r="RXZ56" s="331"/>
      <c r="RYA56" s="331"/>
      <c r="RYB56" s="331"/>
      <c r="RYC56" s="331"/>
      <c r="RYD56" s="331"/>
      <c r="RYE56" s="331"/>
      <c r="RYF56" s="331"/>
      <c r="RYG56" s="331"/>
      <c r="RYH56" s="331"/>
      <c r="RYI56" s="331"/>
      <c r="RYJ56" s="331"/>
      <c r="RYK56" s="331"/>
      <c r="RYL56" s="331"/>
      <c r="RYM56" s="331"/>
      <c r="RYN56" s="331"/>
      <c r="RYO56" s="331"/>
      <c r="RYP56" s="331"/>
      <c r="RYQ56" s="331"/>
      <c r="RYR56" s="331"/>
      <c r="RYS56" s="331"/>
      <c r="RYT56" s="331"/>
      <c r="RYU56" s="331"/>
      <c r="RYV56" s="331"/>
      <c r="RYW56" s="331"/>
      <c r="RYX56" s="331"/>
      <c r="RYY56" s="331"/>
      <c r="RYZ56" s="331"/>
      <c r="RZA56" s="331"/>
      <c r="RZB56" s="331"/>
      <c r="RZC56" s="331"/>
      <c r="RZD56" s="331"/>
      <c r="RZE56" s="331"/>
      <c r="RZF56" s="331"/>
      <c r="RZG56" s="331"/>
      <c r="RZH56" s="331"/>
      <c r="RZI56" s="331"/>
      <c r="RZJ56" s="331"/>
      <c r="RZK56" s="331"/>
      <c r="RZL56" s="331"/>
      <c r="RZM56" s="331"/>
      <c r="RZN56" s="331"/>
      <c r="RZO56" s="331"/>
      <c r="RZP56" s="331"/>
      <c r="RZQ56" s="331"/>
      <c r="RZR56" s="331"/>
      <c r="RZS56" s="331"/>
      <c r="RZT56" s="331"/>
      <c r="RZU56" s="331"/>
      <c r="RZV56" s="331"/>
      <c r="RZW56" s="331"/>
      <c r="RZX56" s="331"/>
      <c r="RZY56" s="331"/>
      <c r="RZZ56" s="331"/>
      <c r="SAA56" s="331"/>
      <c r="SAB56" s="331"/>
      <c r="SAC56" s="331"/>
      <c r="SAD56" s="331"/>
      <c r="SAE56" s="331"/>
      <c r="SAF56" s="331"/>
      <c r="SAG56" s="331"/>
      <c r="SAH56" s="331"/>
      <c r="SAI56" s="331"/>
      <c r="SAJ56" s="331"/>
      <c r="SAK56" s="331"/>
      <c r="SAL56" s="331"/>
      <c r="SAM56" s="331"/>
      <c r="SAN56" s="331"/>
      <c r="SAO56" s="331"/>
      <c r="SAP56" s="331"/>
      <c r="SAQ56" s="331"/>
      <c r="SAR56" s="331"/>
      <c r="SAS56" s="331"/>
      <c r="SAT56" s="331"/>
      <c r="SAU56" s="331"/>
      <c r="SAV56" s="331"/>
      <c r="SAW56" s="331"/>
      <c r="SAX56" s="331"/>
      <c r="SAY56" s="331"/>
      <c r="SAZ56" s="331"/>
      <c r="SBA56" s="331"/>
      <c r="SBB56" s="331"/>
      <c r="SBC56" s="331"/>
      <c r="SBD56" s="331"/>
      <c r="SBE56" s="331"/>
      <c r="SBF56" s="331"/>
      <c r="SBG56" s="331"/>
      <c r="SBH56" s="331"/>
      <c r="SBI56" s="331"/>
      <c r="SBJ56" s="331"/>
      <c r="SBK56" s="331"/>
      <c r="SBL56" s="331"/>
      <c r="SBM56" s="331"/>
      <c r="SBN56" s="331"/>
      <c r="SBO56" s="331"/>
      <c r="SBP56" s="331"/>
      <c r="SBQ56" s="331"/>
      <c r="SBR56" s="331"/>
      <c r="SBS56" s="331"/>
      <c r="SBT56" s="331"/>
      <c r="SBU56" s="331"/>
      <c r="SBV56" s="331"/>
      <c r="SBW56" s="331"/>
      <c r="SBX56" s="331"/>
      <c r="SBY56" s="331"/>
      <c r="SBZ56" s="331"/>
      <c r="SCA56" s="331"/>
      <c r="SCB56" s="331"/>
      <c r="SCC56" s="331"/>
      <c r="SCD56" s="331"/>
      <c r="SCE56" s="331"/>
      <c r="SCF56" s="331"/>
      <c r="SCG56" s="331"/>
      <c r="SCH56" s="331"/>
      <c r="SCI56" s="331"/>
      <c r="SCJ56" s="331"/>
      <c r="SCK56" s="331"/>
      <c r="SCL56" s="331"/>
      <c r="SCM56" s="331"/>
      <c r="SCN56" s="331"/>
      <c r="SCO56" s="331"/>
      <c r="SCP56" s="331"/>
      <c r="SCQ56" s="331"/>
      <c r="SCR56" s="331"/>
      <c r="SCS56" s="331"/>
      <c r="SCT56" s="331"/>
      <c r="SCU56" s="331"/>
      <c r="SCV56" s="331"/>
      <c r="SCW56" s="331"/>
      <c r="SCX56" s="331"/>
      <c r="SCY56" s="331"/>
      <c r="SCZ56" s="331"/>
      <c r="SDA56" s="331"/>
      <c r="SDB56" s="331"/>
      <c r="SDC56" s="331"/>
      <c r="SDD56" s="331"/>
      <c r="SDE56" s="331"/>
      <c r="SDF56" s="331"/>
      <c r="SDG56" s="331"/>
      <c r="SDH56" s="331"/>
      <c r="SDI56" s="331"/>
      <c r="SDJ56" s="331"/>
      <c r="SDK56" s="331"/>
      <c r="SDL56" s="331"/>
      <c r="SDM56" s="331"/>
      <c r="SDN56" s="331"/>
      <c r="SDO56" s="331"/>
      <c r="SDP56" s="331"/>
      <c r="SDQ56" s="331"/>
      <c r="SDR56" s="331"/>
      <c r="SDS56" s="331"/>
      <c r="SDT56" s="331"/>
      <c r="SDU56" s="331"/>
      <c r="SDV56" s="331"/>
      <c r="SDW56" s="331"/>
      <c r="SDX56" s="331"/>
      <c r="SDY56" s="331"/>
      <c r="SDZ56" s="331"/>
      <c r="SEA56" s="331"/>
      <c r="SEB56" s="331"/>
      <c r="SEC56" s="331"/>
      <c r="SED56" s="331"/>
      <c r="SEE56" s="331"/>
      <c r="SEF56" s="331"/>
      <c r="SEG56" s="331"/>
      <c r="SEH56" s="331"/>
      <c r="SEI56" s="331"/>
      <c r="SEJ56" s="331"/>
      <c r="SEK56" s="331"/>
      <c r="SEL56" s="331"/>
      <c r="SEM56" s="331"/>
      <c r="SEN56" s="331"/>
      <c r="SEO56" s="331"/>
      <c r="SEP56" s="331"/>
      <c r="SEQ56" s="331"/>
      <c r="SER56" s="331"/>
      <c r="SES56" s="331"/>
      <c r="SET56" s="331"/>
      <c r="SEU56" s="331"/>
      <c r="SEV56" s="331"/>
      <c r="SEW56" s="331"/>
      <c r="SEX56" s="331"/>
      <c r="SEY56" s="331"/>
      <c r="SEZ56" s="331"/>
      <c r="SFA56" s="331"/>
      <c r="SFB56" s="331"/>
      <c r="SFC56" s="331"/>
      <c r="SFD56" s="331"/>
      <c r="SFE56" s="331"/>
      <c r="SFF56" s="331"/>
      <c r="SFG56" s="331"/>
      <c r="SFH56" s="331"/>
      <c r="SFI56" s="331"/>
      <c r="SFJ56" s="331"/>
      <c r="SFK56" s="331"/>
      <c r="SFL56" s="331"/>
      <c r="SFM56" s="331"/>
      <c r="SFN56" s="331"/>
      <c r="SFO56" s="331"/>
      <c r="SFP56" s="331"/>
      <c r="SFQ56" s="331"/>
      <c r="SFR56" s="331"/>
      <c r="SFS56" s="331"/>
      <c r="SFT56" s="331"/>
      <c r="SFU56" s="331"/>
      <c r="SFV56" s="331"/>
      <c r="SFW56" s="331"/>
      <c r="SFX56" s="331"/>
      <c r="SFY56" s="331"/>
      <c r="SFZ56" s="331"/>
      <c r="SGA56" s="331"/>
      <c r="SGB56" s="331"/>
      <c r="SGC56" s="331"/>
      <c r="SGD56" s="331"/>
      <c r="SGE56" s="331"/>
      <c r="SGF56" s="331"/>
      <c r="SGG56" s="331"/>
      <c r="SGH56" s="331"/>
      <c r="SGI56" s="331"/>
      <c r="SGJ56" s="331"/>
      <c r="SGK56" s="331"/>
      <c r="SGL56" s="331"/>
      <c r="SGM56" s="331"/>
      <c r="SGN56" s="331"/>
      <c r="SGO56" s="331"/>
      <c r="SGP56" s="331"/>
      <c r="SGQ56" s="331"/>
      <c r="SGR56" s="331"/>
      <c r="SGS56" s="331"/>
      <c r="SGT56" s="331"/>
      <c r="SGU56" s="331"/>
      <c r="SGV56" s="331"/>
      <c r="SGW56" s="331"/>
      <c r="SGX56" s="331"/>
      <c r="SGY56" s="331"/>
      <c r="SGZ56" s="331"/>
      <c r="SHA56" s="331"/>
      <c r="SHB56" s="331"/>
      <c r="SHC56" s="331"/>
      <c r="SHD56" s="331"/>
      <c r="SHE56" s="331"/>
      <c r="SHF56" s="331"/>
      <c r="SHG56" s="331"/>
      <c r="SHH56" s="331"/>
      <c r="SHI56" s="331"/>
      <c r="SHJ56" s="331"/>
      <c r="SHK56" s="331"/>
      <c r="SHL56" s="331"/>
      <c r="SHM56" s="331"/>
      <c r="SHN56" s="331"/>
      <c r="SHO56" s="331"/>
      <c r="SHP56" s="331"/>
      <c r="SHQ56" s="331"/>
      <c r="SHR56" s="331"/>
      <c r="SHS56" s="331"/>
      <c r="SHT56" s="331"/>
      <c r="SHU56" s="331"/>
      <c r="SHV56" s="331"/>
      <c r="SHW56" s="331"/>
      <c r="SHX56" s="331"/>
      <c r="SHY56" s="331"/>
      <c r="SHZ56" s="331"/>
      <c r="SIA56" s="331"/>
      <c r="SIB56" s="331"/>
      <c r="SIC56" s="331"/>
      <c r="SID56" s="331"/>
      <c r="SIE56" s="331"/>
      <c r="SIF56" s="331"/>
      <c r="SIG56" s="331"/>
      <c r="SIH56" s="331"/>
      <c r="SII56" s="331"/>
      <c r="SIJ56" s="331"/>
      <c r="SIK56" s="331"/>
      <c r="SIL56" s="331"/>
      <c r="SIM56" s="331"/>
      <c r="SIN56" s="331"/>
      <c r="SIO56" s="331"/>
      <c r="SIP56" s="331"/>
      <c r="SIQ56" s="331"/>
      <c r="SIR56" s="331"/>
      <c r="SIS56" s="331"/>
      <c r="SIT56" s="331"/>
      <c r="SIU56" s="331"/>
      <c r="SIV56" s="331"/>
      <c r="SIW56" s="331"/>
      <c r="SIX56" s="331"/>
      <c r="SIY56" s="331"/>
      <c r="SIZ56" s="331"/>
      <c r="SJA56" s="331"/>
      <c r="SJB56" s="331"/>
      <c r="SJC56" s="331"/>
      <c r="SJD56" s="331"/>
      <c r="SJE56" s="331"/>
      <c r="SJF56" s="331"/>
      <c r="SJG56" s="331"/>
      <c r="SJH56" s="331"/>
      <c r="SJI56" s="331"/>
      <c r="SJJ56" s="331"/>
      <c r="SJK56" s="331"/>
      <c r="SJL56" s="331"/>
      <c r="SJM56" s="331"/>
      <c r="SJN56" s="331"/>
      <c r="SJO56" s="331"/>
      <c r="SJP56" s="331"/>
      <c r="SJQ56" s="331"/>
      <c r="SJR56" s="331"/>
      <c r="SJS56" s="331"/>
      <c r="SJT56" s="331"/>
      <c r="SJU56" s="331"/>
      <c r="SJV56" s="331"/>
      <c r="SJW56" s="331"/>
      <c r="SJX56" s="331"/>
      <c r="SJY56" s="331"/>
      <c r="SJZ56" s="331"/>
      <c r="SKA56" s="331"/>
      <c r="SKB56" s="331"/>
      <c r="SKC56" s="331"/>
      <c r="SKD56" s="331"/>
      <c r="SKE56" s="331"/>
      <c r="SKF56" s="331"/>
      <c r="SKG56" s="331"/>
      <c r="SKH56" s="331"/>
      <c r="SKI56" s="331"/>
      <c r="SKJ56" s="331"/>
      <c r="SKK56" s="331"/>
      <c r="SKL56" s="331"/>
      <c r="SKM56" s="331"/>
      <c r="SKN56" s="331"/>
      <c r="SKO56" s="331"/>
      <c r="SKP56" s="331"/>
      <c r="SKQ56" s="331"/>
      <c r="SKR56" s="331"/>
      <c r="SKS56" s="331"/>
      <c r="SKT56" s="331"/>
      <c r="SKU56" s="331"/>
      <c r="SKV56" s="331"/>
      <c r="SKW56" s="331"/>
      <c r="SKX56" s="331"/>
      <c r="SKY56" s="331"/>
      <c r="SKZ56" s="331"/>
      <c r="SLA56" s="331"/>
      <c r="SLB56" s="331"/>
      <c r="SLC56" s="331"/>
      <c r="SLD56" s="331"/>
      <c r="SLE56" s="331"/>
      <c r="SLF56" s="331"/>
      <c r="SLG56" s="331"/>
      <c r="SLH56" s="331"/>
      <c r="SLI56" s="331"/>
      <c r="SLJ56" s="331"/>
      <c r="SLK56" s="331"/>
      <c r="SLL56" s="331"/>
      <c r="SLM56" s="331"/>
      <c r="SLN56" s="331"/>
      <c r="SLO56" s="331"/>
      <c r="SLP56" s="331"/>
      <c r="SLQ56" s="331"/>
      <c r="SLR56" s="331"/>
      <c r="SLS56" s="331"/>
      <c r="SLT56" s="331"/>
      <c r="SLU56" s="331"/>
      <c r="SLV56" s="331"/>
      <c r="SLW56" s="331"/>
      <c r="SLX56" s="331"/>
      <c r="SLY56" s="331"/>
      <c r="SLZ56" s="331"/>
      <c r="SMA56" s="331"/>
      <c r="SMB56" s="331"/>
      <c r="SMC56" s="331"/>
      <c r="SMD56" s="331"/>
      <c r="SME56" s="331"/>
      <c r="SMF56" s="331"/>
      <c r="SMG56" s="331"/>
      <c r="SMH56" s="331"/>
      <c r="SMI56" s="331"/>
      <c r="SMJ56" s="331"/>
      <c r="SMK56" s="331"/>
      <c r="SML56" s="331"/>
      <c r="SMM56" s="331"/>
      <c r="SMN56" s="331"/>
      <c r="SMO56" s="331"/>
      <c r="SMP56" s="331"/>
      <c r="SMQ56" s="331"/>
      <c r="SMR56" s="331"/>
      <c r="SMS56" s="331"/>
      <c r="SMT56" s="331"/>
      <c r="SMU56" s="331"/>
      <c r="SMV56" s="331"/>
      <c r="SMW56" s="331"/>
      <c r="SMX56" s="331"/>
      <c r="SMY56" s="331"/>
      <c r="SMZ56" s="331"/>
      <c r="SNA56" s="331"/>
      <c r="SNB56" s="331"/>
      <c r="SNC56" s="331"/>
      <c r="SND56" s="331"/>
      <c r="SNE56" s="331"/>
      <c r="SNF56" s="331"/>
      <c r="SNG56" s="331"/>
      <c r="SNH56" s="331"/>
      <c r="SNI56" s="331"/>
      <c r="SNJ56" s="331"/>
      <c r="SNK56" s="331"/>
      <c r="SNL56" s="331"/>
      <c r="SNM56" s="331"/>
      <c r="SNN56" s="331"/>
      <c r="SNO56" s="331"/>
      <c r="SNP56" s="331"/>
      <c r="SNQ56" s="331"/>
      <c r="SNR56" s="331"/>
      <c r="SNS56" s="331"/>
      <c r="SNT56" s="331"/>
      <c r="SNU56" s="331"/>
      <c r="SNV56" s="331"/>
      <c r="SNW56" s="331"/>
      <c r="SNX56" s="331"/>
      <c r="SNY56" s="331"/>
      <c r="SNZ56" s="331"/>
      <c r="SOA56" s="331"/>
      <c r="SOB56" s="331"/>
      <c r="SOC56" s="331"/>
      <c r="SOD56" s="331"/>
      <c r="SOE56" s="331"/>
      <c r="SOF56" s="331"/>
      <c r="SOG56" s="331"/>
      <c r="SOH56" s="331"/>
      <c r="SOI56" s="331"/>
      <c r="SOJ56" s="331"/>
      <c r="SOK56" s="331"/>
      <c r="SOL56" s="331"/>
      <c r="SOM56" s="331"/>
      <c r="SON56" s="331"/>
      <c r="SOO56" s="331"/>
      <c r="SOP56" s="331"/>
      <c r="SOQ56" s="331"/>
      <c r="SOR56" s="331"/>
      <c r="SOS56" s="331"/>
      <c r="SOT56" s="331"/>
      <c r="SOU56" s="331"/>
      <c r="SOV56" s="331"/>
      <c r="SOW56" s="331"/>
      <c r="SOX56" s="331"/>
      <c r="SOY56" s="331"/>
      <c r="SOZ56" s="331"/>
      <c r="SPA56" s="331"/>
      <c r="SPB56" s="331"/>
      <c r="SPC56" s="331"/>
      <c r="SPD56" s="331"/>
      <c r="SPE56" s="331"/>
      <c r="SPF56" s="331"/>
      <c r="SPG56" s="331"/>
      <c r="SPH56" s="331"/>
      <c r="SPI56" s="331"/>
      <c r="SPJ56" s="331"/>
      <c r="SPK56" s="331"/>
      <c r="SPL56" s="331"/>
      <c r="SPM56" s="331"/>
      <c r="SPN56" s="331"/>
      <c r="SPO56" s="331"/>
      <c r="SPP56" s="331"/>
      <c r="SPQ56" s="331"/>
      <c r="SPR56" s="331"/>
      <c r="SPS56" s="331"/>
      <c r="SPT56" s="331"/>
      <c r="SPU56" s="331"/>
      <c r="SPV56" s="331"/>
      <c r="SPW56" s="331"/>
      <c r="SPX56" s="331"/>
      <c r="SPY56" s="331"/>
      <c r="SPZ56" s="331"/>
      <c r="SQA56" s="331"/>
      <c r="SQB56" s="331"/>
      <c r="SQC56" s="331"/>
      <c r="SQD56" s="331"/>
      <c r="SQE56" s="331"/>
      <c r="SQF56" s="331"/>
      <c r="SQG56" s="331"/>
      <c r="SQH56" s="331"/>
      <c r="SQI56" s="331"/>
      <c r="SQJ56" s="331"/>
      <c r="SQK56" s="331"/>
      <c r="SQL56" s="331"/>
      <c r="SQM56" s="331"/>
      <c r="SQN56" s="331"/>
      <c r="SQO56" s="331"/>
      <c r="SQP56" s="331"/>
      <c r="SQQ56" s="331"/>
      <c r="SQR56" s="331"/>
      <c r="SQS56" s="331"/>
      <c r="SQT56" s="331"/>
      <c r="SQU56" s="331"/>
      <c r="SQV56" s="331"/>
      <c r="SQW56" s="331"/>
      <c r="SQX56" s="331"/>
      <c r="SQY56" s="331"/>
      <c r="SQZ56" s="331"/>
      <c r="SRA56" s="331"/>
      <c r="SRB56" s="331"/>
      <c r="SRC56" s="331"/>
      <c r="SRD56" s="331"/>
      <c r="SRE56" s="331"/>
      <c r="SRF56" s="331"/>
      <c r="SRG56" s="331"/>
      <c r="SRH56" s="331"/>
      <c r="SRI56" s="331"/>
      <c r="SRJ56" s="331"/>
      <c r="SRK56" s="331"/>
      <c r="SRL56" s="331"/>
      <c r="SRM56" s="331"/>
      <c r="SRN56" s="331"/>
      <c r="SRO56" s="331"/>
      <c r="SRP56" s="331"/>
      <c r="SRQ56" s="331"/>
      <c r="SRR56" s="331"/>
      <c r="SRS56" s="331"/>
      <c r="SRT56" s="331"/>
      <c r="SRU56" s="331"/>
      <c r="SRV56" s="331"/>
      <c r="SRW56" s="331"/>
      <c r="SRX56" s="331"/>
      <c r="SRY56" s="331"/>
      <c r="SRZ56" s="331"/>
      <c r="SSA56" s="331"/>
      <c r="SSB56" s="331"/>
      <c r="SSC56" s="331"/>
      <c r="SSD56" s="331"/>
      <c r="SSE56" s="331"/>
      <c r="SSF56" s="331"/>
      <c r="SSG56" s="331"/>
      <c r="SSH56" s="331"/>
      <c r="SSI56" s="331"/>
      <c r="SSJ56" s="331"/>
      <c r="SSK56" s="331"/>
      <c r="SSL56" s="331"/>
      <c r="SSM56" s="331"/>
      <c r="SSN56" s="331"/>
      <c r="SSO56" s="331"/>
      <c r="SSP56" s="331"/>
      <c r="SSQ56" s="331"/>
      <c r="SSR56" s="331"/>
      <c r="SSS56" s="331"/>
      <c r="SST56" s="331"/>
      <c r="SSU56" s="331"/>
      <c r="SSV56" s="331"/>
      <c r="SSW56" s="331"/>
      <c r="SSX56" s="331"/>
      <c r="SSY56" s="331"/>
      <c r="SSZ56" s="331"/>
      <c r="STA56" s="331"/>
      <c r="STB56" s="331"/>
      <c r="STC56" s="331"/>
      <c r="STD56" s="331"/>
      <c r="STE56" s="331"/>
      <c r="STF56" s="331"/>
      <c r="STG56" s="331"/>
      <c r="STH56" s="331"/>
      <c r="STI56" s="331"/>
      <c r="STJ56" s="331"/>
      <c r="STK56" s="331"/>
      <c r="STL56" s="331"/>
      <c r="STM56" s="331"/>
      <c r="STN56" s="331"/>
      <c r="STO56" s="331"/>
      <c r="STP56" s="331"/>
      <c r="STQ56" s="331"/>
      <c r="STR56" s="331"/>
      <c r="STS56" s="331"/>
      <c r="STT56" s="331"/>
      <c r="STU56" s="331"/>
      <c r="STV56" s="331"/>
      <c r="STW56" s="331"/>
      <c r="STX56" s="331"/>
      <c r="STY56" s="331"/>
      <c r="STZ56" s="331"/>
      <c r="SUA56" s="331"/>
      <c r="SUB56" s="331"/>
      <c r="SUC56" s="331"/>
      <c r="SUD56" s="331"/>
      <c r="SUE56" s="331"/>
      <c r="SUF56" s="331"/>
      <c r="SUG56" s="331"/>
      <c r="SUH56" s="331"/>
      <c r="SUI56" s="331"/>
      <c r="SUJ56" s="331"/>
      <c r="SUK56" s="331"/>
      <c r="SUL56" s="331"/>
      <c r="SUM56" s="331"/>
      <c r="SUN56" s="331"/>
      <c r="SUO56" s="331"/>
      <c r="SUP56" s="331"/>
      <c r="SUQ56" s="331"/>
      <c r="SUR56" s="331"/>
      <c r="SUS56" s="331"/>
      <c r="SUT56" s="331"/>
      <c r="SUU56" s="331"/>
      <c r="SUV56" s="331"/>
      <c r="SUW56" s="331"/>
      <c r="SUX56" s="331"/>
      <c r="SUY56" s="331"/>
      <c r="SUZ56" s="331"/>
      <c r="SVA56" s="331"/>
      <c r="SVB56" s="331"/>
      <c r="SVC56" s="331"/>
      <c r="SVD56" s="331"/>
      <c r="SVE56" s="331"/>
      <c r="SVF56" s="331"/>
      <c r="SVG56" s="331"/>
      <c r="SVH56" s="331"/>
      <c r="SVI56" s="331"/>
      <c r="SVJ56" s="331"/>
      <c r="SVK56" s="331"/>
      <c r="SVL56" s="331"/>
      <c r="SVM56" s="331"/>
      <c r="SVN56" s="331"/>
      <c r="SVO56" s="331"/>
      <c r="SVP56" s="331"/>
      <c r="SVQ56" s="331"/>
      <c r="SVR56" s="331"/>
      <c r="SVS56" s="331"/>
      <c r="SVT56" s="331"/>
      <c r="SVU56" s="331"/>
      <c r="SVV56" s="331"/>
      <c r="SVW56" s="331"/>
      <c r="SVX56" s="331"/>
      <c r="SVY56" s="331"/>
      <c r="SVZ56" s="331"/>
      <c r="SWA56" s="331"/>
      <c r="SWB56" s="331"/>
      <c r="SWC56" s="331"/>
      <c r="SWD56" s="331"/>
      <c r="SWE56" s="331"/>
      <c r="SWF56" s="331"/>
      <c r="SWG56" s="331"/>
      <c r="SWH56" s="331"/>
      <c r="SWI56" s="331"/>
      <c r="SWJ56" s="331"/>
      <c r="SWK56" s="331"/>
      <c r="SWL56" s="331"/>
      <c r="SWM56" s="331"/>
      <c r="SWN56" s="331"/>
      <c r="SWO56" s="331"/>
      <c r="SWP56" s="331"/>
      <c r="SWQ56" s="331"/>
      <c r="SWR56" s="331"/>
      <c r="SWS56" s="331"/>
      <c r="SWT56" s="331"/>
      <c r="SWU56" s="331"/>
      <c r="SWV56" s="331"/>
      <c r="SWW56" s="331"/>
      <c r="SWX56" s="331"/>
      <c r="SWY56" s="331"/>
      <c r="SWZ56" s="331"/>
      <c r="SXA56" s="331"/>
      <c r="SXB56" s="331"/>
      <c r="SXC56" s="331"/>
      <c r="SXD56" s="331"/>
      <c r="SXE56" s="331"/>
      <c r="SXF56" s="331"/>
      <c r="SXG56" s="331"/>
      <c r="SXH56" s="331"/>
      <c r="SXI56" s="331"/>
      <c r="SXJ56" s="331"/>
      <c r="SXK56" s="331"/>
      <c r="SXL56" s="331"/>
      <c r="SXM56" s="331"/>
      <c r="SXN56" s="331"/>
      <c r="SXO56" s="331"/>
      <c r="SXP56" s="331"/>
      <c r="SXQ56" s="331"/>
      <c r="SXR56" s="331"/>
      <c r="SXS56" s="331"/>
      <c r="SXT56" s="331"/>
      <c r="SXU56" s="331"/>
      <c r="SXV56" s="331"/>
      <c r="SXW56" s="331"/>
      <c r="SXX56" s="331"/>
      <c r="SXY56" s="331"/>
      <c r="SXZ56" s="331"/>
      <c r="SYA56" s="331"/>
      <c r="SYB56" s="331"/>
      <c r="SYC56" s="331"/>
      <c r="SYD56" s="331"/>
      <c r="SYE56" s="331"/>
      <c r="SYF56" s="331"/>
      <c r="SYG56" s="331"/>
      <c r="SYH56" s="331"/>
      <c r="SYI56" s="331"/>
      <c r="SYJ56" s="331"/>
      <c r="SYK56" s="331"/>
      <c r="SYL56" s="331"/>
      <c r="SYM56" s="331"/>
      <c r="SYN56" s="331"/>
      <c r="SYO56" s="331"/>
      <c r="SYP56" s="331"/>
      <c r="SYQ56" s="331"/>
      <c r="SYR56" s="331"/>
      <c r="SYS56" s="331"/>
      <c r="SYT56" s="331"/>
      <c r="SYU56" s="331"/>
      <c r="SYV56" s="331"/>
      <c r="SYW56" s="331"/>
      <c r="SYX56" s="331"/>
      <c r="SYY56" s="331"/>
      <c r="SYZ56" s="331"/>
      <c r="SZA56" s="331"/>
      <c r="SZB56" s="331"/>
      <c r="SZC56" s="331"/>
      <c r="SZD56" s="331"/>
      <c r="SZE56" s="331"/>
      <c r="SZF56" s="331"/>
      <c r="SZG56" s="331"/>
      <c r="SZH56" s="331"/>
      <c r="SZI56" s="331"/>
      <c r="SZJ56" s="331"/>
      <c r="SZK56" s="331"/>
      <c r="SZL56" s="331"/>
      <c r="SZM56" s="331"/>
      <c r="SZN56" s="331"/>
      <c r="SZO56" s="331"/>
      <c r="SZP56" s="331"/>
      <c r="SZQ56" s="331"/>
      <c r="SZR56" s="331"/>
      <c r="SZS56" s="331"/>
      <c r="SZT56" s="331"/>
      <c r="SZU56" s="331"/>
      <c r="SZV56" s="331"/>
      <c r="SZW56" s="331"/>
      <c r="SZX56" s="331"/>
      <c r="SZY56" s="331"/>
      <c r="SZZ56" s="331"/>
      <c r="TAA56" s="331"/>
      <c r="TAB56" s="331"/>
      <c r="TAC56" s="331"/>
      <c r="TAD56" s="331"/>
      <c r="TAE56" s="331"/>
      <c r="TAF56" s="331"/>
      <c r="TAG56" s="331"/>
      <c r="TAH56" s="331"/>
      <c r="TAI56" s="331"/>
      <c r="TAJ56" s="331"/>
      <c r="TAK56" s="331"/>
      <c r="TAL56" s="331"/>
      <c r="TAM56" s="331"/>
      <c r="TAN56" s="331"/>
      <c r="TAO56" s="331"/>
      <c r="TAP56" s="331"/>
      <c r="TAQ56" s="331"/>
      <c r="TAR56" s="331"/>
      <c r="TAS56" s="331"/>
      <c r="TAT56" s="331"/>
      <c r="TAU56" s="331"/>
      <c r="TAV56" s="331"/>
      <c r="TAW56" s="331"/>
      <c r="TAX56" s="331"/>
      <c r="TAY56" s="331"/>
      <c r="TAZ56" s="331"/>
      <c r="TBA56" s="331"/>
      <c r="TBB56" s="331"/>
      <c r="TBC56" s="331"/>
      <c r="TBD56" s="331"/>
      <c r="TBE56" s="331"/>
      <c r="TBF56" s="331"/>
      <c r="TBG56" s="331"/>
      <c r="TBH56" s="331"/>
      <c r="TBI56" s="331"/>
      <c r="TBJ56" s="331"/>
      <c r="TBK56" s="331"/>
      <c r="TBL56" s="331"/>
      <c r="TBM56" s="331"/>
      <c r="TBN56" s="331"/>
      <c r="TBO56" s="331"/>
      <c r="TBP56" s="331"/>
      <c r="TBQ56" s="331"/>
      <c r="TBR56" s="331"/>
      <c r="TBS56" s="331"/>
      <c r="TBT56" s="331"/>
      <c r="TBU56" s="331"/>
      <c r="TBV56" s="331"/>
      <c r="TBW56" s="331"/>
      <c r="TBX56" s="331"/>
      <c r="TBY56" s="331"/>
      <c r="TBZ56" s="331"/>
      <c r="TCA56" s="331"/>
      <c r="TCB56" s="331"/>
      <c r="TCC56" s="331"/>
      <c r="TCD56" s="331"/>
      <c r="TCE56" s="331"/>
      <c r="TCF56" s="331"/>
      <c r="TCG56" s="331"/>
      <c r="TCH56" s="331"/>
      <c r="TCI56" s="331"/>
      <c r="TCJ56" s="331"/>
      <c r="TCK56" s="331"/>
      <c r="TCL56" s="331"/>
      <c r="TCM56" s="331"/>
      <c r="TCN56" s="331"/>
      <c r="TCO56" s="331"/>
      <c r="TCP56" s="331"/>
      <c r="TCQ56" s="331"/>
      <c r="TCR56" s="331"/>
      <c r="TCS56" s="331"/>
      <c r="TCT56" s="331"/>
      <c r="TCU56" s="331"/>
      <c r="TCV56" s="331"/>
      <c r="TCW56" s="331"/>
      <c r="TCX56" s="331"/>
      <c r="TCY56" s="331"/>
      <c r="TCZ56" s="331"/>
      <c r="TDA56" s="331"/>
      <c r="TDB56" s="331"/>
      <c r="TDC56" s="331"/>
      <c r="TDD56" s="331"/>
      <c r="TDE56" s="331"/>
      <c r="TDF56" s="331"/>
      <c r="TDG56" s="331"/>
      <c r="TDH56" s="331"/>
      <c r="TDI56" s="331"/>
      <c r="TDJ56" s="331"/>
      <c r="TDK56" s="331"/>
      <c r="TDL56" s="331"/>
      <c r="TDM56" s="331"/>
      <c r="TDN56" s="331"/>
      <c r="TDO56" s="331"/>
      <c r="TDP56" s="331"/>
      <c r="TDQ56" s="331"/>
      <c r="TDR56" s="331"/>
      <c r="TDS56" s="331"/>
      <c r="TDT56" s="331"/>
      <c r="TDU56" s="331"/>
      <c r="TDV56" s="331"/>
      <c r="TDW56" s="331"/>
      <c r="TDX56" s="331"/>
      <c r="TDY56" s="331"/>
      <c r="TDZ56" s="331"/>
      <c r="TEA56" s="331"/>
      <c r="TEB56" s="331"/>
      <c r="TEC56" s="331"/>
      <c r="TED56" s="331"/>
      <c r="TEE56" s="331"/>
      <c r="TEF56" s="331"/>
      <c r="TEG56" s="331"/>
      <c r="TEH56" s="331"/>
      <c r="TEI56" s="331"/>
      <c r="TEJ56" s="331"/>
      <c r="TEK56" s="331"/>
      <c r="TEL56" s="331"/>
      <c r="TEM56" s="331"/>
      <c r="TEN56" s="331"/>
      <c r="TEO56" s="331"/>
      <c r="TEP56" s="331"/>
      <c r="TEQ56" s="331"/>
      <c r="TER56" s="331"/>
      <c r="TES56" s="331"/>
      <c r="TET56" s="331"/>
      <c r="TEU56" s="331"/>
      <c r="TEV56" s="331"/>
      <c r="TEW56" s="331"/>
      <c r="TEX56" s="331"/>
      <c r="TEY56" s="331"/>
      <c r="TEZ56" s="331"/>
      <c r="TFA56" s="331"/>
      <c r="TFB56" s="331"/>
      <c r="TFC56" s="331"/>
      <c r="TFD56" s="331"/>
      <c r="TFE56" s="331"/>
      <c r="TFF56" s="331"/>
      <c r="TFG56" s="331"/>
      <c r="TFH56" s="331"/>
      <c r="TFI56" s="331"/>
      <c r="TFJ56" s="331"/>
      <c r="TFK56" s="331"/>
      <c r="TFL56" s="331"/>
      <c r="TFM56" s="331"/>
      <c r="TFN56" s="331"/>
      <c r="TFO56" s="331"/>
      <c r="TFP56" s="331"/>
      <c r="TFQ56" s="331"/>
      <c r="TFR56" s="331"/>
      <c r="TFS56" s="331"/>
      <c r="TFT56" s="331"/>
      <c r="TFU56" s="331"/>
      <c r="TFV56" s="331"/>
      <c r="TFW56" s="331"/>
      <c r="TFX56" s="331"/>
      <c r="TFY56" s="331"/>
      <c r="TFZ56" s="331"/>
      <c r="TGA56" s="331"/>
      <c r="TGB56" s="331"/>
      <c r="TGC56" s="331"/>
      <c r="TGD56" s="331"/>
      <c r="TGE56" s="331"/>
      <c r="TGF56" s="331"/>
      <c r="TGG56" s="331"/>
      <c r="TGH56" s="331"/>
      <c r="TGI56" s="331"/>
      <c r="TGJ56" s="331"/>
      <c r="TGK56" s="331"/>
      <c r="TGL56" s="331"/>
      <c r="TGM56" s="331"/>
      <c r="TGN56" s="331"/>
      <c r="TGO56" s="331"/>
      <c r="TGP56" s="331"/>
      <c r="TGQ56" s="331"/>
      <c r="TGR56" s="331"/>
      <c r="TGS56" s="331"/>
      <c r="TGT56" s="331"/>
      <c r="TGU56" s="331"/>
      <c r="TGV56" s="331"/>
      <c r="TGW56" s="331"/>
      <c r="TGX56" s="331"/>
      <c r="TGY56" s="331"/>
      <c r="TGZ56" s="331"/>
      <c r="THA56" s="331"/>
      <c r="THB56" s="331"/>
      <c r="THC56" s="331"/>
      <c r="THD56" s="331"/>
      <c r="THE56" s="331"/>
      <c r="THF56" s="331"/>
      <c r="THG56" s="331"/>
      <c r="THH56" s="331"/>
      <c r="THI56" s="331"/>
      <c r="THJ56" s="331"/>
      <c r="THK56" s="331"/>
      <c r="THL56" s="331"/>
      <c r="THM56" s="331"/>
      <c r="THN56" s="331"/>
      <c r="THO56" s="331"/>
      <c r="THP56" s="331"/>
      <c r="THQ56" s="331"/>
      <c r="THR56" s="331"/>
      <c r="THS56" s="331"/>
      <c r="THT56" s="331"/>
      <c r="THU56" s="331"/>
      <c r="THV56" s="331"/>
      <c r="THW56" s="331"/>
      <c r="THX56" s="331"/>
      <c r="THY56" s="331"/>
      <c r="THZ56" s="331"/>
      <c r="TIA56" s="331"/>
      <c r="TIB56" s="331"/>
      <c r="TIC56" s="331"/>
      <c r="TID56" s="331"/>
      <c r="TIE56" s="331"/>
      <c r="TIF56" s="331"/>
      <c r="TIG56" s="331"/>
      <c r="TIH56" s="331"/>
      <c r="TII56" s="331"/>
      <c r="TIJ56" s="331"/>
      <c r="TIK56" s="331"/>
      <c r="TIL56" s="331"/>
      <c r="TIM56" s="331"/>
      <c r="TIN56" s="331"/>
      <c r="TIO56" s="331"/>
      <c r="TIP56" s="331"/>
      <c r="TIQ56" s="331"/>
      <c r="TIR56" s="331"/>
      <c r="TIS56" s="331"/>
      <c r="TIT56" s="331"/>
      <c r="TIU56" s="331"/>
      <c r="TIV56" s="331"/>
      <c r="TIW56" s="331"/>
      <c r="TIX56" s="331"/>
      <c r="TIY56" s="331"/>
      <c r="TIZ56" s="331"/>
      <c r="TJA56" s="331"/>
      <c r="TJB56" s="331"/>
      <c r="TJC56" s="331"/>
      <c r="TJD56" s="331"/>
      <c r="TJE56" s="331"/>
      <c r="TJF56" s="331"/>
      <c r="TJG56" s="331"/>
      <c r="TJH56" s="331"/>
      <c r="TJI56" s="331"/>
      <c r="TJJ56" s="331"/>
      <c r="TJK56" s="331"/>
      <c r="TJL56" s="331"/>
      <c r="TJM56" s="331"/>
      <c r="TJN56" s="331"/>
      <c r="TJO56" s="331"/>
      <c r="TJP56" s="331"/>
      <c r="TJQ56" s="331"/>
      <c r="TJR56" s="331"/>
      <c r="TJS56" s="331"/>
      <c r="TJT56" s="331"/>
      <c r="TJU56" s="331"/>
      <c r="TJV56" s="331"/>
      <c r="TJW56" s="331"/>
      <c r="TJX56" s="331"/>
      <c r="TJY56" s="331"/>
      <c r="TJZ56" s="331"/>
      <c r="TKA56" s="331"/>
      <c r="TKB56" s="331"/>
      <c r="TKC56" s="331"/>
      <c r="TKD56" s="331"/>
      <c r="TKE56" s="331"/>
      <c r="TKF56" s="331"/>
      <c r="TKG56" s="331"/>
      <c r="TKH56" s="331"/>
      <c r="TKI56" s="331"/>
      <c r="TKJ56" s="331"/>
      <c r="TKK56" s="331"/>
      <c r="TKL56" s="331"/>
      <c r="TKM56" s="331"/>
      <c r="TKN56" s="331"/>
      <c r="TKO56" s="331"/>
      <c r="TKP56" s="331"/>
      <c r="TKQ56" s="331"/>
      <c r="TKR56" s="331"/>
      <c r="TKS56" s="331"/>
      <c r="TKT56" s="331"/>
      <c r="TKU56" s="331"/>
      <c r="TKV56" s="331"/>
      <c r="TKW56" s="331"/>
      <c r="TKX56" s="331"/>
      <c r="TKY56" s="331"/>
      <c r="TKZ56" s="331"/>
      <c r="TLA56" s="331"/>
      <c r="TLB56" s="331"/>
      <c r="TLC56" s="331"/>
      <c r="TLD56" s="331"/>
      <c r="TLE56" s="331"/>
      <c r="TLF56" s="331"/>
      <c r="TLG56" s="331"/>
      <c r="TLH56" s="331"/>
      <c r="TLI56" s="331"/>
      <c r="TLJ56" s="331"/>
      <c r="TLK56" s="331"/>
      <c r="TLL56" s="331"/>
      <c r="TLM56" s="331"/>
      <c r="TLN56" s="331"/>
      <c r="TLO56" s="331"/>
      <c r="TLP56" s="331"/>
      <c r="TLQ56" s="331"/>
      <c r="TLR56" s="331"/>
      <c r="TLS56" s="331"/>
      <c r="TLT56" s="331"/>
      <c r="TLU56" s="331"/>
      <c r="TLV56" s="331"/>
      <c r="TLW56" s="331"/>
      <c r="TLX56" s="331"/>
      <c r="TLY56" s="331"/>
      <c r="TLZ56" s="331"/>
      <c r="TMA56" s="331"/>
      <c r="TMB56" s="331"/>
      <c r="TMC56" s="331"/>
      <c r="TMD56" s="331"/>
      <c r="TME56" s="331"/>
      <c r="TMF56" s="331"/>
      <c r="TMG56" s="331"/>
      <c r="TMH56" s="331"/>
      <c r="TMI56" s="331"/>
      <c r="TMJ56" s="331"/>
      <c r="TMK56" s="331"/>
      <c r="TML56" s="331"/>
      <c r="TMM56" s="331"/>
      <c r="TMN56" s="331"/>
      <c r="TMO56" s="331"/>
      <c r="TMP56" s="331"/>
      <c r="TMQ56" s="331"/>
      <c r="TMR56" s="331"/>
      <c r="TMS56" s="331"/>
      <c r="TMT56" s="331"/>
      <c r="TMU56" s="331"/>
      <c r="TMV56" s="331"/>
      <c r="TMW56" s="331"/>
      <c r="TMX56" s="331"/>
      <c r="TMY56" s="331"/>
      <c r="TMZ56" s="331"/>
      <c r="TNA56" s="331"/>
      <c r="TNB56" s="331"/>
      <c r="TNC56" s="331"/>
      <c r="TND56" s="331"/>
      <c r="TNE56" s="331"/>
      <c r="TNF56" s="331"/>
      <c r="TNG56" s="331"/>
      <c r="TNH56" s="331"/>
      <c r="TNI56" s="331"/>
      <c r="TNJ56" s="331"/>
      <c r="TNK56" s="331"/>
      <c r="TNL56" s="331"/>
      <c r="TNM56" s="331"/>
      <c r="TNN56" s="331"/>
      <c r="TNO56" s="331"/>
      <c r="TNP56" s="331"/>
      <c r="TNQ56" s="331"/>
      <c r="TNR56" s="331"/>
      <c r="TNS56" s="331"/>
      <c r="TNT56" s="331"/>
      <c r="TNU56" s="331"/>
      <c r="TNV56" s="331"/>
      <c r="TNW56" s="331"/>
      <c r="TNX56" s="331"/>
      <c r="TNY56" s="331"/>
      <c r="TNZ56" s="331"/>
      <c r="TOA56" s="331"/>
      <c r="TOB56" s="331"/>
      <c r="TOC56" s="331"/>
      <c r="TOD56" s="331"/>
      <c r="TOE56" s="331"/>
      <c r="TOF56" s="331"/>
      <c r="TOG56" s="331"/>
      <c r="TOH56" s="331"/>
      <c r="TOI56" s="331"/>
      <c r="TOJ56" s="331"/>
      <c r="TOK56" s="331"/>
      <c r="TOL56" s="331"/>
      <c r="TOM56" s="331"/>
      <c r="TON56" s="331"/>
      <c r="TOO56" s="331"/>
      <c r="TOP56" s="331"/>
      <c r="TOQ56" s="331"/>
      <c r="TOR56" s="331"/>
      <c r="TOS56" s="331"/>
      <c r="TOT56" s="331"/>
      <c r="TOU56" s="331"/>
      <c r="TOV56" s="331"/>
      <c r="TOW56" s="331"/>
      <c r="TOX56" s="331"/>
      <c r="TOY56" s="331"/>
      <c r="TOZ56" s="331"/>
      <c r="TPA56" s="331"/>
      <c r="TPB56" s="331"/>
      <c r="TPC56" s="331"/>
      <c r="TPD56" s="331"/>
      <c r="TPE56" s="331"/>
      <c r="TPF56" s="331"/>
      <c r="TPG56" s="331"/>
      <c r="TPH56" s="331"/>
      <c r="TPI56" s="331"/>
      <c r="TPJ56" s="331"/>
      <c r="TPK56" s="331"/>
      <c r="TPL56" s="331"/>
      <c r="TPM56" s="331"/>
      <c r="TPN56" s="331"/>
      <c r="TPO56" s="331"/>
      <c r="TPP56" s="331"/>
      <c r="TPQ56" s="331"/>
      <c r="TPR56" s="331"/>
      <c r="TPS56" s="331"/>
      <c r="TPT56" s="331"/>
      <c r="TPU56" s="331"/>
      <c r="TPV56" s="331"/>
      <c r="TPW56" s="331"/>
      <c r="TPX56" s="331"/>
      <c r="TPY56" s="331"/>
      <c r="TPZ56" s="331"/>
      <c r="TQA56" s="331"/>
      <c r="TQB56" s="331"/>
      <c r="TQC56" s="331"/>
      <c r="TQD56" s="331"/>
      <c r="TQE56" s="331"/>
      <c r="TQF56" s="331"/>
      <c r="TQG56" s="331"/>
      <c r="TQH56" s="331"/>
      <c r="TQI56" s="331"/>
      <c r="TQJ56" s="331"/>
      <c r="TQK56" s="331"/>
      <c r="TQL56" s="331"/>
      <c r="TQM56" s="331"/>
      <c r="TQN56" s="331"/>
      <c r="TQO56" s="331"/>
      <c r="TQP56" s="331"/>
      <c r="TQQ56" s="331"/>
      <c r="TQR56" s="331"/>
      <c r="TQS56" s="331"/>
      <c r="TQT56" s="331"/>
      <c r="TQU56" s="331"/>
      <c r="TQV56" s="331"/>
      <c r="TQW56" s="331"/>
      <c r="TQX56" s="331"/>
      <c r="TQY56" s="331"/>
      <c r="TQZ56" s="331"/>
      <c r="TRA56" s="331"/>
      <c r="TRB56" s="331"/>
      <c r="TRC56" s="331"/>
      <c r="TRD56" s="331"/>
      <c r="TRE56" s="331"/>
      <c r="TRF56" s="331"/>
      <c r="TRG56" s="331"/>
      <c r="TRH56" s="331"/>
      <c r="TRI56" s="331"/>
      <c r="TRJ56" s="331"/>
      <c r="TRK56" s="331"/>
      <c r="TRL56" s="331"/>
      <c r="TRM56" s="331"/>
      <c r="TRN56" s="331"/>
      <c r="TRO56" s="331"/>
      <c r="TRP56" s="331"/>
      <c r="TRQ56" s="331"/>
      <c r="TRR56" s="331"/>
      <c r="TRS56" s="331"/>
      <c r="TRT56" s="331"/>
      <c r="TRU56" s="331"/>
      <c r="TRV56" s="331"/>
      <c r="TRW56" s="331"/>
      <c r="TRX56" s="331"/>
      <c r="TRY56" s="331"/>
      <c r="TRZ56" s="331"/>
      <c r="TSA56" s="331"/>
      <c r="TSB56" s="331"/>
      <c r="TSC56" s="331"/>
      <c r="TSD56" s="331"/>
      <c r="TSE56" s="331"/>
      <c r="TSF56" s="331"/>
      <c r="TSG56" s="331"/>
      <c r="TSH56" s="331"/>
      <c r="TSI56" s="331"/>
      <c r="TSJ56" s="331"/>
      <c r="TSK56" s="331"/>
      <c r="TSL56" s="331"/>
      <c r="TSM56" s="331"/>
      <c r="TSN56" s="331"/>
      <c r="TSO56" s="331"/>
      <c r="TSP56" s="331"/>
      <c r="TSQ56" s="331"/>
      <c r="TSR56" s="331"/>
      <c r="TSS56" s="331"/>
      <c r="TST56" s="331"/>
      <c r="TSU56" s="331"/>
      <c r="TSV56" s="331"/>
      <c r="TSW56" s="331"/>
      <c r="TSX56" s="331"/>
      <c r="TSY56" s="331"/>
      <c r="TSZ56" s="331"/>
      <c r="TTA56" s="331"/>
      <c r="TTB56" s="331"/>
      <c r="TTC56" s="331"/>
      <c r="TTD56" s="331"/>
      <c r="TTE56" s="331"/>
      <c r="TTF56" s="331"/>
      <c r="TTG56" s="331"/>
      <c r="TTH56" s="331"/>
      <c r="TTI56" s="331"/>
      <c r="TTJ56" s="331"/>
      <c r="TTK56" s="331"/>
      <c r="TTL56" s="331"/>
      <c r="TTM56" s="331"/>
      <c r="TTN56" s="331"/>
      <c r="TTO56" s="331"/>
      <c r="TTP56" s="331"/>
      <c r="TTQ56" s="331"/>
      <c r="TTR56" s="331"/>
      <c r="TTS56" s="331"/>
      <c r="TTT56" s="331"/>
      <c r="TTU56" s="331"/>
      <c r="TTV56" s="331"/>
      <c r="TTW56" s="331"/>
      <c r="TTX56" s="331"/>
      <c r="TTY56" s="331"/>
      <c r="TTZ56" s="331"/>
      <c r="TUA56" s="331"/>
      <c r="TUB56" s="331"/>
      <c r="TUC56" s="331"/>
      <c r="TUD56" s="331"/>
      <c r="TUE56" s="331"/>
      <c r="TUF56" s="331"/>
      <c r="TUG56" s="331"/>
      <c r="TUH56" s="331"/>
      <c r="TUI56" s="331"/>
      <c r="TUJ56" s="331"/>
      <c r="TUK56" s="331"/>
      <c r="TUL56" s="331"/>
      <c r="TUM56" s="331"/>
      <c r="TUN56" s="331"/>
      <c r="TUO56" s="331"/>
      <c r="TUP56" s="331"/>
      <c r="TUQ56" s="331"/>
      <c r="TUR56" s="331"/>
      <c r="TUS56" s="331"/>
      <c r="TUT56" s="331"/>
      <c r="TUU56" s="331"/>
      <c r="TUV56" s="331"/>
      <c r="TUW56" s="331"/>
      <c r="TUX56" s="331"/>
      <c r="TUY56" s="331"/>
      <c r="TUZ56" s="331"/>
      <c r="TVA56" s="331"/>
      <c r="TVB56" s="331"/>
      <c r="TVC56" s="331"/>
      <c r="TVD56" s="331"/>
      <c r="TVE56" s="331"/>
      <c r="TVF56" s="331"/>
      <c r="TVG56" s="331"/>
      <c r="TVH56" s="331"/>
      <c r="TVI56" s="331"/>
      <c r="TVJ56" s="331"/>
      <c r="TVK56" s="331"/>
      <c r="TVL56" s="331"/>
      <c r="TVM56" s="331"/>
      <c r="TVN56" s="331"/>
      <c r="TVO56" s="331"/>
      <c r="TVP56" s="331"/>
      <c r="TVQ56" s="331"/>
      <c r="TVR56" s="331"/>
      <c r="TVS56" s="331"/>
      <c r="TVT56" s="331"/>
      <c r="TVU56" s="331"/>
      <c r="TVV56" s="331"/>
      <c r="TVW56" s="331"/>
      <c r="TVX56" s="331"/>
      <c r="TVY56" s="331"/>
      <c r="TVZ56" s="331"/>
      <c r="TWA56" s="331"/>
      <c r="TWB56" s="331"/>
      <c r="TWC56" s="331"/>
      <c r="TWD56" s="331"/>
      <c r="TWE56" s="331"/>
      <c r="TWF56" s="331"/>
      <c r="TWG56" s="331"/>
      <c r="TWH56" s="331"/>
      <c r="TWI56" s="331"/>
      <c r="TWJ56" s="331"/>
      <c r="TWK56" s="331"/>
      <c r="TWL56" s="331"/>
      <c r="TWM56" s="331"/>
      <c r="TWN56" s="331"/>
      <c r="TWO56" s="331"/>
      <c r="TWP56" s="331"/>
      <c r="TWQ56" s="331"/>
      <c r="TWR56" s="331"/>
      <c r="TWS56" s="331"/>
      <c r="TWT56" s="331"/>
      <c r="TWU56" s="331"/>
      <c r="TWV56" s="331"/>
      <c r="TWW56" s="331"/>
      <c r="TWX56" s="331"/>
      <c r="TWY56" s="331"/>
      <c r="TWZ56" s="331"/>
      <c r="TXA56" s="331"/>
      <c r="TXB56" s="331"/>
      <c r="TXC56" s="331"/>
      <c r="TXD56" s="331"/>
      <c r="TXE56" s="331"/>
      <c r="TXF56" s="331"/>
      <c r="TXG56" s="331"/>
      <c r="TXH56" s="331"/>
      <c r="TXI56" s="331"/>
      <c r="TXJ56" s="331"/>
      <c r="TXK56" s="331"/>
      <c r="TXL56" s="331"/>
      <c r="TXM56" s="331"/>
      <c r="TXN56" s="331"/>
      <c r="TXO56" s="331"/>
      <c r="TXP56" s="331"/>
      <c r="TXQ56" s="331"/>
      <c r="TXR56" s="331"/>
      <c r="TXS56" s="331"/>
      <c r="TXT56" s="331"/>
      <c r="TXU56" s="331"/>
      <c r="TXV56" s="331"/>
      <c r="TXW56" s="331"/>
      <c r="TXX56" s="331"/>
      <c r="TXY56" s="331"/>
      <c r="TXZ56" s="331"/>
      <c r="TYA56" s="331"/>
      <c r="TYB56" s="331"/>
      <c r="TYC56" s="331"/>
      <c r="TYD56" s="331"/>
      <c r="TYE56" s="331"/>
      <c r="TYF56" s="331"/>
      <c r="TYG56" s="331"/>
      <c r="TYH56" s="331"/>
      <c r="TYI56" s="331"/>
      <c r="TYJ56" s="331"/>
      <c r="TYK56" s="331"/>
      <c r="TYL56" s="331"/>
      <c r="TYM56" s="331"/>
      <c r="TYN56" s="331"/>
      <c r="TYO56" s="331"/>
      <c r="TYP56" s="331"/>
      <c r="TYQ56" s="331"/>
      <c r="TYR56" s="331"/>
      <c r="TYS56" s="331"/>
      <c r="TYT56" s="331"/>
      <c r="TYU56" s="331"/>
      <c r="TYV56" s="331"/>
      <c r="TYW56" s="331"/>
      <c r="TYX56" s="331"/>
      <c r="TYY56" s="331"/>
      <c r="TYZ56" s="331"/>
      <c r="TZA56" s="331"/>
      <c r="TZB56" s="331"/>
      <c r="TZC56" s="331"/>
      <c r="TZD56" s="331"/>
      <c r="TZE56" s="331"/>
      <c r="TZF56" s="331"/>
      <c r="TZG56" s="331"/>
      <c r="TZH56" s="331"/>
      <c r="TZI56" s="331"/>
      <c r="TZJ56" s="331"/>
      <c r="TZK56" s="331"/>
      <c r="TZL56" s="331"/>
      <c r="TZM56" s="331"/>
      <c r="TZN56" s="331"/>
      <c r="TZO56" s="331"/>
      <c r="TZP56" s="331"/>
      <c r="TZQ56" s="331"/>
      <c r="TZR56" s="331"/>
      <c r="TZS56" s="331"/>
      <c r="TZT56" s="331"/>
      <c r="TZU56" s="331"/>
      <c r="TZV56" s="331"/>
      <c r="TZW56" s="331"/>
      <c r="TZX56" s="331"/>
      <c r="TZY56" s="331"/>
      <c r="TZZ56" s="331"/>
      <c r="UAA56" s="331"/>
      <c r="UAB56" s="331"/>
      <c r="UAC56" s="331"/>
      <c r="UAD56" s="331"/>
      <c r="UAE56" s="331"/>
      <c r="UAF56" s="331"/>
      <c r="UAG56" s="331"/>
      <c r="UAH56" s="331"/>
      <c r="UAI56" s="331"/>
      <c r="UAJ56" s="331"/>
      <c r="UAK56" s="331"/>
      <c r="UAL56" s="331"/>
      <c r="UAM56" s="331"/>
      <c r="UAN56" s="331"/>
      <c r="UAO56" s="331"/>
      <c r="UAP56" s="331"/>
      <c r="UAQ56" s="331"/>
      <c r="UAR56" s="331"/>
      <c r="UAS56" s="331"/>
      <c r="UAT56" s="331"/>
      <c r="UAU56" s="331"/>
      <c r="UAV56" s="331"/>
      <c r="UAW56" s="331"/>
      <c r="UAX56" s="331"/>
      <c r="UAY56" s="331"/>
      <c r="UAZ56" s="331"/>
      <c r="UBA56" s="331"/>
      <c r="UBB56" s="331"/>
      <c r="UBC56" s="331"/>
      <c r="UBD56" s="331"/>
      <c r="UBE56" s="331"/>
      <c r="UBF56" s="331"/>
      <c r="UBG56" s="331"/>
      <c r="UBH56" s="331"/>
      <c r="UBI56" s="331"/>
      <c r="UBJ56" s="331"/>
      <c r="UBK56" s="331"/>
      <c r="UBL56" s="331"/>
      <c r="UBM56" s="331"/>
      <c r="UBN56" s="331"/>
      <c r="UBO56" s="331"/>
      <c r="UBP56" s="331"/>
      <c r="UBQ56" s="331"/>
      <c r="UBR56" s="331"/>
      <c r="UBS56" s="331"/>
      <c r="UBT56" s="331"/>
      <c r="UBU56" s="331"/>
      <c r="UBV56" s="331"/>
      <c r="UBW56" s="331"/>
      <c r="UBX56" s="331"/>
      <c r="UBY56" s="331"/>
      <c r="UBZ56" s="331"/>
      <c r="UCA56" s="331"/>
      <c r="UCB56" s="331"/>
      <c r="UCC56" s="331"/>
      <c r="UCD56" s="331"/>
      <c r="UCE56" s="331"/>
      <c r="UCF56" s="331"/>
      <c r="UCG56" s="331"/>
      <c r="UCH56" s="331"/>
      <c r="UCI56" s="331"/>
      <c r="UCJ56" s="331"/>
      <c r="UCK56" s="331"/>
      <c r="UCL56" s="331"/>
      <c r="UCM56" s="331"/>
      <c r="UCN56" s="331"/>
      <c r="UCO56" s="331"/>
      <c r="UCP56" s="331"/>
      <c r="UCQ56" s="331"/>
      <c r="UCR56" s="331"/>
      <c r="UCS56" s="331"/>
      <c r="UCT56" s="331"/>
      <c r="UCU56" s="331"/>
      <c r="UCV56" s="331"/>
      <c r="UCW56" s="331"/>
      <c r="UCX56" s="331"/>
      <c r="UCY56" s="331"/>
      <c r="UCZ56" s="331"/>
      <c r="UDA56" s="331"/>
      <c r="UDB56" s="331"/>
      <c r="UDC56" s="331"/>
      <c r="UDD56" s="331"/>
      <c r="UDE56" s="331"/>
      <c r="UDF56" s="331"/>
      <c r="UDG56" s="331"/>
      <c r="UDH56" s="331"/>
      <c r="UDI56" s="331"/>
      <c r="UDJ56" s="331"/>
      <c r="UDK56" s="331"/>
      <c r="UDL56" s="331"/>
      <c r="UDM56" s="331"/>
      <c r="UDN56" s="331"/>
      <c r="UDO56" s="331"/>
      <c r="UDP56" s="331"/>
      <c r="UDQ56" s="331"/>
      <c r="UDR56" s="331"/>
      <c r="UDS56" s="331"/>
      <c r="UDT56" s="331"/>
      <c r="UDU56" s="331"/>
      <c r="UDV56" s="331"/>
      <c r="UDW56" s="331"/>
      <c r="UDX56" s="331"/>
      <c r="UDY56" s="331"/>
      <c r="UDZ56" s="331"/>
      <c r="UEA56" s="331"/>
      <c r="UEB56" s="331"/>
      <c r="UEC56" s="331"/>
      <c r="UED56" s="331"/>
      <c r="UEE56" s="331"/>
      <c r="UEF56" s="331"/>
      <c r="UEG56" s="331"/>
      <c r="UEH56" s="331"/>
      <c r="UEI56" s="331"/>
      <c r="UEJ56" s="331"/>
      <c r="UEK56" s="331"/>
      <c r="UEL56" s="331"/>
      <c r="UEM56" s="331"/>
      <c r="UEN56" s="331"/>
      <c r="UEO56" s="331"/>
      <c r="UEP56" s="331"/>
      <c r="UEQ56" s="331"/>
      <c r="UER56" s="331"/>
      <c r="UES56" s="331"/>
      <c r="UET56" s="331"/>
      <c r="UEU56" s="331"/>
      <c r="UEV56" s="331"/>
      <c r="UEW56" s="331"/>
      <c r="UEX56" s="331"/>
      <c r="UEY56" s="331"/>
      <c r="UEZ56" s="331"/>
      <c r="UFA56" s="331"/>
      <c r="UFB56" s="331"/>
      <c r="UFC56" s="331"/>
      <c r="UFD56" s="331"/>
      <c r="UFE56" s="331"/>
      <c r="UFF56" s="331"/>
      <c r="UFG56" s="331"/>
      <c r="UFH56" s="331"/>
      <c r="UFI56" s="331"/>
      <c r="UFJ56" s="331"/>
      <c r="UFK56" s="331"/>
      <c r="UFL56" s="331"/>
      <c r="UFM56" s="331"/>
      <c r="UFN56" s="331"/>
      <c r="UFO56" s="331"/>
      <c r="UFP56" s="331"/>
      <c r="UFQ56" s="331"/>
      <c r="UFR56" s="331"/>
      <c r="UFS56" s="331"/>
      <c r="UFT56" s="331"/>
      <c r="UFU56" s="331"/>
      <c r="UFV56" s="331"/>
      <c r="UFW56" s="331"/>
      <c r="UFX56" s="331"/>
      <c r="UFY56" s="331"/>
      <c r="UFZ56" s="331"/>
      <c r="UGA56" s="331"/>
      <c r="UGB56" s="331"/>
      <c r="UGC56" s="331"/>
      <c r="UGD56" s="331"/>
      <c r="UGE56" s="331"/>
      <c r="UGF56" s="331"/>
      <c r="UGG56" s="331"/>
      <c r="UGH56" s="331"/>
      <c r="UGI56" s="331"/>
      <c r="UGJ56" s="331"/>
      <c r="UGK56" s="331"/>
      <c r="UGL56" s="331"/>
      <c r="UGM56" s="331"/>
      <c r="UGN56" s="331"/>
      <c r="UGO56" s="331"/>
      <c r="UGP56" s="331"/>
      <c r="UGQ56" s="331"/>
      <c r="UGR56" s="331"/>
      <c r="UGS56" s="331"/>
      <c r="UGT56" s="331"/>
      <c r="UGU56" s="331"/>
      <c r="UGV56" s="331"/>
      <c r="UGW56" s="331"/>
      <c r="UGX56" s="331"/>
      <c r="UGY56" s="331"/>
      <c r="UGZ56" s="331"/>
      <c r="UHA56" s="331"/>
      <c r="UHB56" s="331"/>
      <c r="UHC56" s="331"/>
      <c r="UHD56" s="331"/>
      <c r="UHE56" s="331"/>
      <c r="UHF56" s="331"/>
      <c r="UHG56" s="331"/>
      <c r="UHH56" s="331"/>
      <c r="UHI56" s="331"/>
      <c r="UHJ56" s="331"/>
      <c r="UHK56" s="331"/>
      <c r="UHL56" s="331"/>
      <c r="UHM56" s="331"/>
      <c r="UHN56" s="331"/>
      <c r="UHO56" s="331"/>
      <c r="UHP56" s="331"/>
      <c r="UHQ56" s="331"/>
      <c r="UHR56" s="331"/>
      <c r="UHS56" s="331"/>
      <c r="UHT56" s="331"/>
      <c r="UHU56" s="331"/>
      <c r="UHV56" s="331"/>
      <c r="UHW56" s="331"/>
      <c r="UHX56" s="331"/>
      <c r="UHY56" s="331"/>
      <c r="UHZ56" s="331"/>
      <c r="UIA56" s="331"/>
      <c r="UIB56" s="331"/>
      <c r="UIC56" s="331"/>
      <c r="UID56" s="331"/>
      <c r="UIE56" s="331"/>
      <c r="UIF56" s="331"/>
      <c r="UIG56" s="331"/>
      <c r="UIH56" s="331"/>
      <c r="UII56" s="331"/>
      <c r="UIJ56" s="331"/>
      <c r="UIK56" s="331"/>
      <c r="UIL56" s="331"/>
      <c r="UIM56" s="331"/>
      <c r="UIN56" s="331"/>
      <c r="UIO56" s="331"/>
      <c r="UIP56" s="331"/>
      <c r="UIQ56" s="331"/>
      <c r="UIR56" s="331"/>
      <c r="UIS56" s="331"/>
      <c r="UIT56" s="331"/>
      <c r="UIU56" s="331"/>
      <c r="UIV56" s="331"/>
      <c r="UIW56" s="331"/>
      <c r="UIX56" s="331"/>
      <c r="UIY56" s="331"/>
      <c r="UIZ56" s="331"/>
      <c r="UJA56" s="331"/>
      <c r="UJB56" s="331"/>
      <c r="UJC56" s="331"/>
      <c r="UJD56" s="331"/>
      <c r="UJE56" s="331"/>
      <c r="UJF56" s="331"/>
      <c r="UJG56" s="331"/>
      <c r="UJH56" s="331"/>
      <c r="UJI56" s="331"/>
      <c r="UJJ56" s="331"/>
      <c r="UJK56" s="331"/>
      <c r="UJL56" s="331"/>
      <c r="UJM56" s="331"/>
      <c r="UJN56" s="331"/>
      <c r="UJO56" s="331"/>
      <c r="UJP56" s="331"/>
      <c r="UJQ56" s="331"/>
      <c r="UJR56" s="331"/>
      <c r="UJS56" s="331"/>
      <c r="UJT56" s="331"/>
      <c r="UJU56" s="331"/>
      <c r="UJV56" s="331"/>
      <c r="UJW56" s="331"/>
      <c r="UJX56" s="331"/>
      <c r="UJY56" s="331"/>
      <c r="UJZ56" s="331"/>
      <c r="UKA56" s="331"/>
      <c r="UKB56" s="331"/>
      <c r="UKC56" s="331"/>
      <c r="UKD56" s="331"/>
      <c r="UKE56" s="331"/>
      <c r="UKF56" s="331"/>
      <c r="UKG56" s="331"/>
      <c r="UKH56" s="331"/>
      <c r="UKI56" s="331"/>
      <c r="UKJ56" s="331"/>
      <c r="UKK56" s="331"/>
      <c r="UKL56" s="331"/>
      <c r="UKM56" s="331"/>
      <c r="UKN56" s="331"/>
      <c r="UKO56" s="331"/>
      <c r="UKP56" s="331"/>
      <c r="UKQ56" s="331"/>
      <c r="UKR56" s="331"/>
      <c r="UKS56" s="331"/>
      <c r="UKT56" s="331"/>
      <c r="UKU56" s="331"/>
      <c r="UKV56" s="331"/>
      <c r="UKW56" s="331"/>
      <c r="UKX56" s="331"/>
      <c r="UKY56" s="331"/>
      <c r="UKZ56" s="331"/>
      <c r="ULA56" s="331"/>
      <c r="ULB56" s="331"/>
      <c r="ULC56" s="331"/>
      <c r="ULD56" s="331"/>
      <c r="ULE56" s="331"/>
      <c r="ULF56" s="331"/>
      <c r="ULG56" s="331"/>
      <c r="ULH56" s="331"/>
      <c r="ULI56" s="331"/>
      <c r="ULJ56" s="331"/>
      <c r="ULK56" s="331"/>
      <c r="ULL56" s="331"/>
      <c r="ULM56" s="331"/>
      <c r="ULN56" s="331"/>
      <c r="ULO56" s="331"/>
      <c r="ULP56" s="331"/>
      <c r="ULQ56" s="331"/>
      <c r="ULR56" s="331"/>
      <c r="ULS56" s="331"/>
      <c r="ULT56" s="331"/>
      <c r="ULU56" s="331"/>
      <c r="ULV56" s="331"/>
      <c r="ULW56" s="331"/>
      <c r="ULX56" s="331"/>
      <c r="ULY56" s="331"/>
      <c r="ULZ56" s="331"/>
      <c r="UMA56" s="331"/>
      <c r="UMB56" s="331"/>
      <c r="UMC56" s="331"/>
      <c r="UMD56" s="331"/>
      <c r="UME56" s="331"/>
      <c r="UMF56" s="331"/>
      <c r="UMG56" s="331"/>
      <c r="UMH56" s="331"/>
      <c r="UMI56" s="331"/>
      <c r="UMJ56" s="331"/>
      <c r="UMK56" s="331"/>
      <c r="UML56" s="331"/>
      <c r="UMM56" s="331"/>
      <c r="UMN56" s="331"/>
      <c r="UMO56" s="331"/>
      <c r="UMP56" s="331"/>
      <c r="UMQ56" s="331"/>
      <c r="UMR56" s="331"/>
      <c r="UMS56" s="331"/>
      <c r="UMT56" s="331"/>
      <c r="UMU56" s="331"/>
      <c r="UMV56" s="331"/>
      <c r="UMW56" s="331"/>
      <c r="UMX56" s="331"/>
      <c r="UMY56" s="331"/>
      <c r="UMZ56" s="331"/>
      <c r="UNA56" s="331"/>
      <c r="UNB56" s="331"/>
      <c r="UNC56" s="331"/>
      <c r="UND56" s="331"/>
      <c r="UNE56" s="331"/>
      <c r="UNF56" s="331"/>
      <c r="UNG56" s="331"/>
      <c r="UNH56" s="331"/>
      <c r="UNI56" s="331"/>
      <c r="UNJ56" s="331"/>
      <c r="UNK56" s="331"/>
      <c r="UNL56" s="331"/>
      <c r="UNM56" s="331"/>
      <c r="UNN56" s="331"/>
      <c r="UNO56" s="331"/>
      <c r="UNP56" s="331"/>
      <c r="UNQ56" s="331"/>
      <c r="UNR56" s="331"/>
      <c r="UNS56" s="331"/>
      <c r="UNT56" s="331"/>
      <c r="UNU56" s="331"/>
      <c r="UNV56" s="331"/>
      <c r="UNW56" s="331"/>
      <c r="UNX56" s="331"/>
      <c r="UNY56" s="331"/>
      <c r="UNZ56" s="331"/>
      <c r="UOA56" s="331"/>
      <c r="UOB56" s="331"/>
      <c r="UOC56" s="331"/>
      <c r="UOD56" s="331"/>
      <c r="UOE56" s="331"/>
      <c r="UOF56" s="331"/>
      <c r="UOG56" s="331"/>
      <c r="UOH56" s="331"/>
      <c r="UOI56" s="331"/>
      <c r="UOJ56" s="331"/>
      <c r="UOK56" s="331"/>
      <c r="UOL56" s="331"/>
      <c r="UOM56" s="331"/>
      <c r="UON56" s="331"/>
      <c r="UOO56" s="331"/>
      <c r="UOP56" s="331"/>
      <c r="UOQ56" s="331"/>
      <c r="UOR56" s="331"/>
      <c r="UOS56" s="331"/>
      <c r="UOT56" s="331"/>
      <c r="UOU56" s="331"/>
      <c r="UOV56" s="331"/>
      <c r="UOW56" s="331"/>
      <c r="UOX56" s="331"/>
      <c r="UOY56" s="331"/>
      <c r="UOZ56" s="331"/>
      <c r="UPA56" s="331"/>
      <c r="UPB56" s="331"/>
      <c r="UPC56" s="331"/>
      <c r="UPD56" s="331"/>
      <c r="UPE56" s="331"/>
      <c r="UPF56" s="331"/>
      <c r="UPG56" s="331"/>
      <c r="UPH56" s="331"/>
      <c r="UPI56" s="331"/>
      <c r="UPJ56" s="331"/>
      <c r="UPK56" s="331"/>
      <c r="UPL56" s="331"/>
      <c r="UPM56" s="331"/>
      <c r="UPN56" s="331"/>
      <c r="UPO56" s="331"/>
      <c r="UPP56" s="331"/>
      <c r="UPQ56" s="331"/>
      <c r="UPR56" s="331"/>
      <c r="UPS56" s="331"/>
      <c r="UPT56" s="331"/>
      <c r="UPU56" s="331"/>
      <c r="UPV56" s="331"/>
      <c r="UPW56" s="331"/>
      <c r="UPX56" s="331"/>
      <c r="UPY56" s="331"/>
      <c r="UPZ56" s="331"/>
      <c r="UQA56" s="331"/>
      <c r="UQB56" s="331"/>
      <c r="UQC56" s="331"/>
      <c r="UQD56" s="331"/>
      <c r="UQE56" s="331"/>
      <c r="UQF56" s="331"/>
      <c r="UQG56" s="331"/>
      <c r="UQH56" s="331"/>
      <c r="UQI56" s="331"/>
      <c r="UQJ56" s="331"/>
      <c r="UQK56" s="331"/>
      <c r="UQL56" s="331"/>
      <c r="UQM56" s="331"/>
      <c r="UQN56" s="331"/>
      <c r="UQO56" s="331"/>
      <c r="UQP56" s="331"/>
      <c r="UQQ56" s="331"/>
      <c r="UQR56" s="331"/>
      <c r="UQS56" s="331"/>
      <c r="UQT56" s="331"/>
      <c r="UQU56" s="331"/>
      <c r="UQV56" s="331"/>
      <c r="UQW56" s="331"/>
      <c r="UQX56" s="331"/>
      <c r="UQY56" s="331"/>
      <c r="UQZ56" s="331"/>
      <c r="URA56" s="331"/>
      <c r="URB56" s="331"/>
      <c r="URC56" s="331"/>
      <c r="URD56" s="331"/>
      <c r="URE56" s="331"/>
      <c r="URF56" s="331"/>
      <c r="URG56" s="331"/>
      <c r="URH56" s="331"/>
      <c r="URI56" s="331"/>
      <c r="URJ56" s="331"/>
      <c r="URK56" s="331"/>
      <c r="URL56" s="331"/>
      <c r="URM56" s="331"/>
      <c r="URN56" s="331"/>
      <c r="URO56" s="331"/>
      <c r="URP56" s="331"/>
      <c r="URQ56" s="331"/>
      <c r="URR56" s="331"/>
      <c r="URS56" s="331"/>
      <c r="URT56" s="331"/>
      <c r="URU56" s="331"/>
      <c r="URV56" s="331"/>
      <c r="URW56" s="331"/>
      <c r="URX56" s="331"/>
      <c r="URY56" s="331"/>
      <c r="URZ56" s="331"/>
      <c r="USA56" s="331"/>
      <c r="USB56" s="331"/>
      <c r="USC56" s="331"/>
      <c r="USD56" s="331"/>
      <c r="USE56" s="331"/>
      <c r="USF56" s="331"/>
      <c r="USG56" s="331"/>
      <c r="USH56" s="331"/>
      <c r="USI56" s="331"/>
      <c r="USJ56" s="331"/>
      <c r="USK56" s="331"/>
      <c r="USL56" s="331"/>
      <c r="USM56" s="331"/>
      <c r="USN56" s="331"/>
      <c r="USO56" s="331"/>
      <c r="USP56" s="331"/>
      <c r="USQ56" s="331"/>
      <c r="USR56" s="331"/>
      <c r="USS56" s="331"/>
      <c r="UST56" s="331"/>
      <c r="USU56" s="331"/>
      <c r="USV56" s="331"/>
      <c r="USW56" s="331"/>
      <c r="USX56" s="331"/>
      <c r="USY56" s="331"/>
      <c r="USZ56" s="331"/>
      <c r="UTA56" s="331"/>
      <c r="UTB56" s="331"/>
      <c r="UTC56" s="331"/>
      <c r="UTD56" s="331"/>
      <c r="UTE56" s="331"/>
      <c r="UTF56" s="331"/>
      <c r="UTG56" s="331"/>
      <c r="UTH56" s="331"/>
      <c r="UTI56" s="331"/>
      <c r="UTJ56" s="331"/>
      <c r="UTK56" s="331"/>
      <c r="UTL56" s="331"/>
      <c r="UTM56" s="331"/>
      <c r="UTN56" s="331"/>
      <c r="UTO56" s="331"/>
      <c r="UTP56" s="331"/>
      <c r="UTQ56" s="331"/>
      <c r="UTR56" s="331"/>
      <c r="UTS56" s="331"/>
      <c r="UTT56" s="331"/>
      <c r="UTU56" s="331"/>
      <c r="UTV56" s="331"/>
      <c r="UTW56" s="331"/>
      <c r="UTX56" s="331"/>
      <c r="UTY56" s="331"/>
      <c r="UTZ56" s="331"/>
      <c r="UUA56" s="331"/>
      <c r="UUB56" s="331"/>
      <c r="UUC56" s="331"/>
      <c r="UUD56" s="331"/>
      <c r="UUE56" s="331"/>
      <c r="UUF56" s="331"/>
      <c r="UUG56" s="331"/>
      <c r="UUH56" s="331"/>
      <c r="UUI56" s="331"/>
      <c r="UUJ56" s="331"/>
      <c r="UUK56" s="331"/>
      <c r="UUL56" s="331"/>
      <c r="UUM56" s="331"/>
      <c r="UUN56" s="331"/>
      <c r="UUO56" s="331"/>
      <c r="UUP56" s="331"/>
      <c r="UUQ56" s="331"/>
      <c r="UUR56" s="331"/>
      <c r="UUS56" s="331"/>
      <c r="UUT56" s="331"/>
      <c r="UUU56" s="331"/>
      <c r="UUV56" s="331"/>
      <c r="UUW56" s="331"/>
      <c r="UUX56" s="331"/>
      <c r="UUY56" s="331"/>
      <c r="UUZ56" s="331"/>
      <c r="UVA56" s="331"/>
      <c r="UVB56" s="331"/>
      <c r="UVC56" s="331"/>
      <c r="UVD56" s="331"/>
      <c r="UVE56" s="331"/>
      <c r="UVF56" s="331"/>
      <c r="UVG56" s="331"/>
      <c r="UVH56" s="331"/>
      <c r="UVI56" s="331"/>
      <c r="UVJ56" s="331"/>
      <c r="UVK56" s="331"/>
      <c r="UVL56" s="331"/>
      <c r="UVM56" s="331"/>
      <c r="UVN56" s="331"/>
      <c r="UVO56" s="331"/>
      <c r="UVP56" s="331"/>
      <c r="UVQ56" s="331"/>
      <c r="UVR56" s="331"/>
      <c r="UVS56" s="331"/>
      <c r="UVT56" s="331"/>
      <c r="UVU56" s="331"/>
      <c r="UVV56" s="331"/>
      <c r="UVW56" s="331"/>
      <c r="UVX56" s="331"/>
      <c r="UVY56" s="331"/>
      <c r="UVZ56" s="331"/>
      <c r="UWA56" s="331"/>
      <c r="UWB56" s="331"/>
      <c r="UWC56" s="331"/>
      <c r="UWD56" s="331"/>
      <c r="UWE56" s="331"/>
      <c r="UWF56" s="331"/>
      <c r="UWG56" s="331"/>
      <c r="UWH56" s="331"/>
      <c r="UWI56" s="331"/>
      <c r="UWJ56" s="331"/>
      <c r="UWK56" s="331"/>
      <c r="UWL56" s="331"/>
      <c r="UWM56" s="331"/>
      <c r="UWN56" s="331"/>
      <c r="UWO56" s="331"/>
      <c r="UWP56" s="331"/>
      <c r="UWQ56" s="331"/>
      <c r="UWR56" s="331"/>
      <c r="UWS56" s="331"/>
      <c r="UWT56" s="331"/>
      <c r="UWU56" s="331"/>
      <c r="UWV56" s="331"/>
      <c r="UWW56" s="331"/>
      <c r="UWX56" s="331"/>
      <c r="UWY56" s="331"/>
      <c r="UWZ56" s="331"/>
      <c r="UXA56" s="331"/>
      <c r="UXB56" s="331"/>
      <c r="UXC56" s="331"/>
      <c r="UXD56" s="331"/>
      <c r="UXE56" s="331"/>
      <c r="UXF56" s="331"/>
      <c r="UXG56" s="331"/>
      <c r="UXH56" s="331"/>
      <c r="UXI56" s="331"/>
      <c r="UXJ56" s="331"/>
      <c r="UXK56" s="331"/>
      <c r="UXL56" s="331"/>
      <c r="UXM56" s="331"/>
      <c r="UXN56" s="331"/>
      <c r="UXO56" s="331"/>
      <c r="UXP56" s="331"/>
      <c r="UXQ56" s="331"/>
      <c r="UXR56" s="331"/>
      <c r="UXS56" s="331"/>
      <c r="UXT56" s="331"/>
      <c r="UXU56" s="331"/>
      <c r="UXV56" s="331"/>
      <c r="UXW56" s="331"/>
      <c r="UXX56" s="331"/>
      <c r="UXY56" s="331"/>
      <c r="UXZ56" s="331"/>
      <c r="UYA56" s="331"/>
      <c r="UYB56" s="331"/>
      <c r="UYC56" s="331"/>
      <c r="UYD56" s="331"/>
      <c r="UYE56" s="331"/>
      <c r="UYF56" s="331"/>
      <c r="UYG56" s="331"/>
      <c r="UYH56" s="331"/>
      <c r="UYI56" s="331"/>
      <c r="UYJ56" s="331"/>
      <c r="UYK56" s="331"/>
      <c r="UYL56" s="331"/>
      <c r="UYM56" s="331"/>
      <c r="UYN56" s="331"/>
      <c r="UYO56" s="331"/>
      <c r="UYP56" s="331"/>
      <c r="UYQ56" s="331"/>
      <c r="UYR56" s="331"/>
      <c r="UYS56" s="331"/>
      <c r="UYT56" s="331"/>
      <c r="UYU56" s="331"/>
      <c r="UYV56" s="331"/>
      <c r="UYW56" s="331"/>
      <c r="UYX56" s="331"/>
      <c r="UYY56" s="331"/>
      <c r="UYZ56" s="331"/>
      <c r="UZA56" s="331"/>
      <c r="UZB56" s="331"/>
      <c r="UZC56" s="331"/>
      <c r="UZD56" s="331"/>
      <c r="UZE56" s="331"/>
      <c r="UZF56" s="331"/>
      <c r="UZG56" s="331"/>
      <c r="UZH56" s="331"/>
      <c r="UZI56" s="331"/>
      <c r="UZJ56" s="331"/>
      <c r="UZK56" s="331"/>
      <c r="UZL56" s="331"/>
      <c r="UZM56" s="331"/>
      <c r="UZN56" s="331"/>
      <c r="UZO56" s="331"/>
      <c r="UZP56" s="331"/>
      <c r="UZQ56" s="331"/>
      <c r="UZR56" s="331"/>
      <c r="UZS56" s="331"/>
      <c r="UZT56" s="331"/>
      <c r="UZU56" s="331"/>
      <c r="UZV56" s="331"/>
      <c r="UZW56" s="331"/>
      <c r="UZX56" s="331"/>
      <c r="UZY56" s="331"/>
      <c r="UZZ56" s="331"/>
      <c r="VAA56" s="331"/>
      <c r="VAB56" s="331"/>
      <c r="VAC56" s="331"/>
      <c r="VAD56" s="331"/>
      <c r="VAE56" s="331"/>
      <c r="VAF56" s="331"/>
      <c r="VAG56" s="331"/>
      <c r="VAH56" s="331"/>
      <c r="VAI56" s="331"/>
      <c r="VAJ56" s="331"/>
      <c r="VAK56" s="331"/>
      <c r="VAL56" s="331"/>
      <c r="VAM56" s="331"/>
      <c r="VAN56" s="331"/>
      <c r="VAO56" s="331"/>
      <c r="VAP56" s="331"/>
      <c r="VAQ56" s="331"/>
      <c r="VAR56" s="331"/>
      <c r="VAS56" s="331"/>
      <c r="VAT56" s="331"/>
      <c r="VAU56" s="331"/>
      <c r="VAV56" s="331"/>
      <c r="VAW56" s="331"/>
      <c r="VAX56" s="331"/>
      <c r="VAY56" s="331"/>
      <c r="VAZ56" s="331"/>
      <c r="VBA56" s="331"/>
      <c r="VBB56" s="331"/>
      <c r="VBC56" s="331"/>
      <c r="VBD56" s="331"/>
      <c r="VBE56" s="331"/>
      <c r="VBF56" s="331"/>
      <c r="VBG56" s="331"/>
      <c r="VBH56" s="331"/>
      <c r="VBI56" s="331"/>
      <c r="VBJ56" s="331"/>
      <c r="VBK56" s="331"/>
      <c r="VBL56" s="331"/>
      <c r="VBM56" s="331"/>
      <c r="VBN56" s="331"/>
      <c r="VBO56" s="331"/>
      <c r="VBP56" s="331"/>
      <c r="VBQ56" s="331"/>
      <c r="VBR56" s="331"/>
      <c r="VBS56" s="331"/>
      <c r="VBT56" s="331"/>
      <c r="VBU56" s="331"/>
      <c r="VBV56" s="331"/>
      <c r="VBW56" s="331"/>
      <c r="VBX56" s="331"/>
      <c r="VBY56" s="331"/>
      <c r="VBZ56" s="331"/>
      <c r="VCA56" s="331"/>
      <c r="VCB56" s="331"/>
      <c r="VCC56" s="331"/>
      <c r="VCD56" s="331"/>
      <c r="VCE56" s="331"/>
      <c r="VCF56" s="331"/>
      <c r="VCG56" s="331"/>
      <c r="VCH56" s="331"/>
      <c r="VCI56" s="331"/>
      <c r="VCJ56" s="331"/>
      <c r="VCK56" s="331"/>
      <c r="VCL56" s="331"/>
      <c r="VCM56" s="331"/>
      <c r="VCN56" s="331"/>
      <c r="VCO56" s="331"/>
      <c r="VCP56" s="331"/>
      <c r="VCQ56" s="331"/>
      <c r="VCR56" s="331"/>
      <c r="VCS56" s="331"/>
      <c r="VCT56" s="331"/>
      <c r="VCU56" s="331"/>
      <c r="VCV56" s="331"/>
      <c r="VCW56" s="331"/>
      <c r="VCX56" s="331"/>
      <c r="VCY56" s="331"/>
      <c r="VCZ56" s="331"/>
      <c r="VDA56" s="331"/>
      <c r="VDB56" s="331"/>
      <c r="VDC56" s="331"/>
      <c r="VDD56" s="331"/>
      <c r="VDE56" s="331"/>
      <c r="VDF56" s="331"/>
      <c r="VDG56" s="331"/>
      <c r="VDH56" s="331"/>
      <c r="VDI56" s="331"/>
      <c r="VDJ56" s="331"/>
      <c r="VDK56" s="331"/>
      <c r="VDL56" s="331"/>
      <c r="VDM56" s="331"/>
      <c r="VDN56" s="331"/>
      <c r="VDO56" s="331"/>
      <c r="VDP56" s="331"/>
      <c r="VDQ56" s="331"/>
      <c r="VDR56" s="331"/>
      <c r="VDS56" s="331"/>
      <c r="VDT56" s="331"/>
      <c r="VDU56" s="331"/>
      <c r="VDV56" s="331"/>
      <c r="VDW56" s="331"/>
      <c r="VDX56" s="331"/>
      <c r="VDY56" s="331"/>
      <c r="VDZ56" s="331"/>
      <c r="VEA56" s="331"/>
      <c r="VEB56" s="331"/>
      <c r="VEC56" s="331"/>
      <c r="VED56" s="331"/>
      <c r="VEE56" s="331"/>
      <c r="VEF56" s="331"/>
      <c r="VEG56" s="331"/>
      <c r="VEH56" s="331"/>
      <c r="VEI56" s="331"/>
      <c r="VEJ56" s="331"/>
      <c r="VEK56" s="331"/>
      <c r="VEL56" s="331"/>
      <c r="VEM56" s="331"/>
      <c r="VEN56" s="331"/>
      <c r="VEO56" s="331"/>
      <c r="VEP56" s="331"/>
      <c r="VEQ56" s="331"/>
      <c r="VER56" s="331"/>
      <c r="VES56" s="331"/>
      <c r="VET56" s="331"/>
      <c r="VEU56" s="331"/>
      <c r="VEV56" s="331"/>
      <c r="VEW56" s="331"/>
      <c r="VEX56" s="331"/>
      <c r="VEY56" s="331"/>
      <c r="VEZ56" s="331"/>
      <c r="VFA56" s="331"/>
      <c r="VFB56" s="331"/>
      <c r="VFC56" s="331"/>
      <c r="VFD56" s="331"/>
      <c r="VFE56" s="331"/>
      <c r="VFF56" s="331"/>
      <c r="VFG56" s="331"/>
      <c r="VFH56" s="331"/>
      <c r="VFI56" s="331"/>
      <c r="VFJ56" s="331"/>
      <c r="VFK56" s="331"/>
      <c r="VFL56" s="331"/>
      <c r="VFM56" s="331"/>
      <c r="VFN56" s="331"/>
      <c r="VFO56" s="331"/>
      <c r="VFP56" s="331"/>
      <c r="VFQ56" s="331"/>
      <c r="VFR56" s="331"/>
      <c r="VFS56" s="331"/>
      <c r="VFT56" s="331"/>
      <c r="VFU56" s="331"/>
      <c r="VFV56" s="331"/>
      <c r="VFW56" s="331"/>
      <c r="VFX56" s="331"/>
      <c r="VFY56" s="331"/>
      <c r="VFZ56" s="331"/>
      <c r="VGA56" s="331"/>
      <c r="VGB56" s="331"/>
      <c r="VGC56" s="331"/>
      <c r="VGD56" s="331"/>
      <c r="VGE56" s="331"/>
      <c r="VGF56" s="331"/>
      <c r="VGG56" s="331"/>
      <c r="VGH56" s="331"/>
      <c r="VGI56" s="331"/>
      <c r="VGJ56" s="331"/>
      <c r="VGK56" s="331"/>
      <c r="VGL56" s="331"/>
      <c r="VGM56" s="331"/>
      <c r="VGN56" s="331"/>
      <c r="VGO56" s="331"/>
      <c r="VGP56" s="331"/>
      <c r="VGQ56" s="331"/>
      <c r="VGR56" s="331"/>
      <c r="VGS56" s="331"/>
      <c r="VGT56" s="331"/>
      <c r="VGU56" s="331"/>
      <c r="VGV56" s="331"/>
      <c r="VGW56" s="331"/>
      <c r="VGX56" s="331"/>
      <c r="VGY56" s="331"/>
      <c r="VGZ56" s="331"/>
      <c r="VHA56" s="331"/>
      <c r="VHB56" s="331"/>
      <c r="VHC56" s="331"/>
      <c r="VHD56" s="331"/>
      <c r="VHE56" s="331"/>
      <c r="VHF56" s="331"/>
      <c r="VHG56" s="331"/>
      <c r="VHH56" s="331"/>
      <c r="VHI56" s="331"/>
      <c r="VHJ56" s="331"/>
      <c r="VHK56" s="331"/>
      <c r="VHL56" s="331"/>
      <c r="VHM56" s="331"/>
      <c r="VHN56" s="331"/>
      <c r="VHO56" s="331"/>
      <c r="VHP56" s="331"/>
      <c r="VHQ56" s="331"/>
      <c r="VHR56" s="331"/>
      <c r="VHS56" s="331"/>
      <c r="VHT56" s="331"/>
      <c r="VHU56" s="331"/>
      <c r="VHV56" s="331"/>
      <c r="VHW56" s="331"/>
      <c r="VHX56" s="331"/>
      <c r="VHY56" s="331"/>
      <c r="VHZ56" s="331"/>
      <c r="VIA56" s="331"/>
      <c r="VIB56" s="331"/>
      <c r="VIC56" s="331"/>
      <c r="VID56" s="331"/>
      <c r="VIE56" s="331"/>
      <c r="VIF56" s="331"/>
      <c r="VIG56" s="331"/>
      <c r="VIH56" s="331"/>
      <c r="VII56" s="331"/>
      <c r="VIJ56" s="331"/>
      <c r="VIK56" s="331"/>
      <c r="VIL56" s="331"/>
      <c r="VIM56" s="331"/>
      <c r="VIN56" s="331"/>
      <c r="VIO56" s="331"/>
      <c r="VIP56" s="331"/>
      <c r="VIQ56" s="331"/>
      <c r="VIR56" s="331"/>
      <c r="VIS56" s="331"/>
      <c r="VIT56" s="331"/>
      <c r="VIU56" s="331"/>
      <c r="VIV56" s="331"/>
      <c r="VIW56" s="331"/>
      <c r="VIX56" s="331"/>
      <c r="VIY56" s="331"/>
      <c r="VIZ56" s="331"/>
      <c r="VJA56" s="331"/>
      <c r="VJB56" s="331"/>
      <c r="VJC56" s="331"/>
      <c r="VJD56" s="331"/>
      <c r="VJE56" s="331"/>
      <c r="VJF56" s="331"/>
      <c r="VJG56" s="331"/>
      <c r="VJH56" s="331"/>
      <c r="VJI56" s="331"/>
      <c r="VJJ56" s="331"/>
      <c r="VJK56" s="331"/>
      <c r="VJL56" s="331"/>
      <c r="VJM56" s="331"/>
      <c r="VJN56" s="331"/>
      <c r="VJO56" s="331"/>
      <c r="VJP56" s="331"/>
      <c r="VJQ56" s="331"/>
      <c r="VJR56" s="331"/>
      <c r="VJS56" s="331"/>
      <c r="VJT56" s="331"/>
      <c r="VJU56" s="331"/>
      <c r="VJV56" s="331"/>
      <c r="VJW56" s="331"/>
      <c r="VJX56" s="331"/>
      <c r="VJY56" s="331"/>
      <c r="VJZ56" s="331"/>
      <c r="VKA56" s="331"/>
      <c r="VKB56" s="331"/>
      <c r="VKC56" s="331"/>
      <c r="VKD56" s="331"/>
      <c r="VKE56" s="331"/>
      <c r="VKF56" s="331"/>
      <c r="VKG56" s="331"/>
      <c r="VKH56" s="331"/>
      <c r="VKI56" s="331"/>
      <c r="VKJ56" s="331"/>
      <c r="VKK56" s="331"/>
      <c r="VKL56" s="331"/>
      <c r="VKM56" s="331"/>
      <c r="VKN56" s="331"/>
      <c r="VKO56" s="331"/>
      <c r="VKP56" s="331"/>
      <c r="VKQ56" s="331"/>
      <c r="VKR56" s="331"/>
      <c r="VKS56" s="331"/>
      <c r="VKT56" s="331"/>
      <c r="VKU56" s="331"/>
      <c r="VKV56" s="331"/>
      <c r="VKW56" s="331"/>
      <c r="VKX56" s="331"/>
      <c r="VKY56" s="331"/>
      <c r="VKZ56" s="331"/>
      <c r="VLA56" s="331"/>
      <c r="VLB56" s="331"/>
      <c r="VLC56" s="331"/>
      <c r="VLD56" s="331"/>
      <c r="VLE56" s="331"/>
      <c r="VLF56" s="331"/>
      <c r="VLG56" s="331"/>
      <c r="VLH56" s="331"/>
      <c r="VLI56" s="331"/>
      <c r="VLJ56" s="331"/>
      <c r="VLK56" s="331"/>
      <c r="VLL56" s="331"/>
      <c r="VLM56" s="331"/>
      <c r="VLN56" s="331"/>
      <c r="VLO56" s="331"/>
      <c r="VLP56" s="331"/>
      <c r="VLQ56" s="331"/>
      <c r="VLR56" s="331"/>
      <c r="VLS56" s="331"/>
      <c r="VLT56" s="331"/>
      <c r="VLU56" s="331"/>
      <c r="VLV56" s="331"/>
      <c r="VLW56" s="331"/>
      <c r="VLX56" s="331"/>
      <c r="VLY56" s="331"/>
      <c r="VLZ56" s="331"/>
      <c r="VMA56" s="331"/>
      <c r="VMB56" s="331"/>
      <c r="VMC56" s="331"/>
      <c r="VMD56" s="331"/>
      <c r="VME56" s="331"/>
      <c r="VMF56" s="331"/>
      <c r="VMG56" s="331"/>
      <c r="VMH56" s="331"/>
      <c r="VMI56" s="331"/>
      <c r="VMJ56" s="331"/>
      <c r="VMK56" s="331"/>
      <c r="VML56" s="331"/>
      <c r="VMM56" s="331"/>
      <c r="VMN56" s="331"/>
      <c r="VMO56" s="331"/>
      <c r="VMP56" s="331"/>
      <c r="VMQ56" s="331"/>
      <c r="VMR56" s="331"/>
      <c r="VMS56" s="331"/>
      <c r="VMT56" s="331"/>
      <c r="VMU56" s="331"/>
      <c r="VMV56" s="331"/>
      <c r="VMW56" s="331"/>
      <c r="VMX56" s="331"/>
      <c r="VMY56" s="331"/>
      <c r="VMZ56" s="331"/>
      <c r="VNA56" s="331"/>
      <c r="VNB56" s="331"/>
      <c r="VNC56" s="331"/>
      <c r="VND56" s="331"/>
      <c r="VNE56" s="331"/>
      <c r="VNF56" s="331"/>
      <c r="VNG56" s="331"/>
      <c r="VNH56" s="331"/>
      <c r="VNI56" s="331"/>
      <c r="VNJ56" s="331"/>
      <c r="VNK56" s="331"/>
      <c r="VNL56" s="331"/>
      <c r="VNM56" s="331"/>
      <c r="VNN56" s="331"/>
      <c r="VNO56" s="331"/>
      <c r="VNP56" s="331"/>
      <c r="VNQ56" s="331"/>
      <c r="VNR56" s="331"/>
      <c r="VNS56" s="331"/>
      <c r="VNT56" s="331"/>
      <c r="VNU56" s="331"/>
      <c r="VNV56" s="331"/>
      <c r="VNW56" s="331"/>
      <c r="VNX56" s="331"/>
      <c r="VNY56" s="331"/>
      <c r="VNZ56" s="331"/>
      <c r="VOA56" s="331"/>
      <c r="VOB56" s="331"/>
      <c r="VOC56" s="331"/>
      <c r="VOD56" s="331"/>
      <c r="VOE56" s="331"/>
      <c r="VOF56" s="331"/>
      <c r="VOG56" s="331"/>
      <c r="VOH56" s="331"/>
      <c r="VOI56" s="331"/>
      <c r="VOJ56" s="331"/>
      <c r="VOK56" s="331"/>
      <c r="VOL56" s="331"/>
      <c r="VOM56" s="331"/>
      <c r="VON56" s="331"/>
      <c r="VOO56" s="331"/>
      <c r="VOP56" s="331"/>
      <c r="VOQ56" s="331"/>
      <c r="VOR56" s="331"/>
      <c r="VOS56" s="331"/>
      <c r="VOT56" s="331"/>
      <c r="VOU56" s="331"/>
      <c r="VOV56" s="331"/>
      <c r="VOW56" s="331"/>
      <c r="VOX56" s="331"/>
      <c r="VOY56" s="331"/>
      <c r="VOZ56" s="331"/>
      <c r="VPA56" s="331"/>
      <c r="VPB56" s="331"/>
      <c r="VPC56" s="331"/>
      <c r="VPD56" s="331"/>
      <c r="VPE56" s="331"/>
      <c r="VPF56" s="331"/>
      <c r="VPG56" s="331"/>
      <c r="VPH56" s="331"/>
      <c r="VPI56" s="331"/>
      <c r="VPJ56" s="331"/>
      <c r="VPK56" s="331"/>
      <c r="VPL56" s="331"/>
      <c r="VPM56" s="331"/>
      <c r="VPN56" s="331"/>
      <c r="VPO56" s="331"/>
      <c r="VPP56" s="331"/>
      <c r="VPQ56" s="331"/>
      <c r="VPR56" s="331"/>
      <c r="VPS56" s="331"/>
      <c r="VPT56" s="331"/>
      <c r="VPU56" s="331"/>
      <c r="VPV56" s="331"/>
      <c r="VPW56" s="331"/>
      <c r="VPX56" s="331"/>
      <c r="VPY56" s="331"/>
      <c r="VPZ56" s="331"/>
      <c r="VQA56" s="331"/>
      <c r="VQB56" s="331"/>
      <c r="VQC56" s="331"/>
      <c r="VQD56" s="331"/>
      <c r="VQE56" s="331"/>
      <c r="VQF56" s="331"/>
      <c r="VQG56" s="331"/>
      <c r="VQH56" s="331"/>
      <c r="VQI56" s="331"/>
      <c r="VQJ56" s="331"/>
      <c r="VQK56" s="331"/>
      <c r="VQL56" s="331"/>
      <c r="VQM56" s="331"/>
      <c r="VQN56" s="331"/>
      <c r="VQO56" s="331"/>
      <c r="VQP56" s="331"/>
      <c r="VQQ56" s="331"/>
      <c r="VQR56" s="331"/>
      <c r="VQS56" s="331"/>
      <c r="VQT56" s="331"/>
      <c r="VQU56" s="331"/>
      <c r="VQV56" s="331"/>
      <c r="VQW56" s="331"/>
      <c r="VQX56" s="331"/>
      <c r="VQY56" s="331"/>
      <c r="VQZ56" s="331"/>
      <c r="VRA56" s="331"/>
      <c r="VRB56" s="331"/>
      <c r="VRC56" s="331"/>
      <c r="VRD56" s="331"/>
      <c r="VRE56" s="331"/>
      <c r="VRF56" s="331"/>
      <c r="VRG56" s="331"/>
      <c r="VRH56" s="331"/>
      <c r="VRI56" s="331"/>
      <c r="VRJ56" s="331"/>
      <c r="VRK56" s="331"/>
      <c r="VRL56" s="331"/>
      <c r="VRM56" s="331"/>
      <c r="VRN56" s="331"/>
      <c r="VRO56" s="331"/>
      <c r="VRP56" s="331"/>
      <c r="VRQ56" s="331"/>
      <c r="VRR56" s="331"/>
      <c r="VRS56" s="331"/>
      <c r="VRT56" s="331"/>
      <c r="VRU56" s="331"/>
      <c r="VRV56" s="331"/>
      <c r="VRW56" s="331"/>
      <c r="VRX56" s="331"/>
      <c r="VRY56" s="331"/>
      <c r="VRZ56" s="331"/>
      <c r="VSA56" s="331"/>
      <c r="VSB56" s="331"/>
      <c r="VSC56" s="331"/>
      <c r="VSD56" s="331"/>
      <c r="VSE56" s="331"/>
      <c r="VSF56" s="331"/>
      <c r="VSG56" s="331"/>
      <c r="VSH56" s="331"/>
      <c r="VSI56" s="331"/>
      <c r="VSJ56" s="331"/>
      <c r="VSK56" s="331"/>
      <c r="VSL56" s="331"/>
      <c r="VSM56" s="331"/>
      <c r="VSN56" s="331"/>
      <c r="VSO56" s="331"/>
      <c r="VSP56" s="331"/>
      <c r="VSQ56" s="331"/>
      <c r="VSR56" s="331"/>
      <c r="VSS56" s="331"/>
      <c r="VST56" s="331"/>
      <c r="VSU56" s="331"/>
      <c r="VSV56" s="331"/>
      <c r="VSW56" s="331"/>
      <c r="VSX56" s="331"/>
      <c r="VSY56" s="331"/>
      <c r="VSZ56" s="331"/>
      <c r="VTA56" s="331"/>
      <c r="VTB56" s="331"/>
      <c r="VTC56" s="331"/>
      <c r="VTD56" s="331"/>
      <c r="VTE56" s="331"/>
      <c r="VTF56" s="331"/>
      <c r="VTG56" s="331"/>
      <c r="VTH56" s="331"/>
      <c r="VTI56" s="331"/>
      <c r="VTJ56" s="331"/>
      <c r="VTK56" s="331"/>
      <c r="VTL56" s="331"/>
      <c r="VTM56" s="331"/>
      <c r="VTN56" s="331"/>
      <c r="VTO56" s="331"/>
      <c r="VTP56" s="331"/>
      <c r="VTQ56" s="331"/>
      <c r="VTR56" s="331"/>
      <c r="VTS56" s="331"/>
      <c r="VTT56" s="331"/>
      <c r="VTU56" s="331"/>
      <c r="VTV56" s="331"/>
      <c r="VTW56" s="331"/>
      <c r="VTX56" s="331"/>
      <c r="VTY56" s="331"/>
      <c r="VTZ56" s="331"/>
      <c r="VUA56" s="331"/>
      <c r="VUB56" s="331"/>
      <c r="VUC56" s="331"/>
      <c r="VUD56" s="331"/>
      <c r="VUE56" s="331"/>
      <c r="VUF56" s="331"/>
      <c r="VUG56" s="331"/>
      <c r="VUH56" s="331"/>
      <c r="VUI56" s="331"/>
      <c r="VUJ56" s="331"/>
      <c r="VUK56" s="331"/>
      <c r="VUL56" s="331"/>
      <c r="VUM56" s="331"/>
      <c r="VUN56" s="331"/>
      <c r="VUO56" s="331"/>
      <c r="VUP56" s="331"/>
      <c r="VUQ56" s="331"/>
      <c r="VUR56" s="331"/>
      <c r="VUS56" s="331"/>
      <c r="VUT56" s="331"/>
      <c r="VUU56" s="331"/>
      <c r="VUV56" s="331"/>
      <c r="VUW56" s="331"/>
      <c r="VUX56" s="331"/>
      <c r="VUY56" s="331"/>
      <c r="VUZ56" s="331"/>
      <c r="VVA56" s="331"/>
      <c r="VVB56" s="331"/>
      <c r="VVC56" s="331"/>
      <c r="VVD56" s="331"/>
      <c r="VVE56" s="331"/>
      <c r="VVF56" s="331"/>
      <c r="VVG56" s="331"/>
      <c r="VVH56" s="331"/>
      <c r="VVI56" s="331"/>
      <c r="VVJ56" s="331"/>
      <c r="VVK56" s="331"/>
      <c r="VVL56" s="331"/>
      <c r="VVM56" s="331"/>
      <c r="VVN56" s="331"/>
      <c r="VVO56" s="331"/>
      <c r="VVP56" s="331"/>
      <c r="VVQ56" s="331"/>
      <c r="VVR56" s="331"/>
      <c r="VVS56" s="331"/>
      <c r="VVT56" s="331"/>
      <c r="VVU56" s="331"/>
      <c r="VVV56" s="331"/>
      <c r="VVW56" s="331"/>
      <c r="VVX56" s="331"/>
      <c r="VVY56" s="331"/>
      <c r="VVZ56" s="331"/>
      <c r="VWA56" s="331"/>
      <c r="VWB56" s="331"/>
      <c r="VWC56" s="331"/>
      <c r="VWD56" s="331"/>
      <c r="VWE56" s="331"/>
      <c r="VWF56" s="331"/>
      <c r="VWG56" s="331"/>
      <c r="VWH56" s="331"/>
      <c r="VWI56" s="331"/>
      <c r="VWJ56" s="331"/>
      <c r="VWK56" s="331"/>
      <c r="VWL56" s="331"/>
      <c r="VWM56" s="331"/>
      <c r="VWN56" s="331"/>
      <c r="VWO56" s="331"/>
      <c r="VWP56" s="331"/>
      <c r="VWQ56" s="331"/>
      <c r="VWR56" s="331"/>
      <c r="VWS56" s="331"/>
      <c r="VWT56" s="331"/>
      <c r="VWU56" s="331"/>
      <c r="VWV56" s="331"/>
      <c r="VWW56" s="331"/>
      <c r="VWX56" s="331"/>
      <c r="VWY56" s="331"/>
      <c r="VWZ56" s="331"/>
      <c r="VXA56" s="331"/>
      <c r="VXB56" s="331"/>
      <c r="VXC56" s="331"/>
      <c r="VXD56" s="331"/>
      <c r="VXE56" s="331"/>
      <c r="VXF56" s="331"/>
      <c r="VXG56" s="331"/>
      <c r="VXH56" s="331"/>
      <c r="VXI56" s="331"/>
      <c r="VXJ56" s="331"/>
      <c r="VXK56" s="331"/>
      <c r="VXL56" s="331"/>
      <c r="VXM56" s="331"/>
      <c r="VXN56" s="331"/>
      <c r="VXO56" s="331"/>
      <c r="VXP56" s="331"/>
      <c r="VXQ56" s="331"/>
      <c r="VXR56" s="331"/>
      <c r="VXS56" s="331"/>
      <c r="VXT56" s="331"/>
      <c r="VXU56" s="331"/>
      <c r="VXV56" s="331"/>
      <c r="VXW56" s="331"/>
      <c r="VXX56" s="331"/>
      <c r="VXY56" s="331"/>
      <c r="VXZ56" s="331"/>
      <c r="VYA56" s="331"/>
      <c r="VYB56" s="331"/>
      <c r="VYC56" s="331"/>
      <c r="VYD56" s="331"/>
      <c r="VYE56" s="331"/>
      <c r="VYF56" s="331"/>
      <c r="VYG56" s="331"/>
      <c r="VYH56" s="331"/>
      <c r="VYI56" s="331"/>
      <c r="VYJ56" s="331"/>
      <c r="VYK56" s="331"/>
      <c r="VYL56" s="331"/>
      <c r="VYM56" s="331"/>
      <c r="VYN56" s="331"/>
      <c r="VYO56" s="331"/>
      <c r="VYP56" s="331"/>
      <c r="VYQ56" s="331"/>
      <c r="VYR56" s="331"/>
      <c r="VYS56" s="331"/>
      <c r="VYT56" s="331"/>
      <c r="VYU56" s="331"/>
      <c r="VYV56" s="331"/>
      <c r="VYW56" s="331"/>
      <c r="VYX56" s="331"/>
      <c r="VYY56" s="331"/>
      <c r="VYZ56" s="331"/>
      <c r="VZA56" s="331"/>
      <c r="VZB56" s="331"/>
      <c r="VZC56" s="331"/>
      <c r="VZD56" s="331"/>
      <c r="VZE56" s="331"/>
      <c r="VZF56" s="331"/>
      <c r="VZG56" s="331"/>
      <c r="VZH56" s="331"/>
      <c r="VZI56" s="331"/>
      <c r="VZJ56" s="331"/>
      <c r="VZK56" s="331"/>
      <c r="VZL56" s="331"/>
      <c r="VZM56" s="331"/>
      <c r="VZN56" s="331"/>
      <c r="VZO56" s="331"/>
      <c r="VZP56" s="331"/>
      <c r="VZQ56" s="331"/>
      <c r="VZR56" s="331"/>
      <c r="VZS56" s="331"/>
      <c r="VZT56" s="331"/>
      <c r="VZU56" s="331"/>
      <c r="VZV56" s="331"/>
      <c r="VZW56" s="331"/>
      <c r="VZX56" s="331"/>
      <c r="VZY56" s="331"/>
      <c r="VZZ56" s="331"/>
      <c r="WAA56" s="331"/>
      <c r="WAB56" s="331"/>
      <c r="WAC56" s="331"/>
      <c r="WAD56" s="331"/>
      <c r="WAE56" s="331"/>
      <c r="WAF56" s="331"/>
      <c r="WAG56" s="331"/>
      <c r="WAH56" s="331"/>
      <c r="WAI56" s="331"/>
      <c r="WAJ56" s="331"/>
      <c r="WAK56" s="331"/>
      <c r="WAL56" s="331"/>
      <c r="WAM56" s="331"/>
      <c r="WAN56" s="331"/>
      <c r="WAO56" s="331"/>
      <c r="WAP56" s="331"/>
      <c r="WAQ56" s="331"/>
      <c r="WAR56" s="331"/>
      <c r="WAS56" s="331"/>
      <c r="WAT56" s="331"/>
      <c r="WAU56" s="331"/>
      <c r="WAV56" s="331"/>
      <c r="WAW56" s="331"/>
      <c r="WAX56" s="331"/>
      <c r="WAY56" s="331"/>
      <c r="WAZ56" s="331"/>
      <c r="WBA56" s="331"/>
      <c r="WBB56" s="331"/>
      <c r="WBC56" s="331"/>
      <c r="WBD56" s="331"/>
      <c r="WBE56" s="331"/>
      <c r="WBF56" s="331"/>
      <c r="WBG56" s="331"/>
      <c r="WBH56" s="331"/>
      <c r="WBI56" s="331"/>
      <c r="WBJ56" s="331"/>
      <c r="WBK56" s="331"/>
      <c r="WBL56" s="331"/>
      <c r="WBM56" s="331"/>
      <c r="WBN56" s="331"/>
      <c r="WBO56" s="331"/>
      <c r="WBP56" s="331"/>
      <c r="WBQ56" s="331"/>
      <c r="WBR56" s="331"/>
      <c r="WBS56" s="331"/>
      <c r="WBT56" s="331"/>
      <c r="WBU56" s="331"/>
      <c r="WBV56" s="331"/>
      <c r="WBW56" s="331"/>
      <c r="WBX56" s="331"/>
      <c r="WBY56" s="331"/>
      <c r="WBZ56" s="331"/>
      <c r="WCA56" s="331"/>
      <c r="WCB56" s="331"/>
      <c r="WCC56" s="331"/>
      <c r="WCD56" s="331"/>
      <c r="WCE56" s="331"/>
      <c r="WCF56" s="331"/>
      <c r="WCG56" s="331"/>
      <c r="WCH56" s="331"/>
      <c r="WCI56" s="331"/>
      <c r="WCJ56" s="331"/>
      <c r="WCK56" s="331"/>
      <c r="WCL56" s="331"/>
      <c r="WCM56" s="331"/>
      <c r="WCN56" s="331"/>
      <c r="WCO56" s="331"/>
      <c r="WCP56" s="331"/>
      <c r="WCQ56" s="331"/>
      <c r="WCR56" s="331"/>
      <c r="WCS56" s="331"/>
      <c r="WCT56" s="331"/>
      <c r="WCU56" s="331"/>
      <c r="WCV56" s="331"/>
      <c r="WCW56" s="331"/>
      <c r="WCX56" s="331"/>
      <c r="WCY56" s="331"/>
      <c r="WCZ56" s="331"/>
      <c r="WDA56" s="331"/>
      <c r="WDB56" s="331"/>
      <c r="WDC56" s="331"/>
      <c r="WDD56" s="331"/>
      <c r="WDE56" s="331"/>
      <c r="WDF56" s="331"/>
      <c r="WDG56" s="331"/>
      <c r="WDH56" s="331"/>
      <c r="WDI56" s="331"/>
      <c r="WDJ56" s="331"/>
      <c r="WDK56" s="331"/>
      <c r="WDL56" s="331"/>
      <c r="WDM56" s="331"/>
      <c r="WDN56" s="331"/>
      <c r="WDO56" s="331"/>
      <c r="WDP56" s="331"/>
      <c r="WDQ56" s="331"/>
      <c r="WDR56" s="331"/>
      <c r="WDS56" s="331"/>
      <c r="WDT56" s="331"/>
      <c r="WDU56" s="331"/>
      <c r="WDV56" s="331"/>
      <c r="WDW56" s="331"/>
      <c r="WDX56" s="331"/>
      <c r="WDY56" s="331"/>
      <c r="WDZ56" s="331"/>
      <c r="WEA56" s="331"/>
      <c r="WEB56" s="331"/>
      <c r="WEC56" s="331"/>
      <c r="WED56" s="331"/>
      <c r="WEE56" s="331"/>
      <c r="WEF56" s="331"/>
      <c r="WEG56" s="331"/>
      <c r="WEH56" s="331"/>
      <c r="WEI56" s="331"/>
      <c r="WEJ56" s="331"/>
      <c r="WEK56" s="331"/>
      <c r="WEL56" s="331"/>
      <c r="WEM56" s="331"/>
      <c r="WEN56" s="331"/>
      <c r="WEO56" s="331"/>
      <c r="WEP56" s="331"/>
      <c r="WEQ56" s="331"/>
      <c r="WER56" s="331"/>
      <c r="WES56" s="331"/>
      <c r="WET56" s="331"/>
      <c r="WEU56" s="331"/>
      <c r="WEV56" s="331"/>
      <c r="WEW56" s="331"/>
      <c r="WEX56" s="331"/>
      <c r="WEY56" s="331"/>
      <c r="WEZ56" s="331"/>
      <c r="WFA56" s="331"/>
      <c r="WFB56" s="331"/>
      <c r="WFC56" s="331"/>
      <c r="WFD56" s="331"/>
      <c r="WFE56" s="331"/>
      <c r="WFF56" s="331"/>
      <c r="WFG56" s="331"/>
      <c r="WFH56" s="331"/>
      <c r="WFI56" s="331"/>
      <c r="WFJ56" s="331"/>
      <c r="WFK56" s="331"/>
      <c r="WFL56" s="331"/>
      <c r="WFM56" s="331"/>
      <c r="WFN56" s="331"/>
      <c r="WFO56" s="331"/>
      <c r="WFP56" s="331"/>
      <c r="WFQ56" s="331"/>
      <c r="WFR56" s="331"/>
      <c r="WFS56" s="331"/>
      <c r="WFT56" s="331"/>
      <c r="WFU56" s="331"/>
      <c r="WFV56" s="331"/>
      <c r="WFW56" s="331"/>
      <c r="WFX56" s="331"/>
      <c r="WFY56" s="331"/>
      <c r="WFZ56" s="331"/>
      <c r="WGA56" s="331"/>
      <c r="WGB56" s="331"/>
      <c r="WGC56" s="331"/>
      <c r="WGD56" s="331"/>
      <c r="WGE56" s="331"/>
      <c r="WGF56" s="331"/>
      <c r="WGG56" s="331"/>
      <c r="WGH56" s="331"/>
      <c r="WGI56" s="331"/>
      <c r="WGJ56" s="331"/>
      <c r="WGK56" s="331"/>
      <c r="WGL56" s="331"/>
      <c r="WGM56" s="331"/>
      <c r="WGN56" s="331"/>
      <c r="WGO56" s="331"/>
      <c r="WGP56" s="331"/>
      <c r="WGQ56" s="331"/>
      <c r="WGR56" s="331"/>
      <c r="WGS56" s="331"/>
      <c r="WGT56" s="331"/>
      <c r="WGU56" s="331"/>
      <c r="WGV56" s="331"/>
      <c r="WGW56" s="331"/>
      <c r="WGX56" s="331"/>
      <c r="WGY56" s="331"/>
      <c r="WGZ56" s="331"/>
      <c r="WHA56" s="331"/>
      <c r="WHB56" s="331"/>
      <c r="WHC56" s="331"/>
      <c r="WHD56" s="331"/>
      <c r="WHE56" s="331"/>
      <c r="WHF56" s="331"/>
      <c r="WHG56" s="331"/>
      <c r="WHH56" s="331"/>
      <c r="WHI56" s="331"/>
      <c r="WHJ56" s="331"/>
      <c r="WHK56" s="331"/>
      <c r="WHL56" s="331"/>
      <c r="WHM56" s="331"/>
      <c r="WHN56" s="331"/>
      <c r="WHO56" s="331"/>
      <c r="WHP56" s="331"/>
      <c r="WHQ56" s="331"/>
      <c r="WHR56" s="331"/>
      <c r="WHS56" s="331"/>
      <c r="WHT56" s="331"/>
      <c r="WHU56" s="331"/>
      <c r="WHV56" s="331"/>
      <c r="WHW56" s="331"/>
      <c r="WHX56" s="331"/>
      <c r="WHY56" s="331"/>
      <c r="WHZ56" s="331"/>
      <c r="WIA56" s="331"/>
      <c r="WIB56" s="331"/>
      <c r="WIC56" s="331"/>
      <c r="WID56" s="331"/>
      <c r="WIE56" s="331"/>
      <c r="WIF56" s="331"/>
      <c r="WIG56" s="331"/>
      <c r="WIH56" s="331"/>
      <c r="WII56" s="331"/>
      <c r="WIJ56" s="331"/>
      <c r="WIK56" s="331"/>
      <c r="WIL56" s="331"/>
      <c r="WIM56" s="331"/>
      <c r="WIN56" s="331"/>
      <c r="WIO56" s="331"/>
      <c r="WIP56" s="331"/>
      <c r="WIQ56" s="331"/>
      <c r="WIR56" s="331"/>
      <c r="WIS56" s="331"/>
      <c r="WIT56" s="331"/>
      <c r="WIU56" s="331"/>
      <c r="WIV56" s="331"/>
      <c r="WIW56" s="331"/>
      <c r="WIX56" s="331"/>
      <c r="WIY56" s="331"/>
      <c r="WIZ56" s="331"/>
      <c r="WJA56" s="331"/>
      <c r="WJB56" s="331"/>
      <c r="WJC56" s="331"/>
      <c r="WJD56" s="331"/>
      <c r="WJE56" s="331"/>
      <c r="WJF56" s="331"/>
      <c r="WJG56" s="331"/>
      <c r="WJH56" s="331"/>
      <c r="WJI56" s="331"/>
      <c r="WJJ56" s="331"/>
      <c r="WJK56" s="331"/>
      <c r="WJL56" s="331"/>
      <c r="WJM56" s="331"/>
      <c r="WJN56" s="331"/>
      <c r="WJO56" s="331"/>
      <c r="WJP56" s="331"/>
      <c r="WJQ56" s="331"/>
      <c r="WJR56" s="331"/>
      <c r="WJS56" s="331"/>
      <c r="WJT56" s="331"/>
      <c r="WJU56" s="331"/>
      <c r="WJV56" s="331"/>
      <c r="WJW56" s="331"/>
      <c r="WJX56" s="331"/>
      <c r="WJY56" s="331"/>
      <c r="WJZ56" s="331"/>
      <c r="WKA56" s="331"/>
      <c r="WKB56" s="331"/>
      <c r="WKC56" s="331"/>
      <c r="WKD56" s="331"/>
      <c r="WKE56" s="331"/>
      <c r="WKF56" s="331"/>
      <c r="WKG56" s="331"/>
      <c r="WKH56" s="331"/>
      <c r="WKI56" s="331"/>
      <c r="WKJ56" s="331"/>
      <c r="WKK56" s="331"/>
      <c r="WKL56" s="331"/>
      <c r="WKM56" s="331"/>
      <c r="WKN56" s="331"/>
      <c r="WKO56" s="331"/>
      <c r="WKP56" s="331"/>
      <c r="WKQ56" s="331"/>
      <c r="WKR56" s="331"/>
      <c r="WKS56" s="331"/>
      <c r="WKT56" s="331"/>
      <c r="WKU56" s="331"/>
      <c r="WKV56" s="331"/>
      <c r="WKW56" s="331"/>
      <c r="WKX56" s="331"/>
      <c r="WKY56" s="331"/>
      <c r="WKZ56" s="331"/>
      <c r="WLA56" s="331"/>
      <c r="WLB56" s="331"/>
      <c r="WLC56" s="331"/>
      <c r="WLD56" s="331"/>
      <c r="WLE56" s="331"/>
      <c r="WLF56" s="331"/>
      <c r="WLG56" s="331"/>
      <c r="WLH56" s="331"/>
      <c r="WLI56" s="331"/>
      <c r="WLJ56" s="331"/>
      <c r="WLK56" s="331"/>
      <c r="WLL56" s="331"/>
      <c r="WLM56" s="331"/>
      <c r="WLN56" s="331"/>
      <c r="WLO56" s="331"/>
      <c r="WLP56" s="331"/>
      <c r="WLQ56" s="331"/>
      <c r="WLR56" s="331"/>
      <c r="WLS56" s="331"/>
      <c r="WLT56" s="331"/>
      <c r="WLU56" s="331"/>
      <c r="WLV56" s="331"/>
      <c r="WLW56" s="331"/>
      <c r="WLX56" s="331"/>
      <c r="WLY56" s="331"/>
      <c r="WLZ56" s="331"/>
      <c r="WMA56" s="331"/>
      <c r="WMB56" s="331"/>
      <c r="WMC56" s="331"/>
      <c r="WMD56" s="331"/>
      <c r="WME56" s="331"/>
      <c r="WMF56" s="331"/>
      <c r="WMG56" s="331"/>
      <c r="WMH56" s="331"/>
      <c r="WMI56" s="331"/>
      <c r="WMJ56" s="331"/>
      <c r="WMK56" s="331"/>
      <c r="WML56" s="331"/>
      <c r="WMM56" s="331"/>
      <c r="WMN56" s="331"/>
      <c r="WMO56" s="331"/>
      <c r="WMP56" s="331"/>
      <c r="WMQ56" s="331"/>
      <c r="WMR56" s="331"/>
      <c r="WMS56" s="331"/>
      <c r="WMT56" s="331"/>
      <c r="WMU56" s="331"/>
      <c r="WMV56" s="331"/>
      <c r="WMW56" s="331"/>
      <c r="WMX56" s="331"/>
      <c r="WMY56" s="331"/>
      <c r="WMZ56" s="331"/>
      <c r="WNA56" s="331"/>
      <c r="WNB56" s="331"/>
      <c r="WNC56" s="331"/>
      <c r="WND56" s="331"/>
      <c r="WNE56" s="331"/>
      <c r="WNF56" s="331"/>
      <c r="WNG56" s="331"/>
      <c r="WNH56" s="331"/>
      <c r="WNI56" s="331"/>
      <c r="WNJ56" s="331"/>
      <c r="WNK56" s="331"/>
      <c r="WNL56" s="331"/>
      <c r="WNM56" s="331"/>
      <c r="WNN56" s="331"/>
      <c r="WNO56" s="331"/>
      <c r="WNP56" s="331"/>
      <c r="WNQ56" s="331"/>
      <c r="WNR56" s="331"/>
      <c r="WNS56" s="331"/>
      <c r="WNT56" s="331"/>
      <c r="WNU56" s="331"/>
      <c r="WNV56" s="331"/>
      <c r="WNW56" s="331"/>
      <c r="WNX56" s="331"/>
      <c r="WNY56" s="331"/>
      <c r="WNZ56" s="331"/>
      <c r="WOA56" s="331"/>
      <c r="WOB56" s="331"/>
      <c r="WOC56" s="331"/>
      <c r="WOD56" s="331"/>
      <c r="WOE56" s="331"/>
      <c r="WOF56" s="331"/>
      <c r="WOG56" s="331"/>
      <c r="WOH56" s="331"/>
      <c r="WOI56" s="331"/>
      <c r="WOJ56" s="331"/>
      <c r="WOK56" s="331"/>
      <c r="WOL56" s="331"/>
      <c r="WOM56" s="331"/>
      <c r="WON56" s="331"/>
      <c r="WOO56" s="331"/>
      <c r="WOP56" s="331"/>
      <c r="WOQ56" s="331"/>
      <c r="WOR56" s="331"/>
      <c r="WOS56" s="331"/>
      <c r="WOT56" s="331"/>
      <c r="WOU56" s="331"/>
      <c r="WOV56" s="331"/>
      <c r="WOW56" s="331"/>
      <c r="WOX56" s="331"/>
      <c r="WOY56" s="331"/>
      <c r="WOZ56" s="331"/>
      <c r="WPA56" s="331"/>
      <c r="WPB56" s="331"/>
      <c r="WPC56" s="331"/>
      <c r="WPD56" s="331"/>
      <c r="WPE56" s="331"/>
      <c r="WPF56" s="331"/>
      <c r="WPG56" s="331"/>
      <c r="WPH56" s="331"/>
      <c r="WPI56" s="331"/>
      <c r="WPJ56" s="331"/>
      <c r="WPK56" s="331"/>
      <c r="WPL56" s="331"/>
      <c r="WPM56" s="331"/>
      <c r="WPN56" s="331"/>
      <c r="WPO56" s="331"/>
      <c r="WPP56" s="331"/>
      <c r="WPQ56" s="331"/>
      <c r="WPR56" s="331"/>
      <c r="WPS56" s="331"/>
      <c r="WPT56" s="331"/>
      <c r="WPU56" s="331"/>
      <c r="WPV56" s="331"/>
      <c r="WPW56" s="331"/>
      <c r="WPX56" s="331"/>
      <c r="WPY56" s="331"/>
      <c r="WPZ56" s="331"/>
      <c r="WQA56" s="331"/>
      <c r="WQB56" s="331"/>
      <c r="WQC56" s="331"/>
      <c r="WQD56" s="331"/>
      <c r="WQE56" s="331"/>
      <c r="WQF56" s="331"/>
      <c r="WQG56" s="331"/>
      <c r="WQH56" s="331"/>
      <c r="WQI56" s="331"/>
      <c r="WQJ56" s="331"/>
      <c r="WQK56" s="331"/>
      <c r="WQL56" s="331"/>
      <c r="WQM56" s="331"/>
      <c r="WQN56" s="331"/>
      <c r="WQO56" s="331"/>
      <c r="WQP56" s="331"/>
      <c r="WQQ56" s="331"/>
      <c r="WQR56" s="331"/>
      <c r="WQS56" s="331"/>
      <c r="WQT56" s="331"/>
      <c r="WQU56" s="331"/>
      <c r="WQV56" s="331"/>
      <c r="WQW56" s="331"/>
      <c r="WQX56" s="331"/>
      <c r="WQY56" s="331"/>
      <c r="WQZ56" s="331"/>
      <c r="WRA56" s="331"/>
      <c r="WRB56" s="331"/>
      <c r="WRC56" s="331"/>
      <c r="WRD56" s="331"/>
      <c r="WRE56" s="331"/>
      <c r="WRF56" s="331"/>
      <c r="WRG56" s="331"/>
      <c r="WRH56" s="331"/>
      <c r="WRI56" s="331"/>
      <c r="WRJ56" s="331"/>
      <c r="WRK56" s="331"/>
      <c r="WRL56" s="331"/>
      <c r="WRM56" s="331"/>
      <c r="WRN56" s="331"/>
      <c r="WRO56" s="331"/>
      <c r="WRP56" s="331"/>
      <c r="WRQ56" s="331"/>
      <c r="WRR56" s="331"/>
      <c r="WRS56" s="331"/>
      <c r="WRT56" s="331"/>
      <c r="WRU56" s="331"/>
      <c r="WRV56" s="331"/>
      <c r="WRW56" s="331"/>
      <c r="WRX56" s="331"/>
      <c r="WRY56" s="331"/>
      <c r="WRZ56" s="331"/>
      <c r="WSA56" s="331"/>
      <c r="WSB56" s="331"/>
      <c r="WSC56" s="331"/>
      <c r="WSD56" s="331"/>
      <c r="WSE56" s="331"/>
      <c r="WSF56" s="331"/>
      <c r="WSG56" s="331"/>
      <c r="WSH56" s="331"/>
      <c r="WSI56" s="331"/>
      <c r="WSJ56" s="331"/>
      <c r="WSK56" s="331"/>
      <c r="WSL56" s="331"/>
      <c r="WSM56" s="331"/>
      <c r="WSN56" s="331"/>
      <c r="WSO56" s="331"/>
      <c r="WSP56" s="331"/>
      <c r="WSQ56" s="331"/>
      <c r="WSR56" s="331"/>
      <c r="WSS56" s="331"/>
      <c r="WST56" s="331"/>
      <c r="WSU56" s="331"/>
      <c r="WSV56" s="331"/>
      <c r="WSW56" s="331"/>
      <c r="WSX56" s="331"/>
      <c r="WSY56" s="331"/>
      <c r="WSZ56" s="331"/>
      <c r="WTA56" s="331"/>
      <c r="WTB56" s="331"/>
      <c r="WTC56" s="331"/>
      <c r="WTD56" s="331"/>
      <c r="WTE56" s="331"/>
      <c r="WTF56" s="331"/>
      <c r="WTG56" s="331"/>
      <c r="WTH56" s="331"/>
      <c r="WTI56" s="331"/>
      <c r="WTJ56" s="331"/>
      <c r="WTK56" s="331"/>
      <c r="WTL56" s="331"/>
      <c r="WTM56" s="331"/>
      <c r="WTN56" s="331"/>
      <c r="WTO56" s="331"/>
      <c r="WTP56" s="331"/>
      <c r="WTQ56" s="331"/>
      <c r="WTR56" s="331"/>
      <c r="WTS56" s="331"/>
      <c r="WTT56" s="331"/>
      <c r="WTU56" s="331"/>
      <c r="WTV56" s="331"/>
      <c r="WTW56" s="331"/>
      <c r="WTX56" s="331"/>
      <c r="WTY56" s="331"/>
      <c r="WTZ56" s="331"/>
      <c r="WUA56" s="331"/>
      <c r="WUB56" s="331"/>
      <c r="WUC56" s="331"/>
      <c r="WUD56" s="331"/>
      <c r="WUE56" s="331"/>
      <c r="WUF56" s="331"/>
      <c r="WUG56" s="331"/>
      <c r="WUH56" s="331"/>
      <c r="WUI56" s="331"/>
      <c r="WUJ56" s="331"/>
      <c r="WUK56" s="331"/>
      <c r="WUL56" s="331"/>
      <c r="WUM56" s="331"/>
      <c r="WUN56" s="331"/>
      <c r="WUO56" s="331"/>
      <c r="WUP56" s="331"/>
      <c r="WUQ56" s="331"/>
      <c r="WUR56" s="331"/>
      <c r="WUS56" s="331"/>
      <c r="WUT56" s="331"/>
      <c r="WUU56" s="331"/>
      <c r="WUV56" s="331"/>
      <c r="WUW56" s="331"/>
      <c r="WUX56" s="331"/>
      <c r="WUY56" s="331"/>
      <c r="WUZ56" s="331"/>
      <c r="WVA56" s="331"/>
      <c r="WVB56" s="331"/>
      <c r="WVC56" s="331"/>
      <c r="WVD56" s="331"/>
      <c r="WVE56" s="331"/>
      <c r="WVF56" s="331"/>
      <c r="WVG56" s="331"/>
      <c r="WVH56" s="331"/>
      <c r="WVI56" s="331"/>
      <c r="WVJ56" s="331"/>
      <c r="WVK56" s="331"/>
      <c r="WVL56" s="331"/>
      <c r="WVM56" s="331"/>
      <c r="WVN56" s="331"/>
      <c r="WVO56" s="331"/>
      <c r="WVP56" s="331"/>
      <c r="WVQ56" s="331"/>
      <c r="WVR56" s="331"/>
      <c r="WVS56" s="331"/>
      <c r="WVT56" s="331"/>
      <c r="WVU56" s="331"/>
      <c r="WVV56" s="331"/>
      <c r="WVW56" s="331"/>
      <c r="WVX56" s="331"/>
      <c r="WVY56" s="331"/>
      <c r="WVZ56" s="331"/>
      <c r="WWA56" s="331"/>
      <c r="WWB56" s="331"/>
      <c r="WWC56" s="331"/>
      <c r="WWD56" s="331"/>
      <c r="WWE56" s="331"/>
      <c r="WWF56" s="331"/>
      <c r="WWG56" s="331"/>
      <c r="WWH56" s="331"/>
      <c r="WWI56" s="331"/>
      <c r="WWJ56" s="331"/>
      <c r="WWK56" s="331"/>
      <c r="WWL56" s="331"/>
      <c r="WWM56" s="331"/>
      <c r="WWN56" s="331"/>
      <c r="WWO56" s="331"/>
      <c r="WWP56" s="331"/>
      <c r="WWQ56" s="331"/>
      <c r="WWR56" s="331"/>
      <c r="WWS56" s="331"/>
      <c r="WWT56" s="331"/>
      <c r="WWU56" s="331"/>
      <c r="WWV56" s="331"/>
      <c r="WWW56" s="331"/>
      <c r="WWX56" s="331"/>
      <c r="WWY56" s="331"/>
      <c r="WWZ56" s="331"/>
      <c r="WXA56" s="331"/>
      <c r="WXB56" s="331"/>
      <c r="WXC56" s="331"/>
      <c r="WXD56" s="331"/>
      <c r="WXE56" s="331"/>
      <c r="WXF56" s="331"/>
      <c r="WXG56" s="331"/>
      <c r="WXH56" s="331"/>
      <c r="WXI56" s="331"/>
      <c r="WXJ56" s="331"/>
      <c r="WXK56" s="331"/>
      <c r="WXL56" s="331"/>
      <c r="WXM56" s="331"/>
      <c r="WXN56" s="331"/>
      <c r="WXO56" s="331"/>
      <c r="WXP56" s="331"/>
      <c r="WXQ56" s="331"/>
      <c r="WXR56" s="331"/>
      <c r="WXS56" s="331"/>
      <c r="WXT56" s="331"/>
      <c r="WXU56" s="331"/>
      <c r="WXV56" s="331"/>
      <c r="WXW56" s="331"/>
      <c r="WXX56" s="331"/>
      <c r="WXY56" s="331"/>
      <c r="WXZ56" s="331"/>
      <c r="WYA56" s="331"/>
      <c r="WYB56" s="331"/>
      <c r="WYC56" s="331"/>
      <c r="WYD56" s="331"/>
      <c r="WYE56" s="331"/>
      <c r="WYF56" s="331"/>
      <c r="WYG56" s="331"/>
      <c r="WYH56" s="331"/>
      <c r="WYI56" s="331"/>
      <c r="WYJ56" s="331"/>
      <c r="WYK56" s="331"/>
      <c r="WYL56" s="331"/>
      <c r="WYM56" s="331"/>
      <c r="WYN56" s="331"/>
      <c r="WYO56" s="331"/>
      <c r="WYP56" s="331"/>
      <c r="WYQ56" s="331"/>
      <c r="WYR56" s="331"/>
      <c r="WYS56" s="331"/>
      <c r="WYT56" s="331"/>
      <c r="WYU56" s="331"/>
      <c r="WYV56" s="331"/>
      <c r="WYW56" s="331"/>
      <c r="WYX56" s="331"/>
      <c r="WYY56" s="331"/>
      <c r="WYZ56" s="331"/>
      <c r="WZA56" s="331"/>
      <c r="WZB56" s="331"/>
      <c r="WZC56" s="331"/>
      <c r="WZD56" s="331"/>
      <c r="WZE56" s="331"/>
      <c r="WZF56" s="331"/>
      <c r="WZG56" s="331"/>
      <c r="WZH56" s="331"/>
      <c r="WZI56" s="331"/>
      <c r="WZJ56" s="331"/>
      <c r="WZK56" s="331"/>
      <c r="WZL56" s="331"/>
      <c r="WZM56" s="331"/>
      <c r="WZN56" s="331"/>
      <c r="WZO56" s="331"/>
      <c r="WZP56" s="331"/>
      <c r="WZQ56" s="331"/>
      <c r="WZR56" s="331"/>
      <c r="WZS56" s="331"/>
      <c r="WZT56" s="331"/>
      <c r="WZU56" s="331"/>
      <c r="WZV56" s="331"/>
      <c r="WZW56" s="331"/>
      <c r="WZX56" s="331"/>
      <c r="WZY56" s="331"/>
      <c r="WZZ56" s="331"/>
      <c r="XAA56" s="331"/>
      <c r="XAB56" s="331"/>
      <c r="XAC56" s="331"/>
      <c r="XAD56" s="331"/>
      <c r="XAE56" s="331"/>
      <c r="XAF56" s="331"/>
      <c r="XAG56" s="331"/>
      <c r="XAH56" s="331"/>
      <c r="XAI56" s="331"/>
      <c r="XAJ56" s="331"/>
      <c r="XAK56" s="331"/>
      <c r="XAL56" s="331"/>
      <c r="XAM56" s="331"/>
      <c r="XAN56" s="331"/>
      <c r="XAO56" s="331"/>
      <c r="XAP56" s="331"/>
      <c r="XAQ56" s="331"/>
      <c r="XAR56" s="331"/>
      <c r="XAS56" s="331"/>
      <c r="XAT56" s="331"/>
      <c r="XAU56" s="331"/>
      <c r="XAV56" s="331"/>
      <c r="XAW56" s="331"/>
      <c r="XAX56" s="331"/>
      <c r="XAY56" s="331"/>
      <c r="XAZ56" s="331"/>
      <c r="XBA56" s="331"/>
      <c r="XBB56" s="331"/>
      <c r="XBC56" s="331"/>
      <c r="XBD56" s="331"/>
      <c r="XBE56" s="331"/>
      <c r="XBF56" s="331"/>
      <c r="XBG56" s="331"/>
      <c r="XBH56" s="331"/>
      <c r="XBI56" s="331"/>
      <c r="XBJ56" s="331"/>
      <c r="XBK56" s="331"/>
      <c r="XBL56" s="331"/>
      <c r="XBM56" s="331"/>
      <c r="XBN56" s="331"/>
      <c r="XBO56" s="331"/>
      <c r="XBP56" s="331"/>
      <c r="XBQ56" s="331"/>
      <c r="XBR56" s="331"/>
      <c r="XBS56" s="331"/>
      <c r="XBT56" s="331"/>
      <c r="XBU56" s="331"/>
      <c r="XBV56" s="331"/>
      <c r="XBW56" s="331"/>
      <c r="XBX56" s="331"/>
      <c r="XBY56" s="331"/>
      <c r="XBZ56" s="331"/>
      <c r="XCA56" s="331"/>
      <c r="XCB56" s="331"/>
      <c r="XCC56" s="331"/>
      <c r="XCD56" s="331"/>
      <c r="XCE56" s="331"/>
      <c r="XCF56" s="331"/>
      <c r="XCG56" s="331"/>
      <c r="XCH56" s="331"/>
      <c r="XCI56" s="331"/>
      <c r="XCJ56" s="331"/>
      <c r="XCK56" s="331"/>
      <c r="XCL56" s="331"/>
      <c r="XCM56" s="331"/>
      <c r="XCN56" s="331"/>
      <c r="XCO56" s="331"/>
      <c r="XCP56" s="331"/>
      <c r="XCQ56" s="331"/>
      <c r="XCR56" s="331"/>
      <c r="XCS56" s="331"/>
      <c r="XCT56" s="331"/>
      <c r="XCU56" s="331"/>
      <c r="XCV56" s="331"/>
      <c r="XCW56" s="331"/>
      <c r="XCX56" s="331"/>
      <c r="XCY56" s="331"/>
      <c r="XCZ56" s="331"/>
      <c r="XDA56" s="331"/>
      <c r="XDB56" s="331"/>
      <c r="XDC56" s="331"/>
      <c r="XDD56" s="331"/>
      <c r="XDE56" s="331"/>
      <c r="XDF56" s="331"/>
      <c r="XDG56" s="331"/>
      <c r="XDH56" s="331"/>
      <c r="XDI56" s="331"/>
      <c r="XDJ56" s="331"/>
      <c r="XDK56" s="331"/>
      <c r="XDL56" s="331"/>
      <c r="XDM56" s="331"/>
      <c r="XDN56" s="331"/>
      <c r="XDO56" s="331"/>
      <c r="XDP56" s="331"/>
      <c r="XDQ56" s="331"/>
      <c r="XDR56" s="331"/>
      <c r="XDS56" s="331"/>
      <c r="XDT56" s="331"/>
      <c r="XDU56" s="331"/>
      <c r="XDV56" s="331"/>
      <c r="XDW56" s="331"/>
      <c r="XDX56" s="331"/>
      <c r="XDY56" s="331"/>
      <c r="XDZ56" s="331"/>
      <c r="XEA56" s="331"/>
      <c r="XEB56" s="331"/>
      <c r="XEC56" s="331"/>
      <c r="XED56" s="331"/>
      <c r="XEE56" s="331"/>
      <c r="XEF56" s="331"/>
      <c r="XEG56" s="331"/>
      <c r="XEH56" s="331"/>
      <c r="XEI56" s="331"/>
      <c r="XEJ56" s="331"/>
      <c r="XEK56" s="331"/>
      <c r="XEL56" s="331"/>
      <c r="XEM56" s="331"/>
      <c r="XEN56" s="331"/>
      <c r="XEO56" s="331"/>
      <c r="XEP56" s="331"/>
      <c r="XEQ56" s="331"/>
      <c r="XER56" s="331"/>
      <c r="XES56" s="331"/>
      <c r="XET56" s="331"/>
      <c r="XEU56" s="331"/>
      <c r="XEV56" s="331"/>
      <c r="XEW56" s="331"/>
      <c r="XEX56" s="331"/>
      <c r="XEY56" s="331"/>
      <c r="XEZ56" s="331"/>
      <c r="XFA56" s="331"/>
      <c r="XFB56" s="331"/>
      <c r="XFC56" s="331"/>
      <c r="XFD56" s="331"/>
    </row>
    <row r="57" spans="1:16384" s="332" customFormat="1" ht="15.75">
      <c r="A57" s="330" t="s">
        <v>1623</v>
      </c>
      <c r="B57" s="176"/>
      <c r="C57" s="177">
        <v>106</v>
      </c>
      <c r="D57" s="176"/>
      <c r="E57" s="194"/>
      <c r="F57" s="194"/>
      <c r="G57" s="331"/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1"/>
      <c r="AE57" s="331"/>
      <c r="AF57" s="331"/>
      <c r="AG57" s="331"/>
      <c r="AH57" s="331"/>
      <c r="AI57" s="331"/>
      <c r="AJ57" s="331"/>
      <c r="AK57" s="331"/>
      <c r="AL57" s="331"/>
      <c r="AM57" s="331"/>
      <c r="AN57" s="331"/>
      <c r="AO57" s="331"/>
      <c r="AP57" s="331"/>
      <c r="AQ57" s="331"/>
      <c r="AR57" s="331"/>
      <c r="AS57" s="331"/>
      <c r="AT57" s="331"/>
      <c r="AU57" s="331"/>
      <c r="AV57" s="331"/>
      <c r="AW57" s="331"/>
      <c r="AX57" s="331"/>
      <c r="AY57" s="331"/>
      <c r="AZ57" s="331"/>
      <c r="BA57" s="331"/>
      <c r="BB57" s="331"/>
      <c r="BC57" s="331"/>
      <c r="BD57" s="331"/>
      <c r="BE57" s="331"/>
      <c r="BF57" s="331"/>
      <c r="BG57" s="331"/>
      <c r="BH57" s="331"/>
      <c r="BI57" s="331"/>
      <c r="BJ57" s="331"/>
      <c r="BK57" s="331"/>
      <c r="BL57" s="331"/>
      <c r="BM57" s="331"/>
      <c r="BN57" s="331"/>
      <c r="BO57" s="331"/>
      <c r="BP57" s="331"/>
      <c r="BQ57" s="331"/>
      <c r="BR57" s="331"/>
      <c r="BS57" s="331"/>
      <c r="BT57" s="331"/>
      <c r="BU57" s="331"/>
      <c r="BV57" s="331"/>
      <c r="BW57" s="331"/>
      <c r="BX57" s="331"/>
      <c r="BY57" s="331"/>
      <c r="BZ57" s="331"/>
      <c r="CA57" s="331"/>
      <c r="CB57" s="331"/>
      <c r="CC57" s="331"/>
      <c r="CD57" s="331"/>
      <c r="CE57" s="331"/>
      <c r="CF57" s="331"/>
      <c r="CG57" s="331"/>
      <c r="CH57" s="331"/>
      <c r="CI57" s="331"/>
      <c r="CJ57" s="331"/>
      <c r="CK57" s="331"/>
      <c r="CL57" s="331"/>
      <c r="CM57" s="331"/>
      <c r="CN57" s="331"/>
      <c r="CO57" s="331"/>
      <c r="CP57" s="331"/>
      <c r="CQ57" s="331"/>
      <c r="CR57" s="331"/>
      <c r="CS57" s="331"/>
      <c r="CT57" s="331"/>
      <c r="CU57" s="331"/>
      <c r="CV57" s="331"/>
      <c r="CW57" s="331"/>
      <c r="CX57" s="331"/>
      <c r="CY57" s="331"/>
      <c r="CZ57" s="331"/>
      <c r="DA57" s="331"/>
      <c r="DB57" s="331"/>
      <c r="DC57" s="331"/>
      <c r="DD57" s="331"/>
      <c r="DE57" s="331"/>
      <c r="DF57" s="331"/>
      <c r="DG57" s="331"/>
      <c r="DH57" s="331"/>
      <c r="DI57" s="331"/>
      <c r="DJ57" s="331"/>
      <c r="DK57" s="331"/>
      <c r="DL57" s="331"/>
      <c r="DM57" s="331"/>
      <c r="DN57" s="331"/>
      <c r="DO57" s="331"/>
      <c r="DP57" s="331"/>
      <c r="DQ57" s="331"/>
      <c r="DR57" s="331"/>
      <c r="DS57" s="331"/>
      <c r="DT57" s="331"/>
      <c r="DU57" s="331"/>
      <c r="DV57" s="331"/>
      <c r="DW57" s="331"/>
      <c r="DX57" s="331"/>
      <c r="DY57" s="331"/>
      <c r="DZ57" s="331"/>
      <c r="EA57" s="331"/>
      <c r="EB57" s="331"/>
      <c r="EC57" s="331"/>
      <c r="ED57" s="331"/>
      <c r="EE57" s="331"/>
      <c r="EF57" s="331"/>
      <c r="EG57" s="331"/>
      <c r="EH57" s="331"/>
      <c r="EI57" s="331"/>
      <c r="EJ57" s="331"/>
      <c r="EK57" s="331"/>
      <c r="EL57" s="331"/>
      <c r="EM57" s="331"/>
      <c r="EN57" s="331"/>
      <c r="EO57" s="331"/>
      <c r="EP57" s="331"/>
      <c r="EQ57" s="331"/>
      <c r="ER57" s="331"/>
      <c r="ES57" s="331"/>
      <c r="ET57" s="331"/>
      <c r="EU57" s="331"/>
      <c r="EV57" s="331"/>
      <c r="EW57" s="331"/>
      <c r="EX57" s="331"/>
      <c r="EY57" s="331"/>
      <c r="EZ57" s="331"/>
      <c r="FA57" s="331"/>
      <c r="FB57" s="331"/>
      <c r="FC57" s="331"/>
      <c r="FD57" s="331"/>
      <c r="FE57" s="331"/>
      <c r="FF57" s="331"/>
      <c r="FG57" s="331"/>
      <c r="FH57" s="331"/>
      <c r="FI57" s="331"/>
      <c r="FJ57" s="331"/>
      <c r="FK57" s="331"/>
      <c r="FL57" s="331"/>
      <c r="FM57" s="331"/>
      <c r="FN57" s="331"/>
      <c r="FO57" s="331"/>
      <c r="FP57" s="331"/>
      <c r="FQ57" s="331"/>
      <c r="FR57" s="331"/>
      <c r="FS57" s="331"/>
      <c r="FT57" s="331"/>
      <c r="FU57" s="331"/>
      <c r="FV57" s="331"/>
      <c r="FW57" s="331"/>
      <c r="FX57" s="331"/>
      <c r="FY57" s="331"/>
      <c r="FZ57" s="331"/>
      <c r="GA57" s="331"/>
      <c r="GB57" s="331"/>
      <c r="GC57" s="331"/>
      <c r="GD57" s="331"/>
      <c r="GE57" s="331"/>
      <c r="GF57" s="331"/>
      <c r="GG57" s="331"/>
      <c r="GH57" s="331"/>
      <c r="GI57" s="331"/>
      <c r="GJ57" s="331"/>
      <c r="GK57" s="331"/>
      <c r="GL57" s="331"/>
      <c r="GM57" s="331"/>
      <c r="GN57" s="331"/>
      <c r="GO57" s="331"/>
      <c r="GP57" s="331"/>
      <c r="GQ57" s="331"/>
      <c r="GR57" s="331"/>
      <c r="GS57" s="331"/>
      <c r="GT57" s="331"/>
      <c r="GU57" s="331"/>
      <c r="GV57" s="331"/>
      <c r="GW57" s="331"/>
      <c r="GX57" s="331"/>
      <c r="GY57" s="331"/>
      <c r="GZ57" s="331"/>
      <c r="HA57" s="331"/>
      <c r="HB57" s="331"/>
      <c r="HC57" s="331"/>
      <c r="HD57" s="331"/>
      <c r="HE57" s="331"/>
      <c r="HF57" s="331"/>
      <c r="HG57" s="331"/>
      <c r="HH57" s="331"/>
      <c r="HI57" s="331"/>
      <c r="HJ57" s="331"/>
      <c r="HK57" s="331"/>
      <c r="HL57" s="331"/>
      <c r="HM57" s="331"/>
      <c r="HN57" s="331"/>
      <c r="HO57" s="331"/>
      <c r="HP57" s="331"/>
      <c r="HQ57" s="331"/>
      <c r="HR57" s="331"/>
      <c r="HS57" s="331"/>
      <c r="HT57" s="331"/>
      <c r="HU57" s="331"/>
      <c r="HV57" s="331"/>
      <c r="HW57" s="331"/>
      <c r="HX57" s="331"/>
      <c r="HY57" s="331"/>
      <c r="HZ57" s="331"/>
      <c r="IA57" s="331"/>
      <c r="IB57" s="331"/>
      <c r="IC57" s="331"/>
      <c r="ID57" s="331"/>
      <c r="IE57" s="331"/>
      <c r="IF57" s="331"/>
      <c r="IG57" s="331"/>
      <c r="IH57" s="331"/>
      <c r="II57" s="331"/>
      <c r="IJ57" s="331"/>
      <c r="IK57" s="331"/>
      <c r="IL57" s="331"/>
      <c r="IM57" s="331"/>
      <c r="IN57" s="331"/>
      <c r="IO57" s="331"/>
      <c r="IP57" s="331"/>
      <c r="IQ57" s="331"/>
      <c r="IR57" s="331"/>
      <c r="IS57" s="331"/>
      <c r="IT57" s="331"/>
      <c r="IU57" s="331"/>
      <c r="IV57" s="331"/>
      <c r="IW57" s="331"/>
      <c r="IX57" s="331"/>
      <c r="IY57" s="331"/>
      <c r="IZ57" s="331"/>
      <c r="JA57" s="331"/>
      <c r="JB57" s="331"/>
      <c r="JC57" s="331"/>
      <c r="JD57" s="331"/>
      <c r="JE57" s="331"/>
      <c r="JF57" s="331"/>
      <c r="JG57" s="331"/>
      <c r="JH57" s="331"/>
      <c r="JI57" s="331"/>
      <c r="JJ57" s="331"/>
      <c r="JK57" s="331"/>
      <c r="JL57" s="331"/>
      <c r="JM57" s="331"/>
      <c r="JN57" s="331"/>
      <c r="JO57" s="331"/>
      <c r="JP57" s="331"/>
      <c r="JQ57" s="331"/>
      <c r="JR57" s="331"/>
      <c r="JS57" s="331"/>
      <c r="JT57" s="331"/>
      <c r="JU57" s="331"/>
      <c r="JV57" s="331"/>
      <c r="JW57" s="331"/>
      <c r="JX57" s="331"/>
      <c r="JY57" s="331"/>
      <c r="JZ57" s="331"/>
      <c r="KA57" s="331"/>
      <c r="KB57" s="331"/>
      <c r="KC57" s="331"/>
      <c r="KD57" s="331"/>
      <c r="KE57" s="331"/>
      <c r="KF57" s="331"/>
      <c r="KG57" s="331"/>
      <c r="KH57" s="331"/>
      <c r="KI57" s="331"/>
      <c r="KJ57" s="331"/>
      <c r="KK57" s="331"/>
      <c r="KL57" s="331"/>
      <c r="KM57" s="331"/>
      <c r="KN57" s="331"/>
      <c r="KO57" s="331"/>
      <c r="KP57" s="331"/>
      <c r="KQ57" s="331"/>
      <c r="KR57" s="331"/>
      <c r="KS57" s="331"/>
      <c r="KT57" s="331"/>
      <c r="KU57" s="331"/>
      <c r="KV57" s="331"/>
      <c r="KW57" s="331"/>
      <c r="KX57" s="331"/>
      <c r="KY57" s="331"/>
      <c r="KZ57" s="331"/>
      <c r="LA57" s="331"/>
      <c r="LB57" s="331"/>
      <c r="LC57" s="331"/>
      <c r="LD57" s="331"/>
      <c r="LE57" s="331"/>
      <c r="LF57" s="331"/>
      <c r="LG57" s="331"/>
      <c r="LH57" s="331"/>
      <c r="LI57" s="331"/>
      <c r="LJ57" s="331"/>
      <c r="LK57" s="331"/>
      <c r="LL57" s="331"/>
      <c r="LM57" s="331"/>
      <c r="LN57" s="331"/>
      <c r="LO57" s="331"/>
      <c r="LP57" s="331"/>
      <c r="LQ57" s="331"/>
      <c r="LR57" s="331"/>
      <c r="LS57" s="331"/>
      <c r="LT57" s="331"/>
      <c r="LU57" s="331"/>
      <c r="LV57" s="331"/>
      <c r="LW57" s="331"/>
      <c r="LX57" s="331"/>
      <c r="LY57" s="331"/>
      <c r="LZ57" s="331"/>
      <c r="MA57" s="331"/>
      <c r="MB57" s="331"/>
      <c r="MC57" s="331"/>
      <c r="MD57" s="331"/>
      <c r="ME57" s="331"/>
      <c r="MF57" s="331"/>
      <c r="MG57" s="331"/>
      <c r="MH57" s="331"/>
      <c r="MI57" s="331"/>
      <c r="MJ57" s="331"/>
      <c r="MK57" s="331"/>
      <c r="ML57" s="331"/>
      <c r="MM57" s="331"/>
      <c r="MN57" s="331"/>
      <c r="MO57" s="331"/>
      <c r="MP57" s="331"/>
      <c r="MQ57" s="331"/>
      <c r="MR57" s="331"/>
      <c r="MS57" s="331"/>
      <c r="MT57" s="331"/>
      <c r="MU57" s="331"/>
      <c r="MV57" s="331"/>
      <c r="MW57" s="331"/>
      <c r="MX57" s="331"/>
      <c r="MY57" s="331"/>
      <c r="MZ57" s="331"/>
      <c r="NA57" s="331"/>
      <c r="NB57" s="331"/>
      <c r="NC57" s="331"/>
      <c r="ND57" s="331"/>
      <c r="NE57" s="331"/>
      <c r="NF57" s="331"/>
      <c r="NG57" s="331"/>
      <c r="NH57" s="331"/>
      <c r="NI57" s="331"/>
      <c r="NJ57" s="331"/>
      <c r="NK57" s="331"/>
      <c r="NL57" s="331"/>
      <c r="NM57" s="331"/>
      <c r="NN57" s="331"/>
      <c r="NO57" s="331"/>
      <c r="NP57" s="331"/>
      <c r="NQ57" s="331"/>
      <c r="NR57" s="331"/>
      <c r="NS57" s="331"/>
      <c r="NT57" s="331"/>
      <c r="NU57" s="331"/>
      <c r="NV57" s="331"/>
      <c r="NW57" s="331"/>
      <c r="NX57" s="331"/>
      <c r="NY57" s="331"/>
      <c r="NZ57" s="331"/>
      <c r="OA57" s="331"/>
      <c r="OB57" s="331"/>
      <c r="OC57" s="331"/>
      <c r="OD57" s="331"/>
      <c r="OE57" s="331"/>
      <c r="OF57" s="331"/>
      <c r="OG57" s="331"/>
      <c r="OH57" s="331"/>
      <c r="OI57" s="331"/>
      <c r="OJ57" s="331"/>
      <c r="OK57" s="331"/>
      <c r="OL57" s="331"/>
      <c r="OM57" s="331"/>
      <c r="ON57" s="331"/>
      <c r="OO57" s="331"/>
      <c r="OP57" s="331"/>
      <c r="OQ57" s="331"/>
      <c r="OR57" s="331"/>
      <c r="OS57" s="331"/>
      <c r="OT57" s="331"/>
      <c r="OU57" s="331"/>
      <c r="OV57" s="331"/>
      <c r="OW57" s="331"/>
      <c r="OX57" s="331"/>
      <c r="OY57" s="331"/>
      <c r="OZ57" s="331"/>
      <c r="PA57" s="331"/>
      <c r="PB57" s="331"/>
      <c r="PC57" s="331"/>
      <c r="PD57" s="331"/>
      <c r="PE57" s="331"/>
      <c r="PF57" s="331"/>
      <c r="PG57" s="331"/>
      <c r="PH57" s="331"/>
      <c r="PI57" s="331"/>
      <c r="PJ57" s="331"/>
      <c r="PK57" s="331"/>
      <c r="PL57" s="331"/>
      <c r="PM57" s="331"/>
      <c r="PN57" s="331"/>
      <c r="PO57" s="331"/>
      <c r="PP57" s="331"/>
      <c r="PQ57" s="331"/>
      <c r="PR57" s="331"/>
      <c r="PS57" s="331"/>
      <c r="PT57" s="331"/>
      <c r="PU57" s="331"/>
      <c r="PV57" s="331"/>
      <c r="PW57" s="331"/>
      <c r="PX57" s="331"/>
      <c r="PY57" s="331"/>
      <c r="PZ57" s="331"/>
      <c r="QA57" s="331"/>
      <c r="QB57" s="331"/>
      <c r="QC57" s="331"/>
      <c r="QD57" s="331"/>
      <c r="QE57" s="331"/>
      <c r="QF57" s="331"/>
      <c r="QG57" s="331"/>
      <c r="QH57" s="331"/>
      <c r="QI57" s="331"/>
      <c r="QJ57" s="331"/>
      <c r="QK57" s="331"/>
      <c r="QL57" s="331"/>
      <c r="QM57" s="331"/>
      <c r="QN57" s="331"/>
      <c r="QO57" s="331"/>
      <c r="QP57" s="331"/>
      <c r="QQ57" s="331"/>
      <c r="QR57" s="331"/>
      <c r="QS57" s="331"/>
      <c r="QT57" s="331"/>
      <c r="QU57" s="331"/>
      <c r="QV57" s="331"/>
      <c r="QW57" s="331"/>
      <c r="QX57" s="331"/>
      <c r="QY57" s="331"/>
      <c r="QZ57" s="331"/>
      <c r="RA57" s="331"/>
      <c r="RB57" s="331"/>
      <c r="RC57" s="331"/>
      <c r="RD57" s="331"/>
      <c r="RE57" s="331"/>
      <c r="RF57" s="331"/>
      <c r="RG57" s="331"/>
      <c r="RH57" s="331"/>
      <c r="RI57" s="331"/>
      <c r="RJ57" s="331"/>
      <c r="RK57" s="331"/>
      <c r="RL57" s="331"/>
      <c r="RM57" s="331"/>
      <c r="RN57" s="331"/>
      <c r="RO57" s="331"/>
      <c r="RP57" s="331"/>
      <c r="RQ57" s="331"/>
      <c r="RR57" s="331"/>
      <c r="RS57" s="331"/>
      <c r="RT57" s="331"/>
      <c r="RU57" s="331"/>
      <c r="RV57" s="331"/>
      <c r="RW57" s="331"/>
      <c r="RX57" s="331"/>
      <c r="RY57" s="331"/>
      <c r="RZ57" s="331"/>
      <c r="SA57" s="331"/>
      <c r="SB57" s="331"/>
      <c r="SC57" s="331"/>
      <c r="SD57" s="331"/>
      <c r="SE57" s="331"/>
      <c r="SF57" s="331"/>
      <c r="SG57" s="331"/>
      <c r="SH57" s="331"/>
      <c r="SI57" s="331"/>
      <c r="SJ57" s="331"/>
      <c r="SK57" s="331"/>
      <c r="SL57" s="331"/>
      <c r="SM57" s="331"/>
      <c r="SN57" s="331"/>
      <c r="SO57" s="331"/>
      <c r="SP57" s="331"/>
      <c r="SQ57" s="331"/>
      <c r="SR57" s="331"/>
      <c r="SS57" s="331"/>
      <c r="ST57" s="331"/>
      <c r="SU57" s="331"/>
      <c r="SV57" s="331"/>
      <c r="SW57" s="331"/>
      <c r="SX57" s="331"/>
      <c r="SY57" s="331"/>
      <c r="SZ57" s="331"/>
      <c r="TA57" s="331"/>
      <c r="TB57" s="331"/>
      <c r="TC57" s="331"/>
      <c r="TD57" s="331"/>
      <c r="TE57" s="331"/>
      <c r="TF57" s="331"/>
      <c r="TG57" s="331"/>
      <c r="TH57" s="331"/>
      <c r="TI57" s="331"/>
      <c r="TJ57" s="331"/>
      <c r="TK57" s="331"/>
      <c r="TL57" s="331"/>
      <c r="TM57" s="331"/>
      <c r="TN57" s="331"/>
      <c r="TO57" s="331"/>
      <c r="TP57" s="331"/>
      <c r="TQ57" s="331"/>
      <c r="TR57" s="331"/>
      <c r="TS57" s="331"/>
      <c r="TT57" s="331"/>
      <c r="TU57" s="331"/>
      <c r="TV57" s="331"/>
      <c r="TW57" s="331"/>
      <c r="TX57" s="331"/>
      <c r="TY57" s="331"/>
      <c r="TZ57" s="331"/>
      <c r="UA57" s="331"/>
      <c r="UB57" s="331"/>
      <c r="UC57" s="331"/>
      <c r="UD57" s="331"/>
      <c r="UE57" s="331"/>
      <c r="UF57" s="331"/>
      <c r="UG57" s="331"/>
      <c r="UH57" s="331"/>
      <c r="UI57" s="331"/>
      <c r="UJ57" s="331"/>
      <c r="UK57" s="331"/>
      <c r="UL57" s="331"/>
      <c r="UM57" s="331"/>
      <c r="UN57" s="331"/>
      <c r="UO57" s="331"/>
      <c r="UP57" s="331"/>
      <c r="UQ57" s="331"/>
      <c r="UR57" s="331"/>
      <c r="US57" s="331"/>
      <c r="UT57" s="331"/>
      <c r="UU57" s="331"/>
      <c r="UV57" s="331"/>
      <c r="UW57" s="331"/>
      <c r="UX57" s="331"/>
      <c r="UY57" s="331"/>
      <c r="UZ57" s="331"/>
      <c r="VA57" s="331"/>
      <c r="VB57" s="331"/>
      <c r="VC57" s="331"/>
      <c r="VD57" s="331"/>
      <c r="VE57" s="331"/>
      <c r="VF57" s="331"/>
      <c r="VG57" s="331"/>
      <c r="VH57" s="331"/>
      <c r="VI57" s="331"/>
      <c r="VJ57" s="331"/>
      <c r="VK57" s="331"/>
      <c r="VL57" s="331"/>
      <c r="VM57" s="331"/>
      <c r="VN57" s="331"/>
      <c r="VO57" s="331"/>
      <c r="VP57" s="331"/>
      <c r="VQ57" s="331"/>
      <c r="VR57" s="331"/>
      <c r="VS57" s="331"/>
      <c r="VT57" s="331"/>
      <c r="VU57" s="331"/>
      <c r="VV57" s="331"/>
      <c r="VW57" s="331"/>
      <c r="VX57" s="331"/>
      <c r="VY57" s="331"/>
      <c r="VZ57" s="331"/>
      <c r="WA57" s="331"/>
      <c r="WB57" s="331"/>
      <c r="WC57" s="331"/>
      <c r="WD57" s="331"/>
      <c r="WE57" s="331"/>
      <c r="WF57" s="331"/>
      <c r="WG57" s="331"/>
      <c r="WH57" s="331"/>
      <c r="WI57" s="331"/>
      <c r="WJ57" s="331"/>
      <c r="WK57" s="331"/>
      <c r="WL57" s="331"/>
      <c r="WM57" s="331"/>
      <c r="WN57" s="331"/>
      <c r="WO57" s="331"/>
      <c r="WP57" s="331"/>
      <c r="WQ57" s="331"/>
      <c r="WR57" s="331"/>
      <c r="WS57" s="331"/>
      <c r="WT57" s="331"/>
      <c r="WU57" s="331"/>
      <c r="WV57" s="331"/>
      <c r="WW57" s="331"/>
      <c r="WX57" s="331"/>
      <c r="WY57" s="331"/>
      <c r="WZ57" s="331"/>
      <c r="XA57" s="331"/>
      <c r="XB57" s="331"/>
      <c r="XC57" s="331"/>
      <c r="XD57" s="331"/>
      <c r="XE57" s="331"/>
      <c r="XF57" s="331"/>
      <c r="XG57" s="331"/>
      <c r="XH57" s="331"/>
      <c r="XI57" s="331"/>
      <c r="XJ57" s="331"/>
      <c r="XK57" s="331"/>
      <c r="XL57" s="331"/>
      <c r="XM57" s="331"/>
      <c r="XN57" s="331"/>
      <c r="XO57" s="331"/>
      <c r="XP57" s="331"/>
      <c r="XQ57" s="331"/>
      <c r="XR57" s="331"/>
      <c r="XS57" s="331"/>
      <c r="XT57" s="331"/>
      <c r="XU57" s="331"/>
      <c r="XV57" s="331"/>
      <c r="XW57" s="331"/>
      <c r="XX57" s="331"/>
      <c r="XY57" s="331"/>
      <c r="XZ57" s="331"/>
      <c r="YA57" s="331"/>
      <c r="YB57" s="331"/>
      <c r="YC57" s="331"/>
      <c r="YD57" s="331"/>
      <c r="YE57" s="331"/>
      <c r="YF57" s="331"/>
      <c r="YG57" s="331"/>
      <c r="YH57" s="331"/>
      <c r="YI57" s="331"/>
      <c r="YJ57" s="331"/>
      <c r="YK57" s="331"/>
      <c r="YL57" s="331"/>
      <c r="YM57" s="331"/>
      <c r="YN57" s="331"/>
      <c r="YO57" s="331"/>
      <c r="YP57" s="331"/>
      <c r="YQ57" s="331"/>
      <c r="YR57" s="331"/>
      <c r="YS57" s="331"/>
      <c r="YT57" s="331"/>
      <c r="YU57" s="331"/>
      <c r="YV57" s="331"/>
      <c r="YW57" s="331"/>
      <c r="YX57" s="331"/>
      <c r="YY57" s="331"/>
      <c r="YZ57" s="331"/>
      <c r="ZA57" s="331"/>
      <c r="ZB57" s="331"/>
      <c r="ZC57" s="331"/>
      <c r="ZD57" s="331"/>
      <c r="ZE57" s="331"/>
      <c r="ZF57" s="331"/>
      <c r="ZG57" s="331"/>
      <c r="ZH57" s="331"/>
      <c r="ZI57" s="331"/>
      <c r="ZJ57" s="331"/>
      <c r="ZK57" s="331"/>
      <c r="ZL57" s="331"/>
      <c r="ZM57" s="331"/>
      <c r="ZN57" s="331"/>
      <c r="ZO57" s="331"/>
      <c r="ZP57" s="331"/>
      <c r="ZQ57" s="331"/>
      <c r="ZR57" s="331"/>
      <c r="ZS57" s="331"/>
      <c r="ZT57" s="331"/>
      <c r="ZU57" s="331"/>
      <c r="ZV57" s="331"/>
      <c r="ZW57" s="331"/>
      <c r="ZX57" s="331"/>
      <c r="ZY57" s="331"/>
      <c r="ZZ57" s="331"/>
      <c r="AAA57" s="331"/>
      <c r="AAB57" s="331"/>
      <c r="AAC57" s="331"/>
      <c r="AAD57" s="331"/>
      <c r="AAE57" s="331"/>
      <c r="AAF57" s="331"/>
      <c r="AAG57" s="331"/>
      <c r="AAH57" s="331"/>
      <c r="AAI57" s="331"/>
      <c r="AAJ57" s="331"/>
      <c r="AAK57" s="331"/>
      <c r="AAL57" s="331"/>
      <c r="AAM57" s="331"/>
      <c r="AAN57" s="331"/>
      <c r="AAO57" s="331"/>
      <c r="AAP57" s="331"/>
      <c r="AAQ57" s="331"/>
      <c r="AAR57" s="331"/>
      <c r="AAS57" s="331"/>
      <c r="AAT57" s="331"/>
      <c r="AAU57" s="331"/>
      <c r="AAV57" s="331"/>
      <c r="AAW57" s="331"/>
      <c r="AAX57" s="331"/>
      <c r="AAY57" s="331"/>
      <c r="AAZ57" s="331"/>
      <c r="ABA57" s="331"/>
      <c r="ABB57" s="331"/>
      <c r="ABC57" s="331"/>
      <c r="ABD57" s="331"/>
      <c r="ABE57" s="331"/>
      <c r="ABF57" s="331"/>
      <c r="ABG57" s="331"/>
      <c r="ABH57" s="331"/>
      <c r="ABI57" s="331"/>
      <c r="ABJ57" s="331"/>
      <c r="ABK57" s="331"/>
      <c r="ABL57" s="331"/>
      <c r="ABM57" s="331"/>
      <c r="ABN57" s="331"/>
      <c r="ABO57" s="331"/>
      <c r="ABP57" s="331"/>
      <c r="ABQ57" s="331"/>
      <c r="ABR57" s="331"/>
      <c r="ABS57" s="331"/>
      <c r="ABT57" s="331"/>
      <c r="ABU57" s="331"/>
      <c r="ABV57" s="331"/>
      <c r="ABW57" s="331"/>
      <c r="ABX57" s="331"/>
      <c r="ABY57" s="331"/>
      <c r="ABZ57" s="331"/>
      <c r="ACA57" s="331"/>
      <c r="ACB57" s="331"/>
      <c r="ACC57" s="331"/>
      <c r="ACD57" s="331"/>
      <c r="ACE57" s="331"/>
      <c r="ACF57" s="331"/>
      <c r="ACG57" s="331"/>
      <c r="ACH57" s="331"/>
      <c r="ACI57" s="331"/>
      <c r="ACJ57" s="331"/>
      <c r="ACK57" s="331"/>
      <c r="ACL57" s="331"/>
      <c r="ACM57" s="331"/>
      <c r="ACN57" s="331"/>
      <c r="ACO57" s="331"/>
      <c r="ACP57" s="331"/>
      <c r="ACQ57" s="331"/>
      <c r="ACR57" s="331"/>
      <c r="ACS57" s="331"/>
      <c r="ACT57" s="331"/>
      <c r="ACU57" s="331"/>
      <c r="ACV57" s="331"/>
      <c r="ACW57" s="331"/>
      <c r="ACX57" s="331"/>
      <c r="ACY57" s="331"/>
      <c r="ACZ57" s="331"/>
      <c r="ADA57" s="331"/>
      <c r="ADB57" s="331"/>
      <c r="ADC57" s="331"/>
      <c r="ADD57" s="331"/>
      <c r="ADE57" s="331"/>
      <c r="ADF57" s="331"/>
      <c r="ADG57" s="331"/>
      <c r="ADH57" s="331"/>
      <c r="ADI57" s="331"/>
      <c r="ADJ57" s="331"/>
      <c r="ADK57" s="331"/>
      <c r="ADL57" s="331"/>
      <c r="ADM57" s="331"/>
      <c r="ADN57" s="331"/>
      <c r="ADO57" s="331"/>
      <c r="ADP57" s="331"/>
      <c r="ADQ57" s="331"/>
      <c r="ADR57" s="331"/>
      <c r="ADS57" s="331"/>
      <c r="ADT57" s="331"/>
      <c r="ADU57" s="331"/>
      <c r="ADV57" s="331"/>
      <c r="ADW57" s="331"/>
      <c r="ADX57" s="331"/>
      <c r="ADY57" s="331"/>
      <c r="ADZ57" s="331"/>
      <c r="AEA57" s="331"/>
      <c r="AEB57" s="331"/>
      <c r="AEC57" s="331"/>
      <c r="AED57" s="331"/>
      <c r="AEE57" s="331"/>
      <c r="AEF57" s="331"/>
      <c r="AEG57" s="331"/>
      <c r="AEH57" s="331"/>
      <c r="AEI57" s="331"/>
      <c r="AEJ57" s="331"/>
      <c r="AEK57" s="331"/>
      <c r="AEL57" s="331"/>
      <c r="AEM57" s="331"/>
      <c r="AEN57" s="331"/>
      <c r="AEO57" s="331"/>
      <c r="AEP57" s="331"/>
      <c r="AEQ57" s="331"/>
      <c r="AER57" s="331"/>
      <c r="AES57" s="331"/>
      <c r="AET57" s="331"/>
      <c r="AEU57" s="331"/>
      <c r="AEV57" s="331"/>
      <c r="AEW57" s="331"/>
      <c r="AEX57" s="331"/>
      <c r="AEY57" s="331"/>
      <c r="AEZ57" s="331"/>
      <c r="AFA57" s="331"/>
      <c r="AFB57" s="331"/>
      <c r="AFC57" s="331"/>
      <c r="AFD57" s="331"/>
      <c r="AFE57" s="331"/>
      <c r="AFF57" s="331"/>
      <c r="AFG57" s="331"/>
      <c r="AFH57" s="331"/>
      <c r="AFI57" s="331"/>
      <c r="AFJ57" s="331"/>
      <c r="AFK57" s="331"/>
      <c r="AFL57" s="331"/>
      <c r="AFM57" s="331"/>
      <c r="AFN57" s="331"/>
      <c r="AFO57" s="331"/>
      <c r="AFP57" s="331"/>
      <c r="AFQ57" s="331"/>
      <c r="AFR57" s="331"/>
      <c r="AFS57" s="331"/>
      <c r="AFT57" s="331"/>
      <c r="AFU57" s="331"/>
      <c r="AFV57" s="331"/>
      <c r="AFW57" s="331"/>
      <c r="AFX57" s="331"/>
      <c r="AFY57" s="331"/>
      <c r="AFZ57" s="331"/>
      <c r="AGA57" s="331"/>
      <c r="AGB57" s="331"/>
      <c r="AGC57" s="331"/>
      <c r="AGD57" s="331"/>
      <c r="AGE57" s="331"/>
      <c r="AGF57" s="331"/>
      <c r="AGG57" s="331"/>
      <c r="AGH57" s="331"/>
      <c r="AGI57" s="331"/>
      <c r="AGJ57" s="331"/>
      <c r="AGK57" s="331"/>
      <c r="AGL57" s="331"/>
      <c r="AGM57" s="331"/>
      <c r="AGN57" s="331"/>
      <c r="AGO57" s="331"/>
      <c r="AGP57" s="331"/>
      <c r="AGQ57" s="331"/>
      <c r="AGR57" s="331"/>
      <c r="AGS57" s="331"/>
      <c r="AGT57" s="331"/>
      <c r="AGU57" s="331"/>
      <c r="AGV57" s="331"/>
      <c r="AGW57" s="331"/>
      <c r="AGX57" s="331"/>
      <c r="AGY57" s="331"/>
      <c r="AGZ57" s="331"/>
      <c r="AHA57" s="331"/>
      <c r="AHB57" s="331"/>
      <c r="AHC57" s="331"/>
      <c r="AHD57" s="331"/>
      <c r="AHE57" s="331"/>
      <c r="AHF57" s="331"/>
      <c r="AHG57" s="331"/>
      <c r="AHH57" s="331"/>
      <c r="AHI57" s="331"/>
      <c r="AHJ57" s="331"/>
      <c r="AHK57" s="331"/>
      <c r="AHL57" s="331"/>
      <c r="AHM57" s="331"/>
      <c r="AHN57" s="331"/>
      <c r="AHO57" s="331"/>
      <c r="AHP57" s="331"/>
      <c r="AHQ57" s="331"/>
      <c r="AHR57" s="331"/>
      <c r="AHS57" s="331"/>
      <c r="AHT57" s="331"/>
      <c r="AHU57" s="331"/>
      <c r="AHV57" s="331"/>
      <c r="AHW57" s="331"/>
      <c r="AHX57" s="331"/>
      <c r="AHY57" s="331"/>
      <c r="AHZ57" s="331"/>
      <c r="AIA57" s="331"/>
      <c r="AIB57" s="331"/>
      <c r="AIC57" s="331"/>
      <c r="AID57" s="331"/>
      <c r="AIE57" s="331"/>
      <c r="AIF57" s="331"/>
      <c r="AIG57" s="331"/>
      <c r="AIH57" s="331"/>
      <c r="AII57" s="331"/>
      <c r="AIJ57" s="331"/>
      <c r="AIK57" s="331"/>
      <c r="AIL57" s="331"/>
      <c r="AIM57" s="331"/>
      <c r="AIN57" s="331"/>
      <c r="AIO57" s="331"/>
      <c r="AIP57" s="331"/>
      <c r="AIQ57" s="331"/>
      <c r="AIR57" s="331"/>
      <c r="AIS57" s="331"/>
      <c r="AIT57" s="331"/>
      <c r="AIU57" s="331"/>
      <c r="AIV57" s="331"/>
      <c r="AIW57" s="331"/>
      <c r="AIX57" s="331"/>
      <c r="AIY57" s="331"/>
      <c r="AIZ57" s="331"/>
      <c r="AJA57" s="331"/>
      <c r="AJB57" s="331"/>
      <c r="AJC57" s="331"/>
      <c r="AJD57" s="331"/>
      <c r="AJE57" s="331"/>
      <c r="AJF57" s="331"/>
      <c r="AJG57" s="331"/>
      <c r="AJH57" s="331"/>
      <c r="AJI57" s="331"/>
      <c r="AJJ57" s="331"/>
      <c r="AJK57" s="331"/>
      <c r="AJL57" s="331"/>
      <c r="AJM57" s="331"/>
      <c r="AJN57" s="331"/>
      <c r="AJO57" s="331"/>
      <c r="AJP57" s="331"/>
      <c r="AJQ57" s="331"/>
      <c r="AJR57" s="331"/>
      <c r="AJS57" s="331"/>
      <c r="AJT57" s="331"/>
      <c r="AJU57" s="331"/>
      <c r="AJV57" s="331"/>
      <c r="AJW57" s="331"/>
      <c r="AJX57" s="331"/>
      <c r="AJY57" s="331"/>
      <c r="AJZ57" s="331"/>
      <c r="AKA57" s="331"/>
      <c r="AKB57" s="331"/>
      <c r="AKC57" s="331"/>
      <c r="AKD57" s="331"/>
      <c r="AKE57" s="331"/>
      <c r="AKF57" s="331"/>
      <c r="AKG57" s="331"/>
      <c r="AKH57" s="331"/>
      <c r="AKI57" s="331"/>
      <c r="AKJ57" s="331"/>
      <c r="AKK57" s="331"/>
      <c r="AKL57" s="331"/>
      <c r="AKM57" s="331"/>
      <c r="AKN57" s="331"/>
      <c r="AKO57" s="331"/>
      <c r="AKP57" s="331"/>
      <c r="AKQ57" s="331"/>
      <c r="AKR57" s="331"/>
      <c r="AKS57" s="331"/>
      <c r="AKT57" s="331"/>
      <c r="AKU57" s="331"/>
      <c r="AKV57" s="331"/>
      <c r="AKW57" s="331"/>
      <c r="AKX57" s="331"/>
      <c r="AKY57" s="331"/>
      <c r="AKZ57" s="331"/>
      <c r="ALA57" s="331"/>
      <c r="ALB57" s="331"/>
      <c r="ALC57" s="331"/>
      <c r="ALD57" s="331"/>
      <c r="ALE57" s="331"/>
      <c r="ALF57" s="331"/>
      <c r="ALG57" s="331"/>
      <c r="ALH57" s="331"/>
      <c r="ALI57" s="331"/>
      <c r="ALJ57" s="331"/>
      <c r="ALK57" s="331"/>
      <c r="ALL57" s="331"/>
      <c r="ALM57" s="331"/>
      <c r="ALN57" s="331"/>
      <c r="ALO57" s="331"/>
      <c r="ALP57" s="331"/>
      <c r="ALQ57" s="331"/>
      <c r="ALR57" s="331"/>
      <c r="ALS57" s="331"/>
      <c r="ALT57" s="331"/>
      <c r="ALU57" s="331"/>
      <c r="ALV57" s="331"/>
      <c r="ALW57" s="331"/>
      <c r="ALX57" s="331"/>
      <c r="ALY57" s="331"/>
      <c r="ALZ57" s="331"/>
      <c r="AMA57" s="331"/>
      <c r="AMB57" s="331"/>
      <c r="AMC57" s="331"/>
      <c r="AMD57" s="331"/>
      <c r="AME57" s="331"/>
      <c r="AMF57" s="331"/>
      <c r="AMG57" s="331"/>
      <c r="AMH57" s="331"/>
      <c r="AMI57" s="331"/>
      <c r="AMJ57" s="331"/>
      <c r="AMK57" s="331"/>
      <c r="AML57" s="331"/>
      <c r="AMM57" s="331"/>
      <c r="AMN57" s="331"/>
      <c r="AMO57" s="331"/>
      <c r="AMP57" s="331"/>
      <c r="AMQ57" s="331"/>
      <c r="AMR57" s="331"/>
      <c r="AMS57" s="331"/>
      <c r="AMT57" s="331"/>
      <c r="AMU57" s="331"/>
      <c r="AMV57" s="331"/>
      <c r="AMW57" s="331"/>
      <c r="AMX57" s="331"/>
      <c r="AMY57" s="331"/>
      <c r="AMZ57" s="331"/>
      <c r="ANA57" s="331"/>
      <c r="ANB57" s="331"/>
      <c r="ANC57" s="331"/>
      <c r="AND57" s="331"/>
      <c r="ANE57" s="331"/>
      <c r="ANF57" s="331"/>
      <c r="ANG57" s="331"/>
      <c r="ANH57" s="331"/>
      <c r="ANI57" s="331"/>
      <c r="ANJ57" s="331"/>
      <c r="ANK57" s="331"/>
      <c r="ANL57" s="331"/>
      <c r="ANM57" s="331"/>
      <c r="ANN57" s="331"/>
      <c r="ANO57" s="331"/>
      <c r="ANP57" s="331"/>
      <c r="ANQ57" s="331"/>
      <c r="ANR57" s="331"/>
      <c r="ANS57" s="331"/>
      <c r="ANT57" s="331"/>
      <c r="ANU57" s="331"/>
      <c r="ANV57" s="331"/>
      <c r="ANW57" s="331"/>
      <c r="ANX57" s="331"/>
      <c r="ANY57" s="331"/>
      <c r="ANZ57" s="331"/>
      <c r="AOA57" s="331"/>
      <c r="AOB57" s="331"/>
      <c r="AOC57" s="331"/>
      <c r="AOD57" s="331"/>
      <c r="AOE57" s="331"/>
      <c r="AOF57" s="331"/>
      <c r="AOG57" s="331"/>
      <c r="AOH57" s="331"/>
      <c r="AOI57" s="331"/>
      <c r="AOJ57" s="331"/>
      <c r="AOK57" s="331"/>
      <c r="AOL57" s="331"/>
      <c r="AOM57" s="331"/>
      <c r="AON57" s="331"/>
      <c r="AOO57" s="331"/>
      <c r="AOP57" s="331"/>
      <c r="AOQ57" s="331"/>
      <c r="AOR57" s="331"/>
      <c r="AOS57" s="331"/>
      <c r="AOT57" s="331"/>
      <c r="AOU57" s="331"/>
      <c r="AOV57" s="331"/>
      <c r="AOW57" s="331"/>
      <c r="AOX57" s="331"/>
      <c r="AOY57" s="331"/>
      <c r="AOZ57" s="331"/>
      <c r="APA57" s="331"/>
      <c r="APB57" s="331"/>
      <c r="APC57" s="331"/>
      <c r="APD57" s="331"/>
      <c r="APE57" s="331"/>
      <c r="APF57" s="331"/>
      <c r="APG57" s="331"/>
      <c r="APH57" s="331"/>
      <c r="API57" s="331"/>
      <c r="APJ57" s="331"/>
      <c r="APK57" s="331"/>
      <c r="APL57" s="331"/>
      <c r="APM57" s="331"/>
      <c r="APN57" s="331"/>
      <c r="APO57" s="331"/>
      <c r="APP57" s="331"/>
      <c r="APQ57" s="331"/>
      <c r="APR57" s="331"/>
      <c r="APS57" s="331"/>
      <c r="APT57" s="331"/>
      <c r="APU57" s="331"/>
      <c r="APV57" s="331"/>
      <c r="APW57" s="331"/>
      <c r="APX57" s="331"/>
      <c r="APY57" s="331"/>
      <c r="APZ57" s="331"/>
      <c r="AQA57" s="331"/>
      <c r="AQB57" s="331"/>
      <c r="AQC57" s="331"/>
      <c r="AQD57" s="331"/>
      <c r="AQE57" s="331"/>
      <c r="AQF57" s="331"/>
      <c r="AQG57" s="331"/>
      <c r="AQH57" s="331"/>
      <c r="AQI57" s="331"/>
      <c r="AQJ57" s="331"/>
      <c r="AQK57" s="331"/>
      <c r="AQL57" s="331"/>
      <c r="AQM57" s="331"/>
      <c r="AQN57" s="331"/>
      <c r="AQO57" s="331"/>
      <c r="AQP57" s="331"/>
      <c r="AQQ57" s="331"/>
      <c r="AQR57" s="331"/>
      <c r="AQS57" s="331"/>
      <c r="AQT57" s="331"/>
      <c r="AQU57" s="331"/>
      <c r="AQV57" s="331"/>
      <c r="AQW57" s="331"/>
      <c r="AQX57" s="331"/>
      <c r="AQY57" s="331"/>
      <c r="AQZ57" s="331"/>
      <c r="ARA57" s="331"/>
      <c r="ARB57" s="331"/>
      <c r="ARC57" s="331"/>
      <c r="ARD57" s="331"/>
      <c r="ARE57" s="331"/>
      <c r="ARF57" s="331"/>
      <c r="ARG57" s="331"/>
      <c r="ARH57" s="331"/>
      <c r="ARI57" s="331"/>
      <c r="ARJ57" s="331"/>
      <c r="ARK57" s="331"/>
      <c r="ARL57" s="331"/>
      <c r="ARM57" s="331"/>
      <c r="ARN57" s="331"/>
      <c r="ARO57" s="331"/>
      <c r="ARP57" s="331"/>
      <c r="ARQ57" s="331"/>
      <c r="ARR57" s="331"/>
      <c r="ARS57" s="331"/>
      <c r="ART57" s="331"/>
      <c r="ARU57" s="331"/>
      <c r="ARV57" s="331"/>
      <c r="ARW57" s="331"/>
      <c r="ARX57" s="331"/>
      <c r="ARY57" s="331"/>
      <c r="ARZ57" s="331"/>
      <c r="ASA57" s="331"/>
      <c r="ASB57" s="331"/>
      <c r="ASC57" s="331"/>
      <c r="ASD57" s="331"/>
      <c r="ASE57" s="331"/>
      <c r="ASF57" s="331"/>
      <c r="ASG57" s="331"/>
      <c r="ASH57" s="331"/>
      <c r="ASI57" s="331"/>
      <c r="ASJ57" s="331"/>
      <c r="ASK57" s="331"/>
      <c r="ASL57" s="331"/>
      <c r="ASM57" s="331"/>
      <c r="ASN57" s="331"/>
      <c r="ASO57" s="331"/>
      <c r="ASP57" s="331"/>
      <c r="ASQ57" s="331"/>
      <c r="ASR57" s="331"/>
      <c r="ASS57" s="331"/>
      <c r="AST57" s="331"/>
      <c r="ASU57" s="331"/>
      <c r="ASV57" s="331"/>
      <c r="ASW57" s="331"/>
      <c r="ASX57" s="331"/>
      <c r="ASY57" s="331"/>
      <c r="ASZ57" s="331"/>
      <c r="ATA57" s="331"/>
      <c r="ATB57" s="331"/>
      <c r="ATC57" s="331"/>
      <c r="ATD57" s="331"/>
      <c r="ATE57" s="331"/>
      <c r="ATF57" s="331"/>
      <c r="ATG57" s="331"/>
      <c r="ATH57" s="331"/>
      <c r="ATI57" s="331"/>
      <c r="ATJ57" s="331"/>
      <c r="ATK57" s="331"/>
      <c r="ATL57" s="331"/>
      <c r="ATM57" s="331"/>
      <c r="ATN57" s="331"/>
      <c r="ATO57" s="331"/>
      <c r="ATP57" s="331"/>
      <c r="ATQ57" s="331"/>
      <c r="ATR57" s="331"/>
      <c r="ATS57" s="331"/>
      <c r="ATT57" s="331"/>
      <c r="ATU57" s="331"/>
      <c r="ATV57" s="331"/>
      <c r="ATW57" s="331"/>
      <c r="ATX57" s="331"/>
      <c r="ATY57" s="331"/>
      <c r="ATZ57" s="331"/>
      <c r="AUA57" s="331"/>
      <c r="AUB57" s="331"/>
      <c r="AUC57" s="331"/>
      <c r="AUD57" s="331"/>
      <c r="AUE57" s="331"/>
      <c r="AUF57" s="331"/>
      <c r="AUG57" s="331"/>
      <c r="AUH57" s="331"/>
      <c r="AUI57" s="331"/>
      <c r="AUJ57" s="331"/>
      <c r="AUK57" s="331"/>
      <c r="AUL57" s="331"/>
      <c r="AUM57" s="331"/>
      <c r="AUN57" s="331"/>
      <c r="AUO57" s="331"/>
      <c r="AUP57" s="331"/>
      <c r="AUQ57" s="331"/>
      <c r="AUR57" s="331"/>
      <c r="AUS57" s="331"/>
      <c r="AUT57" s="331"/>
      <c r="AUU57" s="331"/>
      <c r="AUV57" s="331"/>
      <c r="AUW57" s="331"/>
      <c r="AUX57" s="331"/>
      <c r="AUY57" s="331"/>
      <c r="AUZ57" s="331"/>
      <c r="AVA57" s="331"/>
      <c r="AVB57" s="331"/>
      <c r="AVC57" s="331"/>
      <c r="AVD57" s="331"/>
      <c r="AVE57" s="331"/>
      <c r="AVF57" s="331"/>
      <c r="AVG57" s="331"/>
      <c r="AVH57" s="331"/>
      <c r="AVI57" s="331"/>
      <c r="AVJ57" s="331"/>
      <c r="AVK57" s="331"/>
      <c r="AVL57" s="331"/>
      <c r="AVM57" s="331"/>
      <c r="AVN57" s="331"/>
      <c r="AVO57" s="331"/>
      <c r="AVP57" s="331"/>
      <c r="AVQ57" s="331"/>
      <c r="AVR57" s="331"/>
      <c r="AVS57" s="331"/>
      <c r="AVT57" s="331"/>
      <c r="AVU57" s="331"/>
      <c r="AVV57" s="331"/>
      <c r="AVW57" s="331"/>
      <c r="AVX57" s="331"/>
      <c r="AVY57" s="331"/>
      <c r="AVZ57" s="331"/>
      <c r="AWA57" s="331"/>
      <c r="AWB57" s="331"/>
      <c r="AWC57" s="331"/>
      <c r="AWD57" s="331"/>
      <c r="AWE57" s="331"/>
      <c r="AWF57" s="331"/>
      <c r="AWG57" s="331"/>
      <c r="AWH57" s="331"/>
      <c r="AWI57" s="331"/>
      <c r="AWJ57" s="331"/>
      <c r="AWK57" s="331"/>
      <c r="AWL57" s="331"/>
      <c r="AWM57" s="331"/>
      <c r="AWN57" s="331"/>
      <c r="AWO57" s="331"/>
      <c r="AWP57" s="331"/>
      <c r="AWQ57" s="331"/>
      <c r="AWR57" s="331"/>
      <c r="AWS57" s="331"/>
      <c r="AWT57" s="331"/>
      <c r="AWU57" s="331"/>
      <c r="AWV57" s="331"/>
      <c r="AWW57" s="331"/>
      <c r="AWX57" s="331"/>
      <c r="AWY57" s="331"/>
      <c r="AWZ57" s="331"/>
      <c r="AXA57" s="331"/>
      <c r="AXB57" s="331"/>
      <c r="AXC57" s="331"/>
      <c r="AXD57" s="331"/>
      <c r="AXE57" s="331"/>
      <c r="AXF57" s="331"/>
      <c r="AXG57" s="331"/>
      <c r="AXH57" s="331"/>
      <c r="AXI57" s="331"/>
      <c r="AXJ57" s="331"/>
      <c r="AXK57" s="331"/>
      <c r="AXL57" s="331"/>
      <c r="AXM57" s="331"/>
      <c r="AXN57" s="331"/>
      <c r="AXO57" s="331"/>
      <c r="AXP57" s="331"/>
      <c r="AXQ57" s="331"/>
      <c r="AXR57" s="331"/>
      <c r="AXS57" s="331"/>
      <c r="AXT57" s="331"/>
      <c r="AXU57" s="331"/>
      <c r="AXV57" s="331"/>
      <c r="AXW57" s="331"/>
      <c r="AXX57" s="331"/>
      <c r="AXY57" s="331"/>
      <c r="AXZ57" s="331"/>
      <c r="AYA57" s="331"/>
      <c r="AYB57" s="331"/>
      <c r="AYC57" s="331"/>
      <c r="AYD57" s="331"/>
      <c r="AYE57" s="331"/>
      <c r="AYF57" s="331"/>
      <c r="AYG57" s="331"/>
      <c r="AYH57" s="331"/>
      <c r="AYI57" s="331"/>
      <c r="AYJ57" s="331"/>
      <c r="AYK57" s="331"/>
      <c r="AYL57" s="331"/>
      <c r="AYM57" s="331"/>
      <c r="AYN57" s="331"/>
      <c r="AYO57" s="331"/>
      <c r="AYP57" s="331"/>
      <c r="AYQ57" s="331"/>
      <c r="AYR57" s="331"/>
      <c r="AYS57" s="331"/>
      <c r="AYT57" s="331"/>
      <c r="AYU57" s="331"/>
      <c r="AYV57" s="331"/>
      <c r="AYW57" s="331"/>
      <c r="AYX57" s="331"/>
      <c r="AYY57" s="331"/>
      <c r="AYZ57" s="331"/>
      <c r="AZA57" s="331"/>
      <c r="AZB57" s="331"/>
      <c r="AZC57" s="331"/>
      <c r="AZD57" s="331"/>
      <c r="AZE57" s="331"/>
      <c r="AZF57" s="331"/>
      <c r="AZG57" s="331"/>
      <c r="AZH57" s="331"/>
      <c r="AZI57" s="331"/>
      <c r="AZJ57" s="331"/>
      <c r="AZK57" s="331"/>
      <c r="AZL57" s="331"/>
      <c r="AZM57" s="331"/>
      <c r="AZN57" s="331"/>
      <c r="AZO57" s="331"/>
      <c r="AZP57" s="331"/>
      <c r="AZQ57" s="331"/>
      <c r="AZR57" s="331"/>
      <c r="AZS57" s="331"/>
      <c r="AZT57" s="331"/>
      <c r="AZU57" s="331"/>
      <c r="AZV57" s="331"/>
      <c r="AZW57" s="331"/>
      <c r="AZX57" s="331"/>
      <c r="AZY57" s="331"/>
      <c r="AZZ57" s="331"/>
      <c r="BAA57" s="331"/>
      <c r="BAB57" s="331"/>
      <c r="BAC57" s="331"/>
      <c r="BAD57" s="331"/>
      <c r="BAE57" s="331"/>
      <c r="BAF57" s="331"/>
      <c r="BAG57" s="331"/>
      <c r="BAH57" s="331"/>
      <c r="BAI57" s="331"/>
      <c r="BAJ57" s="331"/>
      <c r="BAK57" s="331"/>
      <c r="BAL57" s="331"/>
      <c r="BAM57" s="331"/>
      <c r="BAN57" s="331"/>
      <c r="BAO57" s="331"/>
      <c r="BAP57" s="331"/>
      <c r="BAQ57" s="331"/>
      <c r="BAR57" s="331"/>
      <c r="BAS57" s="331"/>
      <c r="BAT57" s="331"/>
      <c r="BAU57" s="331"/>
      <c r="BAV57" s="331"/>
      <c r="BAW57" s="331"/>
      <c r="BAX57" s="331"/>
      <c r="BAY57" s="331"/>
      <c r="BAZ57" s="331"/>
      <c r="BBA57" s="331"/>
      <c r="BBB57" s="331"/>
      <c r="BBC57" s="331"/>
      <c r="BBD57" s="331"/>
      <c r="BBE57" s="331"/>
      <c r="BBF57" s="331"/>
      <c r="BBG57" s="331"/>
      <c r="BBH57" s="331"/>
      <c r="BBI57" s="331"/>
      <c r="BBJ57" s="331"/>
      <c r="BBK57" s="331"/>
      <c r="BBL57" s="331"/>
      <c r="BBM57" s="331"/>
      <c r="BBN57" s="331"/>
      <c r="BBO57" s="331"/>
      <c r="BBP57" s="331"/>
      <c r="BBQ57" s="331"/>
      <c r="BBR57" s="331"/>
      <c r="BBS57" s="331"/>
      <c r="BBT57" s="331"/>
      <c r="BBU57" s="331"/>
      <c r="BBV57" s="331"/>
      <c r="BBW57" s="331"/>
      <c r="BBX57" s="331"/>
      <c r="BBY57" s="331"/>
      <c r="BBZ57" s="331"/>
      <c r="BCA57" s="331"/>
      <c r="BCB57" s="331"/>
      <c r="BCC57" s="331"/>
      <c r="BCD57" s="331"/>
      <c r="BCE57" s="331"/>
      <c r="BCF57" s="331"/>
      <c r="BCG57" s="331"/>
      <c r="BCH57" s="331"/>
      <c r="BCI57" s="331"/>
      <c r="BCJ57" s="331"/>
      <c r="BCK57" s="331"/>
      <c r="BCL57" s="331"/>
      <c r="BCM57" s="331"/>
      <c r="BCN57" s="331"/>
      <c r="BCO57" s="331"/>
      <c r="BCP57" s="331"/>
      <c r="BCQ57" s="331"/>
      <c r="BCR57" s="331"/>
      <c r="BCS57" s="331"/>
      <c r="BCT57" s="331"/>
      <c r="BCU57" s="331"/>
      <c r="BCV57" s="331"/>
      <c r="BCW57" s="331"/>
      <c r="BCX57" s="331"/>
      <c r="BCY57" s="331"/>
      <c r="BCZ57" s="331"/>
      <c r="BDA57" s="331"/>
      <c r="BDB57" s="331"/>
      <c r="BDC57" s="331"/>
      <c r="BDD57" s="331"/>
      <c r="BDE57" s="331"/>
      <c r="BDF57" s="331"/>
      <c r="BDG57" s="331"/>
      <c r="BDH57" s="331"/>
      <c r="BDI57" s="331"/>
      <c r="BDJ57" s="331"/>
      <c r="BDK57" s="331"/>
      <c r="BDL57" s="331"/>
      <c r="BDM57" s="331"/>
      <c r="BDN57" s="331"/>
      <c r="BDO57" s="331"/>
      <c r="BDP57" s="331"/>
      <c r="BDQ57" s="331"/>
      <c r="BDR57" s="331"/>
      <c r="BDS57" s="331"/>
      <c r="BDT57" s="331"/>
      <c r="BDU57" s="331"/>
      <c r="BDV57" s="331"/>
      <c r="BDW57" s="331"/>
      <c r="BDX57" s="331"/>
      <c r="BDY57" s="331"/>
      <c r="BDZ57" s="331"/>
      <c r="BEA57" s="331"/>
      <c r="BEB57" s="331"/>
      <c r="BEC57" s="331"/>
      <c r="BED57" s="331"/>
      <c r="BEE57" s="331"/>
      <c r="BEF57" s="331"/>
      <c r="BEG57" s="331"/>
      <c r="BEH57" s="331"/>
      <c r="BEI57" s="331"/>
      <c r="BEJ57" s="331"/>
      <c r="BEK57" s="331"/>
      <c r="BEL57" s="331"/>
      <c r="BEM57" s="331"/>
      <c r="BEN57" s="331"/>
      <c r="BEO57" s="331"/>
      <c r="BEP57" s="331"/>
      <c r="BEQ57" s="331"/>
      <c r="BER57" s="331"/>
      <c r="BES57" s="331"/>
      <c r="BET57" s="331"/>
      <c r="BEU57" s="331"/>
      <c r="BEV57" s="331"/>
      <c r="BEW57" s="331"/>
      <c r="BEX57" s="331"/>
      <c r="BEY57" s="331"/>
      <c r="BEZ57" s="331"/>
      <c r="BFA57" s="331"/>
      <c r="BFB57" s="331"/>
      <c r="BFC57" s="331"/>
      <c r="BFD57" s="331"/>
      <c r="BFE57" s="331"/>
      <c r="BFF57" s="331"/>
      <c r="BFG57" s="331"/>
      <c r="BFH57" s="331"/>
      <c r="BFI57" s="331"/>
      <c r="BFJ57" s="331"/>
      <c r="BFK57" s="331"/>
      <c r="BFL57" s="331"/>
      <c r="BFM57" s="331"/>
      <c r="BFN57" s="331"/>
      <c r="BFO57" s="331"/>
      <c r="BFP57" s="331"/>
      <c r="BFQ57" s="331"/>
      <c r="BFR57" s="331"/>
      <c r="BFS57" s="331"/>
      <c r="BFT57" s="331"/>
      <c r="BFU57" s="331"/>
      <c r="BFV57" s="331"/>
      <c r="BFW57" s="331"/>
      <c r="BFX57" s="331"/>
      <c r="BFY57" s="331"/>
      <c r="BFZ57" s="331"/>
      <c r="BGA57" s="331"/>
      <c r="BGB57" s="331"/>
      <c r="BGC57" s="331"/>
      <c r="BGD57" s="331"/>
      <c r="BGE57" s="331"/>
      <c r="BGF57" s="331"/>
      <c r="BGG57" s="331"/>
      <c r="BGH57" s="331"/>
      <c r="BGI57" s="331"/>
      <c r="BGJ57" s="331"/>
      <c r="BGK57" s="331"/>
      <c r="BGL57" s="331"/>
      <c r="BGM57" s="331"/>
      <c r="BGN57" s="331"/>
      <c r="BGO57" s="331"/>
      <c r="BGP57" s="331"/>
      <c r="BGQ57" s="331"/>
      <c r="BGR57" s="331"/>
      <c r="BGS57" s="331"/>
      <c r="BGT57" s="331"/>
      <c r="BGU57" s="331"/>
      <c r="BGV57" s="331"/>
      <c r="BGW57" s="331"/>
      <c r="BGX57" s="331"/>
      <c r="BGY57" s="331"/>
      <c r="BGZ57" s="331"/>
      <c r="BHA57" s="331"/>
      <c r="BHB57" s="331"/>
      <c r="BHC57" s="331"/>
      <c r="BHD57" s="331"/>
      <c r="BHE57" s="331"/>
      <c r="BHF57" s="331"/>
      <c r="BHG57" s="331"/>
      <c r="BHH57" s="331"/>
      <c r="BHI57" s="331"/>
      <c r="BHJ57" s="331"/>
      <c r="BHK57" s="331"/>
      <c r="BHL57" s="331"/>
      <c r="BHM57" s="331"/>
      <c r="BHN57" s="331"/>
      <c r="BHO57" s="331"/>
      <c r="BHP57" s="331"/>
      <c r="BHQ57" s="331"/>
      <c r="BHR57" s="331"/>
      <c r="BHS57" s="331"/>
      <c r="BHT57" s="331"/>
      <c r="BHU57" s="331"/>
      <c r="BHV57" s="331"/>
      <c r="BHW57" s="331"/>
      <c r="BHX57" s="331"/>
      <c r="BHY57" s="331"/>
      <c r="BHZ57" s="331"/>
      <c r="BIA57" s="331"/>
      <c r="BIB57" s="331"/>
      <c r="BIC57" s="331"/>
      <c r="BID57" s="331"/>
      <c r="BIE57" s="331"/>
      <c r="BIF57" s="331"/>
      <c r="BIG57" s="331"/>
      <c r="BIH57" s="331"/>
      <c r="BII57" s="331"/>
      <c r="BIJ57" s="331"/>
      <c r="BIK57" s="331"/>
      <c r="BIL57" s="331"/>
      <c r="BIM57" s="331"/>
      <c r="BIN57" s="331"/>
      <c r="BIO57" s="331"/>
      <c r="BIP57" s="331"/>
      <c r="BIQ57" s="331"/>
      <c r="BIR57" s="331"/>
      <c r="BIS57" s="331"/>
      <c r="BIT57" s="331"/>
      <c r="BIU57" s="331"/>
      <c r="BIV57" s="331"/>
      <c r="BIW57" s="331"/>
      <c r="BIX57" s="331"/>
      <c r="BIY57" s="331"/>
      <c r="BIZ57" s="331"/>
      <c r="BJA57" s="331"/>
      <c r="BJB57" s="331"/>
      <c r="BJC57" s="331"/>
      <c r="BJD57" s="331"/>
      <c r="BJE57" s="331"/>
      <c r="BJF57" s="331"/>
      <c r="BJG57" s="331"/>
      <c r="BJH57" s="331"/>
      <c r="BJI57" s="331"/>
      <c r="BJJ57" s="331"/>
      <c r="BJK57" s="331"/>
      <c r="BJL57" s="331"/>
      <c r="BJM57" s="331"/>
      <c r="BJN57" s="331"/>
      <c r="BJO57" s="331"/>
      <c r="BJP57" s="331"/>
      <c r="BJQ57" s="331"/>
      <c r="BJR57" s="331"/>
      <c r="BJS57" s="331"/>
      <c r="BJT57" s="331"/>
      <c r="BJU57" s="331"/>
      <c r="BJV57" s="331"/>
      <c r="BJW57" s="331"/>
      <c r="BJX57" s="331"/>
      <c r="BJY57" s="331"/>
      <c r="BJZ57" s="331"/>
      <c r="BKA57" s="331"/>
      <c r="BKB57" s="331"/>
      <c r="BKC57" s="331"/>
      <c r="BKD57" s="331"/>
      <c r="BKE57" s="331"/>
      <c r="BKF57" s="331"/>
      <c r="BKG57" s="331"/>
      <c r="BKH57" s="331"/>
      <c r="BKI57" s="331"/>
      <c r="BKJ57" s="331"/>
      <c r="BKK57" s="331"/>
      <c r="BKL57" s="331"/>
      <c r="BKM57" s="331"/>
      <c r="BKN57" s="331"/>
      <c r="BKO57" s="331"/>
      <c r="BKP57" s="331"/>
      <c r="BKQ57" s="331"/>
      <c r="BKR57" s="331"/>
      <c r="BKS57" s="331"/>
      <c r="BKT57" s="331"/>
      <c r="BKU57" s="331"/>
      <c r="BKV57" s="331"/>
      <c r="BKW57" s="331"/>
      <c r="BKX57" s="331"/>
      <c r="BKY57" s="331"/>
      <c r="BKZ57" s="331"/>
      <c r="BLA57" s="331"/>
      <c r="BLB57" s="331"/>
      <c r="BLC57" s="331"/>
      <c r="BLD57" s="331"/>
      <c r="BLE57" s="331"/>
      <c r="BLF57" s="331"/>
      <c r="BLG57" s="331"/>
      <c r="BLH57" s="331"/>
      <c r="BLI57" s="331"/>
      <c r="BLJ57" s="331"/>
      <c r="BLK57" s="331"/>
      <c r="BLL57" s="331"/>
      <c r="BLM57" s="331"/>
      <c r="BLN57" s="331"/>
      <c r="BLO57" s="331"/>
      <c r="BLP57" s="331"/>
      <c r="BLQ57" s="331"/>
      <c r="BLR57" s="331"/>
      <c r="BLS57" s="331"/>
      <c r="BLT57" s="331"/>
      <c r="BLU57" s="331"/>
      <c r="BLV57" s="331"/>
      <c r="BLW57" s="331"/>
      <c r="BLX57" s="331"/>
      <c r="BLY57" s="331"/>
      <c r="BLZ57" s="331"/>
      <c r="BMA57" s="331"/>
      <c r="BMB57" s="331"/>
      <c r="BMC57" s="331"/>
      <c r="BMD57" s="331"/>
      <c r="BME57" s="331"/>
      <c r="BMF57" s="331"/>
      <c r="BMG57" s="331"/>
      <c r="BMH57" s="331"/>
      <c r="BMI57" s="331"/>
      <c r="BMJ57" s="331"/>
      <c r="BMK57" s="331"/>
      <c r="BML57" s="331"/>
      <c r="BMM57" s="331"/>
      <c r="BMN57" s="331"/>
      <c r="BMO57" s="331"/>
      <c r="BMP57" s="331"/>
      <c r="BMQ57" s="331"/>
      <c r="BMR57" s="331"/>
      <c r="BMS57" s="331"/>
      <c r="BMT57" s="331"/>
      <c r="BMU57" s="331"/>
      <c r="BMV57" s="331"/>
      <c r="BMW57" s="331"/>
      <c r="BMX57" s="331"/>
      <c r="BMY57" s="331"/>
      <c r="BMZ57" s="331"/>
      <c r="BNA57" s="331"/>
      <c r="BNB57" s="331"/>
      <c r="BNC57" s="331"/>
      <c r="BND57" s="331"/>
      <c r="BNE57" s="331"/>
      <c r="BNF57" s="331"/>
      <c r="BNG57" s="331"/>
      <c r="BNH57" s="331"/>
      <c r="BNI57" s="331"/>
      <c r="BNJ57" s="331"/>
      <c r="BNK57" s="331"/>
      <c r="BNL57" s="331"/>
      <c r="BNM57" s="331"/>
      <c r="BNN57" s="331"/>
      <c r="BNO57" s="331"/>
      <c r="BNP57" s="331"/>
      <c r="BNQ57" s="331"/>
      <c r="BNR57" s="331"/>
      <c r="BNS57" s="331"/>
      <c r="BNT57" s="331"/>
      <c r="BNU57" s="331"/>
      <c r="BNV57" s="331"/>
      <c r="BNW57" s="331"/>
      <c r="BNX57" s="331"/>
      <c r="BNY57" s="331"/>
      <c r="BNZ57" s="331"/>
      <c r="BOA57" s="331"/>
      <c r="BOB57" s="331"/>
      <c r="BOC57" s="331"/>
      <c r="BOD57" s="331"/>
      <c r="BOE57" s="331"/>
      <c r="BOF57" s="331"/>
      <c r="BOG57" s="331"/>
      <c r="BOH57" s="331"/>
      <c r="BOI57" s="331"/>
      <c r="BOJ57" s="331"/>
      <c r="BOK57" s="331"/>
      <c r="BOL57" s="331"/>
      <c r="BOM57" s="331"/>
      <c r="BON57" s="331"/>
      <c r="BOO57" s="331"/>
      <c r="BOP57" s="331"/>
      <c r="BOQ57" s="331"/>
      <c r="BOR57" s="331"/>
      <c r="BOS57" s="331"/>
      <c r="BOT57" s="331"/>
      <c r="BOU57" s="331"/>
      <c r="BOV57" s="331"/>
      <c r="BOW57" s="331"/>
      <c r="BOX57" s="331"/>
      <c r="BOY57" s="331"/>
      <c r="BOZ57" s="331"/>
      <c r="BPA57" s="331"/>
      <c r="BPB57" s="331"/>
      <c r="BPC57" s="331"/>
      <c r="BPD57" s="331"/>
      <c r="BPE57" s="331"/>
      <c r="BPF57" s="331"/>
      <c r="BPG57" s="331"/>
      <c r="BPH57" s="331"/>
      <c r="BPI57" s="331"/>
      <c r="BPJ57" s="331"/>
      <c r="BPK57" s="331"/>
      <c r="BPL57" s="331"/>
      <c r="BPM57" s="331"/>
      <c r="BPN57" s="331"/>
      <c r="BPO57" s="331"/>
      <c r="BPP57" s="331"/>
      <c r="BPQ57" s="331"/>
      <c r="BPR57" s="331"/>
      <c r="BPS57" s="331"/>
      <c r="BPT57" s="331"/>
      <c r="BPU57" s="331"/>
      <c r="BPV57" s="331"/>
      <c r="BPW57" s="331"/>
      <c r="BPX57" s="331"/>
      <c r="BPY57" s="331"/>
      <c r="BPZ57" s="331"/>
      <c r="BQA57" s="331"/>
      <c r="BQB57" s="331"/>
      <c r="BQC57" s="331"/>
      <c r="BQD57" s="331"/>
      <c r="BQE57" s="331"/>
      <c r="BQF57" s="331"/>
      <c r="BQG57" s="331"/>
      <c r="BQH57" s="331"/>
      <c r="BQI57" s="331"/>
      <c r="BQJ57" s="331"/>
      <c r="BQK57" s="331"/>
      <c r="BQL57" s="331"/>
      <c r="BQM57" s="331"/>
      <c r="BQN57" s="331"/>
      <c r="BQO57" s="331"/>
      <c r="BQP57" s="331"/>
      <c r="BQQ57" s="331"/>
      <c r="BQR57" s="331"/>
      <c r="BQS57" s="331"/>
      <c r="BQT57" s="331"/>
      <c r="BQU57" s="331"/>
      <c r="BQV57" s="331"/>
      <c r="BQW57" s="331"/>
      <c r="BQX57" s="331"/>
      <c r="BQY57" s="331"/>
      <c r="BQZ57" s="331"/>
      <c r="BRA57" s="331"/>
      <c r="BRB57" s="331"/>
      <c r="BRC57" s="331"/>
      <c r="BRD57" s="331"/>
      <c r="BRE57" s="331"/>
      <c r="BRF57" s="331"/>
      <c r="BRG57" s="331"/>
      <c r="BRH57" s="331"/>
      <c r="BRI57" s="331"/>
      <c r="BRJ57" s="331"/>
      <c r="BRK57" s="331"/>
      <c r="BRL57" s="331"/>
      <c r="BRM57" s="331"/>
      <c r="BRN57" s="331"/>
      <c r="BRO57" s="331"/>
      <c r="BRP57" s="331"/>
      <c r="BRQ57" s="331"/>
      <c r="BRR57" s="331"/>
      <c r="BRS57" s="331"/>
      <c r="BRT57" s="331"/>
      <c r="BRU57" s="331"/>
      <c r="BRV57" s="331"/>
      <c r="BRW57" s="331"/>
      <c r="BRX57" s="331"/>
      <c r="BRY57" s="331"/>
      <c r="BRZ57" s="331"/>
      <c r="BSA57" s="331"/>
      <c r="BSB57" s="331"/>
      <c r="BSC57" s="331"/>
      <c r="BSD57" s="331"/>
      <c r="BSE57" s="331"/>
      <c r="BSF57" s="331"/>
      <c r="BSG57" s="331"/>
      <c r="BSH57" s="331"/>
      <c r="BSI57" s="331"/>
      <c r="BSJ57" s="331"/>
      <c r="BSK57" s="331"/>
      <c r="BSL57" s="331"/>
      <c r="BSM57" s="331"/>
      <c r="BSN57" s="331"/>
      <c r="BSO57" s="331"/>
      <c r="BSP57" s="331"/>
      <c r="BSQ57" s="331"/>
      <c r="BSR57" s="331"/>
      <c r="BSS57" s="331"/>
      <c r="BST57" s="331"/>
      <c r="BSU57" s="331"/>
      <c r="BSV57" s="331"/>
      <c r="BSW57" s="331"/>
      <c r="BSX57" s="331"/>
      <c r="BSY57" s="331"/>
      <c r="BSZ57" s="331"/>
      <c r="BTA57" s="331"/>
      <c r="BTB57" s="331"/>
      <c r="BTC57" s="331"/>
      <c r="BTD57" s="331"/>
      <c r="BTE57" s="331"/>
      <c r="BTF57" s="331"/>
      <c r="BTG57" s="331"/>
      <c r="BTH57" s="331"/>
      <c r="BTI57" s="331"/>
      <c r="BTJ57" s="331"/>
      <c r="BTK57" s="331"/>
      <c r="BTL57" s="331"/>
      <c r="BTM57" s="331"/>
      <c r="BTN57" s="331"/>
      <c r="BTO57" s="331"/>
      <c r="BTP57" s="331"/>
      <c r="BTQ57" s="331"/>
      <c r="BTR57" s="331"/>
      <c r="BTS57" s="331"/>
      <c r="BTT57" s="331"/>
      <c r="BTU57" s="331"/>
      <c r="BTV57" s="331"/>
      <c r="BTW57" s="331"/>
      <c r="BTX57" s="331"/>
      <c r="BTY57" s="331"/>
      <c r="BTZ57" s="331"/>
      <c r="BUA57" s="331"/>
      <c r="BUB57" s="331"/>
      <c r="BUC57" s="331"/>
      <c r="BUD57" s="331"/>
      <c r="BUE57" s="331"/>
      <c r="BUF57" s="331"/>
      <c r="BUG57" s="331"/>
      <c r="BUH57" s="331"/>
      <c r="BUI57" s="331"/>
      <c r="BUJ57" s="331"/>
      <c r="BUK57" s="331"/>
      <c r="BUL57" s="331"/>
      <c r="BUM57" s="331"/>
      <c r="BUN57" s="331"/>
      <c r="BUO57" s="331"/>
      <c r="BUP57" s="331"/>
      <c r="BUQ57" s="331"/>
      <c r="BUR57" s="331"/>
      <c r="BUS57" s="331"/>
      <c r="BUT57" s="331"/>
      <c r="BUU57" s="331"/>
      <c r="BUV57" s="331"/>
      <c r="BUW57" s="331"/>
      <c r="BUX57" s="331"/>
      <c r="BUY57" s="331"/>
      <c r="BUZ57" s="331"/>
      <c r="BVA57" s="331"/>
      <c r="BVB57" s="331"/>
      <c r="BVC57" s="331"/>
      <c r="BVD57" s="331"/>
      <c r="BVE57" s="331"/>
      <c r="BVF57" s="331"/>
      <c r="BVG57" s="331"/>
      <c r="BVH57" s="331"/>
      <c r="BVI57" s="331"/>
      <c r="BVJ57" s="331"/>
      <c r="BVK57" s="331"/>
      <c r="BVL57" s="331"/>
      <c r="BVM57" s="331"/>
      <c r="BVN57" s="331"/>
      <c r="BVO57" s="331"/>
      <c r="BVP57" s="331"/>
      <c r="BVQ57" s="331"/>
      <c r="BVR57" s="331"/>
      <c r="BVS57" s="331"/>
      <c r="BVT57" s="331"/>
      <c r="BVU57" s="331"/>
      <c r="BVV57" s="331"/>
      <c r="BVW57" s="331"/>
      <c r="BVX57" s="331"/>
      <c r="BVY57" s="331"/>
      <c r="BVZ57" s="331"/>
      <c r="BWA57" s="331"/>
      <c r="BWB57" s="331"/>
      <c r="BWC57" s="331"/>
      <c r="BWD57" s="331"/>
      <c r="BWE57" s="331"/>
      <c r="BWF57" s="331"/>
      <c r="BWG57" s="331"/>
      <c r="BWH57" s="331"/>
      <c r="BWI57" s="331"/>
      <c r="BWJ57" s="331"/>
      <c r="BWK57" s="331"/>
      <c r="BWL57" s="331"/>
      <c r="BWM57" s="331"/>
      <c r="BWN57" s="331"/>
      <c r="BWO57" s="331"/>
      <c r="BWP57" s="331"/>
      <c r="BWQ57" s="331"/>
      <c r="BWR57" s="331"/>
      <c r="BWS57" s="331"/>
      <c r="BWT57" s="331"/>
      <c r="BWU57" s="331"/>
      <c r="BWV57" s="331"/>
      <c r="BWW57" s="331"/>
      <c r="BWX57" s="331"/>
      <c r="BWY57" s="331"/>
      <c r="BWZ57" s="331"/>
      <c r="BXA57" s="331"/>
      <c r="BXB57" s="331"/>
      <c r="BXC57" s="331"/>
      <c r="BXD57" s="331"/>
      <c r="BXE57" s="331"/>
      <c r="BXF57" s="331"/>
      <c r="BXG57" s="331"/>
      <c r="BXH57" s="331"/>
      <c r="BXI57" s="331"/>
      <c r="BXJ57" s="331"/>
      <c r="BXK57" s="331"/>
      <c r="BXL57" s="331"/>
      <c r="BXM57" s="331"/>
      <c r="BXN57" s="331"/>
      <c r="BXO57" s="331"/>
      <c r="BXP57" s="331"/>
      <c r="BXQ57" s="331"/>
      <c r="BXR57" s="331"/>
      <c r="BXS57" s="331"/>
      <c r="BXT57" s="331"/>
      <c r="BXU57" s="331"/>
      <c r="BXV57" s="331"/>
      <c r="BXW57" s="331"/>
      <c r="BXX57" s="331"/>
      <c r="BXY57" s="331"/>
      <c r="BXZ57" s="331"/>
      <c r="BYA57" s="331"/>
      <c r="BYB57" s="331"/>
      <c r="BYC57" s="331"/>
      <c r="BYD57" s="331"/>
      <c r="BYE57" s="331"/>
      <c r="BYF57" s="331"/>
      <c r="BYG57" s="331"/>
      <c r="BYH57" s="331"/>
      <c r="BYI57" s="331"/>
      <c r="BYJ57" s="331"/>
      <c r="BYK57" s="331"/>
      <c r="BYL57" s="331"/>
      <c r="BYM57" s="331"/>
      <c r="BYN57" s="331"/>
      <c r="BYO57" s="331"/>
      <c r="BYP57" s="331"/>
      <c r="BYQ57" s="331"/>
      <c r="BYR57" s="331"/>
      <c r="BYS57" s="331"/>
      <c r="BYT57" s="331"/>
      <c r="BYU57" s="331"/>
      <c r="BYV57" s="331"/>
      <c r="BYW57" s="331"/>
      <c r="BYX57" s="331"/>
      <c r="BYY57" s="331"/>
      <c r="BYZ57" s="331"/>
      <c r="BZA57" s="331"/>
      <c r="BZB57" s="331"/>
      <c r="BZC57" s="331"/>
      <c r="BZD57" s="331"/>
      <c r="BZE57" s="331"/>
      <c r="BZF57" s="331"/>
      <c r="BZG57" s="331"/>
      <c r="BZH57" s="331"/>
      <c r="BZI57" s="331"/>
      <c r="BZJ57" s="331"/>
      <c r="BZK57" s="331"/>
      <c r="BZL57" s="331"/>
      <c r="BZM57" s="331"/>
      <c r="BZN57" s="331"/>
      <c r="BZO57" s="331"/>
      <c r="BZP57" s="331"/>
      <c r="BZQ57" s="331"/>
      <c r="BZR57" s="331"/>
      <c r="BZS57" s="331"/>
      <c r="BZT57" s="331"/>
      <c r="BZU57" s="331"/>
      <c r="BZV57" s="331"/>
      <c r="BZW57" s="331"/>
      <c r="BZX57" s="331"/>
      <c r="BZY57" s="331"/>
      <c r="BZZ57" s="331"/>
      <c r="CAA57" s="331"/>
      <c r="CAB57" s="331"/>
      <c r="CAC57" s="331"/>
      <c r="CAD57" s="331"/>
      <c r="CAE57" s="331"/>
      <c r="CAF57" s="331"/>
      <c r="CAG57" s="331"/>
      <c r="CAH57" s="331"/>
      <c r="CAI57" s="331"/>
      <c r="CAJ57" s="331"/>
      <c r="CAK57" s="331"/>
      <c r="CAL57" s="331"/>
      <c r="CAM57" s="331"/>
      <c r="CAN57" s="331"/>
      <c r="CAO57" s="331"/>
      <c r="CAP57" s="331"/>
      <c r="CAQ57" s="331"/>
      <c r="CAR57" s="331"/>
      <c r="CAS57" s="331"/>
      <c r="CAT57" s="331"/>
      <c r="CAU57" s="331"/>
      <c r="CAV57" s="331"/>
      <c r="CAW57" s="331"/>
      <c r="CAX57" s="331"/>
      <c r="CAY57" s="331"/>
      <c r="CAZ57" s="331"/>
      <c r="CBA57" s="331"/>
      <c r="CBB57" s="331"/>
      <c r="CBC57" s="331"/>
      <c r="CBD57" s="331"/>
      <c r="CBE57" s="331"/>
      <c r="CBF57" s="331"/>
      <c r="CBG57" s="331"/>
      <c r="CBH57" s="331"/>
      <c r="CBI57" s="331"/>
      <c r="CBJ57" s="331"/>
      <c r="CBK57" s="331"/>
      <c r="CBL57" s="331"/>
      <c r="CBM57" s="331"/>
      <c r="CBN57" s="331"/>
      <c r="CBO57" s="331"/>
      <c r="CBP57" s="331"/>
      <c r="CBQ57" s="331"/>
      <c r="CBR57" s="331"/>
      <c r="CBS57" s="331"/>
      <c r="CBT57" s="331"/>
      <c r="CBU57" s="331"/>
      <c r="CBV57" s="331"/>
      <c r="CBW57" s="331"/>
      <c r="CBX57" s="331"/>
      <c r="CBY57" s="331"/>
      <c r="CBZ57" s="331"/>
      <c r="CCA57" s="331"/>
      <c r="CCB57" s="331"/>
      <c r="CCC57" s="331"/>
      <c r="CCD57" s="331"/>
      <c r="CCE57" s="331"/>
      <c r="CCF57" s="331"/>
      <c r="CCG57" s="331"/>
      <c r="CCH57" s="331"/>
      <c r="CCI57" s="331"/>
      <c r="CCJ57" s="331"/>
      <c r="CCK57" s="331"/>
      <c r="CCL57" s="331"/>
      <c r="CCM57" s="331"/>
      <c r="CCN57" s="331"/>
      <c r="CCO57" s="331"/>
      <c r="CCP57" s="331"/>
      <c r="CCQ57" s="331"/>
      <c r="CCR57" s="331"/>
      <c r="CCS57" s="331"/>
      <c r="CCT57" s="331"/>
      <c r="CCU57" s="331"/>
      <c r="CCV57" s="331"/>
      <c r="CCW57" s="331"/>
      <c r="CCX57" s="331"/>
      <c r="CCY57" s="331"/>
      <c r="CCZ57" s="331"/>
      <c r="CDA57" s="331"/>
      <c r="CDB57" s="331"/>
      <c r="CDC57" s="331"/>
      <c r="CDD57" s="331"/>
      <c r="CDE57" s="331"/>
      <c r="CDF57" s="331"/>
      <c r="CDG57" s="331"/>
      <c r="CDH57" s="331"/>
      <c r="CDI57" s="331"/>
      <c r="CDJ57" s="331"/>
      <c r="CDK57" s="331"/>
      <c r="CDL57" s="331"/>
      <c r="CDM57" s="331"/>
      <c r="CDN57" s="331"/>
      <c r="CDO57" s="331"/>
      <c r="CDP57" s="331"/>
      <c r="CDQ57" s="331"/>
      <c r="CDR57" s="331"/>
      <c r="CDS57" s="331"/>
      <c r="CDT57" s="331"/>
      <c r="CDU57" s="331"/>
      <c r="CDV57" s="331"/>
      <c r="CDW57" s="331"/>
      <c r="CDX57" s="331"/>
      <c r="CDY57" s="331"/>
      <c r="CDZ57" s="331"/>
      <c r="CEA57" s="331"/>
      <c r="CEB57" s="331"/>
      <c r="CEC57" s="331"/>
      <c r="CED57" s="331"/>
      <c r="CEE57" s="331"/>
      <c r="CEF57" s="331"/>
      <c r="CEG57" s="331"/>
      <c r="CEH57" s="331"/>
      <c r="CEI57" s="331"/>
      <c r="CEJ57" s="331"/>
      <c r="CEK57" s="331"/>
      <c r="CEL57" s="331"/>
      <c r="CEM57" s="331"/>
      <c r="CEN57" s="331"/>
      <c r="CEO57" s="331"/>
      <c r="CEP57" s="331"/>
      <c r="CEQ57" s="331"/>
      <c r="CER57" s="331"/>
      <c r="CES57" s="331"/>
      <c r="CET57" s="331"/>
      <c r="CEU57" s="331"/>
      <c r="CEV57" s="331"/>
      <c r="CEW57" s="331"/>
      <c r="CEX57" s="331"/>
      <c r="CEY57" s="331"/>
      <c r="CEZ57" s="331"/>
      <c r="CFA57" s="331"/>
      <c r="CFB57" s="331"/>
      <c r="CFC57" s="331"/>
      <c r="CFD57" s="331"/>
      <c r="CFE57" s="331"/>
      <c r="CFF57" s="331"/>
      <c r="CFG57" s="331"/>
      <c r="CFH57" s="331"/>
      <c r="CFI57" s="331"/>
      <c r="CFJ57" s="331"/>
      <c r="CFK57" s="331"/>
      <c r="CFL57" s="331"/>
      <c r="CFM57" s="331"/>
      <c r="CFN57" s="331"/>
      <c r="CFO57" s="331"/>
      <c r="CFP57" s="331"/>
      <c r="CFQ57" s="331"/>
      <c r="CFR57" s="331"/>
      <c r="CFS57" s="331"/>
      <c r="CFT57" s="331"/>
      <c r="CFU57" s="331"/>
      <c r="CFV57" s="331"/>
      <c r="CFW57" s="331"/>
      <c r="CFX57" s="331"/>
      <c r="CFY57" s="331"/>
      <c r="CFZ57" s="331"/>
      <c r="CGA57" s="331"/>
      <c r="CGB57" s="331"/>
      <c r="CGC57" s="331"/>
      <c r="CGD57" s="331"/>
      <c r="CGE57" s="331"/>
      <c r="CGF57" s="331"/>
      <c r="CGG57" s="331"/>
      <c r="CGH57" s="331"/>
      <c r="CGI57" s="331"/>
      <c r="CGJ57" s="331"/>
      <c r="CGK57" s="331"/>
      <c r="CGL57" s="331"/>
      <c r="CGM57" s="331"/>
      <c r="CGN57" s="331"/>
      <c r="CGO57" s="331"/>
      <c r="CGP57" s="331"/>
      <c r="CGQ57" s="331"/>
      <c r="CGR57" s="331"/>
      <c r="CGS57" s="331"/>
      <c r="CGT57" s="331"/>
      <c r="CGU57" s="331"/>
      <c r="CGV57" s="331"/>
      <c r="CGW57" s="331"/>
      <c r="CGX57" s="331"/>
      <c r="CGY57" s="331"/>
      <c r="CGZ57" s="331"/>
      <c r="CHA57" s="331"/>
      <c r="CHB57" s="331"/>
      <c r="CHC57" s="331"/>
      <c r="CHD57" s="331"/>
      <c r="CHE57" s="331"/>
      <c r="CHF57" s="331"/>
      <c r="CHG57" s="331"/>
      <c r="CHH57" s="331"/>
      <c r="CHI57" s="331"/>
      <c r="CHJ57" s="331"/>
      <c r="CHK57" s="331"/>
      <c r="CHL57" s="331"/>
      <c r="CHM57" s="331"/>
      <c r="CHN57" s="331"/>
      <c r="CHO57" s="331"/>
      <c r="CHP57" s="331"/>
      <c r="CHQ57" s="331"/>
      <c r="CHR57" s="331"/>
      <c r="CHS57" s="331"/>
      <c r="CHT57" s="331"/>
      <c r="CHU57" s="331"/>
      <c r="CHV57" s="331"/>
      <c r="CHW57" s="331"/>
      <c r="CHX57" s="331"/>
      <c r="CHY57" s="331"/>
      <c r="CHZ57" s="331"/>
      <c r="CIA57" s="331"/>
      <c r="CIB57" s="331"/>
      <c r="CIC57" s="331"/>
      <c r="CID57" s="331"/>
      <c r="CIE57" s="331"/>
      <c r="CIF57" s="331"/>
      <c r="CIG57" s="331"/>
      <c r="CIH57" s="331"/>
      <c r="CII57" s="331"/>
      <c r="CIJ57" s="331"/>
      <c r="CIK57" s="331"/>
      <c r="CIL57" s="331"/>
      <c r="CIM57" s="331"/>
      <c r="CIN57" s="331"/>
      <c r="CIO57" s="331"/>
      <c r="CIP57" s="331"/>
      <c r="CIQ57" s="331"/>
      <c r="CIR57" s="331"/>
      <c r="CIS57" s="331"/>
      <c r="CIT57" s="331"/>
      <c r="CIU57" s="331"/>
      <c r="CIV57" s="331"/>
      <c r="CIW57" s="331"/>
      <c r="CIX57" s="331"/>
      <c r="CIY57" s="331"/>
      <c r="CIZ57" s="331"/>
      <c r="CJA57" s="331"/>
      <c r="CJB57" s="331"/>
      <c r="CJC57" s="331"/>
      <c r="CJD57" s="331"/>
      <c r="CJE57" s="331"/>
      <c r="CJF57" s="331"/>
      <c r="CJG57" s="331"/>
      <c r="CJH57" s="331"/>
      <c r="CJI57" s="331"/>
      <c r="CJJ57" s="331"/>
      <c r="CJK57" s="331"/>
      <c r="CJL57" s="331"/>
      <c r="CJM57" s="331"/>
      <c r="CJN57" s="331"/>
      <c r="CJO57" s="331"/>
      <c r="CJP57" s="331"/>
      <c r="CJQ57" s="331"/>
      <c r="CJR57" s="331"/>
      <c r="CJS57" s="331"/>
      <c r="CJT57" s="331"/>
      <c r="CJU57" s="331"/>
      <c r="CJV57" s="331"/>
      <c r="CJW57" s="331"/>
      <c r="CJX57" s="331"/>
      <c r="CJY57" s="331"/>
      <c r="CJZ57" s="331"/>
      <c r="CKA57" s="331"/>
      <c r="CKB57" s="331"/>
      <c r="CKC57" s="331"/>
      <c r="CKD57" s="331"/>
      <c r="CKE57" s="331"/>
      <c r="CKF57" s="331"/>
      <c r="CKG57" s="331"/>
      <c r="CKH57" s="331"/>
      <c r="CKI57" s="331"/>
      <c r="CKJ57" s="331"/>
      <c r="CKK57" s="331"/>
      <c r="CKL57" s="331"/>
      <c r="CKM57" s="331"/>
      <c r="CKN57" s="331"/>
      <c r="CKO57" s="331"/>
      <c r="CKP57" s="331"/>
      <c r="CKQ57" s="331"/>
      <c r="CKR57" s="331"/>
      <c r="CKS57" s="331"/>
      <c r="CKT57" s="331"/>
      <c r="CKU57" s="331"/>
      <c r="CKV57" s="331"/>
      <c r="CKW57" s="331"/>
      <c r="CKX57" s="331"/>
      <c r="CKY57" s="331"/>
      <c r="CKZ57" s="331"/>
      <c r="CLA57" s="331"/>
      <c r="CLB57" s="331"/>
      <c r="CLC57" s="331"/>
      <c r="CLD57" s="331"/>
      <c r="CLE57" s="331"/>
      <c r="CLF57" s="331"/>
      <c r="CLG57" s="331"/>
      <c r="CLH57" s="331"/>
      <c r="CLI57" s="331"/>
      <c r="CLJ57" s="331"/>
      <c r="CLK57" s="331"/>
      <c r="CLL57" s="331"/>
      <c r="CLM57" s="331"/>
      <c r="CLN57" s="331"/>
      <c r="CLO57" s="331"/>
      <c r="CLP57" s="331"/>
      <c r="CLQ57" s="331"/>
      <c r="CLR57" s="331"/>
      <c r="CLS57" s="331"/>
      <c r="CLT57" s="331"/>
      <c r="CLU57" s="331"/>
      <c r="CLV57" s="331"/>
      <c r="CLW57" s="331"/>
      <c r="CLX57" s="331"/>
      <c r="CLY57" s="331"/>
      <c r="CLZ57" s="331"/>
      <c r="CMA57" s="331"/>
      <c r="CMB57" s="331"/>
      <c r="CMC57" s="331"/>
      <c r="CMD57" s="331"/>
      <c r="CME57" s="331"/>
      <c r="CMF57" s="331"/>
      <c r="CMG57" s="331"/>
      <c r="CMH57" s="331"/>
      <c r="CMI57" s="331"/>
      <c r="CMJ57" s="331"/>
      <c r="CMK57" s="331"/>
      <c r="CML57" s="331"/>
      <c r="CMM57" s="331"/>
      <c r="CMN57" s="331"/>
      <c r="CMO57" s="331"/>
      <c r="CMP57" s="331"/>
      <c r="CMQ57" s="331"/>
      <c r="CMR57" s="331"/>
      <c r="CMS57" s="331"/>
      <c r="CMT57" s="331"/>
      <c r="CMU57" s="331"/>
      <c r="CMV57" s="331"/>
      <c r="CMW57" s="331"/>
      <c r="CMX57" s="331"/>
      <c r="CMY57" s="331"/>
      <c r="CMZ57" s="331"/>
      <c r="CNA57" s="331"/>
      <c r="CNB57" s="331"/>
      <c r="CNC57" s="331"/>
      <c r="CND57" s="331"/>
      <c r="CNE57" s="331"/>
      <c r="CNF57" s="331"/>
      <c r="CNG57" s="331"/>
      <c r="CNH57" s="331"/>
      <c r="CNI57" s="331"/>
      <c r="CNJ57" s="331"/>
      <c r="CNK57" s="331"/>
      <c r="CNL57" s="331"/>
      <c r="CNM57" s="331"/>
      <c r="CNN57" s="331"/>
      <c r="CNO57" s="331"/>
      <c r="CNP57" s="331"/>
      <c r="CNQ57" s="331"/>
      <c r="CNR57" s="331"/>
      <c r="CNS57" s="331"/>
      <c r="CNT57" s="331"/>
      <c r="CNU57" s="331"/>
      <c r="CNV57" s="331"/>
      <c r="CNW57" s="331"/>
      <c r="CNX57" s="331"/>
      <c r="CNY57" s="331"/>
      <c r="CNZ57" s="331"/>
      <c r="COA57" s="331"/>
      <c r="COB57" s="331"/>
      <c r="COC57" s="331"/>
      <c r="COD57" s="331"/>
      <c r="COE57" s="331"/>
      <c r="COF57" s="331"/>
      <c r="COG57" s="331"/>
      <c r="COH57" s="331"/>
      <c r="COI57" s="331"/>
      <c r="COJ57" s="331"/>
      <c r="COK57" s="331"/>
      <c r="COL57" s="331"/>
      <c r="COM57" s="331"/>
      <c r="CON57" s="331"/>
      <c r="COO57" s="331"/>
      <c r="COP57" s="331"/>
      <c r="COQ57" s="331"/>
      <c r="COR57" s="331"/>
      <c r="COS57" s="331"/>
      <c r="COT57" s="331"/>
      <c r="COU57" s="331"/>
      <c r="COV57" s="331"/>
      <c r="COW57" s="331"/>
      <c r="COX57" s="331"/>
      <c r="COY57" s="331"/>
      <c r="COZ57" s="331"/>
      <c r="CPA57" s="331"/>
      <c r="CPB57" s="331"/>
      <c r="CPC57" s="331"/>
      <c r="CPD57" s="331"/>
      <c r="CPE57" s="331"/>
      <c r="CPF57" s="331"/>
      <c r="CPG57" s="331"/>
      <c r="CPH57" s="331"/>
      <c r="CPI57" s="331"/>
      <c r="CPJ57" s="331"/>
      <c r="CPK57" s="331"/>
      <c r="CPL57" s="331"/>
      <c r="CPM57" s="331"/>
      <c r="CPN57" s="331"/>
      <c r="CPO57" s="331"/>
      <c r="CPP57" s="331"/>
      <c r="CPQ57" s="331"/>
      <c r="CPR57" s="331"/>
      <c r="CPS57" s="331"/>
      <c r="CPT57" s="331"/>
      <c r="CPU57" s="331"/>
      <c r="CPV57" s="331"/>
      <c r="CPW57" s="331"/>
      <c r="CPX57" s="331"/>
      <c r="CPY57" s="331"/>
      <c r="CPZ57" s="331"/>
      <c r="CQA57" s="331"/>
      <c r="CQB57" s="331"/>
      <c r="CQC57" s="331"/>
      <c r="CQD57" s="331"/>
      <c r="CQE57" s="331"/>
      <c r="CQF57" s="331"/>
      <c r="CQG57" s="331"/>
      <c r="CQH57" s="331"/>
      <c r="CQI57" s="331"/>
      <c r="CQJ57" s="331"/>
      <c r="CQK57" s="331"/>
      <c r="CQL57" s="331"/>
      <c r="CQM57" s="331"/>
      <c r="CQN57" s="331"/>
      <c r="CQO57" s="331"/>
      <c r="CQP57" s="331"/>
      <c r="CQQ57" s="331"/>
      <c r="CQR57" s="331"/>
      <c r="CQS57" s="331"/>
      <c r="CQT57" s="331"/>
      <c r="CQU57" s="331"/>
      <c r="CQV57" s="331"/>
      <c r="CQW57" s="331"/>
      <c r="CQX57" s="331"/>
      <c r="CQY57" s="331"/>
      <c r="CQZ57" s="331"/>
      <c r="CRA57" s="331"/>
      <c r="CRB57" s="331"/>
      <c r="CRC57" s="331"/>
      <c r="CRD57" s="331"/>
      <c r="CRE57" s="331"/>
      <c r="CRF57" s="331"/>
      <c r="CRG57" s="331"/>
      <c r="CRH57" s="331"/>
      <c r="CRI57" s="331"/>
      <c r="CRJ57" s="331"/>
      <c r="CRK57" s="331"/>
      <c r="CRL57" s="331"/>
      <c r="CRM57" s="331"/>
      <c r="CRN57" s="331"/>
      <c r="CRO57" s="331"/>
      <c r="CRP57" s="331"/>
      <c r="CRQ57" s="331"/>
      <c r="CRR57" s="331"/>
      <c r="CRS57" s="331"/>
      <c r="CRT57" s="331"/>
      <c r="CRU57" s="331"/>
      <c r="CRV57" s="331"/>
      <c r="CRW57" s="331"/>
      <c r="CRX57" s="331"/>
      <c r="CRY57" s="331"/>
      <c r="CRZ57" s="331"/>
      <c r="CSA57" s="331"/>
      <c r="CSB57" s="331"/>
      <c r="CSC57" s="331"/>
      <c r="CSD57" s="331"/>
      <c r="CSE57" s="331"/>
      <c r="CSF57" s="331"/>
      <c r="CSG57" s="331"/>
      <c r="CSH57" s="331"/>
      <c r="CSI57" s="331"/>
      <c r="CSJ57" s="331"/>
      <c r="CSK57" s="331"/>
      <c r="CSL57" s="331"/>
      <c r="CSM57" s="331"/>
      <c r="CSN57" s="331"/>
      <c r="CSO57" s="331"/>
      <c r="CSP57" s="331"/>
      <c r="CSQ57" s="331"/>
      <c r="CSR57" s="331"/>
      <c r="CSS57" s="331"/>
      <c r="CST57" s="331"/>
      <c r="CSU57" s="331"/>
      <c r="CSV57" s="331"/>
      <c r="CSW57" s="331"/>
      <c r="CSX57" s="331"/>
      <c r="CSY57" s="331"/>
      <c r="CSZ57" s="331"/>
      <c r="CTA57" s="331"/>
      <c r="CTB57" s="331"/>
      <c r="CTC57" s="331"/>
      <c r="CTD57" s="331"/>
      <c r="CTE57" s="331"/>
      <c r="CTF57" s="331"/>
      <c r="CTG57" s="331"/>
      <c r="CTH57" s="331"/>
      <c r="CTI57" s="331"/>
      <c r="CTJ57" s="331"/>
      <c r="CTK57" s="331"/>
      <c r="CTL57" s="331"/>
      <c r="CTM57" s="331"/>
      <c r="CTN57" s="331"/>
      <c r="CTO57" s="331"/>
      <c r="CTP57" s="331"/>
      <c r="CTQ57" s="331"/>
      <c r="CTR57" s="331"/>
      <c r="CTS57" s="331"/>
      <c r="CTT57" s="331"/>
      <c r="CTU57" s="331"/>
      <c r="CTV57" s="331"/>
      <c r="CTW57" s="331"/>
      <c r="CTX57" s="331"/>
      <c r="CTY57" s="331"/>
      <c r="CTZ57" s="331"/>
      <c r="CUA57" s="331"/>
      <c r="CUB57" s="331"/>
      <c r="CUC57" s="331"/>
      <c r="CUD57" s="331"/>
      <c r="CUE57" s="331"/>
      <c r="CUF57" s="331"/>
      <c r="CUG57" s="331"/>
      <c r="CUH57" s="331"/>
      <c r="CUI57" s="331"/>
      <c r="CUJ57" s="331"/>
      <c r="CUK57" s="331"/>
      <c r="CUL57" s="331"/>
      <c r="CUM57" s="331"/>
      <c r="CUN57" s="331"/>
      <c r="CUO57" s="331"/>
      <c r="CUP57" s="331"/>
      <c r="CUQ57" s="331"/>
      <c r="CUR57" s="331"/>
      <c r="CUS57" s="331"/>
      <c r="CUT57" s="331"/>
      <c r="CUU57" s="331"/>
      <c r="CUV57" s="331"/>
      <c r="CUW57" s="331"/>
      <c r="CUX57" s="331"/>
      <c r="CUY57" s="331"/>
      <c r="CUZ57" s="331"/>
      <c r="CVA57" s="331"/>
      <c r="CVB57" s="331"/>
      <c r="CVC57" s="331"/>
      <c r="CVD57" s="331"/>
      <c r="CVE57" s="331"/>
      <c r="CVF57" s="331"/>
      <c r="CVG57" s="331"/>
      <c r="CVH57" s="331"/>
      <c r="CVI57" s="331"/>
      <c r="CVJ57" s="331"/>
      <c r="CVK57" s="331"/>
      <c r="CVL57" s="331"/>
      <c r="CVM57" s="331"/>
      <c r="CVN57" s="331"/>
      <c r="CVO57" s="331"/>
      <c r="CVP57" s="331"/>
      <c r="CVQ57" s="331"/>
      <c r="CVR57" s="331"/>
      <c r="CVS57" s="331"/>
      <c r="CVT57" s="331"/>
      <c r="CVU57" s="331"/>
      <c r="CVV57" s="331"/>
      <c r="CVW57" s="331"/>
      <c r="CVX57" s="331"/>
      <c r="CVY57" s="331"/>
      <c r="CVZ57" s="331"/>
      <c r="CWA57" s="331"/>
      <c r="CWB57" s="331"/>
      <c r="CWC57" s="331"/>
      <c r="CWD57" s="331"/>
      <c r="CWE57" s="331"/>
      <c r="CWF57" s="331"/>
      <c r="CWG57" s="331"/>
      <c r="CWH57" s="331"/>
      <c r="CWI57" s="331"/>
      <c r="CWJ57" s="331"/>
      <c r="CWK57" s="331"/>
      <c r="CWL57" s="331"/>
      <c r="CWM57" s="331"/>
      <c r="CWN57" s="331"/>
      <c r="CWO57" s="331"/>
      <c r="CWP57" s="331"/>
      <c r="CWQ57" s="331"/>
      <c r="CWR57" s="331"/>
      <c r="CWS57" s="331"/>
      <c r="CWT57" s="331"/>
      <c r="CWU57" s="331"/>
      <c r="CWV57" s="331"/>
      <c r="CWW57" s="331"/>
      <c r="CWX57" s="331"/>
      <c r="CWY57" s="331"/>
      <c r="CWZ57" s="331"/>
      <c r="CXA57" s="331"/>
      <c r="CXB57" s="331"/>
      <c r="CXC57" s="331"/>
      <c r="CXD57" s="331"/>
      <c r="CXE57" s="331"/>
      <c r="CXF57" s="331"/>
      <c r="CXG57" s="331"/>
      <c r="CXH57" s="331"/>
      <c r="CXI57" s="331"/>
      <c r="CXJ57" s="331"/>
      <c r="CXK57" s="331"/>
      <c r="CXL57" s="331"/>
      <c r="CXM57" s="331"/>
      <c r="CXN57" s="331"/>
      <c r="CXO57" s="331"/>
      <c r="CXP57" s="331"/>
      <c r="CXQ57" s="331"/>
      <c r="CXR57" s="331"/>
      <c r="CXS57" s="331"/>
      <c r="CXT57" s="331"/>
      <c r="CXU57" s="331"/>
      <c r="CXV57" s="331"/>
      <c r="CXW57" s="331"/>
      <c r="CXX57" s="331"/>
      <c r="CXY57" s="331"/>
      <c r="CXZ57" s="331"/>
      <c r="CYA57" s="331"/>
      <c r="CYB57" s="331"/>
      <c r="CYC57" s="331"/>
      <c r="CYD57" s="331"/>
      <c r="CYE57" s="331"/>
      <c r="CYF57" s="331"/>
      <c r="CYG57" s="331"/>
      <c r="CYH57" s="331"/>
      <c r="CYI57" s="331"/>
      <c r="CYJ57" s="331"/>
      <c r="CYK57" s="331"/>
      <c r="CYL57" s="331"/>
      <c r="CYM57" s="331"/>
      <c r="CYN57" s="331"/>
      <c r="CYO57" s="331"/>
      <c r="CYP57" s="331"/>
      <c r="CYQ57" s="331"/>
      <c r="CYR57" s="331"/>
      <c r="CYS57" s="331"/>
      <c r="CYT57" s="331"/>
      <c r="CYU57" s="331"/>
      <c r="CYV57" s="331"/>
      <c r="CYW57" s="331"/>
      <c r="CYX57" s="331"/>
      <c r="CYY57" s="331"/>
      <c r="CYZ57" s="331"/>
      <c r="CZA57" s="331"/>
      <c r="CZB57" s="331"/>
      <c r="CZC57" s="331"/>
      <c r="CZD57" s="331"/>
      <c r="CZE57" s="331"/>
      <c r="CZF57" s="331"/>
      <c r="CZG57" s="331"/>
      <c r="CZH57" s="331"/>
      <c r="CZI57" s="331"/>
      <c r="CZJ57" s="331"/>
      <c r="CZK57" s="331"/>
      <c r="CZL57" s="331"/>
      <c r="CZM57" s="331"/>
      <c r="CZN57" s="331"/>
      <c r="CZO57" s="331"/>
      <c r="CZP57" s="331"/>
      <c r="CZQ57" s="331"/>
      <c r="CZR57" s="331"/>
      <c r="CZS57" s="331"/>
      <c r="CZT57" s="331"/>
      <c r="CZU57" s="331"/>
      <c r="CZV57" s="331"/>
      <c r="CZW57" s="331"/>
      <c r="CZX57" s="331"/>
      <c r="CZY57" s="331"/>
      <c r="CZZ57" s="331"/>
      <c r="DAA57" s="331"/>
      <c r="DAB57" s="331"/>
      <c r="DAC57" s="331"/>
      <c r="DAD57" s="331"/>
      <c r="DAE57" s="331"/>
      <c r="DAF57" s="331"/>
      <c r="DAG57" s="331"/>
      <c r="DAH57" s="331"/>
      <c r="DAI57" s="331"/>
      <c r="DAJ57" s="331"/>
      <c r="DAK57" s="331"/>
      <c r="DAL57" s="331"/>
      <c r="DAM57" s="331"/>
      <c r="DAN57" s="331"/>
      <c r="DAO57" s="331"/>
      <c r="DAP57" s="331"/>
      <c r="DAQ57" s="331"/>
      <c r="DAR57" s="331"/>
      <c r="DAS57" s="331"/>
      <c r="DAT57" s="331"/>
      <c r="DAU57" s="331"/>
      <c r="DAV57" s="331"/>
      <c r="DAW57" s="331"/>
      <c r="DAX57" s="331"/>
      <c r="DAY57" s="331"/>
      <c r="DAZ57" s="331"/>
      <c r="DBA57" s="331"/>
      <c r="DBB57" s="331"/>
      <c r="DBC57" s="331"/>
      <c r="DBD57" s="331"/>
      <c r="DBE57" s="331"/>
      <c r="DBF57" s="331"/>
      <c r="DBG57" s="331"/>
      <c r="DBH57" s="331"/>
      <c r="DBI57" s="331"/>
      <c r="DBJ57" s="331"/>
      <c r="DBK57" s="331"/>
      <c r="DBL57" s="331"/>
      <c r="DBM57" s="331"/>
      <c r="DBN57" s="331"/>
      <c r="DBO57" s="331"/>
      <c r="DBP57" s="331"/>
      <c r="DBQ57" s="331"/>
      <c r="DBR57" s="331"/>
      <c r="DBS57" s="331"/>
      <c r="DBT57" s="331"/>
      <c r="DBU57" s="331"/>
      <c r="DBV57" s="331"/>
      <c r="DBW57" s="331"/>
      <c r="DBX57" s="331"/>
      <c r="DBY57" s="331"/>
      <c r="DBZ57" s="331"/>
      <c r="DCA57" s="331"/>
      <c r="DCB57" s="331"/>
      <c r="DCC57" s="331"/>
      <c r="DCD57" s="331"/>
      <c r="DCE57" s="331"/>
      <c r="DCF57" s="331"/>
      <c r="DCG57" s="331"/>
      <c r="DCH57" s="331"/>
      <c r="DCI57" s="331"/>
      <c r="DCJ57" s="331"/>
      <c r="DCK57" s="331"/>
      <c r="DCL57" s="331"/>
      <c r="DCM57" s="331"/>
      <c r="DCN57" s="331"/>
      <c r="DCO57" s="331"/>
      <c r="DCP57" s="331"/>
      <c r="DCQ57" s="331"/>
      <c r="DCR57" s="331"/>
      <c r="DCS57" s="331"/>
      <c r="DCT57" s="331"/>
      <c r="DCU57" s="331"/>
      <c r="DCV57" s="331"/>
      <c r="DCW57" s="331"/>
      <c r="DCX57" s="331"/>
      <c r="DCY57" s="331"/>
      <c r="DCZ57" s="331"/>
      <c r="DDA57" s="331"/>
      <c r="DDB57" s="331"/>
      <c r="DDC57" s="331"/>
      <c r="DDD57" s="331"/>
      <c r="DDE57" s="331"/>
      <c r="DDF57" s="331"/>
      <c r="DDG57" s="331"/>
      <c r="DDH57" s="331"/>
      <c r="DDI57" s="331"/>
      <c r="DDJ57" s="331"/>
      <c r="DDK57" s="331"/>
      <c r="DDL57" s="331"/>
      <c r="DDM57" s="331"/>
      <c r="DDN57" s="331"/>
      <c r="DDO57" s="331"/>
      <c r="DDP57" s="331"/>
      <c r="DDQ57" s="331"/>
      <c r="DDR57" s="331"/>
      <c r="DDS57" s="331"/>
      <c r="DDT57" s="331"/>
      <c r="DDU57" s="331"/>
      <c r="DDV57" s="331"/>
      <c r="DDW57" s="331"/>
      <c r="DDX57" s="331"/>
      <c r="DDY57" s="331"/>
      <c r="DDZ57" s="331"/>
      <c r="DEA57" s="331"/>
      <c r="DEB57" s="331"/>
      <c r="DEC57" s="331"/>
      <c r="DED57" s="331"/>
      <c r="DEE57" s="331"/>
      <c r="DEF57" s="331"/>
      <c r="DEG57" s="331"/>
      <c r="DEH57" s="331"/>
      <c r="DEI57" s="331"/>
      <c r="DEJ57" s="331"/>
      <c r="DEK57" s="331"/>
      <c r="DEL57" s="331"/>
      <c r="DEM57" s="331"/>
      <c r="DEN57" s="331"/>
      <c r="DEO57" s="331"/>
      <c r="DEP57" s="331"/>
      <c r="DEQ57" s="331"/>
      <c r="DER57" s="331"/>
      <c r="DES57" s="331"/>
      <c r="DET57" s="331"/>
      <c r="DEU57" s="331"/>
      <c r="DEV57" s="331"/>
      <c r="DEW57" s="331"/>
      <c r="DEX57" s="331"/>
      <c r="DEY57" s="331"/>
      <c r="DEZ57" s="331"/>
      <c r="DFA57" s="331"/>
      <c r="DFB57" s="331"/>
      <c r="DFC57" s="331"/>
      <c r="DFD57" s="331"/>
      <c r="DFE57" s="331"/>
      <c r="DFF57" s="331"/>
      <c r="DFG57" s="331"/>
      <c r="DFH57" s="331"/>
      <c r="DFI57" s="331"/>
      <c r="DFJ57" s="331"/>
      <c r="DFK57" s="331"/>
      <c r="DFL57" s="331"/>
      <c r="DFM57" s="331"/>
      <c r="DFN57" s="331"/>
      <c r="DFO57" s="331"/>
      <c r="DFP57" s="331"/>
      <c r="DFQ57" s="331"/>
      <c r="DFR57" s="331"/>
      <c r="DFS57" s="331"/>
      <c r="DFT57" s="331"/>
      <c r="DFU57" s="331"/>
      <c r="DFV57" s="331"/>
      <c r="DFW57" s="331"/>
      <c r="DFX57" s="331"/>
      <c r="DFY57" s="331"/>
      <c r="DFZ57" s="331"/>
      <c r="DGA57" s="331"/>
      <c r="DGB57" s="331"/>
      <c r="DGC57" s="331"/>
      <c r="DGD57" s="331"/>
      <c r="DGE57" s="331"/>
      <c r="DGF57" s="331"/>
      <c r="DGG57" s="331"/>
      <c r="DGH57" s="331"/>
      <c r="DGI57" s="331"/>
      <c r="DGJ57" s="331"/>
      <c r="DGK57" s="331"/>
      <c r="DGL57" s="331"/>
      <c r="DGM57" s="331"/>
      <c r="DGN57" s="331"/>
      <c r="DGO57" s="331"/>
      <c r="DGP57" s="331"/>
      <c r="DGQ57" s="331"/>
      <c r="DGR57" s="331"/>
      <c r="DGS57" s="331"/>
      <c r="DGT57" s="331"/>
      <c r="DGU57" s="331"/>
      <c r="DGV57" s="331"/>
      <c r="DGW57" s="331"/>
      <c r="DGX57" s="331"/>
      <c r="DGY57" s="331"/>
      <c r="DGZ57" s="331"/>
      <c r="DHA57" s="331"/>
      <c r="DHB57" s="331"/>
      <c r="DHC57" s="331"/>
      <c r="DHD57" s="331"/>
      <c r="DHE57" s="331"/>
      <c r="DHF57" s="331"/>
      <c r="DHG57" s="331"/>
      <c r="DHH57" s="331"/>
      <c r="DHI57" s="331"/>
      <c r="DHJ57" s="331"/>
      <c r="DHK57" s="331"/>
      <c r="DHL57" s="331"/>
      <c r="DHM57" s="331"/>
      <c r="DHN57" s="331"/>
      <c r="DHO57" s="331"/>
      <c r="DHP57" s="331"/>
      <c r="DHQ57" s="331"/>
      <c r="DHR57" s="331"/>
      <c r="DHS57" s="331"/>
      <c r="DHT57" s="331"/>
      <c r="DHU57" s="331"/>
      <c r="DHV57" s="331"/>
      <c r="DHW57" s="331"/>
      <c r="DHX57" s="331"/>
      <c r="DHY57" s="331"/>
      <c r="DHZ57" s="331"/>
      <c r="DIA57" s="331"/>
      <c r="DIB57" s="331"/>
      <c r="DIC57" s="331"/>
      <c r="DID57" s="331"/>
      <c r="DIE57" s="331"/>
      <c r="DIF57" s="331"/>
      <c r="DIG57" s="331"/>
      <c r="DIH57" s="331"/>
      <c r="DII57" s="331"/>
      <c r="DIJ57" s="331"/>
      <c r="DIK57" s="331"/>
      <c r="DIL57" s="331"/>
      <c r="DIM57" s="331"/>
      <c r="DIN57" s="331"/>
      <c r="DIO57" s="331"/>
      <c r="DIP57" s="331"/>
      <c r="DIQ57" s="331"/>
      <c r="DIR57" s="331"/>
      <c r="DIS57" s="331"/>
      <c r="DIT57" s="331"/>
      <c r="DIU57" s="331"/>
      <c r="DIV57" s="331"/>
      <c r="DIW57" s="331"/>
      <c r="DIX57" s="331"/>
      <c r="DIY57" s="331"/>
      <c r="DIZ57" s="331"/>
      <c r="DJA57" s="331"/>
      <c r="DJB57" s="331"/>
      <c r="DJC57" s="331"/>
      <c r="DJD57" s="331"/>
      <c r="DJE57" s="331"/>
      <c r="DJF57" s="331"/>
      <c r="DJG57" s="331"/>
      <c r="DJH57" s="331"/>
      <c r="DJI57" s="331"/>
      <c r="DJJ57" s="331"/>
      <c r="DJK57" s="331"/>
      <c r="DJL57" s="331"/>
      <c r="DJM57" s="331"/>
      <c r="DJN57" s="331"/>
      <c r="DJO57" s="331"/>
      <c r="DJP57" s="331"/>
      <c r="DJQ57" s="331"/>
      <c r="DJR57" s="331"/>
      <c r="DJS57" s="331"/>
      <c r="DJT57" s="331"/>
      <c r="DJU57" s="331"/>
      <c r="DJV57" s="331"/>
      <c r="DJW57" s="331"/>
      <c r="DJX57" s="331"/>
      <c r="DJY57" s="331"/>
      <c r="DJZ57" s="331"/>
      <c r="DKA57" s="331"/>
      <c r="DKB57" s="331"/>
      <c r="DKC57" s="331"/>
      <c r="DKD57" s="331"/>
      <c r="DKE57" s="331"/>
      <c r="DKF57" s="331"/>
      <c r="DKG57" s="331"/>
      <c r="DKH57" s="331"/>
      <c r="DKI57" s="331"/>
      <c r="DKJ57" s="331"/>
      <c r="DKK57" s="331"/>
      <c r="DKL57" s="331"/>
      <c r="DKM57" s="331"/>
      <c r="DKN57" s="331"/>
      <c r="DKO57" s="331"/>
      <c r="DKP57" s="331"/>
      <c r="DKQ57" s="331"/>
      <c r="DKR57" s="331"/>
      <c r="DKS57" s="331"/>
      <c r="DKT57" s="331"/>
      <c r="DKU57" s="331"/>
      <c r="DKV57" s="331"/>
      <c r="DKW57" s="331"/>
      <c r="DKX57" s="331"/>
      <c r="DKY57" s="331"/>
      <c r="DKZ57" s="331"/>
      <c r="DLA57" s="331"/>
      <c r="DLB57" s="331"/>
      <c r="DLC57" s="331"/>
      <c r="DLD57" s="331"/>
      <c r="DLE57" s="331"/>
      <c r="DLF57" s="331"/>
      <c r="DLG57" s="331"/>
      <c r="DLH57" s="331"/>
      <c r="DLI57" s="331"/>
      <c r="DLJ57" s="331"/>
      <c r="DLK57" s="331"/>
      <c r="DLL57" s="331"/>
      <c r="DLM57" s="331"/>
      <c r="DLN57" s="331"/>
      <c r="DLO57" s="331"/>
      <c r="DLP57" s="331"/>
      <c r="DLQ57" s="331"/>
      <c r="DLR57" s="331"/>
      <c r="DLS57" s="331"/>
      <c r="DLT57" s="331"/>
      <c r="DLU57" s="331"/>
      <c r="DLV57" s="331"/>
      <c r="DLW57" s="331"/>
      <c r="DLX57" s="331"/>
      <c r="DLY57" s="331"/>
      <c r="DLZ57" s="331"/>
      <c r="DMA57" s="331"/>
      <c r="DMB57" s="331"/>
      <c r="DMC57" s="331"/>
      <c r="DMD57" s="331"/>
      <c r="DME57" s="331"/>
      <c r="DMF57" s="331"/>
      <c r="DMG57" s="331"/>
      <c r="DMH57" s="331"/>
      <c r="DMI57" s="331"/>
      <c r="DMJ57" s="331"/>
      <c r="DMK57" s="331"/>
      <c r="DML57" s="331"/>
      <c r="DMM57" s="331"/>
      <c r="DMN57" s="331"/>
      <c r="DMO57" s="331"/>
      <c r="DMP57" s="331"/>
      <c r="DMQ57" s="331"/>
      <c r="DMR57" s="331"/>
      <c r="DMS57" s="331"/>
      <c r="DMT57" s="331"/>
      <c r="DMU57" s="331"/>
      <c r="DMV57" s="331"/>
      <c r="DMW57" s="331"/>
      <c r="DMX57" s="331"/>
      <c r="DMY57" s="331"/>
      <c r="DMZ57" s="331"/>
      <c r="DNA57" s="331"/>
      <c r="DNB57" s="331"/>
      <c r="DNC57" s="331"/>
      <c r="DND57" s="331"/>
      <c r="DNE57" s="331"/>
      <c r="DNF57" s="331"/>
      <c r="DNG57" s="331"/>
      <c r="DNH57" s="331"/>
      <c r="DNI57" s="331"/>
      <c r="DNJ57" s="331"/>
      <c r="DNK57" s="331"/>
      <c r="DNL57" s="331"/>
      <c r="DNM57" s="331"/>
      <c r="DNN57" s="331"/>
      <c r="DNO57" s="331"/>
      <c r="DNP57" s="331"/>
      <c r="DNQ57" s="331"/>
      <c r="DNR57" s="331"/>
      <c r="DNS57" s="331"/>
      <c r="DNT57" s="331"/>
      <c r="DNU57" s="331"/>
      <c r="DNV57" s="331"/>
      <c r="DNW57" s="331"/>
      <c r="DNX57" s="331"/>
      <c r="DNY57" s="331"/>
      <c r="DNZ57" s="331"/>
      <c r="DOA57" s="331"/>
      <c r="DOB57" s="331"/>
      <c r="DOC57" s="331"/>
      <c r="DOD57" s="331"/>
      <c r="DOE57" s="331"/>
      <c r="DOF57" s="331"/>
      <c r="DOG57" s="331"/>
      <c r="DOH57" s="331"/>
      <c r="DOI57" s="331"/>
      <c r="DOJ57" s="331"/>
      <c r="DOK57" s="331"/>
      <c r="DOL57" s="331"/>
      <c r="DOM57" s="331"/>
      <c r="DON57" s="331"/>
      <c r="DOO57" s="331"/>
      <c r="DOP57" s="331"/>
      <c r="DOQ57" s="331"/>
      <c r="DOR57" s="331"/>
      <c r="DOS57" s="331"/>
      <c r="DOT57" s="331"/>
      <c r="DOU57" s="331"/>
      <c r="DOV57" s="331"/>
      <c r="DOW57" s="331"/>
      <c r="DOX57" s="331"/>
      <c r="DOY57" s="331"/>
      <c r="DOZ57" s="331"/>
      <c r="DPA57" s="331"/>
      <c r="DPB57" s="331"/>
      <c r="DPC57" s="331"/>
      <c r="DPD57" s="331"/>
      <c r="DPE57" s="331"/>
      <c r="DPF57" s="331"/>
      <c r="DPG57" s="331"/>
      <c r="DPH57" s="331"/>
      <c r="DPI57" s="331"/>
      <c r="DPJ57" s="331"/>
      <c r="DPK57" s="331"/>
      <c r="DPL57" s="331"/>
      <c r="DPM57" s="331"/>
      <c r="DPN57" s="331"/>
      <c r="DPO57" s="331"/>
      <c r="DPP57" s="331"/>
      <c r="DPQ57" s="331"/>
      <c r="DPR57" s="331"/>
      <c r="DPS57" s="331"/>
      <c r="DPT57" s="331"/>
      <c r="DPU57" s="331"/>
      <c r="DPV57" s="331"/>
      <c r="DPW57" s="331"/>
      <c r="DPX57" s="331"/>
      <c r="DPY57" s="331"/>
      <c r="DPZ57" s="331"/>
      <c r="DQA57" s="331"/>
      <c r="DQB57" s="331"/>
      <c r="DQC57" s="331"/>
      <c r="DQD57" s="331"/>
      <c r="DQE57" s="331"/>
      <c r="DQF57" s="331"/>
      <c r="DQG57" s="331"/>
      <c r="DQH57" s="331"/>
      <c r="DQI57" s="331"/>
      <c r="DQJ57" s="331"/>
      <c r="DQK57" s="331"/>
      <c r="DQL57" s="331"/>
      <c r="DQM57" s="331"/>
      <c r="DQN57" s="331"/>
      <c r="DQO57" s="331"/>
      <c r="DQP57" s="331"/>
      <c r="DQQ57" s="331"/>
      <c r="DQR57" s="331"/>
      <c r="DQS57" s="331"/>
      <c r="DQT57" s="331"/>
      <c r="DQU57" s="331"/>
      <c r="DQV57" s="331"/>
      <c r="DQW57" s="331"/>
      <c r="DQX57" s="331"/>
      <c r="DQY57" s="331"/>
      <c r="DQZ57" s="331"/>
      <c r="DRA57" s="331"/>
      <c r="DRB57" s="331"/>
      <c r="DRC57" s="331"/>
      <c r="DRD57" s="331"/>
      <c r="DRE57" s="331"/>
      <c r="DRF57" s="331"/>
      <c r="DRG57" s="331"/>
      <c r="DRH57" s="331"/>
      <c r="DRI57" s="331"/>
      <c r="DRJ57" s="331"/>
      <c r="DRK57" s="331"/>
      <c r="DRL57" s="331"/>
      <c r="DRM57" s="331"/>
      <c r="DRN57" s="331"/>
      <c r="DRO57" s="331"/>
      <c r="DRP57" s="331"/>
      <c r="DRQ57" s="331"/>
      <c r="DRR57" s="331"/>
      <c r="DRS57" s="331"/>
      <c r="DRT57" s="331"/>
      <c r="DRU57" s="331"/>
      <c r="DRV57" s="331"/>
      <c r="DRW57" s="331"/>
      <c r="DRX57" s="331"/>
      <c r="DRY57" s="331"/>
      <c r="DRZ57" s="331"/>
      <c r="DSA57" s="331"/>
      <c r="DSB57" s="331"/>
      <c r="DSC57" s="331"/>
      <c r="DSD57" s="331"/>
      <c r="DSE57" s="331"/>
      <c r="DSF57" s="331"/>
      <c r="DSG57" s="331"/>
      <c r="DSH57" s="331"/>
      <c r="DSI57" s="331"/>
      <c r="DSJ57" s="331"/>
      <c r="DSK57" s="331"/>
      <c r="DSL57" s="331"/>
      <c r="DSM57" s="331"/>
      <c r="DSN57" s="331"/>
      <c r="DSO57" s="331"/>
      <c r="DSP57" s="331"/>
      <c r="DSQ57" s="331"/>
      <c r="DSR57" s="331"/>
      <c r="DSS57" s="331"/>
      <c r="DST57" s="331"/>
      <c r="DSU57" s="331"/>
      <c r="DSV57" s="331"/>
      <c r="DSW57" s="331"/>
      <c r="DSX57" s="331"/>
      <c r="DSY57" s="331"/>
      <c r="DSZ57" s="331"/>
      <c r="DTA57" s="331"/>
      <c r="DTB57" s="331"/>
      <c r="DTC57" s="331"/>
      <c r="DTD57" s="331"/>
      <c r="DTE57" s="331"/>
      <c r="DTF57" s="331"/>
      <c r="DTG57" s="331"/>
      <c r="DTH57" s="331"/>
      <c r="DTI57" s="331"/>
      <c r="DTJ57" s="331"/>
      <c r="DTK57" s="331"/>
      <c r="DTL57" s="331"/>
      <c r="DTM57" s="331"/>
      <c r="DTN57" s="331"/>
      <c r="DTO57" s="331"/>
      <c r="DTP57" s="331"/>
      <c r="DTQ57" s="331"/>
      <c r="DTR57" s="331"/>
      <c r="DTS57" s="331"/>
      <c r="DTT57" s="331"/>
      <c r="DTU57" s="331"/>
      <c r="DTV57" s="331"/>
      <c r="DTW57" s="331"/>
      <c r="DTX57" s="331"/>
      <c r="DTY57" s="331"/>
      <c r="DTZ57" s="331"/>
      <c r="DUA57" s="331"/>
      <c r="DUB57" s="331"/>
      <c r="DUC57" s="331"/>
      <c r="DUD57" s="331"/>
      <c r="DUE57" s="331"/>
      <c r="DUF57" s="331"/>
      <c r="DUG57" s="331"/>
      <c r="DUH57" s="331"/>
      <c r="DUI57" s="331"/>
      <c r="DUJ57" s="331"/>
      <c r="DUK57" s="331"/>
      <c r="DUL57" s="331"/>
      <c r="DUM57" s="331"/>
      <c r="DUN57" s="331"/>
      <c r="DUO57" s="331"/>
      <c r="DUP57" s="331"/>
      <c r="DUQ57" s="331"/>
      <c r="DUR57" s="331"/>
      <c r="DUS57" s="331"/>
      <c r="DUT57" s="331"/>
      <c r="DUU57" s="331"/>
      <c r="DUV57" s="331"/>
      <c r="DUW57" s="331"/>
      <c r="DUX57" s="331"/>
      <c r="DUY57" s="331"/>
      <c r="DUZ57" s="331"/>
      <c r="DVA57" s="331"/>
      <c r="DVB57" s="331"/>
      <c r="DVC57" s="331"/>
      <c r="DVD57" s="331"/>
      <c r="DVE57" s="331"/>
      <c r="DVF57" s="331"/>
      <c r="DVG57" s="331"/>
      <c r="DVH57" s="331"/>
      <c r="DVI57" s="331"/>
      <c r="DVJ57" s="331"/>
      <c r="DVK57" s="331"/>
      <c r="DVL57" s="331"/>
      <c r="DVM57" s="331"/>
      <c r="DVN57" s="331"/>
      <c r="DVO57" s="331"/>
      <c r="DVP57" s="331"/>
      <c r="DVQ57" s="331"/>
      <c r="DVR57" s="331"/>
      <c r="DVS57" s="331"/>
      <c r="DVT57" s="331"/>
      <c r="DVU57" s="331"/>
      <c r="DVV57" s="331"/>
      <c r="DVW57" s="331"/>
      <c r="DVX57" s="331"/>
      <c r="DVY57" s="331"/>
      <c r="DVZ57" s="331"/>
      <c r="DWA57" s="331"/>
      <c r="DWB57" s="331"/>
      <c r="DWC57" s="331"/>
      <c r="DWD57" s="331"/>
      <c r="DWE57" s="331"/>
      <c r="DWF57" s="331"/>
      <c r="DWG57" s="331"/>
      <c r="DWH57" s="331"/>
      <c r="DWI57" s="331"/>
      <c r="DWJ57" s="331"/>
      <c r="DWK57" s="331"/>
      <c r="DWL57" s="331"/>
      <c r="DWM57" s="331"/>
      <c r="DWN57" s="331"/>
      <c r="DWO57" s="331"/>
      <c r="DWP57" s="331"/>
      <c r="DWQ57" s="331"/>
      <c r="DWR57" s="331"/>
      <c r="DWS57" s="331"/>
      <c r="DWT57" s="331"/>
      <c r="DWU57" s="331"/>
      <c r="DWV57" s="331"/>
      <c r="DWW57" s="331"/>
      <c r="DWX57" s="331"/>
      <c r="DWY57" s="331"/>
      <c r="DWZ57" s="331"/>
      <c r="DXA57" s="331"/>
      <c r="DXB57" s="331"/>
      <c r="DXC57" s="331"/>
      <c r="DXD57" s="331"/>
      <c r="DXE57" s="331"/>
      <c r="DXF57" s="331"/>
      <c r="DXG57" s="331"/>
      <c r="DXH57" s="331"/>
      <c r="DXI57" s="331"/>
      <c r="DXJ57" s="331"/>
      <c r="DXK57" s="331"/>
      <c r="DXL57" s="331"/>
      <c r="DXM57" s="331"/>
      <c r="DXN57" s="331"/>
      <c r="DXO57" s="331"/>
      <c r="DXP57" s="331"/>
      <c r="DXQ57" s="331"/>
      <c r="DXR57" s="331"/>
      <c r="DXS57" s="331"/>
      <c r="DXT57" s="331"/>
      <c r="DXU57" s="331"/>
      <c r="DXV57" s="331"/>
      <c r="DXW57" s="331"/>
      <c r="DXX57" s="331"/>
      <c r="DXY57" s="331"/>
      <c r="DXZ57" s="331"/>
      <c r="DYA57" s="331"/>
      <c r="DYB57" s="331"/>
      <c r="DYC57" s="331"/>
      <c r="DYD57" s="331"/>
      <c r="DYE57" s="331"/>
      <c r="DYF57" s="331"/>
      <c r="DYG57" s="331"/>
      <c r="DYH57" s="331"/>
      <c r="DYI57" s="331"/>
      <c r="DYJ57" s="331"/>
      <c r="DYK57" s="331"/>
      <c r="DYL57" s="331"/>
      <c r="DYM57" s="331"/>
      <c r="DYN57" s="331"/>
      <c r="DYO57" s="331"/>
      <c r="DYP57" s="331"/>
      <c r="DYQ57" s="331"/>
      <c r="DYR57" s="331"/>
      <c r="DYS57" s="331"/>
      <c r="DYT57" s="331"/>
      <c r="DYU57" s="331"/>
      <c r="DYV57" s="331"/>
      <c r="DYW57" s="331"/>
      <c r="DYX57" s="331"/>
      <c r="DYY57" s="331"/>
      <c r="DYZ57" s="331"/>
      <c r="DZA57" s="331"/>
      <c r="DZB57" s="331"/>
      <c r="DZC57" s="331"/>
      <c r="DZD57" s="331"/>
      <c r="DZE57" s="331"/>
      <c r="DZF57" s="331"/>
      <c r="DZG57" s="331"/>
      <c r="DZH57" s="331"/>
      <c r="DZI57" s="331"/>
      <c r="DZJ57" s="331"/>
      <c r="DZK57" s="331"/>
      <c r="DZL57" s="331"/>
      <c r="DZM57" s="331"/>
      <c r="DZN57" s="331"/>
      <c r="DZO57" s="331"/>
      <c r="DZP57" s="331"/>
      <c r="DZQ57" s="331"/>
      <c r="DZR57" s="331"/>
      <c r="DZS57" s="331"/>
      <c r="DZT57" s="331"/>
      <c r="DZU57" s="331"/>
      <c r="DZV57" s="331"/>
      <c r="DZW57" s="331"/>
      <c r="DZX57" s="331"/>
      <c r="DZY57" s="331"/>
      <c r="DZZ57" s="331"/>
      <c r="EAA57" s="331"/>
      <c r="EAB57" s="331"/>
      <c r="EAC57" s="331"/>
      <c r="EAD57" s="331"/>
      <c r="EAE57" s="331"/>
      <c r="EAF57" s="331"/>
      <c r="EAG57" s="331"/>
      <c r="EAH57" s="331"/>
      <c r="EAI57" s="331"/>
      <c r="EAJ57" s="331"/>
      <c r="EAK57" s="331"/>
      <c r="EAL57" s="331"/>
      <c r="EAM57" s="331"/>
      <c r="EAN57" s="331"/>
      <c r="EAO57" s="331"/>
      <c r="EAP57" s="331"/>
      <c r="EAQ57" s="331"/>
      <c r="EAR57" s="331"/>
      <c r="EAS57" s="331"/>
      <c r="EAT57" s="331"/>
      <c r="EAU57" s="331"/>
      <c r="EAV57" s="331"/>
      <c r="EAW57" s="331"/>
      <c r="EAX57" s="331"/>
      <c r="EAY57" s="331"/>
      <c r="EAZ57" s="331"/>
      <c r="EBA57" s="331"/>
      <c r="EBB57" s="331"/>
      <c r="EBC57" s="331"/>
      <c r="EBD57" s="331"/>
      <c r="EBE57" s="331"/>
      <c r="EBF57" s="331"/>
      <c r="EBG57" s="331"/>
      <c r="EBH57" s="331"/>
      <c r="EBI57" s="331"/>
      <c r="EBJ57" s="331"/>
      <c r="EBK57" s="331"/>
      <c r="EBL57" s="331"/>
      <c r="EBM57" s="331"/>
      <c r="EBN57" s="331"/>
      <c r="EBO57" s="331"/>
      <c r="EBP57" s="331"/>
      <c r="EBQ57" s="331"/>
      <c r="EBR57" s="331"/>
      <c r="EBS57" s="331"/>
      <c r="EBT57" s="331"/>
      <c r="EBU57" s="331"/>
      <c r="EBV57" s="331"/>
      <c r="EBW57" s="331"/>
      <c r="EBX57" s="331"/>
      <c r="EBY57" s="331"/>
      <c r="EBZ57" s="331"/>
      <c r="ECA57" s="331"/>
      <c r="ECB57" s="331"/>
      <c r="ECC57" s="331"/>
      <c r="ECD57" s="331"/>
      <c r="ECE57" s="331"/>
      <c r="ECF57" s="331"/>
      <c r="ECG57" s="331"/>
      <c r="ECH57" s="331"/>
      <c r="ECI57" s="331"/>
      <c r="ECJ57" s="331"/>
      <c r="ECK57" s="331"/>
      <c r="ECL57" s="331"/>
      <c r="ECM57" s="331"/>
      <c r="ECN57" s="331"/>
      <c r="ECO57" s="331"/>
      <c r="ECP57" s="331"/>
      <c r="ECQ57" s="331"/>
      <c r="ECR57" s="331"/>
      <c r="ECS57" s="331"/>
      <c r="ECT57" s="331"/>
      <c r="ECU57" s="331"/>
      <c r="ECV57" s="331"/>
      <c r="ECW57" s="331"/>
      <c r="ECX57" s="331"/>
      <c r="ECY57" s="331"/>
      <c r="ECZ57" s="331"/>
      <c r="EDA57" s="331"/>
      <c r="EDB57" s="331"/>
      <c r="EDC57" s="331"/>
      <c r="EDD57" s="331"/>
      <c r="EDE57" s="331"/>
      <c r="EDF57" s="331"/>
      <c r="EDG57" s="331"/>
      <c r="EDH57" s="331"/>
      <c r="EDI57" s="331"/>
      <c r="EDJ57" s="331"/>
      <c r="EDK57" s="331"/>
      <c r="EDL57" s="331"/>
      <c r="EDM57" s="331"/>
      <c r="EDN57" s="331"/>
      <c r="EDO57" s="331"/>
      <c r="EDP57" s="331"/>
      <c r="EDQ57" s="331"/>
      <c r="EDR57" s="331"/>
      <c r="EDS57" s="331"/>
      <c r="EDT57" s="331"/>
      <c r="EDU57" s="331"/>
      <c r="EDV57" s="331"/>
      <c r="EDW57" s="331"/>
      <c r="EDX57" s="331"/>
      <c r="EDY57" s="331"/>
      <c r="EDZ57" s="331"/>
      <c r="EEA57" s="331"/>
      <c r="EEB57" s="331"/>
      <c r="EEC57" s="331"/>
      <c r="EED57" s="331"/>
      <c r="EEE57" s="331"/>
      <c r="EEF57" s="331"/>
      <c r="EEG57" s="331"/>
      <c r="EEH57" s="331"/>
      <c r="EEI57" s="331"/>
      <c r="EEJ57" s="331"/>
      <c r="EEK57" s="331"/>
      <c r="EEL57" s="331"/>
      <c r="EEM57" s="331"/>
      <c r="EEN57" s="331"/>
      <c r="EEO57" s="331"/>
      <c r="EEP57" s="331"/>
      <c r="EEQ57" s="331"/>
      <c r="EER57" s="331"/>
      <c r="EES57" s="331"/>
      <c r="EET57" s="331"/>
      <c r="EEU57" s="331"/>
      <c r="EEV57" s="331"/>
      <c r="EEW57" s="331"/>
      <c r="EEX57" s="331"/>
      <c r="EEY57" s="331"/>
      <c r="EEZ57" s="331"/>
      <c r="EFA57" s="331"/>
      <c r="EFB57" s="331"/>
      <c r="EFC57" s="331"/>
      <c r="EFD57" s="331"/>
      <c r="EFE57" s="331"/>
      <c r="EFF57" s="331"/>
      <c r="EFG57" s="331"/>
      <c r="EFH57" s="331"/>
      <c r="EFI57" s="331"/>
      <c r="EFJ57" s="331"/>
      <c r="EFK57" s="331"/>
      <c r="EFL57" s="331"/>
      <c r="EFM57" s="331"/>
      <c r="EFN57" s="331"/>
      <c r="EFO57" s="331"/>
      <c r="EFP57" s="331"/>
      <c r="EFQ57" s="331"/>
      <c r="EFR57" s="331"/>
      <c r="EFS57" s="331"/>
      <c r="EFT57" s="331"/>
      <c r="EFU57" s="331"/>
      <c r="EFV57" s="331"/>
      <c r="EFW57" s="331"/>
      <c r="EFX57" s="331"/>
      <c r="EFY57" s="331"/>
      <c r="EFZ57" s="331"/>
      <c r="EGA57" s="331"/>
      <c r="EGB57" s="331"/>
      <c r="EGC57" s="331"/>
      <c r="EGD57" s="331"/>
      <c r="EGE57" s="331"/>
      <c r="EGF57" s="331"/>
      <c r="EGG57" s="331"/>
      <c r="EGH57" s="331"/>
      <c r="EGI57" s="331"/>
      <c r="EGJ57" s="331"/>
      <c r="EGK57" s="331"/>
      <c r="EGL57" s="331"/>
      <c r="EGM57" s="331"/>
      <c r="EGN57" s="331"/>
      <c r="EGO57" s="331"/>
      <c r="EGP57" s="331"/>
      <c r="EGQ57" s="331"/>
      <c r="EGR57" s="331"/>
      <c r="EGS57" s="331"/>
      <c r="EGT57" s="331"/>
      <c r="EGU57" s="331"/>
      <c r="EGV57" s="331"/>
      <c r="EGW57" s="331"/>
      <c r="EGX57" s="331"/>
      <c r="EGY57" s="331"/>
      <c r="EGZ57" s="331"/>
      <c r="EHA57" s="331"/>
      <c r="EHB57" s="331"/>
      <c r="EHC57" s="331"/>
      <c r="EHD57" s="331"/>
      <c r="EHE57" s="331"/>
      <c r="EHF57" s="331"/>
      <c r="EHG57" s="331"/>
      <c r="EHH57" s="331"/>
      <c r="EHI57" s="331"/>
      <c r="EHJ57" s="331"/>
      <c r="EHK57" s="331"/>
      <c r="EHL57" s="331"/>
      <c r="EHM57" s="331"/>
      <c r="EHN57" s="331"/>
      <c r="EHO57" s="331"/>
      <c r="EHP57" s="331"/>
      <c r="EHQ57" s="331"/>
      <c r="EHR57" s="331"/>
      <c r="EHS57" s="331"/>
      <c r="EHT57" s="331"/>
      <c r="EHU57" s="331"/>
      <c r="EHV57" s="331"/>
      <c r="EHW57" s="331"/>
      <c r="EHX57" s="331"/>
      <c r="EHY57" s="331"/>
      <c r="EHZ57" s="331"/>
      <c r="EIA57" s="331"/>
      <c r="EIB57" s="331"/>
      <c r="EIC57" s="331"/>
      <c r="EID57" s="331"/>
      <c r="EIE57" s="331"/>
      <c r="EIF57" s="331"/>
      <c r="EIG57" s="331"/>
      <c r="EIH57" s="331"/>
      <c r="EII57" s="331"/>
      <c r="EIJ57" s="331"/>
      <c r="EIK57" s="331"/>
      <c r="EIL57" s="331"/>
      <c r="EIM57" s="331"/>
      <c r="EIN57" s="331"/>
      <c r="EIO57" s="331"/>
      <c r="EIP57" s="331"/>
      <c r="EIQ57" s="331"/>
      <c r="EIR57" s="331"/>
      <c r="EIS57" s="331"/>
      <c r="EIT57" s="331"/>
      <c r="EIU57" s="331"/>
      <c r="EIV57" s="331"/>
      <c r="EIW57" s="331"/>
      <c r="EIX57" s="331"/>
      <c r="EIY57" s="331"/>
      <c r="EIZ57" s="331"/>
      <c r="EJA57" s="331"/>
      <c r="EJB57" s="331"/>
      <c r="EJC57" s="331"/>
      <c r="EJD57" s="331"/>
      <c r="EJE57" s="331"/>
      <c r="EJF57" s="331"/>
      <c r="EJG57" s="331"/>
      <c r="EJH57" s="331"/>
      <c r="EJI57" s="331"/>
      <c r="EJJ57" s="331"/>
      <c r="EJK57" s="331"/>
      <c r="EJL57" s="331"/>
      <c r="EJM57" s="331"/>
      <c r="EJN57" s="331"/>
      <c r="EJO57" s="331"/>
      <c r="EJP57" s="331"/>
      <c r="EJQ57" s="331"/>
      <c r="EJR57" s="331"/>
      <c r="EJS57" s="331"/>
      <c r="EJT57" s="331"/>
      <c r="EJU57" s="331"/>
      <c r="EJV57" s="331"/>
      <c r="EJW57" s="331"/>
      <c r="EJX57" s="331"/>
      <c r="EJY57" s="331"/>
      <c r="EJZ57" s="331"/>
      <c r="EKA57" s="331"/>
      <c r="EKB57" s="331"/>
      <c r="EKC57" s="331"/>
      <c r="EKD57" s="331"/>
      <c r="EKE57" s="331"/>
      <c r="EKF57" s="331"/>
      <c r="EKG57" s="331"/>
      <c r="EKH57" s="331"/>
      <c r="EKI57" s="331"/>
      <c r="EKJ57" s="331"/>
      <c r="EKK57" s="331"/>
      <c r="EKL57" s="331"/>
      <c r="EKM57" s="331"/>
      <c r="EKN57" s="331"/>
      <c r="EKO57" s="331"/>
      <c r="EKP57" s="331"/>
      <c r="EKQ57" s="331"/>
      <c r="EKR57" s="331"/>
      <c r="EKS57" s="331"/>
      <c r="EKT57" s="331"/>
      <c r="EKU57" s="331"/>
      <c r="EKV57" s="331"/>
      <c r="EKW57" s="331"/>
      <c r="EKX57" s="331"/>
      <c r="EKY57" s="331"/>
      <c r="EKZ57" s="331"/>
      <c r="ELA57" s="331"/>
      <c r="ELB57" s="331"/>
      <c r="ELC57" s="331"/>
      <c r="ELD57" s="331"/>
      <c r="ELE57" s="331"/>
      <c r="ELF57" s="331"/>
      <c r="ELG57" s="331"/>
      <c r="ELH57" s="331"/>
      <c r="ELI57" s="331"/>
      <c r="ELJ57" s="331"/>
      <c r="ELK57" s="331"/>
      <c r="ELL57" s="331"/>
      <c r="ELM57" s="331"/>
      <c r="ELN57" s="331"/>
      <c r="ELO57" s="331"/>
      <c r="ELP57" s="331"/>
      <c r="ELQ57" s="331"/>
      <c r="ELR57" s="331"/>
      <c r="ELS57" s="331"/>
      <c r="ELT57" s="331"/>
      <c r="ELU57" s="331"/>
      <c r="ELV57" s="331"/>
      <c r="ELW57" s="331"/>
      <c r="ELX57" s="331"/>
      <c r="ELY57" s="331"/>
      <c r="ELZ57" s="331"/>
      <c r="EMA57" s="331"/>
      <c r="EMB57" s="331"/>
      <c r="EMC57" s="331"/>
      <c r="EMD57" s="331"/>
      <c r="EME57" s="331"/>
      <c r="EMF57" s="331"/>
      <c r="EMG57" s="331"/>
      <c r="EMH57" s="331"/>
      <c r="EMI57" s="331"/>
      <c r="EMJ57" s="331"/>
      <c r="EMK57" s="331"/>
      <c r="EML57" s="331"/>
      <c r="EMM57" s="331"/>
      <c r="EMN57" s="331"/>
      <c r="EMO57" s="331"/>
      <c r="EMP57" s="331"/>
      <c r="EMQ57" s="331"/>
      <c r="EMR57" s="331"/>
      <c r="EMS57" s="331"/>
      <c r="EMT57" s="331"/>
      <c r="EMU57" s="331"/>
      <c r="EMV57" s="331"/>
      <c r="EMW57" s="331"/>
      <c r="EMX57" s="331"/>
      <c r="EMY57" s="331"/>
      <c r="EMZ57" s="331"/>
      <c r="ENA57" s="331"/>
      <c r="ENB57" s="331"/>
      <c r="ENC57" s="331"/>
      <c r="END57" s="331"/>
      <c r="ENE57" s="331"/>
      <c r="ENF57" s="331"/>
      <c r="ENG57" s="331"/>
      <c r="ENH57" s="331"/>
      <c r="ENI57" s="331"/>
      <c r="ENJ57" s="331"/>
      <c r="ENK57" s="331"/>
      <c r="ENL57" s="331"/>
      <c r="ENM57" s="331"/>
      <c r="ENN57" s="331"/>
      <c r="ENO57" s="331"/>
      <c r="ENP57" s="331"/>
      <c r="ENQ57" s="331"/>
      <c r="ENR57" s="331"/>
      <c r="ENS57" s="331"/>
      <c r="ENT57" s="331"/>
      <c r="ENU57" s="331"/>
      <c r="ENV57" s="331"/>
      <c r="ENW57" s="331"/>
      <c r="ENX57" s="331"/>
      <c r="ENY57" s="331"/>
      <c r="ENZ57" s="331"/>
      <c r="EOA57" s="331"/>
      <c r="EOB57" s="331"/>
      <c r="EOC57" s="331"/>
      <c r="EOD57" s="331"/>
      <c r="EOE57" s="331"/>
      <c r="EOF57" s="331"/>
      <c r="EOG57" s="331"/>
      <c r="EOH57" s="331"/>
      <c r="EOI57" s="331"/>
      <c r="EOJ57" s="331"/>
      <c r="EOK57" s="331"/>
      <c r="EOL57" s="331"/>
      <c r="EOM57" s="331"/>
      <c r="EON57" s="331"/>
      <c r="EOO57" s="331"/>
      <c r="EOP57" s="331"/>
      <c r="EOQ57" s="331"/>
      <c r="EOR57" s="331"/>
      <c r="EOS57" s="331"/>
      <c r="EOT57" s="331"/>
      <c r="EOU57" s="331"/>
      <c r="EOV57" s="331"/>
      <c r="EOW57" s="331"/>
      <c r="EOX57" s="331"/>
      <c r="EOY57" s="331"/>
      <c r="EOZ57" s="331"/>
      <c r="EPA57" s="331"/>
      <c r="EPB57" s="331"/>
      <c r="EPC57" s="331"/>
      <c r="EPD57" s="331"/>
      <c r="EPE57" s="331"/>
      <c r="EPF57" s="331"/>
      <c r="EPG57" s="331"/>
      <c r="EPH57" s="331"/>
      <c r="EPI57" s="331"/>
      <c r="EPJ57" s="331"/>
      <c r="EPK57" s="331"/>
      <c r="EPL57" s="331"/>
      <c r="EPM57" s="331"/>
      <c r="EPN57" s="331"/>
      <c r="EPO57" s="331"/>
      <c r="EPP57" s="331"/>
      <c r="EPQ57" s="331"/>
      <c r="EPR57" s="331"/>
      <c r="EPS57" s="331"/>
      <c r="EPT57" s="331"/>
      <c r="EPU57" s="331"/>
      <c r="EPV57" s="331"/>
      <c r="EPW57" s="331"/>
      <c r="EPX57" s="331"/>
      <c r="EPY57" s="331"/>
      <c r="EPZ57" s="331"/>
      <c r="EQA57" s="331"/>
      <c r="EQB57" s="331"/>
      <c r="EQC57" s="331"/>
      <c r="EQD57" s="331"/>
      <c r="EQE57" s="331"/>
      <c r="EQF57" s="331"/>
      <c r="EQG57" s="331"/>
      <c r="EQH57" s="331"/>
      <c r="EQI57" s="331"/>
      <c r="EQJ57" s="331"/>
      <c r="EQK57" s="331"/>
      <c r="EQL57" s="331"/>
      <c r="EQM57" s="331"/>
      <c r="EQN57" s="331"/>
      <c r="EQO57" s="331"/>
      <c r="EQP57" s="331"/>
      <c r="EQQ57" s="331"/>
      <c r="EQR57" s="331"/>
      <c r="EQS57" s="331"/>
      <c r="EQT57" s="331"/>
      <c r="EQU57" s="331"/>
      <c r="EQV57" s="331"/>
      <c r="EQW57" s="331"/>
      <c r="EQX57" s="331"/>
      <c r="EQY57" s="331"/>
      <c r="EQZ57" s="331"/>
      <c r="ERA57" s="331"/>
      <c r="ERB57" s="331"/>
      <c r="ERC57" s="331"/>
      <c r="ERD57" s="331"/>
      <c r="ERE57" s="331"/>
      <c r="ERF57" s="331"/>
      <c r="ERG57" s="331"/>
      <c r="ERH57" s="331"/>
      <c r="ERI57" s="331"/>
      <c r="ERJ57" s="331"/>
      <c r="ERK57" s="331"/>
      <c r="ERL57" s="331"/>
      <c r="ERM57" s="331"/>
      <c r="ERN57" s="331"/>
      <c r="ERO57" s="331"/>
      <c r="ERP57" s="331"/>
      <c r="ERQ57" s="331"/>
      <c r="ERR57" s="331"/>
      <c r="ERS57" s="331"/>
      <c r="ERT57" s="331"/>
      <c r="ERU57" s="331"/>
      <c r="ERV57" s="331"/>
      <c r="ERW57" s="331"/>
      <c r="ERX57" s="331"/>
      <c r="ERY57" s="331"/>
      <c r="ERZ57" s="331"/>
      <c r="ESA57" s="331"/>
      <c r="ESB57" s="331"/>
      <c r="ESC57" s="331"/>
      <c r="ESD57" s="331"/>
      <c r="ESE57" s="331"/>
      <c r="ESF57" s="331"/>
      <c r="ESG57" s="331"/>
      <c r="ESH57" s="331"/>
      <c r="ESI57" s="331"/>
      <c r="ESJ57" s="331"/>
      <c r="ESK57" s="331"/>
      <c r="ESL57" s="331"/>
      <c r="ESM57" s="331"/>
      <c r="ESN57" s="331"/>
      <c r="ESO57" s="331"/>
      <c r="ESP57" s="331"/>
      <c r="ESQ57" s="331"/>
      <c r="ESR57" s="331"/>
      <c r="ESS57" s="331"/>
      <c r="EST57" s="331"/>
      <c r="ESU57" s="331"/>
      <c r="ESV57" s="331"/>
      <c r="ESW57" s="331"/>
      <c r="ESX57" s="331"/>
      <c r="ESY57" s="331"/>
      <c r="ESZ57" s="331"/>
      <c r="ETA57" s="331"/>
      <c r="ETB57" s="331"/>
      <c r="ETC57" s="331"/>
      <c r="ETD57" s="331"/>
      <c r="ETE57" s="331"/>
      <c r="ETF57" s="331"/>
      <c r="ETG57" s="331"/>
      <c r="ETH57" s="331"/>
      <c r="ETI57" s="331"/>
      <c r="ETJ57" s="331"/>
      <c r="ETK57" s="331"/>
      <c r="ETL57" s="331"/>
      <c r="ETM57" s="331"/>
      <c r="ETN57" s="331"/>
      <c r="ETO57" s="331"/>
      <c r="ETP57" s="331"/>
      <c r="ETQ57" s="331"/>
      <c r="ETR57" s="331"/>
      <c r="ETS57" s="331"/>
      <c r="ETT57" s="331"/>
      <c r="ETU57" s="331"/>
      <c r="ETV57" s="331"/>
      <c r="ETW57" s="331"/>
      <c r="ETX57" s="331"/>
      <c r="ETY57" s="331"/>
      <c r="ETZ57" s="331"/>
      <c r="EUA57" s="331"/>
      <c r="EUB57" s="331"/>
      <c r="EUC57" s="331"/>
      <c r="EUD57" s="331"/>
      <c r="EUE57" s="331"/>
      <c r="EUF57" s="331"/>
      <c r="EUG57" s="331"/>
      <c r="EUH57" s="331"/>
      <c r="EUI57" s="331"/>
      <c r="EUJ57" s="331"/>
      <c r="EUK57" s="331"/>
      <c r="EUL57" s="331"/>
      <c r="EUM57" s="331"/>
      <c r="EUN57" s="331"/>
      <c r="EUO57" s="331"/>
      <c r="EUP57" s="331"/>
      <c r="EUQ57" s="331"/>
      <c r="EUR57" s="331"/>
      <c r="EUS57" s="331"/>
      <c r="EUT57" s="331"/>
      <c r="EUU57" s="331"/>
      <c r="EUV57" s="331"/>
      <c r="EUW57" s="331"/>
      <c r="EUX57" s="331"/>
      <c r="EUY57" s="331"/>
      <c r="EUZ57" s="331"/>
      <c r="EVA57" s="331"/>
      <c r="EVB57" s="331"/>
      <c r="EVC57" s="331"/>
      <c r="EVD57" s="331"/>
      <c r="EVE57" s="331"/>
      <c r="EVF57" s="331"/>
      <c r="EVG57" s="331"/>
      <c r="EVH57" s="331"/>
      <c r="EVI57" s="331"/>
      <c r="EVJ57" s="331"/>
      <c r="EVK57" s="331"/>
      <c r="EVL57" s="331"/>
      <c r="EVM57" s="331"/>
      <c r="EVN57" s="331"/>
      <c r="EVO57" s="331"/>
      <c r="EVP57" s="331"/>
      <c r="EVQ57" s="331"/>
      <c r="EVR57" s="331"/>
      <c r="EVS57" s="331"/>
      <c r="EVT57" s="331"/>
      <c r="EVU57" s="331"/>
      <c r="EVV57" s="331"/>
      <c r="EVW57" s="331"/>
      <c r="EVX57" s="331"/>
      <c r="EVY57" s="331"/>
      <c r="EVZ57" s="331"/>
      <c r="EWA57" s="331"/>
      <c r="EWB57" s="331"/>
      <c r="EWC57" s="331"/>
      <c r="EWD57" s="331"/>
      <c r="EWE57" s="331"/>
      <c r="EWF57" s="331"/>
      <c r="EWG57" s="331"/>
      <c r="EWH57" s="331"/>
      <c r="EWI57" s="331"/>
      <c r="EWJ57" s="331"/>
      <c r="EWK57" s="331"/>
      <c r="EWL57" s="331"/>
      <c r="EWM57" s="331"/>
      <c r="EWN57" s="331"/>
      <c r="EWO57" s="331"/>
      <c r="EWP57" s="331"/>
      <c r="EWQ57" s="331"/>
      <c r="EWR57" s="331"/>
      <c r="EWS57" s="331"/>
      <c r="EWT57" s="331"/>
      <c r="EWU57" s="331"/>
      <c r="EWV57" s="331"/>
      <c r="EWW57" s="331"/>
      <c r="EWX57" s="331"/>
      <c r="EWY57" s="331"/>
      <c r="EWZ57" s="331"/>
      <c r="EXA57" s="331"/>
      <c r="EXB57" s="331"/>
      <c r="EXC57" s="331"/>
      <c r="EXD57" s="331"/>
      <c r="EXE57" s="331"/>
      <c r="EXF57" s="331"/>
      <c r="EXG57" s="331"/>
      <c r="EXH57" s="331"/>
      <c r="EXI57" s="331"/>
      <c r="EXJ57" s="331"/>
      <c r="EXK57" s="331"/>
      <c r="EXL57" s="331"/>
      <c r="EXM57" s="331"/>
      <c r="EXN57" s="331"/>
      <c r="EXO57" s="331"/>
      <c r="EXP57" s="331"/>
      <c r="EXQ57" s="331"/>
      <c r="EXR57" s="331"/>
      <c r="EXS57" s="331"/>
      <c r="EXT57" s="331"/>
      <c r="EXU57" s="331"/>
      <c r="EXV57" s="331"/>
      <c r="EXW57" s="331"/>
      <c r="EXX57" s="331"/>
      <c r="EXY57" s="331"/>
      <c r="EXZ57" s="331"/>
      <c r="EYA57" s="331"/>
      <c r="EYB57" s="331"/>
      <c r="EYC57" s="331"/>
      <c r="EYD57" s="331"/>
      <c r="EYE57" s="331"/>
      <c r="EYF57" s="331"/>
      <c r="EYG57" s="331"/>
      <c r="EYH57" s="331"/>
      <c r="EYI57" s="331"/>
      <c r="EYJ57" s="331"/>
      <c r="EYK57" s="331"/>
      <c r="EYL57" s="331"/>
      <c r="EYM57" s="331"/>
      <c r="EYN57" s="331"/>
      <c r="EYO57" s="331"/>
      <c r="EYP57" s="331"/>
      <c r="EYQ57" s="331"/>
      <c r="EYR57" s="331"/>
      <c r="EYS57" s="331"/>
      <c r="EYT57" s="331"/>
      <c r="EYU57" s="331"/>
      <c r="EYV57" s="331"/>
      <c r="EYW57" s="331"/>
      <c r="EYX57" s="331"/>
      <c r="EYY57" s="331"/>
      <c r="EYZ57" s="331"/>
      <c r="EZA57" s="331"/>
      <c r="EZB57" s="331"/>
      <c r="EZC57" s="331"/>
      <c r="EZD57" s="331"/>
      <c r="EZE57" s="331"/>
      <c r="EZF57" s="331"/>
      <c r="EZG57" s="331"/>
      <c r="EZH57" s="331"/>
      <c r="EZI57" s="331"/>
      <c r="EZJ57" s="331"/>
      <c r="EZK57" s="331"/>
      <c r="EZL57" s="331"/>
      <c r="EZM57" s="331"/>
      <c r="EZN57" s="331"/>
      <c r="EZO57" s="331"/>
      <c r="EZP57" s="331"/>
      <c r="EZQ57" s="331"/>
      <c r="EZR57" s="331"/>
      <c r="EZS57" s="331"/>
      <c r="EZT57" s="331"/>
      <c r="EZU57" s="331"/>
      <c r="EZV57" s="331"/>
      <c r="EZW57" s="331"/>
      <c r="EZX57" s="331"/>
      <c r="EZY57" s="331"/>
      <c r="EZZ57" s="331"/>
      <c r="FAA57" s="331"/>
      <c r="FAB57" s="331"/>
      <c r="FAC57" s="331"/>
      <c r="FAD57" s="331"/>
      <c r="FAE57" s="331"/>
      <c r="FAF57" s="331"/>
      <c r="FAG57" s="331"/>
      <c r="FAH57" s="331"/>
      <c r="FAI57" s="331"/>
      <c r="FAJ57" s="331"/>
      <c r="FAK57" s="331"/>
      <c r="FAL57" s="331"/>
      <c r="FAM57" s="331"/>
      <c r="FAN57" s="331"/>
      <c r="FAO57" s="331"/>
      <c r="FAP57" s="331"/>
      <c r="FAQ57" s="331"/>
      <c r="FAR57" s="331"/>
      <c r="FAS57" s="331"/>
      <c r="FAT57" s="331"/>
      <c r="FAU57" s="331"/>
      <c r="FAV57" s="331"/>
      <c r="FAW57" s="331"/>
      <c r="FAX57" s="331"/>
      <c r="FAY57" s="331"/>
      <c r="FAZ57" s="331"/>
      <c r="FBA57" s="331"/>
      <c r="FBB57" s="331"/>
      <c r="FBC57" s="331"/>
      <c r="FBD57" s="331"/>
      <c r="FBE57" s="331"/>
      <c r="FBF57" s="331"/>
      <c r="FBG57" s="331"/>
      <c r="FBH57" s="331"/>
      <c r="FBI57" s="331"/>
      <c r="FBJ57" s="331"/>
      <c r="FBK57" s="331"/>
      <c r="FBL57" s="331"/>
      <c r="FBM57" s="331"/>
      <c r="FBN57" s="331"/>
      <c r="FBO57" s="331"/>
      <c r="FBP57" s="331"/>
      <c r="FBQ57" s="331"/>
      <c r="FBR57" s="331"/>
      <c r="FBS57" s="331"/>
      <c r="FBT57" s="331"/>
      <c r="FBU57" s="331"/>
      <c r="FBV57" s="331"/>
      <c r="FBW57" s="331"/>
      <c r="FBX57" s="331"/>
      <c r="FBY57" s="331"/>
      <c r="FBZ57" s="331"/>
      <c r="FCA57" s="331"/>
      <c r="FCB57" s="331"/>
      <c r="FCC57" s="331"/>
      <c r="FCD57" s="331"/>
      <c r="FCE57" s="331"/>
      <c r="FCF57" s="331"/>
      <c r="FCG57" s="331"/>
      <c r="FCH57" s="331"/>
      <c r="FCI57" s="331"/>
      <c r="FCJ57" s="331"/>
      <c r="FCK57" s="331"/>
      <c r="FCL57" s="331"/>
      <c r="FCM57" s="331"/>
      <c r="FCN57" s="331"/>
      <c r="FCO57" s="331"/>
      <c r="FCP57" s="331"/>
      <c r="FCQ57" s="331"/>
      <c r="FCR57" s="331"/>
      <c r="FCS57" s="331"/>
      <c r="FCT57" s="331"/>
      <c r="FCU57" s="331"/>
      <c r="FCV57" s="331"/>
      <c r="FCW57" s="331"/>
      <c r="FCX57" s="331"/>
      <c r="FCY57" s="331"/>
      <c r="FCZ57" s="331"/>
      <c r="FDA57" s="331"/>
      <c r="FDB57" s="331"/>
      <c r="FDC57" s="331"/>
      <c r="FDD57" s="331"/>
      <c r="FDE57" s="331"/>
      <c r="FDF57" s="331"/>
      <c r="FDG57" s="331"/>
      <c r="FDH57" s="331"/>
      <c r="FDI57" s="331"/>
      <c r="FDJ57" s="331"/>
      <c r="FDK57" s="331"/>
      <c r="FDL57" s="331"/>
      <c r="FDM57" s="331"/>
      <c r="FDN57" s="331"/>
      <c r="FDO57" s="331"/>
      <c r="FDP57" s="331"/>
      <c r="FDQ57" s="331"/>
      <c r="FDR57" s="331"/>
      <c r="FDS57" s="331"/>
      <c r="FDT57" s="331"/>
      <c r="FDU57" s="331"/>
      <c r="FDV57" s="331"/>
      <c r="FDW57" s="331"/>
      <c r="FDX57" s="331"/>
      <c r="FDY57" s="331"/>
      <c r="FDZ57" s="331"/>
      <c r="FEA57" s="331"/>
      <c r="FEB57" s="331"/>
      <c r="FEC57" s="331"/>
      <c r="FED57" s="331"/>
      <c r="FEE57" s="331"/>
      <c r="FEF57" s="331"/>
      <c r="FEG57" s="331"/>
      <c r="FEH57" s="331"/>
      <c r="FEI57" s="331"/>
      <c r="FEJ57" s="331"/>
      <c r="FEK57" s="331"/>
      <c r="FEL57" s="331"/>
      <c r="FEM57" s="331"/>
      <c r="FEN57" s="331"/>
      <c r="FEO57" s="331"/>
      <c r="FEP57" s="331"/>
      <c r="FEQ57" s="331"/>
      <c r="FER57" s="331"/>
      <c r="FES57" s="331"/>
      <c r="FET57" s="331"/>
      <c r="FEU57" s="331"/>
      <c r="FEV57" s="331"/>
      <c r="FEW57" s="331"/>
      <c r="FEX57" s="331"/>
      <c r="FEY57" s="331"/>
      <c r="FEZ57" s="331"/>
      <c r="FFA57" s="331"/>
      <c r="FFB57" s="331"/>
      <c r="FFC57" s="331"/>
      <c r="FFD57" s="331"/>
      <c r="FFE57" s="331"/>
      <c r="FFF57" s="331"/>
      <c r="FFG57" s="331"/>
      <c r="FFH57" s="331"/>
      <c r="FFI57" s="331"/>
      <c r="FFJ57" s="331"/>
      <c r="FFK57" s="331"/>
      <c r="FFL57" s="331"/>
      <c r="FFM57" s="331"/>
      <c r="FFN57" s="331"/>
      <c r="FFO57" s="331"/>
      <c r="FFP57" s="331"/>
      <c r="FFQ57" s="331"/>
      <c r="FFR57" s="331"/>
      <c r="FFS57" s="331"/>
      <c r="FFT57" s="331"/>
      <c r="FFU57" s="331"/>
      <c r="FFV57" s="331"/>
      <c r="FFW57" s="331"/>
      <c r="FFX57" s="331"/>
      <c r="FFY57" s="331"/>
      <c r="FFZ57" s="331"/>
      <c r="FGA57" s="331"/>
      <c r="FGB57" s="331"/>
      <c r="FGC57" s="331"/>
      <c r="FGD57" s="331"/>
      <c r="FGE57" s="331"/>
      <c r="FGF57" s="331"/>
      <c r="FGG57" s="331"/>
      <c r="FGH57" s="331"/>
      <c r="FGI57" s="331"/>
      <c r="FGJ57" s="331"/>
      <c r="FGK57" s="331"/>
      <c r="FGL57" s="331"/>
      <c r="FGM57" s="331"/>
      <c r="FGN57" s="331"/>
      <c r="FGO57" s="331"/>
      <c r="FGP57" s="331"/>
      <c r="FGQ57" s="331"/>
      <c r="FGR57" s="331"/>
      <c r="FGS57" s="331"/>
      <c r="FGT57" s="331"/>
      <c r="FGU57" s="331"/>
      <c r="FGV57" s="331"/>
      <c r="FGW57" s="331"/>
      <c r="FGX57" s="331"/>
      <c r="FGY57" s="331"/>
      <c r="FGZ57" s="331"/>
      <c r="FHA57" s="331"/>
      <c r="FHB57" s="331"/>
      <c r="FHC57" s="331"/>
      <c r="FHD57" s="331"/>
      <c r="FHE57" s="331"/>
      <c r="FHF57" s="331"/>
      <c r="FHG57" s="331"/>
      <c r="FHH57" s="331"/>
      <c r="FHI57" s="331"/>
      <c r="FHJ57" s="331"/>
      <c r="FHK57" s="331"/>
      <c r="FHL57" s="331"/>
      <c r="FHM57" s="331"/>
      <c r="FHN57" s="331"/>
      <c r="FHO57" s="331"/>
      <c r="FHP57" s="331"/>
      <c r="FHQ57" s="331"/>
      <c r="FHR57" s="331"/>
      <c r="FHS57" s="331"/>
      <c r="FHT57" s="331"/>
      <c r="FHU57" s="331"/>
      <c r="FHV57" s="331"/>
      <c r="FHW57" s="331"/>
      <c r="FHX57" s="331"/>
      <c r="FHY57" s="331"/>
      <c r="FHZ57" s="331"/>
      <c r="FIA57" s="331"/>
      <c r="FIB57" s="331"/>
      <c r="FIC57" s="331"/>
      <c r="FID57" s="331"/>
      <c r="FIE57" s="331"/>
      <c r="FIF57" s="331"/>
      <c r="FIG57" s="331"/>
      <c r="FIH57" s="331"/>
      <c r="FII57" s="331"/>
      <c r="FIJ57" s="331"/>
      <c r="FIK57" s="331"/>
      <c r="FIL57" s="331"/>
      <c r="FIM57" s="331"/>
      <c r="FIN57" s="331"/>
      <c r="FIO57" s="331"/>
      <c r="FIP57" s="331"/>
      <c r="FIQ57" s="331"/>
      <c r="FIR57" s="331"/>
      <c r="FIS57" s="331"/>
      <c r="FIT57" s="331"/>
      <c r="FIU57" s="331"/>
      <c r="FIV57" s="331"/>
      <c r="FIW57" s="331"/>
      <c r="FIX57" s="331"/>
      <c r="FIY57" s="331"/>
      <c r="FIZ57" s="331"/>
      <c r="FJA57" s="331"/>
      <c r="FJB57" s="331"/>
      <c r="FJC57" s="331"/>
      <c r="FJD57" s="331"/>
      <c r="FJE57" s="331"/>
      <c r="FJF57" s="331"/>
      <c r="FJG57" s="331"/>
      <c r="FJH57" s="331"/>
      <c r="FJI57" s="331"/>
      <c r="FJJ57" s="331"/>
      <c r="FJK57" s="331"/>
      <c r="FJL57" s="331"/>
      <c r="FJM57" s="331"/>
      <c r="FJN57" s="331"/>
      <c r="FJO57" s="331"/>
      <c r="FJP57" s="331"/>
      <c r="FJQ57" s="331"/>
      <c r="FJR57" s="331"/>
      <c r="FJS57" s="331"/>
      <c r="FJT57" s="331"/>
      <c r="FJU57" s="331"/>
      <c r="FJV57" s="331"/>
      <c r="FJW57" s="331"/>
      <c r="FJX57" s="331"/>
      <c r="FJY57" s="331"/>
      <c r="FJZ57" s="331"/>
      <c r="FKA57" s="331"/>
      <c r="FKB57" s="331"/>
      <c r="FKC57" s="331"/>
      <c r="FKD57" s="331"/>
      <c r="FKE57" s="331"/>
      <c r="FKF57" s="331"/>
      <c r="FKG57" s="331"/>
      <c r="FKH57" s="331"/>
      <c r="FKI57" s="331"/>
      <c r="FKJ57" s="331"/>
      <c r="FKK57" s="331"/>
      <c r="FKL57" s="331"/>
      <c r="FKM57" s="331"/>
      <c r="FKN57" s="331"/>
      <c r="FKO57" s="331"/>
      <c r="FKP57" s="331"/>
      <c r="FKQ57" s="331"/>
      <c r="FKR57" s="331"/>
      <c r="FKS57" s="331"/>
      <c r="FKT57" s="331"/>
      <c r="FKU57" s="331"/>
      <c r="FKV57" s="331"/>
      <c r="FKW57" s="331"/>
      <c r="FKX57" s="331"/>
      <c r="FKY57" s="331"/>
      <c r="FKZ57" s="331"/>
      <c r="FLA57" s="331"/>
      <c r="FLB57" s="331"/>
      <c r="FLC57" s="331"/>
      <c r="FLD57" s="331"/>
      <c r="FLE57" s="331"/>
      <c r="FLF57" s="331"/>
      <c r="FLG57" s="331"/>
      <c r="FLH57" s="331"/>
      <c r="FLI57" s="331"/>
      <c r="FLJ57" s="331"/>
      <c r="FLK57" s="331"/>
      <c r="FLL57" s="331"/>
      <c r="FLM57" s="331"/>
      <c r="FLN57" s="331"/>
      <c r="FLO57" s="331"/>
      <c r="FLP57" s="331"/>
      <c r="FLQ57" s="331"/>
      <c r="FLR57" s="331"/>
      <c r="FLS57" s="331"/>
      <c r="FLT57" s="331"/>
      <c r="FLU57" s="331"/>
      <c r="FLV57" s="331"/>
      <c r="FLW57" s="331"/>
      <c r="FLX57" s="331"/>
      <c r="FLY57" s="331"/>
      <c r="FLZ57" s="331"/>
      <c r="FMA57" s="331"/>
      <c r="FMB57" s="331"/>
      <c r="FMC57" s="331"/>
      <c r="FMD57" s="331"/>
      <c r="FME57" s="331"/>
      <c r="FMF57" s="331"/>
      <c r="FMG57" s="331"/>
      <c r="FMH57" s="331"/>
      <c r="FMI57" s="331"/>
      <c r="FMJ57" s="331"/>
      <c r="FMK57" s="331"/>
      <c r="FML57" s="331"/>
      <c r="FMM57" s="331"/>
      <c r="FMN57" s="331"/>
      <c r="FMO57" s="331"/>
      <c r="FMP57" s="331"/>
      <c r="FMQ57" s="331"/>
      <c r="FMR57" s="331"/>
      <c r="FMS57" s="331"/>
      <c r="FMT57" s="331"/>
      <c r="FMU57" s="331"/>
      <c r="FMV57" s="331"/>
      <c r="FMW57" s="331"/>
      <c r="FMX57" s="331"/>
      <c r="FMY57" s="331"/>
      <c r="FMZ57" s="331"/>
      <c r="FNA57" s="331"/>
      <c r="FNB57" s="331"/>
      <c r="FNC57" s="331"/>
      <c r="FND57" s="331"/>
      <c r="FNE57" s="331"/>
      <c r="FNF57" s="331"/>
      <c r="FNG57" s="331"/>
      <c r="FNH57" s="331"/>
      <c r="FNI57" s="331"/>
      <c r="FNJ57" s="331"/>
      <c r="FNK57" s="331"/>
      <c r="FNL57" s="331"/>
      <c r="FNM57" s="331"/>
      <c r="FNN57" s="331"/>
      <c r="FNO57" s="331"/>
      <c r="FNP57" s="331"/>
      <c r="FNQ57" s="331"/>
      <c r="FNR57" s="331"/>
      <c r="FNS57" s="331"/>
      <c r="FNT57" s="331"/>
      <c r="FNU57" s="331"/>
      <c r="FNV57" s="331"/>
      <c r="FNW57" s="331"/>
      <c r="FNX57" s="331"/>
      <c r="FNY57" s="331"/>
      <c r="FNZ57" s="331"/>
      <c r="FOA57" s="331"/>
      <c r="FOB57" s="331"/>
      <c r="FOC57" s="331"/>
      <c r="FOD57" s="331"/>
      <c r="FOE57" s="331"/>
      <c r="FOF57" s="331"/>
      <c r="FOG57" s="331"/>
      <c r="FOH57" s="331"/>
      <c r="FOI57" s="331"/>
      <c r="FOJ57" s="331"/>
      <c r="FOK57" s="331"/>
      <c r="FOL57" s="331"/>
      <c r="FOM57" s="331"/>
      <c r="FON57" s="331"/>
      <c r="FOO57" s="331"/>
      <c r="FOP57" s="331"/>
      <c r="FOQ57" s="331"/>
      <c r="FOR57" s="331"/>
      <c r="FOS57" s="331"/>
      <c r="FOT57" s="331"/>
      <c r="FOU57" s="331"/>
      <c r="FOV57" s="331"/>
      <c r="FOW57" s="331"/>
      <c r="FOX57" s="331"/>
      <c r="FOY57" s="331"/>
      <c r="FOZ57" s="331"/>
      <c r="FPA57" s="331"/>
      <c r="FPB57" s="331"/>
      <c r="FPC57" s="331"/>
      <c r="FPD57" s="331"/>
      <c r="FPE57" s="331"/>
      <c r="FPF57" s="331"/>
      <c r="FPG57" s="331"/>
      <c r="FPH57" s="331"/>
      <c r="FPI57" s="331"/>
      <c r="FPJ57" s="331"/>
      <c r="FPK57" s="331"/>
      <c r="FPL57" s="331"/>
      <c r="FPM57" s="331"/>
      <c r="FPN57" s="331"/>
      <c r="FPO57" s="331"/>
      <c r="FPP57" s="331"/>
      <c r="FPQ57" s="331"/>
      <c r="FPR57" s="331"/>
      <c r="FPS57" s="331"/>
      <c r="FPT57" s="331"/>
      <c r="FPU57" s="331"/>
      <c r="FPV57" s="331"/>
      <c r="FPW57" s="331"/>
      <c r="FPX57" s="331"/>
      <c r="FPY57" s="331"/>
      <c r="FPZ57" s="331"/>
      <c r="FQA57" s="331"/>
      <c r="FQB57" s="331"/>
      <c r="FQC57" s="331"/>
      <c r="FQD57" s="331"/>
      <c r="FQE57" s="331"/>
      <c r="FQF57" s="331"/>
      <c r="FQG57" s="331"/>
      <c r="FQH57" s="331"/>
      <c r="FQI57" s="331"/>
      <c r="FQJ57" s="331"/>
      <c r="FQK57" s="331"/>
      <c r="FQL57" s="331"/>
      <c r="FQM57" s="331"/>
      <c r="FQN57" s="331"/>
      <c r="FQO57" s="331"/>
      <c r="FQP57" s="331"/>
      <c r="FQQ57" s="331"/>
      <c r="FQR57" s="331"/>
      <c r="FQS57" s="331"/>
      <c r="FQT57" s="331"/>
      <c r="FQU57" s="331"/>
      <c r="FQV57" s="331"/>
      <c r="FQW57" s="331"/>
      <c r="FQX57" s="331"/>
      <c r="FQY57" s="331"/>
      <c r="FQZ57" s="331"/>
      <c r="FRA57" s="331"/>
      <c r="FRB57" s="331"/>
      <c r="FRC57" s="331"/>
      <c r="FRD57" s="331"/>
      <c r="FRE57" s="331"/>
      <c r="FRF57" s="331"/>
      <c r="FRG57" s="331"/>
      <c r="FRH57" s="331"/>
      <c r="FRI57" s="331"/>
      <c r="FRJ57" s="331"/>
      <c r="FRK57" s="331"/>
      <c r="FRL57" s="331"/>
      <c r="FRM57" s="331"/>
      <c r="FRN57" s="331"/>
      <c r="FRO57" s="331"/>
      <c r="FRP57" s="331"/>
      <c r="FRQ57" s="331"/>
      <c r="FRR57" s="331"/>
      <c r="FRS57" s="331"/>
      <c r="FRT57" s="331"/>
      <c r="FRU57" s="331"/>
      <c r="FRV57" s="331"/>
      <c r="FRW57" s="331"/>
      <c r="FRX57" s="331"/>
      <c r="FRY57" s="331"/>
      <c r="FRZ57" s="331"/>
      <c r="FSA57" s="331"/>
      <c r="FSB57" s="331"/>
      <c r="FSC57" s="331"/>
      <c r="FSD57" s="331"/>
      <c r="FSE57" s="331"/>
      <c r="FSF57" s="331"/>
      <c r="FSG57" s="331"/>
      <c r="FSH57" s="331"/>
      <c r="FSI57" s="331"/>
      <c r="FSJ57" s="331"/>
      <c r="FSK57" s="331"/>
      <c r="FSL57" s="331"/>
      <c r="FSM57" s="331"/>
      <c r="FSN57" s="331"/>
      <c r="FSO57" s="331"/>
      <c r="FSP57" s="331"/>
      <c r="FSQ57" s="331"/>
      <c r="FSR57" s="331"/>
      <c r="FSS57" s="331"/>
      <c r="FST57" s="331"/>
      <c r="FSU57" s="331"/>
      <c r="FSV57" s="331"/>
      <c r="FSW57" s="331"/>
      <c r="FSX57" s="331"/>
      <c r="FSY57" s="331"/>
      <c r="FSZ57" s="331"/>
      <c r="FTA57" s="331"/>
      <c r="FTB57" s="331"/>
      <c r="FTC57" s="331"/>
      <c r="FTD57" s="331"/>
      <c r="FTE57" s="331"/>
      <c r="FTF57" s="331"/>
      <c r="FTG57" s="331"/>
      <c r="FTH57" s="331"/>
      <c r="FTI57" s="331"/>
      <c r="FTJ57" s="331"/>
      <c r="FTK57" s="331"/>
      <c r="FTL57" s="331"/>
      <c r="FTM57" s="331"/>
      <c r="FTN57" s="331"/>
      <c r="FTO57" s="331"/>
      <c r="FTP57" s="331"/>
      <c r="FTQ57" s="331"/>
      <c r="FTR57" s="331"/>
      <c r="FTS57" s="331"/>
      <c r="FTT57" s="331"/>
      <c r="FTU57" s="331"/>
      <c r="FTV57" s="331"/>
      <c r="FTW57" s="331"/>
      <c r="FTX57" s="331"/>
      <c r="FTY57" s="331"/>
      <c r="FTZ57" s="331"/>
      <c r="FUA57" s="331"/>
      <c r="FUB57" s="331"/>
      <c r="FUC57" s="331"/>
      <c r="FUD57" s="331"/>
      <c r="FUE57" s="331"/>
      <c r="FUF57" s="331"/>
      <c r="FUG57" s="331"/>
      <c r="FUH57" s="331"/>
      <c r="FUI57" s="331"/>
      <c r="FUJ57" s="331"/>
      <c r="FUK57" s="331"/>
      <c r="FUL57" s="331"/>
      <c r="FUM57" s="331"/>
      <c r="FUN57" s="331"/>
      <c r="FUO57" s="331"/>
      <c r="FUP57" s="331"/>
      <c r="FUQ57" s="331"/>
      <c r="FUR57" s="331"/>
      <c r="FUS57" s="331"/>
      <c r="FUT57" s="331"/>
      <c r="FUU57" s="331"/>
      <c r="FUV57" s="331"/>
      <c r="FUW57" s="331"/>
      <c r="FUX57" s="331"/>
      <c r="FUY57" s="331"/>
      <c r="FUZ57" s="331"/>
      <c r="FVA57" s="331"/>
      <c r="FVB57" s="331"/>
      <c r="FVC57" s="331"/>
      <c r="FVD57" s="331"/>
      <c r="FVE57" s="331"/>
      <c r="FVF57" s="331"/>
      <c r="FVG57" s="331"/>
      <c r="FVH57" s="331"/>
      <c r="FVI57" s="331"/>
      <c r="FVJ57" s="331"/>
      <c r="FVK57" s="331"/>
      <c r="FVL57" s="331"/>
      <c r="FVM57" s="331"/>
      <c r="FVN57" s="331"/>
      <c r="FVO57" s="331"/>
      <c r="FVP57" s="331"/>
      <c r="FVQ57" s="331"/>
      <c r="FVR57" s="331"/>
      <c r="FVS57" s="331"/>
      <c r="FVT57" s="331"/>
      <c r="FVU57" s="331"/>
      <c r="FVV57" s="331"/>
      <c r="FVW57" s="331"/>
      <c r="FVX57" s="331"/>
      <c r="FVY57" s="331"/>
      <c r="FVZ57" s="331"/>
      <c r="FWA57" s="331"/>
      <c r="FWB57" s="331"/>
      <c r="FWC57" s="331"/>
      <c r="FWD57" s="331"/>
      <c r="FWE57" s="331"/>
      <c r="FWF57" s="331"/>
      <c r="FWG57" s="331"/>
      <c r="FWH57" s="331"/>
      <c r="FWI57" s="331"/>
      <c r="FWJ57" s="331"/>
      <c r="FWK57" s="331"/>
      <c r="FWL57" s="331"/>
      <c r="FWM57" s="331"/>
      <c r="FWN57" s="331"/>
      <c r="FWO57" s="331"/>
      <c r="FWP57" s="331"/>
      <c r="FWQ57" s="331"/>
      <c r="FWR57" s="331"/>
      <c r="FWS57" s="331"/>
      <c r="FWT57" s="331"/>
      <c r="FWU57" s="331"/>
      <c r="FWV57" s="331"/>
      <c r="FWW57" s="331"/>
      <c r="FWX57" s="331"/>
      <c r="FWY57" s="331"/>
      <c r="FWZ57" s="331"/>
      <c r="FXA57" s="331"/>
      <c r="FXB57" s="331"/>
      <c r="FXC57" s="331"/>
      <c r="FXD57" s="331"/>
      <c r="FXE57" s="331"/>
      <c r="FXF57" s="331"/>
      <c r="FXG57" s="331"/>
      <c r="FXH57" s="331"/>
      <c r="FXI57" s="331"/>
      <c r="FXJ57" s="331"/>
      <c r="FXK57" s="331"/>
      <c r="FXL57" s="331"/>
      <c r="FXM57" s="331"/>
      <c r="FXN57" s="331"/>
      <c r="FXO57" s="331"/>
      <c r="FXP57" s="331"/>
      <c r="FXQ57" s="331"/>
      <c r="FXR57" s="331"/>
      <c r="FXS57" s="331"/>
      <c r="FXT57" s="331"/>
      <c r="FXU57" s="331"/>
      <c r="FXV57" s="331"/>
      <c r="FXW57" s="331"/>
      <c r="FXX57" s="331"/>
      <c r="FXY57" s="331"/>
      <c r="FXZ57" s="331"/>
      <c r="FYA57" s="331"/>
      <c r="FYB57" s="331"/>
      <c r="FYC57" s="331"/>
      <c r="FYD57" s="331"/>
      <c r="FYE57" s="331"/>
      <c r="FYF57" s="331"/>
      <c r="FYG57" s="331"/>
      <c r="FYH57" s="331"/>
      <c r="FYI57" s="331"/>
      <c r="FYJ57" s="331"/>
      <c r="FYK57" s="331"/>
      <c r="FYL57" s="331"/>
      <c r="FYM57" s="331"/>
      <c r="FYN57" s="331"/>
      <c r="FYO57" s="331"/>
      <c r="FYP57" s="331"/>
      <c r="FYQ57" s="331"/>
      <c r="FYR57" s="331"/>
      <c r="FYS57" s="331"/>
      <c r="FYT57" s="331"/>
      <c r="FYU57" s="331"/>
      <c r="FYV57" s="331"/>
      <c r="FYW57" s="331"/>
      <c r="FYX57" s="331"/>
      <c r="FYY57" s="331"/>
      <c r="FYZ57" s="331"/>
      <c r="FZA57" s="331"/>
      <c r="FZB57" s="331"/>
      <c r="FZC57" s="331"/>
      <c r="FZD57" s="331"/>
      <c r="FZE57" s="331"/>
      <c r="FZF57" s="331"/>
      <c r="FZG57" s="331"/>
      <c r="FZH57" s="331"/>
      <c r="FZI57" s="331"/>
      <c r="FZJ57" s="331"/>
      <c r="FZK57" s="331"/>
      <c r="FZL57" s="331"/>
      <c r="FZM57" s="331"/>
      <c r="FZN57" s="331"/>
      <c r="FZO57" s="331"/>
      <c r="FZP57" s="331"/>
      <c r="FZQ57" s="331"/>
      <c r="FZR57" s="331"/>
      <c r="FZS57" s="331"/>
      <c r="FZT57" s="331"/>
      <c r="FZU57" s="331"/>
      <c r="FZV57" s="331"/>
      <c r="FZW57" s="331"/>
      <c r="FZX57" s="331"/>
      <c r="FZY57" s="331"/>
      <c r="FZZ57" s="331"/>
      <c r="GAA57" s="331"/>
      <c r="GAB57" s="331"/>
      <c r="GAC57" s="331"/>
      <c r="GAD57" s="331"/>
      <c r="GAE57" s="331"/>
      <c r="GAF57" s="331"/>
      <c r="GAG57" s="331"/>
      <c r="GAH57" s="331"/>
      <c r="GAI57" s="331"/>
      <c r="GAJ57" s="331"/>
      <c r="GAK57" s="331"/>
      <c r="GAL57" s="331"/>
      <c r="GAM57" s="331"/>
      <c r="GAN57" s="331"/>
      <c r="GAO57" s="331"/>
      <c r="GAP57" s="331"/>
      <c r="GAQ57" s="331"/>
      <c r="GAR57" s="331"/>
      <c r="GAS57" s="331"/>
      <c r="GAT57" s="331"/>
      <c r="GAU57" s="331"/>
      <c r="GAV57" s="331"/>
      <c r="GAW57" s="331"/>
      <c r="GAX57" s="331"/>
      <c r="GAY57" s="331"/>
      <c r="GAZ57" s="331"/>
      <c r="GBA57" s="331"/>
      <c r="GBB57" s="331"/>
      <c r="GBC57" s="331"/>
      <c r="GBD57" s="331"/>
      <c r="GBE57" s="331"/>
      <c r="GBF57" s="331"/>
      <c r="GBG57" s="331"/>
      <c r="GBH57" s="331"/>
      <c r="GBI57" s="331"/>
      <c r="GBJ57" s="331"/>
      <c r="GBK57" s="331"/>
      <c r="GBL57" s="331"/>
      <c r="GBM57" s="331"/>
      <c r="GBN57" s="331"/>
      <c r="GBO57" s="331"/>
      <c r="GBP57" s="331"/>
      <c r="GBQ57" s="331"/>
      <c r="GBR57" s="331"/>
      <c r="GBS57" s="331"/>
      <c r="GBT57" s="331"/>
      <c r="GBU57" s="331"/>
      <c r="GBV57" s="331"/>
      <c r="GBW57" s="331"/>
      <c r="GBX57" s="331"/>
      <c r="GBY57" s="331"/>
      <c r="GBZ57" s="331"/>
      <c r="GCA57" s="331"/>
      <c r="GCB57" s="331"/>
      <c r="GCC57" s="331"/>
      <c r="GCD57" s="331"/>
      <c r="GCE57" s="331"/>
      <c r="GCF57" s="331"/>
      <c r="GCG57" s="331"/>
      <c r="GCH57" s="331"/>
      <c r="GCI57" s="331"/>
      <c r="GCJ57" s="331"/>
      <c r="GCK57" s="331"/>
      <c r="GCL57" s="331"/>
      <c r="GCM57" s="331"/>
      <c r="GCN57" s="331"/>
      <c r="GCO57" s="331"/>
      <c r="GCP57" s="331"/>
      <c r="GCQ57" s="331"/>
      <c r="GCR57" s="331"/>
      <c r="GCS57" s="331"/>
      <c r="GCT57" s="331"/>
      <c r="GCU57" s="331"/>
      <c r="GCV57" s="331"/>
      <c r="GCW57" s="331"/>
      <c r="GCX57" s="331"/>
      <c r="GCY57" s="331"/>
      <c r="GCZ57" s="331"/>
      <c r="GDA57" s="331"/>
      <c r="GDB57" s="331"/>
      <c r="GDC57" s="331"/>
      <c r="GDD57" s="331"/>
      <c r="GDE57" s="331"/>
      <c r="GDF57" s="331"/>
      <c r="GDG57" s="331"/>
      <c r="GDH57" s="331"/>
      <c r="GDI57" s="331"/>
      <c r="GDJ57" s="331"/>
      <c r="GDK57" s="331"/>
      <c r="GDL57" s="331"/>
      <c r="GDM57" s="331"/>
      <c r="GDN57" s="331"/>
      <c r="GDO57" s="331"/>
      <c r="GDP57" s="331"/>
      <c r="GDQ57" s="331"/>
      <c r="GDR57" s="331"/>
      <c r="GDS57" s="331"/>
      <c r="GDT57" s="331"/>
      <c r="GDU57" s="331"/>
      <c r="GDV57" s="331"/>
      <c r="GDW57" s="331"/>
      <c r="GDX57" s="331"/>
      <c r="GDY57" s="331"/>
      <c r="GDZ57" s="331"/>
      <c r="GEA57" s="331"/>
      <c r="GEB57" s="331"/>
      <c r="GEC57" s="331"/>
      <c r="GED57" s="331"/>
      <c r="GEE57" s="331"/>
      <c r="GEF57" s="331"/>
      <c r="GEG57" s="331"/>
      <c r="GEH57" s="331"/>
      <c r="GEI57" s="331"/>
      <c r="GEJ57" s="331"/>
      <c r="GEK57" s="331"/>
      <c r="GEL57" s="331"/>
      <c r="GEM57" s="331"/>
      <c r="GEN57" s="331"/>
      <c r="GEO57" s="331"/>
      <c r="GEP57" s="331"/>
      <c r="GEQ57" s="331"/>
      <c r="GER57" s="331"/>
      <c r="GES57" s="331"/>
      <c r="GET57" s="331"/>
      <c r="GEU57" s="331"/>
      <c r="GEV57" s="331"/>
      <c r="GEW57" s="331"/>
      <c r="GEX57" s="331"/>
      <c r="GEY57" s="331"/>
      <c r="GEZ57" s="331"/>
      <c r="GFA57" s="331"/>
      <c r="GFB57" s="331"/>
      <c r="GFC57" s="331"/>
      <c r="GFD57" s="331"/>
      <c r="GFE57" s="331"/>
      <c r="GFF57" s="331"/>
      <c r="GFG57" s="331"/>
      <c r="GFH57" s="331"/>
      <c r="GFI57" s="331"/>
      <c r="GFJ57" s="331"/>
      <c r="GFK57" s="331"/>
      <c r="GFL57" s="331"/>
      <c r="GFM57" s="331"/>
      <c r="GFN57" s="331"/>
      <c r="GFO57" s="331"/>
      <c r="GFP57" s="331"/>
      <c r="GFQ57" s="331"/>
      <c r="GFR57" s="331"/>
      <c r="GFS57" s="331"/>
      <c r="GFT57" s="331"/>
      <c r="GFU57" s="331"/>
      <c r="GFV57" s="331"/>
      <c r="GFW57" s="331"/>
      <c r="GFX57" s="331"/>
      <c r="GFY57" s="331"/>
      <c r="GFZ57" s="331"/>
      <c r="GGA57" s="331"/>
      <c r="GGB57" s="331"/>
      <c r="GGC57" s="331"/>
      <c r="GGD57" s="331"/>
      <c r="GGE57" s="331"/>
      <c r="GGF57" s="331"/>
      <c r="GGG57" s="331"/>
      <c r="GGH57" s="331"/>
      <c r="GGI57" s="331"/>
      <c r="GGJ57" s="331"/>
      <c r="GGK57" s="331"/>
      <c r="GGL57" s="331"/>
      <c r="GGM57" s="331"/>
      <c r="GGN57" s="331"/>
      <c r="GGO57" s="331"/>
      <c r="GGP57" s="331"/>
      <c r="GGQ57" s="331"/>
      <c r="GGR57" s="331"/>
      <c r="GGS57" s="331"/>
      <c r="GGT57" s="331"/>
      <c r="GGU57" s="331"/>
      <c r="GGV57" s="331"/>
      <c r="GGW57" s="331"/>
      <c r="GGX57" s="331"/>
      <c r="GGY57" s="331"/>
      <c r="GGZ57" s="331"/>
      <c r="GHA57" s="331"/>
      <c r="GHB57" s="331"/>
      <c r="GHC57" s="331"/>
      <c r="GHD57" s="331"/>
      <c r="GHE57" s="331"/>
      <c r="GHF57" s="331"/>
      <c r="GHG57" s="331"/>
      <c r="GHH57" s="331"/>
      <c r="GHI57" s="331"/>
      <c r="GHJ57" s="331"/>
      <c r="GHK57" s="331"/>
      <c r="GHL57" s="331"/>
      <c r="GHM57" s="331"/>
      <c r="GHN57" s="331"/>
      <c r="GHO57" s="331"/>
      <c r="GHP57" s="331"/>
      <c r="GHQ57" s="331"/>
      <c r="GHR57" s="331"/>
      <c r="GHS57" s="331"/>
      <c r="GHT57" s="331"/>
      <c r="GHU57" s="331"/>
      <c r="GHV57" s="331"/>
      <c r="GHW57" s="331"/>
      <c r="GHX57" s="331"/>
      <c r="GHY57" s="331"/>
      <c r="GHZ57" s="331"/>
      <c r="GIA57" s="331"/>
      <c r="GIB57" s="331"/>
      <c r="GIC57" s="331"/>
      <c r="GID57" s="331"/>
      <c r="GIE57" s="331"/>
      <c r="GIF57" s="331"/>
      <c r="GIG57" s="331"/>
      <c r="GIH57" s="331"/>
      <c r="GII57" s="331"/>
      <c r="GIJ57" s="331"/>
      <c r="GIK57" s="331"/>
      <c r="GIL57" s="331"/>
      <c r="GIM57" s="331"/>
      <c r="GIN57" s="331"/>
      <c r="GIO57" s="331"/>
      <c r="GIP57" s="331"/>
      <c r="GIQ57" s="331"/>
      <c r="GIR57" s="331"/>
      <c r="GIS57" s="331"/>
      <c r="GIT57" s="331"/>
      <c r="GIU57" s="331"/>
      <c r="GIV57" s="331"/>
      <c r="GIW57" s="331"/>
      <c r="GIX57" s="331"/>
      <c r="GIY57" s="331"/>
      <c r="GIZ57" s="331"/>
      <c r="GJA57" s="331"/>
      <c r="GJB57" s="331"/>
      <c r="GJC57" s="331"/>
      <c r="GJD57" s="331"/>
      <c r="GJE57" s="331"/>
      <c r="GJF57" s="331"/>
      <c r="GJG57" s="331"/>
      <c r="GJH57" s="331"/>
      <c r="GJI57" s="331"/>
      <c r="GJJ57" s="331"/>
      <c r="GJK57" s="331"/>
      <c r="GJL57" s="331"/>
      <c r="GJM57" s="331"/>
      <c r="GJN57" s="331"/>
      <c r="GJO57" s="331"/>
      <c r="GJP57" s="331"/>
      <c r="GJQ57" s="331"/>
      <c r="GJR57" s="331"/>
      <c r="GJS57" s="331"/>
      <c r="GJT57" s="331"/>
      <c r="GJU57" s="331"/>
      <c r="GJV57" s="331"/>
      <c r="GJW57" s="331"/>
      <c r="GJX57" s="331"/>
      <c r="GJY57" s="331"/>
      <c r="GJZ57" s="331"/>
      <c r="GKA57" s="331"/>
      <c r="GKB57" s="331"/>
      <c r="GKC57" s="331"/>
      <c r="GKD57" s="331"/>
      <c r="GKE57" s="331"/>
      <c r="GKF57" s="331"/>
      <c r="GKG57" s="331"/>
      <c r="GKH57" s="331"/>
      <c r="GKI57" s="331"/>
      <c r="GKJ57" s="331"/>
      <c r="GKK57" s="331"/>
      <c r="GKL57" s="331"/>
      <c r="GKM57" s="331"/>
      <c r="GKN57" s="331"/>
      <c r="GKO57" s="331"/>
      <c r="GKP57" s="331"/>
      <c r="GKQ57" s="331"/>
      <c r="GKR57" s="331"/>
      <c r="GKS57" s="331"/>
      <c r="GKT57" s="331"/>
      <c r="GKU57" s="331"/>
      <c r="GKV57" s="331"/>
      <c r="GKW57" s="331"/>
      <c r="GKX57" s="331"/>
      <c r="GKY57" s="331"/>
      <c r="GKZ57" s="331"/>
      <c r="GLA57" s="331"/>
      <c r="GLB57" s="331"/>
      <c r="GLC57" s="331"/>
      <c r="GLD57" s="331"/>
      <c r="GLE57" s="331"/>
      <c r="GLF57" s="331"/>
      <c r="GLG57" s="331"/>
      <c r="GLH57" s="331"/>
      <c r="GLI57" s="331"/>
      <c r="GLJ57" s="331"/>
      <c r="GLK57" s="331"/>
      <c r="GLL57" s="331"/>
      <c r="GLM57" s="331"/>
      <c r="GLN57" s="331"/>
      <c r="GLO57" s="331"/>
      <c r="GLP57" s="331"/>
      <c r="GLQ57" s="331"/>
      <c r="GLR57" s="331"/>
      <c r="GLS57" s="331"/>
      <c r="GLT57" s="331"/>
      <c r="GLU57" s="331"/>
      <c r="GLV57" s="331"/>
      <c r="GLW57" s="331"/>
      <c r="GLX57" s="331"/>
      <c r="GLY57" s="331"/>
      <c r="GLZ57" s="331"/>
      <c r="GMA57" s="331"/>
      <c r="GMB57" s="331"/>
      <c r="GMC57" s="331"/>
      <c r="GMD57" s="331"/>
      <c r="GME57" s="331"/>
      <c r="GMF57" s="331"/>
      <c r="GMG57" s="331"/>
      <c r="GMH57" s="331"/>
      <c r="GMI57" s="331"/>
      <c r="GMJ57" s="331"/>
      <c r="GMK57" s="331"/>
      <c r="GML57" s="331"/>
      <c r="GMM57" s="331"/>
      <c r="GMN57" s="331"/>
      <c r="GMO57" s="331"/>
      <c r="GMP57" s="331"/>
      <c r="GMQ57" s="331"/>
      <c r="GMR57" s="331"/>
      <c r="GMS57" s="331"/>
      <c r="GMT57" s="331"/>
      <c r="GMU57" s="331"/>
      <c r="GMV57" s="331"/>
      <c r="GMW57" s="331"/>
      <c r="GMX57" s="331"/>
      <c r="GMY57" s="331"/>
      <c r="GMZ57" s="331"/>
      <c r="GNA57" s="331"/>
      <c r="GNB57" s="331"/>
      <c r="GNC57" s="331"/>
      <c r="GND57" s="331"/>
      <c r="GNE57" s="331"/>
      <c r="GNF57" s="331"/>
      <c r="GNG57" s="331"/>
      <c r="GNH57" s="331"/>
      <c r="GNI57" s="331"/>
      <c r="GNJ57" s="331"/>
      <c r="GNK57" s="331"/>
      <c r="GNL57" s="331"/>
      <c r="GNM57" s="331"/>
      <c r="GNN57" s="331"/>
      <c r="GNO57" s="331"/>
      <c r="GNP57" s="331"/>
      <c r="GNQ57" s="331"/>
      <c r="GNR57" s="331"/>
      <c r="GNS57" s="331"/>
      <c r="GNT57" s="331"/>
      <c r="GNU57" s="331"/>
      <c r="GNV57" s="331"/>
      <c r="GNW57" s="331"/>
      <c r="GNX57" s="331"/>
      <c r="GNY57" s="331"/>
      <c r="GNZ57" s="331"/>
      <c r="GOA57" s="331"/>
      <c r="GOB57" s="331"/>
      <c r="GOC57" s="331"/>
      <c r="GOD57" s="331"/>
      <c r="GOE57" s="331"/>
      <c r="GOF57" s="331"/>
      <c r="GOG57" s="331"/>
      <c r="GOH57" s="331"/>
      <c r="GOI57" s="331"/>
      <c r="GOJ57" s="331"/>
      <c r="GOK57" s="331"/>
      <c r="GOL57" s="331"/>
      <c r="GOM57" s="331"/>
      <c r="GON57" s="331"/>
      <c r="GOO57" s="331"/>
      <c r="GOP57" s="331"/>
      <c r="GOQ57" s="331"/>
      <c r="GOR57" s="331"/>
      <c r="GOS57" s="331"/>
      <c r="GOT57" s="331"/>
      <c r="GOU57" s="331"/>
      <c r="GOV57" s="331"/>
      <c r="GOW57" s="331"/>
      <c r="GOX57" s="331"/>
      <c r="GOY57" s="331"/>
      <c r="GOZ57" s="331"/>
      <c r="GPA57" s="331"/>
      <c r="GPB57" s="331"/>
      <c r="GPC57" s="331"/>
      <c r="GPD57" s="331"/>
      <c r="GPE57" s="331"/>
      <c r="GPF57" s="331"/>
      <c r="GPG57" s="331"/>
      <c r="GPH57" s="331"/>
      <c r="GPI57" s="331"/>
      <c r="GPJ57" s="331"/>
      <c r="GPK57" s="331"/>
      <c r="GPL57" s="331"/>
      <c r="GPM57" s="331"/>
      <c r="GPN57" s="331"/>
      <c r="GPO57" s="331"/>
      <c r="GPP57" s="331"/>
      <c r="GPQ57" s="331"/>
      <c r="GPR57" s="331"/>
      <c r="GPS57" s="331"/>
      <c r="GPT57" s="331"/>
      <c r="GPU57" s="331"/>
      <c r="GPV57" s="331"/>
      <c r="GPW57" s="331"/>
      <c r="GPX57" s="331"/>
      <c r="GPY57" s="331"/>
      <c r="GPZ57" s="331"/>
      <c r="GQA57" s="331"/>
      <c r="GQB57" s="331"/>
      <c r="GQC57" s="331"/>
      <c r="GQD57" s="331"/>
      <c r="GQE57" s="331"/>
      <c r="GQF57" s="331"/>
      <c r="GQG57" s="331"/>
      <c r="GQH57" s="331"/>
      <c r="GQI57" s="331"/>
      <c r="GQJ57" s="331"/>
      <c r="GQK57" s="331"/>
      <c r="GQL57" s="331"/>
      <c r="GQM57" s="331"/>
      <c r="GQN57" s="331"/>
      <c r="GQO57" s="331"/>
      <c r="GQP57" s="331"/>
      <c r="GQQ57" s="331"/>
      <c r="GQR57" s="331"/>
      <c r="GQS57" s="331"/>
      <c r="GQT57" s="331"/>
      <c r="GQU57" s="331"/>
      <c r="GQV57" s="331"/>
      <c r="GQW57" s="331"/>
      <c r="GQX57" s="331"/>
      <c r="GQY57" s="331"/>
      <c r="GQZ57" s="331"/>
      <c r="GRA57" s="331"/>
      <c r="GRB57" s="331"/>
      <c r="GRC57" s="331"/>
      <c r="GRD57" s="331"/>
      <c r="GRE57" s="331"/>
      <c r="GRF57" s="331"/>
      <c r="GRG57" s="331"/>
      <c r="GRH57" s="331"/>
      <c r="GRI57" s="331"/>
      <c r="GRJ57" s="331"/>
      <c r="GRK57" s="331"/>
      <c r="GRL57" s="331"/>
      <c r="GRM57" s="331"/>
      <c r="GRN57" s="331"/>
      <c r="GRO57" s="331"/>
      <c r="GRP57" s="331"/>
      <c r="GRQ57" s="331"/>
      <c r="GRR57" s="331"/>
      <c r="GRS57" s="331"/>
      <c r="GRT57" s="331"/>
      <c r="GRU57" s="331"/>
      <c r="GRV57" s="331"/>
      <c r="GRW57" s="331"/>
      <c r="GRX57" s="331"/>
      <c r="GRY57" s="331"/>
      <c r="GRZ57" s="331"/>
      <c r="GSA57" s="331"/>
      <c r="GSB57" s="331"/>
      <c r="GSC57" s="331"/>
      <c r="GSD57" s="331"/>
      <c r="GSE57" s="331"/>
      <c r="GSF57" s="331"/>
      <c r="GSG57" s="331"/>
      <c r="GSH57" s="331"/>
      <c r="GSI57" s="331"/>
      <c r="GSJ57" s="331"/>
      <c r="GSK57" s="331"/>
      <c r="GSL57" s="331"/>
      <c r="GSM57" s="331"/>
      <c r="GSN57" s="331"/>
      <c r="GSO57" s="331"/>
      <c r="GSP57" s="331"/>
      <c r="GSQ57" s="331"/>
      <c r="GSR57" s="331"/>
      <c r="GSS57" s="331"/>
      <c r="GST57" s="331"/>
      <c r="GSU57" s="331"/>
      <c r="GSV57" s="331"/>
      <c r="GSW57" s="331"/>
      <c r="GSX57" s="331"/>
      <c r="GSY57" s="331"/>
      <c r="GSZ57" s="331"/>
      <c r="GTA57" s="331"/>
      <c r="GTB57" s="331"/>
      <c r="GTC57" s="331"/>
      <c r="GTD57" s="331"/>
      <c r="GTE57" s="331"/>
      <c r="GTF57" s="331"/>
      <c r="GTG57" s="331"/>
      <c r="GTH57" s="331"/>
      <c r="GTI57" s="331"/>
      <c r="GTJ57" s="331"/>
      <c r="GTK57" s="331"/>
      <c r="GTL57" s="331"/>
      <c r="GTM57" s="331"/>
      <c r="GTN57" s="331"/>
      <c r="GTO57" s="331"/>
      <c r="GTP57" s="331"/>
      <c r="GTQ57" s="331"/>
      <c r="GTR57" s="331"/>
      <c r="GTS57" s="331"/>
      <c r="GTT57" s="331"/>
      <c r="GTU57" s="331"/>
      <c r="GTV57" s="331"/>
      <c r="GTW57" s="331"/>
      <c r="GTX57" s="331"/>
      <c r="GTY57" s="331"/>
      <c r="GTZ57" s="331"/>
      <c r="GUA57" s="331"/>
      <c r="GUB57" s="331"/>
      <c r="GUC57" s="331"/>
      <c r="GUD57" s="331"/>
      <c r="GUE57" s="331"/>
      <c r="GUF57" s="331"/>
      <c r="GUG57" s="331"/>
      <c r="GUH57" s="331"/>
      <c r="GUI57" s="331"/>
      <c r="GUJ57" s="331"/>
      <c r="GUK57" s="331"/>
      <c r="GUL57" s="331"/>
      <c r="GUM57" s="331"/>
      <c r="GUN57" s="331"/>
      <c r="GUO57" s="331"/>
      <c r="GUP57" s="331"/>
      <c r="GUQ57" s="331"/>
      <c r="GUR57" s="331"/>
      <c r="GUS57" s="331"/>
      <c r="GUT57" s="331"/>
      <c r="GUU57" s="331"/>
      <c r="GUV57" s="331"/>
      <c r="GUW57" s="331"/>
      <c r="GUX57" s="331"/>
      <c r="GUY57" s="331"/>
      <c r="GUZ57" s="331"/>
      <c r="GVA57" s="331"/>
      <c r="GVB57" s="331"/>
      <c r="GVC57" s="331"/>
      <c r="GVD57" s="331"/>
      <c r="GVE57" s="331"/>
      <c r="GVF57" s="331"/>
      <c r="GVG57" s="331"/>
      <c r="GVH57" s="331"/>
      <c r="GVI57" s="331"/>
      <c r="GVJ57" s="331"/>
      <c r="GVK57" s="331"/>
      <c r="GVL57" s="331"/>
      <c r="GVM57" s="331"/>
      <c r="GVN57" s="331"/>
      <c r="GVO57" s="331"/>
      <c r="GVP57" s="331"/>
      <c r="GVQ57" s="331"/>
      <c r="GVR57" s="331"/>
      <c r="GVS57" s="331"/>
      <c r="GVT57" s="331"/>
      <c r="GVU57" s="331"/>
      <c r="GVV57" s="331"/>
      <c r="GVW57" s="331"/>
      <c r="GVX57" s="331"/>
      <c r="GVY57" s="331"/>
      <c r="GVZ57" s="331"/>
      <c r="GWA57" s="331"/>
      <c r="GWB57" s="331"/>
      <c r="GWC57" s="331"/>
      <c r="GWD57" s="331"/>
      <c r="GWE57" s="331"/>
      <c r="GWF57" s="331"/>
      <c r="GWG57" s="331"/>
      <c r="GWH57" s="331"/>
      <c r="GWI57" s="331"/>
      <c r="GWJ57" s="331"/>
      <c r="GWK57" s="331"/>
      <c r="GWL57" s="331"/>
      <c r="GWM57" s="331"/>
      <c r="GWN57" s="331"/>
      <c r="GWO57" s="331"/>
      <c r="GWP57" s="331"/>
      <c r="GWQ57" s="331"/>
      <c r="GWR57" s="331"/>
      <c r="GWS57" s="331"/>
      <c r="GWT57" s="331"/>
      <c r="GWU57" s="331"/>
      <c r="GWV57" s="331"/>
      <c r="GWW57" s="331"/>
      <c r="GWX57" s="331"/>
      <c r="GWY57" s="331"/>
      <c r="GWZ57" s="331"/>
      <c r="GXA57" s="331"/>
      <c r="GXB57" s="331"/>
      <c r="GXC57" s="331"/>
      <c r="GXD57" s="331"/>
      <c r="GXE57" s="331"/>
      <c r="GXF57" s="331"/>
      <c r="GXG57" s="331"/>
      <c r="GXH57" s="331"/>
      <c r="GXI57" s="331"/>
      <c r="GXJ57" s="331"/>
      <c r="GXK57" s="331"/>
      <c r="GXL57" s="331"/>
      <c r="GXM57" s="331"/>
      <c r="GXN57" s="331"/>
      <c r="GXO57" s="331"/>
      <c r="GXP57" s="331"/>
      <c r="GXQ57" s="331"/>
      <c r="GXR57" s="331"/>
      <c r="GXS57" s="331"/>
      <c r="GXT57" s="331"/>
      <c r="GXU57" s="331"/>
      <c r="GXV57" s="331"/>
      <c r="GXW57" s="331"/>
      <c r="GXX57" s="331"/>
      <c r="GXY57" s="331"/>
      <c r="GXZ57" s="331"/>
      <c r="GYA57" s="331"/>
      <c r="GYB57" s="331"/>
      <c r="GYC57" s="331"/>
      <c r="GYD57" s="331"/>
      <c r="GYE57" s="331"/>
      <c r="GYF57" s="331"/>
      <c r="GYG57" s="331"/>
      <c r="GYH57" s="331"/>
      <c r="GYI57" s="331"/>
      <c r="GYJ57" s="331"/>
      <c r="GYK57" s="331"/>
      <c r="GYL57" s="331"/>
      <c r="GYM57" s="331"/>
      <c r="GYN57" s="331"/>
      <c r="GYO57" s="331"/>
      <c r="GYP57" s="331"/>
      <c r="GYQ57" s="331"/>
      <c r="GYR57" s="331"/>
      <c r="GYS57" s="331"/>
      <c r="GYT57" s="331"/>
      <c r="GYU57" s="331"/>
      <c r="GYV57" s="331"/>
      <c r="GYW57" s="331"/>
      <c r="GYX57" s="331"/>
      <c r="GYY57" s="331"/>
      <c r="GYZ57" s="331"/>
      <c r="GZA57" s="331"/>
      <c r="GZB57" s="331"/>
      <c r="GZC57" s="331"/>
      <c r="GZD57" s="331"/>
      <c r="GZE57" s="331"/>
      <c r="GZF57" s="331"/>
      <c r="GZG57" s="331"/>
      <c r="GZH57" s="331"/>
      <c r="GZI57" s="331"/>
      <c r="GZJ57" s="331"/>
      <c r="GZK57" s="331"/>
      <c r="GZL57" s="331"/>
      <c r="GZM57" s="331"/>
      <c r="GZN57" s="331"/>
      <c r="GZO57" s="331"/>
      <c r="GZP57" s="331"/>
      <c r="GZQ57" s="331"/>
      <c r="GZR57" s="331"/>
      <c r="GZS57" s="331"/>
      <c r="GZT57" s="331"/>
      <c r="GZU57" s="331"/>
      <c r="GZV57" s="331"/>
      <c r="GZW57" s="331"/>
      <c r="GZX57" s="331"/>
      <c r="GZY57" s="331"/>
      <c r="GZZ57" s="331"/>
      <c r="HAA57" s="331"/>
      <c r="HAB57" s="331"/>
      <c r="HAC57" s="331"/>
      <c r="HAD57" s="331"/>
      <c r="HAE57" s="331"/>
      <c r="HAF57" s="331"/>
      <c r="HAG57" s="331"/>
      <c r="HAH57" s="331"/>
      <c r="HAI57" s="331"/>
      <c r="HAJ57" s="331"/>
      <c r="HAK57" s="331"/>
      <c r="HAL57" s="331"/>
      <c r="HAM57" s="331"/>
      <c r="HAN57" s="331"/>
      <c r="HAO57" s="331"/>
      <c r="HAP57" s="331"/>
      <c r="HAQ57" s="331"/>
      <c r="HAR57" s="331"/>
      <c r="HAS57" s="331"/>
      <c r="HAT57" s="331"/>
      <c r="HAU57" s="331"/>
      <c r="HAV57" s="331"/>
      <c r="HAW57" s="331"/>
      <c r="HAX57" s="331"/>
      <c r="HAY57" s="331"/>
      <c r="HAZ57" s="331"/>
      <c r="HBA57" s="331"/>
      <c r="HBB57" s="331"/>
      <c r="HBC57" s="331"/>
      <c r="HBD57" s="331"/>
      <c r="HBE57" s="331"/>
      <c r="HBF57" s="331"/>
      <c r="HBG57" s="331"/>
      <c r="HBH57" s="331"/>
      <c r="HBI57" s="331"/>
      <c r="HBJ57" s="331"/>
      <c r="HBK57" s="331"/>
      <c r="HBL57" s="331"/>
      <c r="HBM57" s="331"/>
      <c r="HBN57" s="331"/>
      <c r="HBO57" s="331"/>
      <c r="HBP57" s="331"/>
      <c r="HBQ57" s="331"/>
      <c r="HBR57" s="331"/>
      <c r="HBS57" s="331"/>
      <c r="HBT57" s="331"/>
      <c r="HBU57" s="331"/>
      <c r="HBV57" s="331"/>
      <c r="HBW57" s="331"/>
      <c r="HBX57" s="331"/>
      <c r="HBY57" s="331"/>
      <c r="HBZ57" s="331"/>
      <c r="HCA57" s="331"/>
      <c r="HCB57" s="331"/>
      <c r="HCC57" s="331"/>
      <c r="HCD57" s="331"/>
      <c r="HCE57" s="331"/>
      <c r="HCF57" s="331"/>
      <c r="HCG57" s="331"/>
      <c r="HCH57" s="331"/>
      <c r="HCI57" s="331"/>
      <c r="HCJ57" s="331"/>
      <c r="HCK57" s="331"/>
      <c r="HCL57" s="331"/>
      <c r="HCM57" s="331"/>
      <c r="HCN57" s="331"/>
      <c r="HCO57" s="331"/>
      <c r="HCP57" s="331"/>
      <c r="HCQ57" s="331"/>
      <c r="HCR57" s="331"/>
      <c r="HCS57" s="331"/>
      <c r="HCT57" s="331"/>
      <c r="HCU57" s="331"/>
      <c r="HCV57" s="331"/>
      <c r="HCW57" s="331"/>
      <c r="HCX57" s="331"/>
      <c r="HCY57" s="331"/>
      <c r="HCZ57" s="331"/>
      <c r="HDA57" s="331"/>
      <c r="HDB57" s="331"/>
      <c r="HDC57" s="331"/>
      <c r="HDD57" s="331"/>
      <c r="HDE57" s="331"/>
      <c r="HDF57" s="331"/>
      <c r="HDG57" s="331"/>
      <c r="HDH57" s="331"/>
      <c r="HDI57" s="331"/>
      <c r="HDJ57" s="331"/>
      <c r="HDK57" s="331"/>
      <c r="HDL57" s="331"/>
      <c r="HDM57" s="331"/>
      <c r="HDN57" s="331"/>
      <c r="HDO57" s="331"/>
      <c r="HDP57" s="331"/>
      <c r="HDQ57" s="331"/>
      <c r="HDR57" s="331"/>
      <c r="HDS57" s="331"/>
      <c r="HDT57" s="331"/>
      <c r="HDU57" s="331"/>
      <c r="HDV57" s="331"/>
      <c r="HDW57" s="331"/>
      <c r="HDX57" s="331"/>
      <c r="HDY57" s="331"/>
      <c r="HDZ57" s="331"/>
      <c r="HEA57" s="331"/>
      <c r="HEB57" s="331"/>
      <c r="HEC57" s="331"/>
      <c r="HED57" s="331"/>
      <c r="HEE57" s="331"/>
      <c r="HEF57" s="331"/>
      <c r="HEG57" s="331"/>
      <c r="HEH57" s="331"/>
      <c r="HEI57" s="331"/>
      <c r="HEJ57" s="331"/>
      <c r="HEK57" s="331"/>
      <c r="HEL57" s="331"/>
      <c r="HEM57" s="331"/>
      <c r="HEN57" s="331"/>
      <c r="HEO57" s="331"/>
      <c r="HEP57" s="331"/>
      <c r="HEQ57" s="331"/>
      <c r="HER57" s="331"/>
      <c r="HES57" s="331"/>
      <c r="HET57" s="331"/>
      <c r="HEU57" s="331"/>
      <c r="HEV57" s="331"/>
      <c r="HEW57" s="331"/>
      <c r="HEX57" s="331"/>
      <c r="HEY57" s="331"/>
      <c r="HEZ57" s="331"/>
      <c r="HFA57" s="331"/>
      <c r="HFB57" s="331"/>
      <c r="HFC57" s="331"/>
      <c r="HFD57" s="331"/>
      <c r="HFE57" s="331"/>
      <c r="HFF57" s="331"/>
      <c r="HFG57" s="331"/>
      <c r="HFH57" s="331"/>
      <c r="HFI57" s="331"/>
      <c r="HFJ57" s="331"/>
      <c r="HFK57" s="331"/>
      <c r="HFL57" s="331"/>
      <c r="HFM57" s="331"/>
      <c r="HFN57" s="331"/>
      <c r="HFO57" s="331"/>
      <c r="HFP57" s="331"/>
      <c r="HFQ57" s="331"/>
      <c r="HFR57" s="331"/>
      <c r="HFS57" s="331"/>
      <c r="HFT57" s="331"/>
      <c r="HFU57" s="331"/>
      <c r="HFV57" s="331"/>
      <c r="HFW57" s="331"/>
      <c r="HFX57" s="331"/>
      <c r="HFY57" s="331"/>
      <c r="HFZ57" s="331"/>
      <c r="HGA57" s="331"/>
      <c r="HGB57" s="331"/>
      <c r="HGC57" s="331"/>
      <c r="HGD57" s="331"/>
      <c r="HGE57" s="331"/>
      <c r="HGF57" s="331"/>
      <c r="HGG57" s="331"/>
      <c r="HGH57" s="331"/>
      <c r="HGI57" s="331"/>
      <c r="HGJ57" s="331"/>
      <c r="HGK57" s="331"/>
      <c r="HGL57" s="331"/>
      <c r="HGM57" s="331"/>
      <c r="HGN57" s="331"/>
      <c r="HGO57" s="331"/>
      <c r="HGP57" s="331"/>
      <c r="HGQ57" s="331"/>
      <c r="HGR57" s="331"/>
      <c r="HGS57" s="331"/>
      <c r="HGT57" s="331"/>
      <c r="HGU57" s="331"/>
      <c r="HGV57" s="331"/>
      <c r="HGW57" s="331"/>
      <c r="HGX57" s="331"/>
      <c r="HGY57" s="331"/>
      <c r="HGZ57" s="331"/>
      <c r="HHA57" s="331"/>
      <c r="HHB57" s="331"/>
      <c r="HHC57" s="331"/>
      <c r="HHD57" s="331"/>
      <c r="HHE57" s="331"/>
      <c r="HHF57" s="331"/>
      <c r="HHG57" s="331"/>
      <c r="HHH57" s="331"/>
      <c r="HHI57" s="331"/>
      <c r="HHJ57" s="331"/>
      <c r="HHK57" s="331"/>
      <c r="HHL57" s="331"/>
      <c r="HHM57" s="331"/>
      <c r="HHN57" s="331"/>
      <c r="HHO57" s="331"/>
      <c r="HHP57" s="331"/>
      <c r="HHQ57" s="331"/>
      <c r="HHR57" s="331"/>
      <c r="HHS57" s="331"/>
      <c r="HHT57" s="331"/>
      <c r="HHU57" s="331"/>
      <c r="HHV57" s="331"/>
      <c r="HHW57" s="331"/>
      <c r="HHX57" s="331"/>
      <c r="HHY57" s="331"/>
      <c r="HHZ57" s="331"/>
      <c r="HIA57" s="331"/>
      <c r="HIB57" s="331"/>
      <c r="HIC57" s="331"/>
      <c r="HID57" s="331"/>
      <c r="HIE57" s="331"/>
      <c r="HIF57" s="331"/>
      <c r="HIG57" s="331"/>
      <c r="HIH57" s="331"/>
      <c r="HII57" s="331"/>
      <c r="HIJ57" s="331"/>
      <c r="HIK57" s="331"/>
      <c r="HIL57" s="331"/>
      <c r="HIM57" s="331"/>
      <c r="HIN57" s="331"/>
      <c r="HIO57" s="331"/>
      <c r="HIP57" s="331"/>
      <c r="HIQ57" s="331"/>
      <c r="HIR57" s="331"/>
      <c r="HIS57" s="331"/>
      <c r="HIT57" s="331"/>
      <c r="HIU57" s="331"/>
      <c r="HIV57" s="331"/>
      <c r="HIW57" s="331"/>
      <c r="HIX57" s="331"/>
      <c r="HIY57" s="331"/>
      <c r="HIZ57" s="331"/>
      <c r="HJA57" s="331"/>
      <c r="HJB57" s="331"/>
      <c r="HJC57" s="331"/>
      <c r="HJD57" s="331"/>
      <c r="HJE57" s="331"/>
      <c r="HJF57" s="331"/>
      <c r="HJG57" s="331"/>
      <c r="HJH57" s="331"/>
      <c r="HJI57" s="331"/>
      <c r="HJJ57" s="331"/>
      <c r="HJK57" s="331"/>
      <c r="HJL57" s="331"/>
      <c r="HJM57" s="331"/>
      <c r="HJN57" s="331"/>
      <c r="HJO57" s="331"/>
      <c r="HJP57" s="331"/>
      <c r="HJQ57" s="331"/>
      <c r="HJR57" s="331"/>
      <c r="HJS57" s="331"/>
      <c r="HJT57" s="331"/>
      <c r="HJU57" s="331"/>
      <c r="HJV57" s="331"/>
      <c r="HJW57" s="331"/>
      <c r="HJX57" s="331"/>
      <c r="HJY57" s="331"/>
      <c r="HJZ57" s="331"/>
      <c r="HKA57" s="331"/>
      <c r="HKB57" s="331"/>
      <c r="HKC57" s="331"/>
      <c r="HKD57" s="331"/>
      <c r="HKE57" s="331"/>
      <c r="HKF57" s="331"/>
      <c r="HKG57" s="331"/>
      <c r="HKH57" s="331"/>
      <c r="HKI57" s="331"/>
      <c r="HKJ57" s="331"/>
      <c r="HKK57" s="331"/>
      <c r="HKL57" s="331"/>
      <c r="HKM57" s="331"/>
      <c r="HKN57" s="331"/>
      <c r="HKO57" s="331"/>
      <c r="HKP57" s="331"/>
      <c r="HKQ57" s="331"/>
      <c r="HKR57" s="331"/>
      <c r="HKS57" s="331"/>
      <c r="HKT57" s="331"/>
      <c r="HKU57" s="331"/>
      <c r="HKV57" s="331"/>
      <c r="HKW57" s="331"/>
      <c r="HKX57" s="331"/>
      <c r="HKY57" s="331"/>
      <c r="HKZ57" s="331"/>
      <c r="HLA57" s="331"/>
      <c r="HLB57" s="331"/>
      <c r="HLC57" s="331"/>
      <c r="HLD57" s="331"/>
      <c r="HLE57" s="331"/>
      <c r="HLF57" s="331"/>
      <c r="HLG57" s="331"/>
      <c r="HLH57" s="331"/>
      <c r="HLI57" s="331"/>
      <c r="HLJ57" s="331"/>
      <c r="HLK57" s="331"/>
      <c r="HLL57" s="331"/>
      <c r="HLM57" s="331"/>
      <c r="HLN57" s="331"/>
      <c r="HLO57" s="331"/>
      <c r="HLP57" s="331"/>
      <c r="HLQ57" s="331"/>
      <c r="HLR57" s="331"/>
      <c r="HLS57" s="331"/>
      <c r="HLT57" s="331"/>
      <c r="HLU57" s="331"/>
      <c r="HLV57" s="331"/>
      <c r="HLW57" s="331"/>
      <c r="HLX57" s="331"/>
      <c r="HLY57" s="331"/>
      <c r="HLZ57" s="331"/>
      <c r="HMA57" s="331"/>
      <c r="HMB57" s="331"/>
      <c r="HMC57" s="331"/>
      <c r="HMD57" s="331"/>
      <c r="HME57" s="331"/>
      <c r="HMF57" s="331"/>
      <c r="HMG57" s="331"/>
      <c r="HMH57" s="331"/>
      <c r="HMI57" s="331"/>
      <c r="HMJ57" s="331"/>
      <c r="HMK57" s="331"/>
      <c r="HML57" s="331"/>
      <c r="HMM57" s="331"/>
      <c r="HMN57" s="331"/>
      <c r="HMO57" s="331"/>
      <c r="HMP57" s="331"/>
      <c r="HMQ57" s="331"/>
      <c r="HMR57" s="331"/>
      <c r="HMS57" s="331"/>
      <c r="HMT57" s="331"/>
      <c r="HMU57" s="331"/>
      <c r="HMV57" s="331"/>
      <c r="HMW57" s="331"/>
      <c r="HMX57" s="331"/>
      <c r="HMY57" s="331"/>
      <c r="HMZ57" s="331"/>
      <c r="HNA57" s="331"/>
      <c r="HNB57" s="331"/>
      <c r="HNC57" s="331"/>
      <c r="HND57" s="331"/>
      <c r="HNE57" s="331"/>
      <c r="HNF57" s="331"/>
      <c r="HNG57" s="331"/>
      <c r="HNH57" s="331"/>
      <c r="HNI57" s="331"/>
      <c r="HNJ57" s="331"/>
      <c r="HNK57" s="331"/>
      <c r="HNL57" s="331"/>
      <c r="HNM57" s="331"/>
      <c r="HNN57" s="331"/>
      <c r="HNO57" s="331"/>
      <c r="HNP57" s="331"/>
      <c r="HNQ57" s="331"/>
      <c r="HNR57" s="331"/>
      <c r="HNS57" s="331"/>
      <c r="HNT57" s="331"/>
      <c r="HNU57" s="331"/>
      <c r="HNV57" s="331"/>
      <c r="HNW57" s="331"/>
      <c r="HNX57" s="331"/>
      <c r="HNY57" s="331"/>
      <c r="HNZ57" s="331"/>
      <c r="HOA57" s="331"/>
      <c r="HOB57" s="331"/>
      <c r="HOC57" s="331"/>
      <c r="HOD57" s="331"/>
      <c r="HOE57" s="331"/>
      <c r="HOF57" s="331"/>
      <c r="HOG57" s="331"/>
      <c r="HOH57" s="331"/>
      <c r="HOI57" s="331"/>
      <c r="HOJ57" s="331"/>
      <c r="HOK57" s="331"/>
      <c r="HOL57" s="331"/>
      <c r="HOM57" s="331"/>
      <c r="HON57" s="331"/>
      <c r="HOO57" s="331"/>
      <c r="HOP57" s="331"/>
      <c r="HOQ57" s="331"/>
      <c r="HOR57" s="331"/>
      <c r="HOS57" s="331"/>
      <c r="HOT57" s="331"/>
      <c r="HOU57" s="331"/>
      <c r="HOV57" s="331"/>
      <c r="HOW57" s="331"/>
      <c r="HOX57" s="331"/>
      <c r="HOY57" s="331"/>
      <c r="HOZ57" s="331"/>
      <c r="HPA57" s="331"/>
      <c r="HPB57" s="331"/>
      <c r="HPC57" s="331"/>
      <c r="HPD57" s="331"/>
      <c r="HPE57" s="331"/>
      <c r="HPF57" s="331"/>
      <c r="HPG57" s="331"/>
      <c r="HPH57" s="331"/>
      <c r="HPI57" s="331"/>
      <c r="HPJ57" s="331"/>
      <c r="HPK57" s="331"/>
      <c r="HPL57" s="331"/>
      <c r="HPM57" s="331"/>
      <c r="HPN57" s="331"/>
      <c r="HPO57" s="331"/>
      <c r="HPP57" s="331"/>
      <c r="HPQ57" s="331"/>
      <c r="HPR57" s="331"/>
      <c r="HPS57" s="331"/>
      <c r="HPT57" s="331"/>
      <c r="HPU57" s="331"/>
      <c r="HPV57" s="331"/>
      <c r="HPW57" s="331"/>
      <c r="HPX57" s="331"/>
      <c r="HPY57" s="331"/>
      <c r="HPZ57" s="331"/>
      <c r="HQA57" s="331"/>
      <c r="HQB57" s="331"/>
      <c r="HQC57" s="331"/>
      <c r="HQD57" s="331"/>
      <c r="HQE57" s="331"/>
      <c r="HQF57" s="331"/>
      <c r="HQG57" s="331"/>
      <c r="HQH57" s="331"/>
      <c r="HQI57" s="331"/>
      <c r="HQJ57" s="331"/>
      <c r="HQK57" s="331"/>
      <c r="HQL57" s="331"/>
      <c r="HQM57" s="331"/>
      <c r="HQN57" s="331"/>
      <c r="HQO57" s="331"/>
      <c r="HQP57" s="331"/>
      <c r="HQQ57" s="331"/>
      <c r="HQR57" s="331"/>
      <c r="HQS57" s="331"/>
      <c r="HQT57" s="331"/>
      <c r="HQU57" s="331"/>
      <c r="HQV57" s="331"/>
      <c r="HQW57" s="331"/>
      <c r="HQX57" s="331"/>
      <c r="HQY57" s="331"/>
      <c r="HQZ57" s="331"/>
      <c r="HRA57" s="331"/>
      <c r="HRB57" s="331"/>
      <c r="HRC57" s="331"/>
      <c r="HRD57" s="331"/>
      <c r="HRE57" s="331"/>
      <c r="HRF57" s="331"/>
      <c r="HRG57" s="331"/>
      <c r="HRH57" s="331"/>
      <c r="HRI57" s="331"/>
      <c r="HRJ57" s="331"/>
      <c r="HRK57" s="331"/>
      <c r="HRL57" s="331"/>
      <c r="HRM57" s="331"/>
      <c r="HRN57" s="331"/>
      <c r="HRO57" s="331"/>
      <c r="HRP57" s="331"/>
      <c r="HRQ57" s="331"/>
      <c r="HRR57" s="331"/>
      <c r="HRS57" s="331"/>
      <c r="HRT57" s="331"/>
      <c r="HRU57" s="331"/>
      <c r="HRV57" s="331"/>
      <c r="HRW57" s="331"/>
      <c r="HRX57" s="331"/>
      <c r="HRY57" s="331"/>
      <c r="HRZ57" s="331"/>
      <c r="HSA57" s="331"/>
      <c r="HSB57" s="331"/>
      <c r="HSC57" s="331"/>
      <c r="HSD57" s="331"/>
      <c r="HSE57" s="331"/>
      <c r="HSF57" s="331"/>
      <c r="HSG57" s="331"/>
      <c r="HSH57" s="331"/>
      <c r="HSI57" s="331"/>
      <c r="HSJ57" s="331"/>
      <c r="HSK57" s="331"/>
      <c r="HSL57" s="331"/>
      <c r="HSM57" s="331"/>
      <c r="HSN57" s="331"/>
      <c r="HSO57" s="331"/>
      <c r="HSP57" s="331"/>
      <c r="HSQ57" s="331"/>
      <c r="HSR57" s="331"/>
      <c r="HSS57" s="331"/>
      <c r="HST57" s="331"/>
      <c r="HSU57" s="331"/>
      <c r="HSV57" s="331"/>
      <c r="HSW57" s="331"/>
      <c r="HSX57" s="331"/>
      <c r="HSY57" s="331"/>
      <c r="HSZ57" s="331"/>
      <c r="HTA57" s="331"/>
      <c r="HTB57" s="331"/>
      <c r="HTC57" s="331"/>
      <c r="HTD57" s="331"/>
      <c r="HTE57" s="331"/>
      <c r="HTF57" s="331"/>
      <c r="HTG57" s="331"/>
      <c r="HTH57" s="331"/>
      <c r="HTI57" s="331"/>
      <c r="HTJ57" s="331"/>
      <c r="HTK57" s="331"/>
      <c r="HTL57" s="331"/>
      <c r="HTM57" s="331"/>
      <c r="HTN57" s="331"/>
      <c r="HTO57" s="331"/>
      <c r="HTP57" s="331"/>
      <c r="HTQ57" s="331"/>
      <c r="HTR57" s="331"/>
      <c r="HTS57" s="331"/>
      <c r="HTT57" s="331"/>
      <c r="HTU57" s="331"/>
      <c r="HTV57" s="331"/>
      <c r="HTW57" s="331"/>
      <c r="HTX57" s="331"/>
      <c r="HTY57" s="331"/>
      <c r="HTZ57" s="331"/>
      <c r="HUA57" s="331"/>
      <c r="HUB57" s="331"/>
      <c r="HUC57" s="331"/>
      <c r="HUD57" s="331"/>
      <c r="HUE57" s="331"/>
      <c r="HUF57" s="331"/>
      <c r="HUG57" s="331"/>
      <c r="HUH57" s="331"/>
      <c r="HUI57" s="331"/>
      <c r="HUJ57" s="331"/>
      <c r="HUK57" s="331"/>
      <c r="HUL57" s="331"/>
      <c r="HUM57" s="331"/>
      <c r="HUN57" s="331"/>
      <c r="HUO57" s="331"/>
      <c r="HUP57" s="331"/>
      <c r="HUQ57" s="331"/>
      <c r="HUR57" s="331"/>
      <c r="HUS57" s="331"/>
      <c r="HUT57" s="331"/>
      <c r="HUU57" s="331"/>
      <c r="HUV57" s="331"/>
      <c r="HUW57" s="331"/>
      <c r="HUX57" s="331"/>
      <c r="HUY57" s="331"/>
      <c r="HUZ57" s="331"/>
      <c r="HVA57" s="331"/>
      <c r="HVB57" s="331"/>
      <c r="HVC57" s="331"/>
      <c r="HVD57" s="331"/>
      <c r="HVE57" s="331"/>
      <c r="HVF57" s="331"/>
      <c r="HVG57" s="331"/>
      <c r="HVH57" s="331"/>
      <c r="HVI57" s="331"/>
      <c r="HVJ57" s="331"/>
      <c r="HVK57" s="331"/>
      <c r="HVL57" s="331"/>
      <c r="HVM57" s="331"/>
      <c r="HVN57" s="331"/>
      <c r="HVO57" s="331"/>
      <c r="HVP57" s="331"/>
      <c r="HVQ57" s="331"/>
      <c r="HVR57" s="331"/>
      <c r="HVS57" s="331"/>
      <c r="HVT57" s="331"/>
      <c r="HVU57" s="331"/>
      <c r="HVV57" s="331"/>
      <c r="HVW57" s="331"/>
      <c r="HVX57" s="331"/>
      <c r="HVY57" s="331"/>
      <c r="HVZ57" s="331"/>
      <c r="HWA57" s="331"/>
      <c r="HWB57" s="331"/>
      <c r="HWC57" s="331"/>
      <c r="HWD57" s="331"/>
      <c r="HWE57" s="331"/>
      <c r="HWF57" s="331"/>
      <c r="HWG57" s="331"/>
      <c r="HWH57" s="331"/>
      <c r="HWI57" s="331"/>
      <c r="HWJ57" s="331"/>
      <c r="HWK57" s="331"/>
      <c r="HWL57" s="331"/>
      <c r="HWM57" s="331"/>
      <c r="HWN57" s="331"/>
      <c r="HWO57" s="331"/>
      <c r="HWP57" s="331"/>
      <c r="HWQ57" s="331"/>
      <c r="HWR57" s="331"/>
      <c r="HWS57" s="331"/>
      <c r="HWT57" s="331"/>
      <c r="HWU57" s="331"/>
      <c r="HWV57" s="331"/>
      <c r="HWW57" s="331"/>
      <c r="HWX57" s="331"/>
      <c r="HWY57" s="331"/>
      <c r="HWZ57" s="331"/>
      <c r="HXA57" s="331"/>
      <c r="HXB57" s="331"/>
      <c r="HXC57" s="331"/>
      <c r="HXD57" s="331"/>
      <c r="HXE57" s="331"/>
      <c r="HXF57" s="331"/>
      <c r="HXG57" s="331"/>
      <c r="HXH57" s="331"/>
      <c r="HXI57" s="331"/>
      <c r="HXJ57" s="331"/>
      <c r="HXK57" s="331"/>
      <c r="HXL57" s="331"/>
      <c r="HXM57" s="331"/>
      <c r="HXN57" s="331"/>
      <c r="HXO57" s="331"/>
      <c r="HXP57" s="331"/>
      <c r="HXQ57" s="331"/>
      <c r="HXR57" s="331"/>
      <c r="HXS57" s="331"/>
      <c r="HXT57" s="331"/>
      <c r="HXU57" s="331"/>
      <c r="HXV57" s="331"/>
      <c r="HXW57" s="331"/>
      <c r="HXX57" s="331"/>
      <c r="HXY57" s="331"/>
      <c r="HXZ57" s="331"/>
      <c r="HYA57" s="331"/>
      <c r="HYB57" s="331"/>
      <c r="HYC57" s="331"/>
      <c r="HYD57" s="331"/>
      <c r="HYE57" s="331"/>
      <c r="HYF57" s="331"/>
      <c r="HYG57" s="331"/>
      <c r="HYH57" s="331"/>
      <c r="HYI57" s="331"/>
      <c r="HYJ57" s="331"/>
      <c r="HYK57" s="331"/>
      <c r="HYL57" s="331"/>
      <c r="HYM57" s="331"/>
      <c r="HYN57" s="331"/>
      <c r="HYO57" s="331"/>
      <c r="HYP57" s="331"/>
      <c r="HYQ57" s="331"/>
      <c r="HYR57" s="331"/>
      <c r="HYS57" s="331"/>
      <c r="HYT57" s="331"/>
      <c r="HYU57" s="331"/>
      <c r="HYV57" s="331"/>
      <c r="HYW57" s="331"/>
      <c r="HYX57" s="331"/>
      <c r="HYY57" s="331"/>
      <c r="HYZ57" s="331"/>
      <c r="HZA57" s="331"/>
      <c r="HZB57" s="331"/>
      <c r="HZC57" s="331"/>
      <c r="HZD57" s="331"/>
      <c r="HZE57" s="331"/>
      <c r="HZF57" s="331"/>
      <c r="HZG57" s="331"/>
      <c r="HZH57" s="331"/>
      <c r="HZI57" s="331"/>
      <c r="HZJ57" s="331"/>
      <c r="HZK57" s="331"/>
      <c r="HZL57" s="331"/>
      <c r="HZM57" s="331"/>
      <c r="HZN57" s="331"/>
      <c r="HZO57" s="331"/>
      <c r="HZP57" s="331"/>
      <c r="HZQ57" s="331"/>
      <c r="HZR57" s="331"/>
      <c r="HZS57" s="331"/>
      <c r="HZT57" s="331"/>
      <c r="HZU57" s="331"/>
      <c r="HZV57" s="331"/>
      <c r="HZW57" s="331"/>
      <c r="HZX57" s="331"/>
      <c r="HZY57" s="331"/>
      <c r="HZZ57" s="331"/>
      <c r="IAA57" s="331"/>
      <c r="IAB57" s="331"/>
      <c r="IAC57" s="331"/>
      <c r="IAD57" s="331"/>
      <c r="IAE57" s="331"/>
      <c r="IAF57" s="331"/>
      <c r="IAG57" s="331"/>
      <c r="IAH57" s="331"/>
      <c r="IAI57" s="331"/>
      <c r="IAJ57" s="331"/>
      <c r="IAK57" s="331"/>
      <c r="IAL57" s="331"/>
      <c r="IAM57" s="331"/>
      <c r="IAN57" s="331"/>
      <c r="IAO57" s="331"/>
      <c r="IAP57" s="331"/>
      <c r="IAQ57" s="331"/>
      <c r="IAR57" s="331"/>
      <c r="IAS57" s="331"/>
      <c r="IAT57" s="331"/>
      <c r="IAU57" s="331"/>
      <c r="IAV57" s="331"/>
      <c r="IAW57" s="331"/>
      <c r="IAX57" s="331"/>
      <c r="IAY57" s="331"/>
      <c r="IAZ57" s="331"/>
      <c r="IBA57" s="331"/>
      <c r="IBB57" s="331"/>
      <c r="IBC57" s="331"/>
      <c r="IBD57" s="331"/>
      <c r="IBE57" s="331"/>
      <c r="IBF57" s="331"/>
      <c r="IBG57" s="331"/>
      <c r="IBH57" s="331"/>
      <c r="IBI57" s="331"/>
      <c r="IBJ57" s="331"/>
      <c r="IBK57" s="331"/>
      <c r="IBL57" s="331"/>
      <c r="IBM57" s="331"/>
      <c r="IBN57" s="331"/>
      <c r="IBO57" s="331"/>
      <c r="IBP57" s="331"/>
      <c r="IBQ57" s="331"/>
      <c r="IBR57" s="331"/>
      <c r="IBS57" s="331"/>
      <c r="IBT57" s="331"/>
      <c r="IBU57" s="331"/>
      <c r="IBV57" s="331"/>
      <c r="IBW57" s="331"/>
      <c r="IBX57" s="331"/>
      <c r="IBY57" s="331"/>
      <c r="IBZ57" s="331"/>
      <c r="ICA57" s="331"/>
      <c r="ICB57" s="331"/>
      <c r="ICC57" s="331"/>
      <c r="ICD57" s="331"/>
      <c r="ICE57" s="331"/>
      <c r="ICF57" s="331"/>
      <c r="ICG57" s="331"/>
      <c r="ICH57" s="331"/>
      <c r="ICI57" s="331"/>
      <c r="ICJ57" s="331"/>
      <c r="ICK57" s="331"/>
      <c r="ICL57" s="331"/>
      <c r="ICM57" s="331"/>
      <c r="ICN57" s="331"/>
      <c r="ICO57" s="331"/>
      <c r="ICP57" s="331"/>
      <c r="ICQ57" s="331"/>
      <c r="ICR57" s="331"/>
      <c r="ICS57" s="331"/>
      <c r="ICT57" s="331"/>
      <c r="ICU57" s="331"/>
      <c r="ICV57" s="331"/>
      <c r="ICW57" s="331"/>
      <c r="ICX57" s="331"/>
      <c r="ICY57" s="331"/>
      <c r="ICZ57" s="331"/>
      <c r="IDA57" s="331"/>
      <c r="IDB57" s="331"/>
      <c r="IDC57" s="331"/>
      <c r="IDD57" s="331"/>
      <c r="IDE57" s="331"/>
      <c r="IDF57" s="331"/>
      <c r="IDG57" s="331"/>
      <c r="IDH57" s="331"/>
      <c r="IDI57" s="331"/>
      <c r="IDJ57" s="331"/>
      <c r="IDK57" s="331"/>
      <c r="IDL57" s="331"/>
      <c r="IDM57" s="331"/>
      <c r="IDN57" s="331"/>
      <c r="IDO57" s="331"/>
      <c r="IDP57" s="331"/>
      <c r="IDQ57" s="331"/>
      <c r="IDR57" s="331"/>
      <c r="IDS57" s="331"/>
      <c r="IDT57" s="331"/>
      <c r="IDU57" s="331"/>
      <c r="IDV57" s="331"/>
      <c r="IDW57" s="331"/>
      <c r="IDX57" s="331"/>
      <c r="IDY57" s="331"/>
      <c r="IDZ57" s="331"/>
      <c r="IEA57" s="331"/>
      <c r="IEB57" s="331"/>
      <c r="IEC57" s="331"/>
      <c r="IED57" s="331"/>
      <c r="IEE57" s="331"/>
      <c r="IEF57" s="331"/>
      <c r="IEG57" s="331"/>
      <c r="IEH57" s="331"/>
      <c r="IEI57" s="331"/>
      <c r="IEJ57" s="331"/>
      <c r="IEK57" s="331"/>
      <c r="IEL57" s="331"/>
      <c r="IEM57" s="331"/>
      <c r="IEN57" s="331"/>
      <c r="IEO57" s="331"/>
      <c r="IEP57" s="331"/>
      <c r="IEQ57" s="331"/>
      <c r="IER57" s="331"/>
      <c r="IES57" s="331"/>
      <c r="IET57" s="331"/>
      <c r="IEU57" s="331"/>
      <c r="IEV57" s="331"/>
      <c r="IEW57" s="331"/>
      <c r="IEX57" s="331"/>
      <c r="IEY57" s="331"/>
      <c r="IEZ57" s="331"/>
      <c r="IFA57" s="331"/>
      <c r="IFB57" s="331"/>
      <c r="IFC57" s="331"/>
      <c r="IFD57" s="331"/>
      <c r="IFE57" s="331"/>
      <c r="IFF57" s="331"/>
      <c r="IFG57" s="331"/>
      <c r="IFH57" s="331"/>
      <c r="IFI57" s="331"/>
      <c r="IFJ57" s="331"/>
      <c r="IFK57" s="331"/>
      <c r="IFL57" s="331"/>
      <c r="IFM57" s="331"/>
      <c r="IFN57" s="331"/>
      <c r="IFO57" s="331"/>
      <c r="IFP57" s="331"/>
      <c r="IFQ57" s="331"/>
      <c r="IFR57" s="331"/>
      <c r="IFS57" s="331"/>
      <c r="IFT57" s="331"/>
      <c r="IFU57" s="331"/>
      <c r="IFV57" s="331"/>
      <c r="IFW57" s="331"/>
      <c r="IFX57" s="331"/>
      <c r="IFY57" s="331"/>
      <c r="IFZ57" s="331"/>
      <c r="IGA57" s="331"/>
      <c r="IGB57" s="331"/>
      <c r="IGC57" s="331"/>
      <c r="IGD57" s="331"/>
      <c r="IGE57" s="331"/>
      <c r="IGF57" s="331"/>
      <c r="IGG57" s="331"/>
      <c r="IGH57" s="331"/>
      <c r="IGI57" s="331"/>
      <c r="IGJ57" s="331"/>
      <c r="IGK57" s="331"/>
      <c r="IGL57" s="331"/>
      <c r="IGM57" s="331"/>
      <c r="IGN57" s="331"/>
      <c r="IGO57" s="331"/>
      <c r="IGP57" s="331"/>
      <c r="IGQ57" s="331"/>
      <c r="IGR57" s="331"/>
      <c r="IGS57" s="331"/>
      <c r="IGT57" s="331"/>
      <c r="IGU57" s="331"/>
      <c r="IGV57" s="331"/>
      <c r="IGW57" s="331"/>
      <c r="IGX57" s="331"/>
      <c r="IGY57" s="331"/>
      <c r="IGZ57" s="331"/>
      <c r="IHA57" s="331"/>
      <c r="IHB57" s="331"/>
      <c r="IHC57" s="331"/>
      <c r="IHD57" s="331"/>
      <c r="IHE57" s="331"/>
      <c r="IHF57" s="331"/>
      <c r="IHG57" s="331"/>
      <c r="IHH57" s="331"/>
      <c r="IHI57" s="331"/>
      <c r="IHJ57" s="331"/>
      <c r="IHK57" s="331"/>
      <c r="IHL57" s="331"/>
      <c r="IHM57" s="331"/>
      <c r="IHN57" s="331"/>
      <c r="IHO57" s="331"/>
      <c r="IHP57" s="331"/>
      <c r="IHQ57" s="331"/>
      <c r="IHR57" s="331"/>
      <c r="IHS57" s="331"/>
      <c r="IHT57" s="331"/>
      <c r="IHU57" s="331"/>
      <c r="IHV57" s="331"/>
      <c r="IHW57" s="331"/>
      <c r="IHX57" s="331"/>
      <c r="IHY57" s="331"/>
      <c r="IHZ57" s="331"/>
      <c r="IIA57" s="331"/>
      <c r="IIB57" s="331"/>
      <c r="IIC57" s="331"/>
      <c r="IID57" s="331"/>
      <c r="IIE57" s="331"/>
      <c r="IIF57" s="331"/>
      <c r="IIG57" s="331"/>
      <c r="IIH57" s="331"/>
      <c r="III57" s="331"/>
      <c r="IIJ57" s="331"/>
      <c r="IIK57" s="331"/>
      <c r="IIL57" s="331"/>
      <c r="IIM57" s="331"/>
      <c r="IIN57" s="331"/>
      <c r="IIO57" s="331"/>
      <c r="IIP57" s="331"/>
      <c r="IIQ57" s="331"/>
      <c r="IIR57" s="331"/>
      <c r="IIS57" s="331"/>
      <c r="IIT57" s="331"/>
      <c r="IIU57" s="331"/>
      <c r="IIV57" s="331"/>
      <c r="IIW57" s="331"/>
      <c r="IIX57" s="331"/>
      <c r="IIY57" s="331"/>
      <c r="IIZ57" s="331"/>
      <c r="IJA57" s="331"/>
      <c r="IJB57" s="331"/>
      <c r="IJC57" s="331"/>
      <c r="IJD57" s="331"/>
      <c r="IJE57" s="331"/>
      <c r="IJF57" s="331"/>
      <c r="IJG57" s="331"/>
      <c r="IJH57" s="331"/>
      <c r="IJI57" s="331"/>
      <c r="IJJ57" s="331"/>
      <c r="IJK57" s="331"/>
      <c r="IJL57" s="331"/>
      <c r="IJM57" s="331"/>
      <c r="IJN57" s="331"/>
      <c r="IJO57" s="331"/>
      <c r="IJP57" s="331"/>
      <c r="IJQ57" s="331"/>
      <c r="IJR57" s="331"/>
      <c r="IJS57" s="331"/>
      <c r="IJT57" s="331"/>
      <c r="IJU57" s="331"/>
      <c r="IJV57" s="331"/>
      <c r="IJW57" s="331"/>
      <c r="IJX57" s="331"/>
      <c r="IJY57" s="331"/>
      <c r="IJZ57" s="331"/>
      <c r="IKA57" s="331"/>
      <c r="IKB57" s="331"/>
      <c r="IKC57" s="331"/>
      <c r="IKD57" s="331"/>
      <c r="IKE57" s="331"/>
      <c r="IKF57" s="331"/>
      <c r="IKG57" s="331"/>
      <c r="IKH57" s="331"/>
      <c r="IKI57" s="331"/>
      <c r="IKJ57" s="331"/>
      <c r="IKK57" s="331"/>
      <c r="IKL57" s="331"/>
      <c r="IKM57" s="331"/>
      <c r="IKN57" s="331"/>
      <c r="IKO57" s="331"/>
      <c r="IKP57" s="331"/>
      <c r="IKQ57" s="331"/>
      <c r="IKR57" s="331"/>
      <c r="IKS57" s="331"/>
      <c r="IKT57" s="331"/>
      <c r="IKU57" s="331"/>
      <c r="IKV57" s="331"/>
      <c r="IKW57" s="331"/>
      <c r="IKX57" s="331"/>
      <c r="IKY57" s="331"/>
      <c r="IKZ57" s="331"/>
      <c r="ILA57" s="331"/>
      <c r="ILB57" s="331"/>
      <c r="ILC57" s="331"/>
      <c r="ILD57" s="331"/>
      <c r="ILE57" s="331"/>
      <c r="ILF57" s="331"/>
      <c r="ILG57" s="331"/>
      <c r="ILH57" s="331"/>
      <c r="ILI57" s="331"/>
      <c r="ILJ57" s="331"/>
      <c r="ILK57" s="331"/>
      <c r="ILL57" s="331"/>
      <c r="ILM57" s="331"/>
      <c r="ILN57" s="331"/>
      <c r="ILO57" s="331"/>
      <c r="ILP57" s="331"/>
      <c r="ILQ57" s="331"/>
      <c r="ILR57" s="331"/>
      <c r="ILS57" s="331"/>
      <c r="ILT57" s="331"/>
      <c r="ILU57" s="331"/>
      <c r="ILV57" s="331"/>
      <c r="ILW57" s="331"/>
      <c r="ILX57" s="331"/>
      <c r="ILY57" s="331"/>
      <c r="ILZ57" s="331"/>
      <c r="IMA57" s="331"/>
      <c r="IMB57" s="331"/>
      <c r="IMC57" s="331"/>
      <c r="IMD57" s="331"/>
      <c r="IME57" s="331"/>
      <c r="IMF57" s="331"/>
      <c r="IMG57" s="331"/>
      <c r="IMH57" s="331"/>
      <c r="IMI57" s="331"/>
      <c r="IMJ57" s="331"/>
      <c r="IMK57" s="331"/>
      <c r="IML57" s="331"/>
      <c r="IMM57" s="331"/>
      <c r="IMN57" s="331"/>
      <c r="IMO57" s="331"/>
      <c r="IMP57" s="331"/>
      <c r="IMQ57" s="331"/>
      <c r="IMR57" s="331"/>
      <c r="IMS57" s="331"/>
      <c r="IMT57" s="331"/>
      <c r="IMU57" s="331"/>
      <c r="IMV57" s="331"/>
      <c r="IMW57" s="331"/>
      <c r="IMX57" s="331"/>
      <c r="IMY57" s="331"/>
      <c r="IMZ57" s="331"/>
      <c r="INA57" s="331"/>
      <c r="INB57" s="331"/>
      <c r="INC57" s="331"/>
      <c r="IND57" s="331"/>
      <c r="INE57" s="331"/>
      <c r="INF57" s="331"/>
      <c r="ING57" s="331"/>
      <c r="INH57" s="331"/>
      <c r="INI57" s="331"/>
      <c r="INJ57" s="331"/>
      <c r="INK57" s="331"/>
      <c r="INL57" s="331"/>
      <c r="INM57" s="331"/>
      <c r="INN57" s="331"/>
      <c r="INO57" s="331"/>
      <c r="INP57" s="331"/>
      <c r="INQ57" s="331"/>
      <c r="INR57" s="331"/>
      <c r="INS57" s="331"/>
      <c r="INT57" s="331"/>
      <c r="INU57" s="331"/>
      <c r="INV57" s="331"/>
      <c r="INW57" s="331"/>
      <c r="INX57" s="331"/>
      <c r="INY57" s="331"/>
      <c r="INZ57" s="331"/>
      <c r="IOA57" s="331"/>
      <c r="IOB57" s="331"/>
      <c r="IOC57" s="331"/>
      <c r="IOD57" s="331"/>
      <c r="IOE57" s="331"/>
      <c r="IOF57" s="331"/>
      <c r="IOG57" s="331"/>
      <c r="IOH57" s="331"/>
      <c r="IOI57" s="331"/>
      <c r="IOJ57" s="331"/>
      <c r="IOK57" s="331"/>
      <c r="IOL57" s="331"/>
      <c r="IOM57" s="331"/>
      <c r="ION57" s="331"/>
      <c r="IOO57" s="331"/>
      <c r="IOP57" s="331"/>
      <c r="IOQ57" s="331"/>
      <c r="IOR57" s="331"/>
      <c r="IOS57" s="331"/>
      <c r="IOT57" s="331"/>
      <c r="IOU57" s="331"/>
      <c r="IOV57" s="331"/>
      <c r="IOW57" s="331"/>
      <c r="IOX57" s="331"/>
      <c r="IOY57" s="331"/>
      <c r="IOZ57" s="331"/>
      <c r="IPA57" s="331"/>
      <c r="IPB57" s="331"/>
      <c r="IPC57" s="331"/>
      <c r="IPD57" s="331"/>
      <c r="IPE57" s="331"/>
      <c r="IPF57" s="331"/>
      <c r="IPG57" s="331"/>
      <c r="IPH57" s="331"/>
      <c r="IPI57" s="331"/>
      <c r="IPJ57" s="331"/>
      <c r="IPK57" s="331"/>
      <c r="IPL57" s="331"/>
      <c r="IPM57" s="331"/>
      <c r="IPN57" s="331"/>
      <c r="IPO57" s="331"/>
      <c r="IPP57" s="331"/>
      <c r="IPQ57" s="331"/>
      <c r="IPR57" s="331"/>
      <c r="IPS57" s="331"/>
      <c r="IPT57" s="331"/>
      <c r="IPU57" s="331"/>
      <c r="IPV57" s="331"/>
      <c r="IPW57" s="331"/>
      <c r="IPX57" s="331"/>
      <c r="IPY57" s="331"/>
      <c r="IPZ57" s="331"/>
      <c r="IQA57" s="331"/>
      <c r="IQB57" s="331"/>
      <c r="IQC57" s="331"/>
      <c r="IQD57" s="331"/>
      <c r="IQE57" s="331"/>
      <c r="IQF57" s="331"/>
      <c r="IQG57" s="331"/>
      <c r="IQH57" s="331"/>
      <c r="IQI57" s="331"/>
      <c r="IQJ57" s="331"/>
      <c r="IQK57" s="331"/>
      <c r="IQL57" s="331"/>
      <c r="IQM57" s="331"/>
      <c r="IQN57" s="331"/>
      <c r="IQO57" s="331"/>
      <c r="IQP57" s="331"/>
      <c r="IQQ57" s="331"/>
      <c r="IQR57" s="331"/>
      <c r="IQS57" s="331"/>
      <c r="IQT57" s="331"/>
      <c r="IQU57" s="331"/>
      <c r="IQV57" s="331"/>
      <c r="IQW57" s="331"/>
      <c r="IQX57" s="331"/>
      <c r="IQY57" s="331"/>
      <c r="IQZ57" s="331"/>
      <c r="IRA57" s="331"/>
      <c r="IRB57" s="331"/>
      <c r="IRC57" s="331"/>
      <c r="IRD57" s="331"/>
      <c r="IRE57" s="331"/>
      <c r="IRF57" s="331"/>
      <c r="IRG57" s="331"/>
      <c r="IRH57" s="331"/>
      <c r="IRI57" s="331"/>
      <c r="IRJ57" s="331"/>
      <c r="IRK57" s="331"/>
      <c r="IRL57" s="331"/>
      <c r="IRM57" s="331"/>
      <c r="IRN57" s="331"/>
      <c r="IRO57" s="331"/>
      <c r="IRP57" s="331"/>
      <c r="IRQ57" s="331"/>
      <c r="IRR57" s="331"/>
      <c r="IRS57" s="331"/>
      <c r="IRT57" s="331"/>
      <c r="IRU57" s="331"/>
      <c r="IRV57" s="331"/>
      <c r="IRW57" s="331"/>
      <c r="IRX57" s="331"/>
      <c r="IRY57" s="331"/>
      <c r="IRZ57" s="331"/>
      <c r="ISA57" s="331"/>
      <c r="ISB57" s="331"/>
      <c r="ISC57" s="331"/>
      <c r="ISD57" s="331"/>
      <c r="ISE57" s="331"/>
      <c r="ISF57" s="331"/>
      <c r="ISG57" s="331"/>
      <c r="ISH57" s="331"/>
      <c r="ISI57" s="331"/>
      <c r="ISJ57" s="331"/>
      <c r="ISK57" s="331"/>
      <c r="ISL57" s="331"/>
      <c r="ISM57" s="331"/>
      <c r="ISN57" s="331"/>
      <c r="ISO57" s="331"/>
      <c r="ISP57" s="331"/>
      <c r="ISQ57" s="331"/>
      <c r="ISR57" s="331"/>
      <c r="ISS57" s="331"/>
      <c r="IST57" s="331"/>
      <c r="ISU57" s="331"/>
      <c r="ISV57" s="331"/>
      <c r="ISW57" s="331"/>
      <c r="ISX57" s="331"/>
      <c r="ISY57" s="331"/>
      <c r="ISZ57" s="331"/>
      <c r="ITA57" s="331"/>
      <c r="ITB57" s="331"/>
      <c r="ITC57" s="331"/>
      <c r="ITD57" s="331"/>
      <c r="ITE57" s="331"/>
      <c r="ITF57" s="331"/>
      <c r="ITG57" s="331"/>
      <c r="ITH57" s="331"/>
      <c r="ITI57" s="331"/>
      <c r="ITJ57" s="331"/>
      <c r="ITK57" s="331"/>
      <c r="ITL57" s="331"/>
      <c r="ITM57" s="331"/>
      <c r="ITN57" s="331"/>
      <c r="ITO57" s="331"/>
      <c r="ITP57" s="331"/>
      <c r="ITQ57" s="331"/>
      <c r="ITR57" s="331"/>
      <c r="ITS57" s="331"/>
      <c r="ITT57" s="331"/>
      <c r="ITU57" s="331"/>
      <c r="ITV57" s="331"/>
      <c r="ITW57" s="331"/>
      <c r="ITX57" s="331"/>
      <c r="ITY57" s="331"/>
      <c r="ITZ57" s="331"/>
      <c r="IUA57" s="331"/>
      <c r="IUB57" s="331"/>
      <c r="IUC57" s="331"/>
      <c r="IUD57" s="331"/>
      <c r="IUE57" s="331"/>
      <c r="IUF57" s="331"/>
      <c r="IUG57" s="331"/>
      <c r="IUH57" s="331"/>
      <c r="IUI57" s="331"/>
      <c r="IUJ57" s="331"/>
      <c r="IUK57" s="331"/>
      <c r="IUL57" s="331"/>
      <c r="IUM57" s="331"/>
      <c r="IUN57" s="331"/>
      <c r="IUO57" s="331"/>
      <c r="IUP57" s="331"/>
      <c r="IUQ57" s="331"/>
      <c r="IUR57" s="331"/>
      <c r="IUS57" s="331"/>
      <c r="IUT57" s="331"/>
      <c r="IUU57" s="331"/>
      <c r="IUV57" s="331"/>
      <c r="IUW57" s="331"/>
      <c r="IUX57" s="331"/>
      <c r="IUY57" s="331"/>
      <c r="IUZ57" s="331"/>
      <c r="IVA57" s="331"/>
      <c r="IVB57" s="331"/>
      <c r="IVC57" s="331"/>
      <c r="IVD57" s="331"/>
      <c r="IVE57" s="331"/>
      <c r="IVF57" s="331"/>
      <c r="IVG57" s="331"/>
      <c r="IVH57" s="331"/>
      <c r="IVI57" s="331"/>
      <c r="IVJ57" s="331"/>
      <c r="IVK57" s="331"/>
      <c r="IVL57" s="331"/>
      <c r="IVM57" s="331"/>
      <c r="IVN57" s="331"/>
      <c r="IVO57" s="331"/>
      <c r="IVP57" s="331"/>
      <c r="IVQ57" s="331"/>
      <c r="IVR57" s="331"/>
      <c r="IVS57" s="331"/>
      <c r="IVT57" s="331"/>
      <c r="IVU57" s="331"/>
      <c r="IVV57" s="331"/>
      <c r="IVW57" s="331"/>
      <c r="IVX57" s="331"/>
      <c r="IVY57" s="331"/>
      <c r="IVZ57" s="331"/>
      <c r="IWA57" s="331"/>
      <c r="IWB57" s="331"/>
      <c r="IWC57" s="331"/>
      <c r="IWD57" s="331"/>
      <c r="IWE57" s="331"/>
      <c r="IWF57" s="331"/>
      <c r="IWG57" s="331"/>
      <c r="IWH57" s="331"/>
      <c r="IWI57" s="331"/>
      <c r="IWJ57" s="331"/>
      <c r="IWK57" s="331"/>
      <c r="IWL57" s="331"/>
      <c r="IWM57" s="331"/>
      <c r="IWN57" s="331"/>
      <c r="IWO57" s="331"/>
      <c r="IWP57" s="331"/>
      <c r="IWQ57" s="331"/>
      <c r="IWR57" s="331"/>
      <c r="IWS57" s="331"/>
      <c r="IWT57" s="331"/>
      <c r="IWU57" s="331"/>
      <c r="IWV57" s="331"/>
      <c r="IWW57" s="331"/>
      <c r="IWX57" s="331"/>
      <c r="IWY57" s="331"/>
      <c r="IWZ57" s="331"/>
      <c r="IXA57" s="331"/>
      <c r="IXB57" s="331"/>
      <c r="IXC57" s="331"/>
      <c r="IXD57" s="331"/>
      <c r="IXE57" s="331"/>
      <c r="IXF57" s="331"/>
      <c r="IXG57" s="331"/>
      <c r="IXH57" s="331"/>
      <c r="IXI57" s="331"/>
      <c r="IXJ57" s="331"/>
      <c r="IXK57" s="331"/>
      <c r="IXL57" s="331"/>
      <c r="IXM57" s="331"/>
      <c r="IXN57" s="331"/>
      <c r="IXO57" s="331"/>
      <c r="IXP57" s="331"/>
      <c r="IXQ57" s="331"/>
      <c r="IXR57" s="331"/>
      <c r="IXS57" s="331"/>
      <c r="IXT57" s="331"/>
      <c r="IXU57" s="331"/>
      <c r="IXV57" s="331"/>
      <c r="IXW57" s="331"/>
      <c r="IXX57" s="331"/>
      <c r="IXY57" s="331"/>
      <c r="IXZ57" s="331"/>
      <c r="IYA57" s="331"/>
      <c r="IYB57" s="331"/>
      <c r="IYC57" s="331"/>
      <c r="IYD57" s="331"/>
      <c r="IYE57" s="331"/>
      <c r="IYF57" s="331"/>
      <c r="IYG57" s="331"/>
      <c r="IYH57" s="331"/>
      <c r="IYI57" s="331"/>
      <c r="IYJ57" s="331"/>
      <c r="IYK57" s="331"/>
      <c r="IYL57" s="331"/>
      <c r="IYM57" s="331"/>
      <c r="IYN57" s="331"/>
      <c r="IYO57" s="331"/>
      <c r="IYP57" s="331"/>
      <c r="IYQ57" s="331"/>
      <c r="IYR57" s="331"/>
      <c r="IYS57" s="331"/>
      <c r="IYT57" s="331"/>
      <c r="IYU57" s="331"/>
      <c r="IYV57" s="331"/>
      <c r="IYW57" s="331"/>
      <c r="IYX57" s="331"/>
      <c r="IYY57" s="331"/>
      <c r="IYZ57" s="331"/>
      <c r="IZA57" s="331"/>
      <c r="IZB57" s="331"/>
      <c r="IZC57" s="331"/>
      <c r="IZD57" s="331"/>
      <c r="IZE57" s="331"/>
      <c r="IZF57" s="331"/>
      <c r="IZG57" s="331"/>
      <c r="IZH57" s="331"/>
      <c r="IZI57" s="331"/>
      <c r="IZJ57" s="331"/>
      <c r="IZK57" s="331"/>
      <c r="IZL57" s="331"/>
      <c r="IZM57" s="331"/>
      <c r="IZN57" s="331"/>
      <c r="IZO57" s="331"/>
      <c r="IZP57" s="331"/>
      <c r="IZQ57" s="331"/>
      <c r="IZR57" s="331"/>
      <c r="IZS57" s="331"/>
      <c r="IZT57" s="331"/>
      <c r="IZU57" s="331"/>
      <c r="IZV57" s="331"/>
      <c r="IZW57" s="331"/>
      <c r="IZX57" s="331"/>
      <c r="IZY57" s="331"/>
      <c r="IZZ57" s="331"/>
      <c r="JAA57" s="331"/>
      <c r="JAB57" s="331"/>
      <c r="JAC57" s="331"/>
      <c r="JAD57" s="331"/>
      <c r="JAE57" s="331"/>
      <c r="JAF57" s="331"/>
      <c r="JAG57" s="331"/>
      <c r="JAH57" s="331"/>
      <c r="JAI57" s="331"/>
      <c r="JAJ57" s="331"/>
      <c r="JAK57" s="331"/>
      <c r="JAL57" s="331"/>
      <c r="JAM57" s="331"/>
      <c r="JAN57" s="331"/>
      <c r="JAO57" s="331"/>
      <c r="JAP57" s="331"/>
      <c r="JAQ57" s="331"/>
      <c r="JAR57" s="331"/>
      <c r="JAS57" s="331"/>
      <c r="JAT57" s="331"/>
      <c r="JAU57" s="331"/>
      <c r="JAV57" s="331"/>
      <c r="JAW57" s="331"/>
      <c r="JAX57" s="331"/>
      <c r="JAY57" s="331"/>
      <c r="JAZ57" s="331"/>
      <c r="JBA57" s="331"/>
      <c r="JBB57" s="331"/>
      <c r="JBC57" s="331"/>
      <c r="JBD57" s="331"/>
      <c r="JBE57" s="331"/>
      <c r="JBF57" s="331"/>
      <c r="JBG57" s="331"/>
      <c r="JBH57" s="331"/>
      <c r="JBI57" s="331"/>
      <c r="JBJ57" s="331"/>
      <c r="JBK57" s="331"/>
      <c r="JBL57" s="331"/>
      <c r="JBM57" s="331"/>
      <c r="JBN57" s="331"/>
      <c r="JBO57" s="331"/>
      <c r="JBP57" s="331"/>
      <c r="JBQ57" s="331"/>
      <c r="JBR57" s="331"/>
      <c r="JBS57" s="331"/>
      <c r="JBT57" s="331"/>
      <c r="JBU57" s="331"/>
      <c r="JBV57" s="331"/>
      <c r="JBW57" s="331"/>
      <c r="JBX57" s="331"/>
      <c r="JBY57" s="331"/>
      <c r="JBZ57" s="331"/>
      <c r="JCA57" s="331"/>
      <c r="JCB57" s="331"/>
      <c r="JCC57" s="331"/>
      <c r="JCD57" s="331"/>
      <c r="JCE57" s="331"/>
      <c r="JCF57" s="331"/>
      <c r="JCG57" s="331"/>
      <c r="JCH57" s="331"/>
      <c r="JCI57" s="331"/>
      <c r="JCJ57" s="331"/>
      <c r="JCK57" s="331"/>
      <c r="JCL57" s="331"/>
      <c r="JCM57" s="331"/>
      <c r="JCN57" s="331"/>
      <c r="JCO57" s="331"/>
      <c r="JCP57" s="331"/>
      <c r="JCQ57" s="331"/>
      <c r="JCR57" s="331"/>
      <c r="JCS57" s="331"/>
      <c r="JCT57" s="331"/>
      <c r="JCU57" s="331"/>
      <c r="JCV57" s="331"/>
      <c r="JCW57" s="331"/>
      <c r="JCX57" s="331"/>
      <c r="JCY57" s="331"/>
      <c r="JCZ57" s="331"/>
      <c r="JDA57" s="331"/>
      <c r="JDB57" s="331"/>
      <c r="JDC57" s="331"/>
      <c r="JDD57" s="331"/>
      <c r="JDE57" s="331"/>
      <c r="JDF57" s="331"/>
      <c r="JDG57" s="331"/>
      <c r="JDH57" s="331"/>
      <c r="JDI57" s="331"/>
      <c r="JDJ57" s="331"/>
      <c r="JDK57" s="331"/>
      <c r="JDL57" s="331"/>
      <c r="JDM57" s="331"/>
      <c r="JDN57" s="331"/>
      <c r="JDO57" s="331"/>
      <c r="JDP57" s="331"/>
      <c r="JDQ57" s="331"/>
      <c r="JDR57" s="331"/>
      <c r="JDS57" s="331"/>
      <c r="JDT57" s="331"/>
      <c r="JDU57" s="331"/>
      <c r="JDV57" s="331"/>
      <c r="JDW57" s="331"/>
      <c r="JDX57" s="331"/>
      <c r="JDY57" s="331"/>
      <c r="JDZ57" s="331"/>
      <c r="JEA57" s="331"/>
      <c r="JEB57" s="331"/>
      <c r="JEC57" s="331"/>
      <c r="JED57" s="331"/>
      <c r="JEE57" s="331"/>
      <c r="JEF57" s="331"/>
      <c r="JEG57" s="331"/>
      <c r="JEH57" s="331"/>
      <c r="JEI57" s="331"/>
      <c r="JEJ57" s="331"/>
      <c r="JEK57" s="331"/>
      <c r="JEL57" s="331"/>
      <c r="JEM57" s="331"/>
      <c r="JEN57" s="331"/>
      <c r="JEO57" s="331"/>
      <c r="JEP57" s="331"/>
      <c r="JEQ57" s="331"/>
      <c r="JER57" s="331"/>
      <c r="JES57" s="331"/>
      <c r="JET57" s="331"/>
      <c r="JEU57" s="331"/>
      <c r="JEV57" s="331"/>
      <c r="JEW57" s="331"/>
      <c r="JEX57" s="331"/>
      <c r="JEY57" s="331"/>
      <c r="JEZ57" s="331"/>
      <c r="JFA57" s="331"/>
      <c r="JFB57" s="331"/>
      <c r="JFC57" s="331"/>
      <c r="JFD57" s="331"/>
      <c r="JFE57" s="331"/>
      <c r="JFF57" s="331"/>
      <c r="JFG57" s="331"/>
      <c r="JFH57" s="331"/>
      <c r="JFI57" s="331"/>
      <c r="JFJ57" s="331"/>
      <c r="JFK57" s="331"/>
      <c r="JFL57" s="331"/>
      <c r="JFM57" s="331"/>
      <c r="JFN57" s="331"/>
      <c r="JFO57" s="331"/>
      <c r="JFP57" s="331"/>
      <c r="JFQ57" s="331"/>
      <c r="JFR57" s="331"/>
      <c r="JFS57" s="331"/>
      <c r="JFT57" s="331"/>
      <c r="JFU57" s="331"/>
      <c r="JFV57" s="331"/>
      <c r="JFW57" s="331"/>
      <c r="JFX57" s="331"/>
      <c r="JFY57" s="331"/>
      <c r="JFZ57" s="331"/>
      <c r="JGA57" s="331"/>
      <c r="JGB57" s="331"/>
      <c r="JGC57" s="331"/>
      <c r="JGD57" s="331"/>
      <c r="JGE57" s="331"/>
      <c r="JGF57" s="331"/>
      <c r="JGG57" s="331"/>
      <c r="JGH57" s="331"/>
      <c r="JGI57" s="331"/>
      <c r="JGJ57" s="331"/>
      <c r="JGK57" s="331"/>
      <c r="JGL57" s="331"/>
      <c r="JGM57" s="331"/>
      <c r="JGN57" s="331"/>
      <c r="JGO57" s="331"/>
      <c r="JGP57" s="331"/>
      <c r="JGQ57" s="331"/>
      <c r="JGR57" s="331"/>
      <c r="JGS57" s="331"/>
      <c r="JGT57" s="331"/>
      <c r="JGU57" s="331"/>
      <c r="JGV57" s="331"/>
      <c r="JGW57" s="331"/>
      <c r="JGX57" s="331"/>
      <c r="JGY57" s="331"/>
      <c r="JGZ57" s="331"/>
      <c r="JHA57" s="331"/>
      <c r="JHB57" s="331"/>
      <c r="JHC57" s="331"/>
      <c r="JHD57" s="331"/>
      <c r="JHE57" s="331"/>
      <c r="JHF57" s="331"/>
      <c r="JHG57" s="331"/>
      <c r="JHH57" s="331"/>
      <c r="JHI57" s="331"/>
      <c r="JHJ57" s="331"/>
      <c r="JHK57" s="331"/>
      <c r="JHL57" s="331"/>
      <c r="JHM57" s="331"/>
      <c r="JHN57" s="331"/>
      <c r="JHO57" s="331"/>
      <c r="JHP57" s="331"/>
      <c r="JHQ57" s="331"/>
      <c r="JHR57" s="331"/>
      <c r="JHS57" s="331"/>
      <c r="JHT57" s="331"/>
      <c r="JHU57" s="331"/>
      <c r="JHV57" s="331"/>
      <c r="JHW57" s="331"/>
      <c r="JHX57" s="331"/>
      <c r="JHY57" s="331"/>
      <c r="JHZ57" s="331"/>
      <c r="JIA57" s="331"/>
      <c r="JIB57" s="331"/>
      <c r="JIC57" s="331"/>
      <c r="JID57" s="331"/>
      <c r="JIE57" s="331"/>
      <c r="JIF57" s="331"/>
      <c r="JIG57" s="331"/>
      <c r="JIH57" s="331"/>
      <c r="JII57" s="331"/>
      <c r="JIJ57" s="331"/>
      <c r="JIK57" s="331"/>
      <c r="JIL57" s="331"/>
      <c r="JIM57" s="331"/>
      <c r="JIN57" s="331"/>
      <c r="JIO57" s="331"/>
      <c r="JIP57" s="331"/>
      <c r="JIQ57" s="331"/>
      <c r="JIR57" s="331"/>
      <c r="JIS57" s="331"/>
      <c r="JIT57" s="331"/>
      <c r="JIU57" s="331"/>
      <c r="JIV57" s="331"/>
      <c r="JIW57" s="331"/>
      <c r="JIX57" s="331"/>
      <c r="JIY57" s="331"/>
      <c r="JIZ57" s="331"/>
      <c r="JJA57" s="331"/>
      <c r="JJB57" s="331"/>
      <c r="JJC57" s="331"/>
      <c r="JJD57" s="331"/>
      <c r="JJE57" s="331"/>
      <c r="JJF57" s="331"/>
      <c r="JJG57" s="331"/>
      <c r="JJH57" s="331"/>
      <c r="JJI57" s="331"/>
      <c r="JJJ57" s="331"/>
      <c r="JJK57" s="331"/>
      <c r="JJL57" s="331"/>
      <c r="JJM57" s="331"/>
      <c r="JJN57" s="331"/>
      <c r="JJO57" s="331"/>
      <c r="JJP57" s="331"/>
      <c r="JJQ57" s="331"/>
      <c r="JJR57" s="331"/>
      <c r="JJS57" s="331"/>
      <c r="JJT57" s="331"/>
      <c r="JJU57" s="331"/>
      <c r="JJV57" s="331"/>
      <c r="JJW57" s="331"/>
      <c r="JJX57" s="331"/>
      <c r="JJY57" s="331"/>
      <c r="JJZ57" s="331"/>
      <c r="JKA57" s="331"/>
      <c r="JKB57" s="331"/>
      <c r="JKC57" s="331"/>
      <c r="JKD57" s="331"/>
      <c r="JKE57" s="331"/>
      <c r="JKF57" s="331"/>
      <c r="JKG57" s="331"/>
      <c r="JKH57" s="331"/>
      <c r="JKI57" s="331"/>
      <c r="JKJ57" s="331"/>
      <c r="JKK57" s="331"/>
      <c r="JKL57" s="331"/>
      <c r="JKM57" s="331"/>
      <c r="JKN57" s="331"/>
      <c r="JKO57" s="331"/>
      <c r="JKP57" s="331"/>
      <c r="JKQ57" s="331"/>
      <c r="JKR57" s="331"/>
      <c r="JKS57" s="331"/>
      <c r="JKT57" s="331"/>
      <c r="JKU57" s="331"/>
      <c r="JKV57" s="331"/>
      <c r="JKW57" s="331"/>
      <c r="JKX57" s="331"/>
      <c r="JKY57" s="331"/>
      <c r="JKZ57" s="331"/>
      <c r="JLA57" s="331"/>
      <c r="JLB57" s="331"/>
      <c r="JLC57" s="331"/>
      <c r="JLD57" s="331"/>
      <c r="JLE57" s="331"/>
      <c r="JLF57" s="331"/>
      <c r="JLG57" s="331"/>
      <c r="JLH57" s="331"/>
      <c r="JLI57" s="331"/>
      <c r="JLJ57" s="331"/>
      <c r="JLK57" s="331"/>
      <c r="JLL57" s="331"/>
      <c r="JLM57" s="331"/>
      <c r="JLN57" s="331"/>
      <c r="JLO57" s="331"/>
      <c r="JLP57" s="331"/>
      <c r="JLQ57" s="331"/>
      <c r="JLR57" s="331"/>
      <c r="JLS57" s="331"/>
      <c r="JLT57" s="331"/>
      <c r="JLU57" s="331"/>
      <c r="JLV57" s="331"/>
      <c r="JLW57" s="331"/>
      <c r="JLX57" s="331"/>
      <c r="JLY57" s="331"/>
      <c r="JLZ57" s="331"/>
      <c r="JMA57" s="331"/>
      <c r="JMB57" s="331"/>
      <c r="JMC57" s="331"/>
      <c r="JMD57" s="331"/>
      <c r="JME57" s="331"/>
      <c r="JMF57" s="331"/>
      <c r="JMG57" s="331"/>
      <c r="JMH57" s="331"/>
      <c r="JMI57" s="331"/>
      <c r="JMJ57" s="331"/>
      <c r="JMK57" s="331"/>
      <c r="JML57" s="331"/>
      <c r="JMM57" s="331"/>
      <c r="JMN57" s="331"/>
      <c r="JMO57" s="331"/>
      <c r="JMP57" s="331"/>
      <c r="JMQ57" s="331"/>
      <c r="JMR57" s="331"/>
      <c r="JMS57" s="331"/>
      <c r="JMT57" s="331"/>
      <c r="JMU57" s="331"/>
      <c r="JMV57" s="331"/>
      <c r="JMW57" s="331"/>
      <c r="JMX57" s="331"/>
      <c r="JMY57" s="331"/>
      <c r="JMZ57" s="331"/>
      <c r="JNA57" s="331"/>
      <c r="JNB57" s="331"/>
      <c r="JNC57" s="331"/>
      <c r="JND57" s="331"/>
      <c r="JNE57" s="331"/>
      <c r="JNF57" s="331"/>
      <c r="JNG57" s="331"/>
      <c r="JNH57" s="331"/>
      <c r="JNI57" s="331"/>
      <c r="JNJ57" s="331"/>
      <c r="JNK57" s="331"/>
      <c r="JNL57" s="331"/>
      <c r="JNM57" s="331"/>
      <c r="JNN57" s="331"/>
      <c r="JNO57" s="331"/>
      <c r="JNP57" s="331"/>
      <c r="JNQ57" s="331"/>
      <c r="JNR57" s="331"/>
      <c r="JNS57" s="331"/>
      <c r="JNT57" s="331"/>
      <c r="JNU57" s="331"/>
      <c r="JNV57" s="331"/>
      <c r="JNW57" s="331"/>
      <c r="JNX57" s="331"/>
      <c r="JNY57" s="331"/>
      <c r="JNZ57" s="331"/>
      <c r="JOA57" s="331"/>
      <c r="JOB57" s="331"/>
      <c r="JOC57" s="331"/>
      <c r="JOD57" s="331"/>
      <c r="JOE57" s="331"/>
      <c r="JOF57" s="331"/>
      <c r="JOG57" s="331"/>
      <c r="JOH57" s="331"/>
      <c r="JOI57" s="331"/>
      <c r="JOJ57" s="331"/>
      <c r="JOK57" s="331"/>
      <c r="JOL57" s="331"/>
      <c r="JOM57" s="331"/>
      <c r="JON57" s="331"/>
      <c r="JOO57" s="331"/>
      <c r="JOP57" s="331"/>
      <c r="JOQ57" s="331"/>
      <c r="JOR57" s="331"/>
      <c r="JOS57" s="331"/>
      <c r="JOT57" s="331"/>
      <c r="JOU57" s="331"/>
      <c r="JOV57" s="331"/>
      <c r="JOW57" s="331"/>
      <c r="JOX57" s="331"/>
      <c r="JOY57" s="331"/>
      <c r="JOZ57" s="331"/>
      <c r="JPA57" s="331"/>
      <c r="JPB57" s="331"/>
      <c r="JPC57" s="331"/>
      <c r="JPD57" s="331"/>
      <c r="JPE57" s="331"/>
      <c r="JPF57" s="331"/>
      <c r="JPG57" s="331"/>
      <c r="JPH57" s="331"/>
      <c r="JPI57" s="331"/>
      <c r="JPJ57" s="331"/>
      <c r="JPK57" s="331"/>
      <c r="JPL57" s="331"/>
      <c r="JPM57" s="331"/>
      <c r="JPN57" s="331"/>
      <c r="JPO57" s="331"/>
      <c r="JPP57" s="331"/>
      <c r="JPQ57" s="331"/>
      <c r="JPR57" s="331"/>
      <c r="JPS57" s="331"/>
      <c r="JPT57" s="331"/>
      <c r="JPU57" s="331"/>
      <c r="JPV57" s="331"/>
      <c r="JPW57" s="331"/>
      <c r="JPX57" s="331"/>
      <c r="JPY57" s="331"/>
      <c r="JPZ57" s="331"/>
      <c r="JQA57" s="331"/>
      <c r="JQB57" s="331"/>
      <c r="JQC57" s="331"/>
      <c r="JQD57" s="331"/>
      <c r="JQE57" s="331"/>
      <c r="JQF57" s="331"/>
      <c r="JQG57" s="331"/>
      <c r="JQH57" s="331"/>
      <c r="JQI57" s="331"/>
      <c r="JQJ57" s="331"/>
      <c r="JQK57" s="331"/>
      <c r="JQL57" s="331"/>
      <c r="JQM57" s="331"/>
      <c r="JQN57" s="331"/>
      <c r="JQO57" s="331"/>
      <c r="JQP57" s="331"/>
      <c r="JQQ57" s="331"/>
      <c r="JQR57" s="331"/>
      <c r="JQS57" s="331"/>
      <c r="JQT57" s="331"/>
      <c r="JQU57" s="331"/>
      <c r="JQV57" s="331"/>
      <c r="JQW57" s="331"/>
      <c r="JQX57" s="331"/>
      <c r="JQY57" s="331"/>
      <c r="JQZ57" s="331"/>
      <c r="JRA57" s="331"/>
      <c r="JRB57" s="331"/>
      <c r="JRC57" s="331"/>
      <c r="JRD57" s="331"/>
      <c r="JRE57" s="331"/>
      <c r="JRF57" s="331"/>
      <c r="JRG57" s="331"/>
      <c r="JRH57" s="331"/>
      <c r="JRI57" s="331"/>
      <c r="JRJ57" s="331"/>
      <c r="JRK57" s="331"/>
      <c r="JRL57" s="331"/>
      <c r="JRM57" s="331"/>
      <c r="JRN57" s="331"/>
      <c r="JRO57" s="331"/>
      <c r="JRP57" s="331"/>
      <c r="JRQ57" s="331"/>
      <c r="JRR57" s="331"/>
      <c r="JRS57" s="331"/>
      <c r="JRT57" s="331"/>
      <c r="JRU57" s="331"/>
      <c r="JRV57" s="331"/>
      <c r="JRW57" s="331"/>
      <c r="JRX57" s="331"/>
      <c r="JRY57" s="331"/>
      <c r="JRZ57" s="331"/>
      <c r="JSA57" s="331"/>
      <c r="JSB57" s="331"/>
      <c r="JSC57" s="331"/>
      <c r="JSD57" s="331"/>
      <c r="JSE57" s="331"/>
      <c r="JSF57" s="331"/>
      <c r="JSG57" s="331"/>
      <c r="JSH57" s="331"/>
      <c r="JSI57" s="331"/>
      <c r="JSJ57" s="331"/>
      <c r="JSK57" s="331"/>
      <c r="JSL57" s="331"/>
      <c r="JSM57" s="331"/>
      <c r="JSN57" s="331"/>
      <c r="JSO57" s="331"/>
      <c r="JSP57" s="331"/>
      <c r="JSQ57" s="331"/>
      <c r="JSR57" s="331"/>
      <c r="JSS57" s="331"/>
      <c r="JST57" s="331"/>
      <c r="JSU57" s="331"/>
      <c r="JSV57" s="331"/>
      <c r="JSW57" s="331"/>
      <c r="JSX57" s="331"/>
      <c r="JSY57" s="331"/>
      <c r="JSZ57" s="331"/>
      <c r="JTA57" s="331"/>
      <c r="JTB57" s="331"/>
      <c r="JTC57" s="331"/>
      <c r="JTD57" s="331"/>
      <c r="JTE57" s="331"/>
      <c r="JTF57" s="331"/>
      <c r="JTG57" s="331"/>
      <c r="JTH57" s="331"/>
      <c r="JTI57" s="331"/>
      <c r="JTJ57" s="331"/>
      <c r="JTK57" s="331"/>
      <c r="JTL57" s="331"/>
      <c r="JTM57" s="331"/>
      <c r="JTN57" s="331"/>
      <c r="JTO57" s="331"/>
      <c r="JTP57" s="331"/>
      <c r="JTQ57" s="331"/>
      <c r="JTR57" s="331"/>
      <c r="JTS57" s="331"/>
      <c r="JTT57" s="331"/>
      <c r="JTU57" s="331"/>
      <c r="JTV57" s="331"/>
      <c r="JTW57" s="331"/>
      <c r="JTX57" s="331"/>
      <c r="JTY57" s="331"/>
      <c r="JTZ57" s="331"/>
      <c r="JUA57" s="331"/>
      <c r="JUB57" s="331"/>
      <c r="JUC57" s="331"/>
      <c r="JUD57" s="331"/>
      <c r="JUE57" s="331"/>
      <c r="JUF57" s="331"/>
      <c r="JUG57" s="331"/>
      <c r="JUH57" s="331"/>
      <c r="JUI57" s="331"/>
      <c r="JUJ57" s="331"/>
      <c r="JUK57" s="331"/>
      <c r="JUL57" s="331"/>
      <c r="JUM57" s="331"/>
      <c r="JUN57" s="331"/>
      <c r="JUO57" s="331"/>
      <c r="JUP57" s="331"/>
      <c r="JUQ57" s="331"/>
      <c r="JUR57" s="331"/>
      <c r="JUS57" s="331"/>
      <c r="JUT57" s="331"/>
      <c r="JUU57" s="331"/>
      <c r="JUV57" s="331"/>
      <c r="JUW57" s="331"/>
      <c r="JUX57" s="331"/>
      <c r="JUY57" s="331"/>
      <c r="JUZ57" s="331"/>
      <c r="JVA57" s="331"/>
      <c r="JVB57" s="331"/>
      <c r="JVC57" s="331"/>
      <c r="JVD57" s="331"/>
      <c r="JVE57" s="331"/>
      <c r="JVF57" s="331"/>
      <c r="JVG57" s="331"/>
      <c r="JVH57" s="331"/>
      <c r="JVI57" s="331"/>
      <c r="JVJ57" s="331"/>
      <c r="JVK57" s="331"/>
      <c r="JVL57" s="331"/>
      <c r="JVM57" s="331"/>
      <c r="JVN57" s="331"/>
      <c r="JVO57" s="331"/>
      <c r="JVP57" s="331"/>
      <c r="JVQ57" s="331"/>
      <c r="JVR57" s="331"/>
      <c r="JVS57" s="331"/>
      <c r="JVT57" s="331"/>
      <c r="JVU57" s="331"/>
      <c r="JVV57" s="331"/>
      <c r="JVW57" s="331"/>
      <c r="JVX57" s="331"/>
      <c r="JVY57" s="331"/>
      <c r="JVZ57" s="331"/>
      <c r="JWA57" s="331"/>
      <c r="JWB57" s="331"/>
      <c r="JWC57" s="331"/>
      <c r="JWD57" s="331"/>
      <c r="JWE57" s="331"/>
      <c r="JWF57" s="331"/>
      <c r="JWG57" s="331"/>
      <c r="JWH57" s="331"/>
      <c r="JWI57" s="331"/>
      <c r="JWJ57" s="331"/>
      <c r="JWK57" s="331"/>
      <c r="JWL57" s="331"/>
      <c r="JWM57" s="331"/>
      <c r="JWN57" s="331"/>
      <c r="JWO57" s="331"/>
      <c r="JWP57" s="331"/>
      <c r="JWQ57" s="331"/>
      <c r="JWR57" s="331"/>
      <c r="JWS57" s="331"/>
      <c r="JWT57" s="331"/>
      <c r="JWU57" s="331"/>
      <c r="JWV57" s="331"/>
      <c r="JWW57" s="331"/>
      <c r="JWX57" s="331"/>
      <c r="JWY57" s="331"/>
      <c r="JWZ57" s="331"/>
      <c r="JXA57" s="331"/>
      <c r="JXB57" s="331"/>
      <c r="JXC57" s="331"/>
      <c r="JXD57" s="331"/>
      <c r="JXE57" s="331"/>
      <c r="JXF57" s="331"/>
      <c r="JXG57" s="331"/>
      <c r="JXH57" s="331"/>
      <c r="JXI57" s="331"/>
      <c r="JXJ57" s="331"/>
      <c r="JXK57" s="331"/>
      <c r="JXL57" s="331"/>
      <c r="JXM57" s="331"/>
      <c r="JXN57" s="331"/>
      <c r="JXO57" s="331"/>
      <c r="JXP57" s="331"/>
      <c r="JXQ57" s="331"/>
      <c r="JXR57" s="331"/>
      <c r="JXS57" s="331"/>
      <c r="JXT57" s="331"/>
      <c r="JXU57" s="331"/>
      <c r="JXV57" s="331"/>
      <c r="JXW57" s="331"/>
      <c r="JXX57" s="331"/>
      <c r="JXY57" s="331"/>
      <c r="JXZ57" s="331"/>
      <c r="JYA57" s="331"/>
      <c r="JYB57" s="331"/>
      <c r="JYC57" s="331"/>
      <c r="JYD57" s="331"/>
      <c r="JYE57" s="331"/>
      <c r="JYF57" s="331"/>
      <c r="JYG57" s="331"/>
      <c r="JYH57" s="331"/>
      <c r="JYI57" s="331"/>
      <c r="JYJ57" s="331"/>
      <c r="JYK57" s="331"/>
      <c r="JYL57" s="331"/>
      <c r="JYM57" s="331"/>
      <c r="JYN57" s="331"/>
      <c r="JYO57" s="331"/>
      <c r="JYP57" s="331"/>
      <c r="JYQ57" s="331"/>
      <c r="JYR57" s="331"/>
      <c r="JYS57" s="331"/>
      <c r="JYT57" s="331"/>
      <c r="JYU57" s="331"/>
      <c r="JYV57" s="331"/>
      <c r="JYW57" s="331"/>
      <c r="JYX57" s="331"/>
      <c r="JYY57" s="331"/>
      <c r="JYZ57" s="331"/>
      <c r="JZA57" s="331"/>
      <c r="JZB57" s="331"/>
      <c r="JZC57" s="331"/>
      <c r="JZD57" s="331"/>
      <c r="JZE57" s="331"/>
      <c r="JZF57" s="331"/>
      <c r="JZG57" s="331"/>
      <c r="JZH57" s="331"/>
      <c r="JZI57" s="331"/>
      <c r="JZJ57" s="331"/>
      <c r="JZK57" s="331"/>
      <c r="JZL57" s="331"/>
      <c r="JZM57" s="331"/>
      <c r="JZN57" s="331"/>
      <c r="JZO57" s="331"/>
      <c r="JZP57" s="331"/>
      <c r="JZQ57" s="331"/>
      <c r="JZR57" s="331"/>
      <c r="JZS57" s="331"/>
      <c r="JZT57" s="331"/>
      <c r="JZU57" s="331"/>
      <c r="JZV57" s="331"/>
      <c r="JZW57" s="331"/>
      <c r="JZX57" s="331"/>
      <c r="JZY57" s="331"/>
      <c r="JZZ57" s="331"/>
      <c r="KAA57" s="331"/>
      <c r="KAB57" s="331"/>
      <c r="KAC57" s="331"/>
      <c r="KAD57" s="331"/>
      <c r="KAE57" s="331"/>
      <c r="KAF57" s="331"/>
      <c r="KAG57" s="331"/>
      <c r="KAH57" s="331"/>
      <c r="KAI57" s="331"/>
      <c r="KAJ57" s="331"/>
      <c r="KAK57" s="331"/>
      <c r="KAL57" s="331"/>
      <c r="KAM57" s="331"/>
      <c r="KAN57" s="331"/>
      <c r="KAO57" s="331"/>
      <c r="KAP57" s="331"/>
      <c r="KAQ57" s="331"/>
      <c r="KAR57" s="331"/>
      <c r="KAS57" s="331"/>
      <c r="KAT57" s="331"/>
      <c r="KAU57" s="331"/>
      <c r="KAV57" s="331"/>
      <c r="KAW57" s="331"/>
      <c r="KAX57" s="331"/>
      <c r="KAY57" s="331"/>
      <c r="KAZ57" s="331"/>
      <c r="KBA57" s="331"/>
      <c r="KBB57" s="331"/>
      <c r="KBC57" s="331"/>
      <c r="KBD57" s="331"/>
      <c r="KBE57" s="331"/>
      <c r="KBF57" s="331"/>
      <c r="KBG57" s="331"/>
      <c r="KBH57" s="331"/>
      <c r="KBI57" s="331"/>
      <c r="KBJ57" s="331"/>
      <c r="KBK57" s="331"/>
      <c r="KBL57" s="331"/>
      <c r="KBM57" s="331"/>
      <c r="KBN57" s="331"/>
      <c r="KBO57" s="331"/>
      <c r="KBP57" s="331"/>
      <c r="KBQ57" s="331"/>
      <c r="KBR57" s="331"/>
      <c r="KBS57" s="331"/>
      <c r="KBT57" s="331"/>
      <c r="KBU57" s="331"/>
      <c r="KBV57" s="331"/>
      <c r="KBW57" s="331"/>
      <c r="KBX57" s="331"/>
      <c r="KBY57" s="331"/>
      <c r="KBZ57" s="331"/>
      <c r="KCA57" s="331"/>
      <c r="KCB57" s="331"/>
      <c r="KCC57" s="331"/>
      <c r="KCD57" s="331"/>
      <c r="KCE57" s="331"/>
      <c r="KCF57" s="331"/>
      <c r="KCG57" s="331"/>
      <c r="KCH57" s="331"/>
      <c r="KCI57" s="331"/>
      <c r="KCJ57" s="331"/>
      <c r="KCK57" s="331"/>
      <c r="KCL57" s="331"/>
      <c r="KCM57" s="331"/>
      <c r="KCN57" s="331"/>
      <c r="KCO57" s="331"/>
      <c r="KCP57" s="331"/>
      <c r="KCQ57" s="331"/>
      <c r="KCR57" s="331"/>
      <c r="KCS57" s="331"/>
      <c r="KCT57" s="331"/>
      <c r="KCU57" s="331"/>
      <c r="KCV57" s="331"/>
      <c r="KCW57" s="331"/>
      <c r="KCX57" s="331"/>
      <c r="KCY57" s="331"/>
      <c r="KCZ57" s="331"/>
      <c r="KDA57" s="331"/>
      <c r="KDB57" s="331"/>
      <c r="KDC57" s="331"/>
      <c r="KDD57" s="331"/>
      <c r="KDE57" s="331"/>
      <c r="KDF57" s="331"/>
      <c r="KDG57" s="331"/>
      <c r="KDH57" s="331"/>
      <c r="KDI57" s="331"/>
      <c r="KDJ57" s="331"/>
      <c r="KDK57" s="331"/>
      <c r="KDL57" s="331"/>
      <c r="KDM57" s="331"/>
      <c r="KDN57" s="331"/>
      <c r="KDO57" s="331"/>
      <c r="KDP57" s="331"/>
      <c r="KDQ57" s="331"/>
      <c r="KDR57" s="331"/>
      <c r="KDS57" s="331"/>
      <c r="KDT57" s="331"/>
      <c r="KDU57" s="331"/>
      <c r="KDV57" s="331"/>
      <c r="KDW57" s="331"/>
      <c r="KDX57" s="331"/>
      <c r="KDY57" s="331"/>
      <c r="KDZ57" s="331"/>
      <c r="KEA57" s="331"/>
      <c r="KEB57" s="331"/>
      <c r="KEC57" s="331"/>
      <c r="KED57" s="331"/>
      <c r="KEE57" s="331"/>
      <c r="KEF57" s="331"/>
      <c r="KEG57" s="331"/>
      <c r="KEH57" s="331"/>
      <c r="KEI57" s="331"/>
      <c r="KEJ57" s="331"/>
      <c r="KEK57" s="331"/>
      <c r="KEL57" s="331"/>
      <c r="KEM57" s="331"/>
      <c r="KEN57" s="331"/>
      <c r="KEO57" s="331"/>
      <c r="KEP57" s="331"/>
      <c r="KEQ57" s="331"/>
      <c r="KER57" s="331"/>
      <c r="KES57" s="331"/>
      <c r="KET57" s="331"/>
      <c r="KEU57" s="331"/>
      <c r="KEV57" s="331"/>
      <c r="KEW57" s="331"/>
      <c r="KEX57" s="331"/>
      <c r="KEY57" s="331"/>
      <c r="KEZ57" s="331"/>
      <c r="KFA57" s="331"/>
      <c r="KFB57" s="331"/>
      <c r="KFC57" s="331"/>
      <c r="KFD57" s="331"/>
      <c r="KFE57" s="331"/>
      <c r="KFF57" s="331"/>
      <c r="KFG57" s="331"/>
      <c r="KFH57" s="331"/>
      <c r="KFI57" s="331"/>
      <c r="KFJ57" s="331"/>
      <c r="KFK57" s="331"/>
      <c r="KFL57" s="331"/>
      <c r="KFM57" s="331"/>
      <c r="KFN57" s="331"/>
      <c r="KFO57" s="331"/>
      <c r="KFP57" s="331"/>
      <c r="KFQ57" s="331"/>
      <c r="KFR57" s="331"/>
      <c r="KFS57" s="331"/>
      <c r="KFT57" s="331"/>
      <c r="KFU57" s="331"/>
      <c r="KFV57" s="331"/>
      <c r="KFW57" s="331"/>
      <c r="KFX57" s="331"/>
      <c r="KFY57" s="331"/>
      <c r="KFZ57" s="331"/>
      <c r="KGA57" s="331"/>
      <c r="KGB57" s="331"/>
      <c r="KGC57" s="331"/>
      <c r="KGD57" s="331"/>
      <c r="KGE57" s="331"/>
      <c r="KGF57" s="331"/>
      <c r="KGG57" s="331"/>
      <c r="KGH57" s="331"/>
      <c r="KGI57" s="331"/>
      <c r="KGJ57" s="331"/>
      <c r="KGK57" s="331"/>
      <c r="KGL57" s="331"/>
      <c r="KGM57" s="331"/>
      <c r="KGN57" s="331"/>
      <c r="KGO57" s="331"/>
      <c r="KGP57" s="331"/>
      <c r="KGQ57" s="331"/>
      <c r="KGR57" s="331"/>
      <c r="KGS57" s="331"/>
      <c r="KGT57" s="331"/>
      <c r="KGU57" s="331"/>
      <c r="KGV57" s="331"/>
      <c r="KGW57" s="331"/>
      <c r="KGX57" s="331"/>
      <c r="KGY57" s="331"/>
      <c r="KGZ57" s="331"/>
      <c r="KHA57" s="331"/>
      <c r="KHB57" s="331"/>
      <c r="KHC57" s="331"/>
      <c r="KHD57" s="331"/>
      <c r="KHE57" s="331"/>
      <c r="KHF57" s="331"/>
      <c r="KHG57" s="331"/>
      <c r="KHH57" s="331"/>
      <c r="KHI57" s="331"/>
      <c r="KHJ57" s="331"/>
      <c r="KHK57" s="331"/>
      <c r="KHL57" s="331"/>
      <c r="KHM57" s="331"/>
      <c r="KHN57" s="331"/>
      <c r="KHO57" s="331"/>
      <c r="KHP57" s="331"/>
      <c r="KHQ57" s="331"/>
      <c r="KHR57" s="331"/>
      <c r="KHS57" s="331"/>
      <c r="KHT57" s="331"/>
      <c r="KHU57" s="331"/>
      <c r="KHV57" s="331"/>
      <c r="KHW57" s="331"/>
      <c r="KHX57" s="331"/>
      <c r="KHY57" s="331"/>
      <c r="KHZ57" s="331"/>
      <c r="KIA57" s="331"/>
      <c r="KIB57" s="331"/>
      <c r="KIC57" s="331"/>
      <c r="KID57" s="331"/>
      <c r="KIE57" s="331"/>
      <c r="KIF57" s="331"/>
      <c r="KIG57" s="331"/>
      <c r="KIH57" s="331"/>
      <c r="KII57" s="331"/>
      <c r="KIJ57" s="331"/>
      <c r="KIK57" s="331"/>
      <c r="KIL57" s="331"/>
      <c r="KIM57" s="331"/>
      <c r="KIN57" s="331"/>
      <c r="KIO57" s="331"/>
      <c r="KIP57" s="331"/>
      <c r="KIQ57" s="331"/>
      <c r="KIR57" s="331"/>
      <c r="KIS57" s="331"/>
      <c r="KIT57" s="331"/>
      <c r="KIU57" s="331"/>
      <c r="KIV57" s="331"/>
      <c r="KIW57" s="331"/>
      <c r="KIX57" s="331"/>
      <c r="KIY57" s="331"/>
      <c r="KIZ57" s="331"/>
      <c r="KJA57" s="331"/>
      <c r="KJB57" s="331"/>
      <c r="KJC57" s="331"/>
      <c r="KJD57" s="331"/>
      <c r="KJE57" s="331"/>
      <c r="KJF57" s="331"/>
      <c r="KJG57" s="331"/>
      <c r="KJH57" s="331"/>
      <c r="KJI57" s="331"/>
      <c r="KJJ57" s="331"/>
      <c r="KJK57" s="331"/>
      <c r="KJL57" s="331"/>
      <c r="KJM57" s="331"/>
      <c r="KJN57" s="331"/>
      <c r="KJO57" s="331"/>
      <c r="KJP57" s="331"/>
      <c r="KJQ57" s="331"/>
      <c r="KJR57" s="331"/>
      <c r="KJS57" s="331"/>
      <c r="KJT57" s="331"/>
      <c r="KJU57" s="331"/>
      <c r="KJV57" s="331"/>
      <c r="KJW57" s="331"/>
      <c r="KJX57" s="331"/>
      <c r="KJY57" s="331"/>
      <c r="KJZ57" s="331"/>
      <c r="KKA57" s="331"/>
      <c r="KKB57" s="331"/>
      <c r="KKC57" s="331"/>
      <c r="KKD57" s="331"/>
      <c r="KKE57" s="331"/>
      <c r="KKF57" s="331"/>
      <c r="KKG57" s="331"/>
      <c r="KKH57" s="331"/>
      <c r="KKI57" s="331"/>
      <c r="KKJ57" s="331"/>
      <c r="KKK57" s="331"/>
      <c r="KKL57" s="331"/>
      <c r="KKM57" s="331"/>
      <c r="KKN57" s="331"/>
      <c r="KKO57" s="331"/>
      <c r="KKP57" s="331"/>
      <c r="KKQ57" s="331"/>
      <c r="KKR57" s="331"/>
      <c r="KKS57" s="331"/>
      <c r="KKT57" s="331"/>
      <c r="KKU57" s="331"/>
      <c r="KKV57" s="331"/>
      <c r="KKW57" s="331"/>
      <c r="KKX57" s="331"/>
      <c r="KKY57" s="331"/>
      <c r="KKZ57" s="331"/>
      <c r="KLA57" s="331"/>
      <c r="KLB57" s="331"/>
      <c r="KLC57" s="331"/>
      <c r="KLD57" s="331"/>
      <c r="KLE57" s="331"/>
      <c r="KLF57" s="331"/>
      <c r="KLG57" s="331"/>
      <c r="KLH57" s="331"/>
      <c r="KLI57" s="331"/>
      <c r="KLJ57" s="331"/>
      <c r="KLK57" s="331"/>
      <c r="KLL57" s="331"/>
      <c r="KLM57" s="331"/>
      <c r="KLN57" s="331"/>
      <c r="KLO57" s="331"/>
      <c r="KLP57" s="331"/>
      <c r="KLQ57" s="331"/>
      <c r="KLR57" s="331"/>
      <c r="KLS57" s="331"/>
      <c r="KLT57" s="331"/>
      <c r="KLU57" s="331"/>
      <c r="KLV57" s="331"/>
      <c r="KLW57" s="331"/>
      <c r="KLX57" s="331"/>
      <c r="KLY57" s="331"/>
      <c r="KLZ57" s="331"/>
      <c r="KMA57" s="331"/>
      <c r="KMB57" s="331"/>
      <c r="KMC57" s="331"/>
      <c r="KMD57" s="331"/>
      <c r="KME57" s="331"/>
      <c r="KMF57" s="331"/>
      <c r="KMG57" s="331"/>
      <c r="KMH57" s="331"/>
      <c r="KMI57" s="331"/>
      <c r="KMJ57" s="331"/>
      <c r="KMK57" s="331"/>
      <c r="KML57" s="331"/>
      <c r="KMM57" s="331"/>
      <c r="KMN57" s="331"/>
      <c r="KMO57" s="331"/>
      <c r="KMP57" s="331"/>
      <c r="KMQ57" s="331"/>
      <c r="KMR57" s="331"/>
      <c r="KMS57" s="331"/>
      <c r="KMT57" s="331"/>
      <c r="KMU57" s="331"/>
      <c r="KMV57" s="331"/>
      <c r="KMW57" s="331"/>
      <c r="KMX57" s="331"/>
      <c r="KMY57" s="331"/>
      <c r="KMZ57" s="331"/>
      <c r="KNA57" s="331"/>
      <c r="KNB57" s="331"/>
      <c r="KNC57" s="331"/>
      <c r="KND57" s="331"/>
      <c r="KNE57" s="331"/>
      <c r="KNF57" s="331"/>
      <c r="KNG57" s="331"/>
      <c r="KNH57" s="331"/>
      <c r="KNI57" s="331"/>
      <c r="KNJ57" s="331"/>
      <c r="KNK57" s="331"/>
      <c r="KNL57" s="331"/>
      <c r="KNM57" s="331"/>
      <c r="KNN57" s="331"/>
      <c r="KNO57" s="331"/>
      <c r="KNP57" s="331"/>
      <c r="KNQ57" s="331"/>
      <c r="KNR57" s="331"/>
      <c r="KNS57" s="331"/>
      <c r="KNT57" s="331"/>
      <c r="KNU57" s="331"/>
      <c r="KNV57" s="331"/>
      <c r="KNW57" s="331"/>
      <c r="KNX57" s="331"/>
      <c r="KNY57" s="331"/>
      <c r="KNZ57" s="331"/>
      <c r="KOA57" s="331"/>
      <c r="KOB57" s="331"/>
      <c r="KOC57" s="331"/>
      <c r="KOD57" s="331"/>
      <c r="KOE57" s="331"/>
      <c r="KOF57" s="331"/>
      <c r="KOG57" s="331"/>
      <c r="KOH57" s="331"/>
      <c r="KOI57" s="331"/>
      <c r="KOJ57" s="331"/>
      <c r="KOK57" s="331"/>
      <c r="KOL57" s="331"/>
      <c r="KOM57" s="331"/>
      <c r="KON57" s="331"/>
      <c r="KOO57" s="331"/>
      <c r="KOP57" s="331"/>
      <c r="KOQ57" s="331"/>
      <c r="KOR57" s="331"/>
      <c r="KOS57" s="331"/>
      <c r="KOT57" s="331"/>
      <c r="KOU57" s="331"/>
      <c r="KOV57" s="331"/>
      <c r="KOW57" s="331"/>
      <c r="KOX57" s="331"/>
      <c r="KOY57" s="331"/>
      <c r="KOZ57" s="331"/>
      <c r="KPA57" s="331"/>
      <c r="KPB57" s="331"/>
      <c r="KPC57" s="331"/>
      <c r="KPD57" s="331"/>
      <c r="KPE57" s="331"/>
      <c r="KPF57" s="331"/>
      <c r="KPG57" s="331"/>
      <c r="KPH57" s="331"/>
      <c r="KPI57" s="331"/>
      <c r="KPJ57" s="331"/>
      <c r="KPK57" s="331"/>
      <c r="KPL57" s="331"/>
      <c r="KPM57" s="331"/>
      <c r="KPN57" s="331"/>
      <c r="KPO57" s="331"/>
      <c r="KPP57" s="331"/>
      <c r="KPQ57" s="331"/>
      <c r="KPR57" s="331"/>
      <c r="KPS57" s="331"/>
      <c r="KPT57" s="331"/>
      <c r="KPU57" s="331"/>
      <c r="KPV57" s="331"/>
      <c r="KPW57" s="331"/>
      <c r="KPX57" s="331"/>
      <c r="KPY57" s="331"/>
      <c r="KPZ57" s="331"/>
      <c r="KQA57" s="331"/>
      <c r="KQB57" s="331"/>
      <c r="KQC57" s="331"/>
      <c r="KQD57" s="331"/>
      <c r="KQE57" s="331"/>
      <c r="KQF57" s="331"/>
      <c r="KQG57" s="331"/>
      <c r="KQH57" s="331"/>
      <c r="KQI57" s="331"/>
      <c r="KQJ57" s="331"/>
      <c r="KQK57" s="331"/>
      <c r="KQL57" s="331"/>
      <c r="KQM57" s="331"/>
      <c r="KQN57" s="331"/>
      <c r="KQO57" s="331"/>
      <c r="KQP57" s="331"/>
      <c r="KQQ57" s="331"/>
      <c r="KQR57" s="331"/>
      <c r="KQS57" s="331"/>
      <c r="KQT57" s="331"/>
      <c r="KQU57" s="331"/>
      <c r="KQV57" s="331"/>
      <c r="KQW57" s="331"/>
      <c r="KQX57" s="331"/>
      <c r="KQY57" s="331"/>
      <c r="KQZ57" s="331"/>
      <c r="KRA57" s="331"/>
      <c r="KRB57" s="331"/>
      <c r="KRC57" s="331"/>
      <c r="KRD57" s="331"/>
      <c r="KRE57" s="331"/>
      <c r="KRF57" s="331"/>
      <c r="KRG57" s="331"/>
      <c r="KRH57" s="331"/>
      <c r="KRI57" s="331"/>
      <c r="KRJ57" s="331"/>
      <c r="KRK57" s="331"/>
      <c r="KRL57" s="331"/>
      <c r="KRM57" s="331"/>
      <c r="KRN57" s="331"/>
      <c r="KRO57" s="331"/>
      <c r="KRP57" s="331"/>
      <c r="KRQ57" s="331"/>
      <c r="KRR57" s="331"/>
      <c r="KRS57" s="331"/>
      <c r="KRT57" s="331"/>
      <c r="KRU57" s="331"/>
      <c r="KRV57" s="331"/>
      <c r="KRW57" s="331"/>
      <c r="KRX57" s="331"/>
      <c r="KRY57" s="331"/>
      <c r="KRZ57" s="331"/>
      <c r="KSA57" s="331"/>
      <c r="KSB57" s="331"/>
      <c r="KSC57" s="331"/>
      <c r="KSD57" s="331"/>
      <c r="KSE57" s="331"/>
      <c r="KSF57" s="331"/>
      <c r="KSG57" s="331"/>
      <c r="KSH57" s="331"/>
      <c r="KSI57" s="331"/>
      <c r="KSJ57" s="331"/>
      <c r="KSK57" s="331"/>
      <c r="KSL57" s="331"/>
      <c r="KSM57" s="331"/>
      <c r="KSN57" s="331"/>
      <c r="KSO57" s="331"/>
      <c r="KSP57" s="331"/>
      <c r="KSQ57" s="331"/>
      <c r="KSR57" s="331"/>
      <c r="KSS57" s="331"/>
      <c r="KST57" s="331"/>
      <c r="KSU57" s="331"/>
      <c r="KSV57" s="331"/>
      <c r="KSW57" s="331"/>
      <c r="KSX57" s="331"/>
      <c r="KSY57" s="331"/>
      <c r="KSZ57" s="331"/>
      <c r="KTA57" s="331"/>
      <c r="KTB57" s="331"/>
      <c r="KTC57" s="331"/>
      <c r="KTD57" s="331"/>
      <c r="KTE57" s="331"/>
      <c r="KTF57" s="331"/>
      <c r="KTG57" s="331"/>
      <c r="KTH57" s="331"/>
      <c r="KTI57" s="331"/>
      <c r="KTJ57" s="331"/>
      <c r="KTK57" s="331"/>
      <c r="KTL57" s="331"/>
      <c r="KTM57" s="331"/>
      <c r="KTN57" s="331"/>
      <c r="KTO57" s="331"/>
      <c r="KTP57" s="331"/>
      <c r="KTQ57" s="331"/>
      <c r="KTR57" s="331"/>
      <c r="KTS57" s="331"/>
      <c r="KTT57" s="331"/>
      <c r="KTU57" s="331"/>
      <c r="KTV57" s="331"/>
      <c r="KTW57" s="331"/>
      <c r="KTX57" s="331"/>
      <c r="KTY57" s="331"/>
      <c r="KTZ57" s="331"/>
      <c r="KUA57" s="331"/>
      <c r="KUB57" s="331"/>
      <c r="KUC57" s="331"/>
      <c r="KUD57" s="331"/>
      <c r="KUE57" s="331"/>
      <c r="KUF57" s="331"/>
      <c r="KUG57" s="331"/>
      <c r="KUH57" s="331"/>
      <c r="KUI57" s="331"/>
      <c r="KUJ57" s="331"/>
      <c r="KUK57" s="331"/>
      <c r="KUL57" s="331"/>
      <c r="KUM57" s="331"/>
      <c r="KUN57" s="331"/>
      <c r="KUO57" s="331"/>
      <c r="KUP57" s="331"/>
      <c r="KUQ57" s="331"/>
      <c r="KUR57" s="331"/>
      <c r="KUS57" s="331"/>
      <c r="KUT57" s="331"/>
      <c r="KUU57" s="331"/>
      <c r="KUV57" s="331"/>
      <c r="KUW57" s="331"/>
      <c r="KUX57" s="331"/>
      <c r="KUY57" s="331"/>
      <c r="KUZ57" s="331"/>
      <c r="KVA57" s="331"/>
      <c r="KVB57" s="331"/>
      <c r="KVC57" s="331"/>
      <c r="KVD57" s="331"/>
      <c r="KVE57" s="331"/>
      <c r="KVF57" s="331"/>
      <c r="KVG57" s="331"/>
      <c r="KVH57" s="331"/>
      <c r="KVI57" s="331"/>
      <c r="KVJ57" s="331"/>
      <c r="KVK57" s="331"/>
      <c r="KVL57" s="331"/>
      <c r="KVM57" s="331"/>
      <c r="KVN57" s="331"/>
      <c r="KVO57" s="331"/>
      <c r="KVP57" s="331"/>
      <c r="KVQ57" s="331"/>
      <c r="KVR57" s="331"/>
      <c r="KVS57" s="331"/>
      <c r="KVT57" s="331"/>
      <c r="KVU57" s="331"/>
      <c r="KVV57" s="331"/>
      <c r="KVW57" s="331"/>
      <c r="KVX57" s="331"/>
      <c r="KVY57" s="331"/>
      <c r="KVZ57" s="331"/>
      <c r="KWA57" s="331"/>
      <c r="KWB57" s="331"/>
      <c r="KWC57" s="331"/>
      <c r="KWD57" s="331"/>
      <c r="KWE57" s="331"/>
      <c r="KWF57" s="331"/>
      <c r="KWG57" s="331"/>
      <c r="KWH57" s="331"/>
      <c r="KWI57" s="331"/>
      <c r="KWJ57" s="331"/>
      <c r="KWK57" s="331"/>
      <c r="KWL57" s="331"/>
      <c r="KWM57" s="331"/>
      <c r="KWN57" s="331"/>
      <c r="KWO57" s="331"/>
      <c r="KWP57" s="331"/>
      <c r="KWQ57" s="331"/>
      <c r="KWR57" s="331"/>
      <c r="KWS57" s="331"/>
      <c r="KWT57" s="331"/>
      <c r="KWU57" s="331"/>
      <c r="KWV57" s="331"/>
      <c r="KWW57" s="331"/>
      <c r="KWX57" s="331"/>
      <c r="KWY57" s="331"/>
      <c r="KWZ57" s="331"/>
      <c r="KXA57" s="331"/>
      <c r="KXB57" s="331"/>
      <c r="KXC57" s="331"/>
      <c r="KXD57" s="331"/>
      <c r="KXE57" s="331"/>
      <c r="KXF57" s="331"/>
      <c r="KXG57" s="331"/>
      <c r="KXH57" s="331"/>
      <c r="KXI57" s="331"/>
      <c r="KXJ57" s="331"/>
      <c r="KXK57" s="331"/>
      <c r="KXL57" s="331"/>
      <c r="KXM57" s="331"/>
      <c r="KXN57" s="331"/>
      <c r="KXO57" s="331"/>
      <c r="KXP57" s="331"/>
      <c r="KXQ57" s="331"/>
      <c r="KXR57" s="331"/>
      <c r="KXS57" s="331"/>
      <c r="KXT57" s="331"/>
      <c r="KXU57" s="331"/>
      <c r="KXV57" s="331"/>
      <c r="KXW57" s="331"/>
      <c r="KXX57" s="331"/>
      <c r="KXY57" s="331"/>
      <c r="KXZ57" s="331"/>
      <c r="KYA57" s="331"/>
      <c r="KYB57" s="331"/>
      <c r="KYC57" s="331"/>
      <c r="KYD57" s="331"/>
      <c r="KYE57" s="331"/>
      <c r="KYF57" s="331"/>
      <c r="KYG57" s="331"/>
      <c r="KYH57" s="331"/>
      <c r="KYI57" s="331"/>
      <c r="KYJ57" s="331"/>
      <c r="KYK57" s="331"/>
      <c r="KYL57" s="331"/>
      <c r="KYM57" s="331"/>
      <c r="KYN57" s="331"/>
      <c r="KYO57" s="331"/>
      <c r="KYP57" s="331"/>
      <c r="KYQ57" s="331"/>
      <c r="KYR57" s="331"/>
      <c r="KYS57" s="331"/>
      <c r="KYT57" s="331"/>
      <c r="KYU57" s="331"/>
      <c r="KYV57" s="331"/>
      <c r="KYW57" s="331"/>
      <c r="KYX57" s="331"/>
      <c r="KYY57" s="331"/>
      <c r="KYZ57" s="331"/>
      <c r="KZA57" s="331"/>
      <c r="KZB57" s="331"/>
      <c r="KZC57" s="331"/>
      <c r="KZD57" s="331"/>
      <c r="KZE57" s="331"/>
      <c r="KZF57" s="331"/>
      <c r="KZG57" s="331"/>
      <c r="KZH57" s="331"/>
      <c r="KZI57" s="331"/>
      <c r="KZJ57" s="331"/>
      <c r="KZK57" s="331"/>
      <c r="KZL57" s="331"/>
      <c r="KZM57" s="331"/>
      <c r="KZN57" s="331"/>
      <c r="KZO57" s="331"/>
      <c r="KZP57" s="331"/>
      <c r="KZQ57" s="331"/>
      <c r="KZR57" s="331"/>
      <c r="KZS57" s="331"/>
      <c r="KZT57" s="331"/>
      <c r="KZU57" s="331"/>
      <c r="KZV57" s="331"/>
      <c r="KZW57" s="331"/>
      <c r="KZX57" s="331"/>
      <c r="KZY57" s="331"/>
      <c r="KZZ57" s="331"/>
      <c r="LAA57" s="331"/>
      <c r="LAB57" s="331"/>
      <c r="LAC57" s="331"/>
      <c r="LAD57" s="331"/>
      <c r="LAE57" s="331"/>
      <c r="LAF57" s="331"/>
      <c r="LAG57" s="331"/>
      <c r="LAH57" s="331"/>
      <c r="LAI57" s="331"/>
      <c r="LAJ57" s="331"/>
      <c r="LAK57" s="331"/>
      <c r="LAL57" s="331"/>
      <c r="LAM57" s="331"/>
      <c r="LAN57" s="331"/>
      <c r="LAO57" s="331"/>
      <c r="LAP57" s="331"/>
      <c r="LAQ57" s="331"/>
      <c r="LAR57" s="331"/>
      <c r="LAS57" s="331"/>
      <c r="LAT57" s="331"/>
      <c r="LAU57" s="331"/>
      <c r="LAV57" s="331"/>
      <c r="LAW57" s="331"/>
      <c r="LAX57" s="331"/>
      <c r="LAY57" s="331"/>
      <c r="LAZ57" s="331"/>
      <c r="LBA57" s="331"/>
      <c r="LBB57" s="331"/>
      <c r="LBC57" s="331"/>
      <c r="LBD57" s="331"/>
      <c r="LBE57" s="331"/>
      <c r="LBF57" s="331"/>
      <c r="LBG57" s="331"/>
      <c r="LBH57" s="331"/>
      <c r="LBI57" s="331"/>
      <c r="LBJ57" s="331"/>
      <c r="LBK57" s="331"/>
      <c r="LBL57" s="331"/>
      <c r="LBM57" s="331"/>
      <c r="LBN57" s="331"/>
      <c r="LBO57" s="331"/>
      <c r="LBP57" s="331"/>
      <c r="LBQ57" s="331"/>
      <c r="LBR57" s="331"/>
      <c r="LBS57" s="331"/>
      <c r="LBT57" s="331"/>
      <c r="LBU57" s="331"/>
      <c r="LBV57" s="331"/>
      <c r="LBW57" s="331"/>
      <c r="LBX57" s="331"/>
      <c r="LBY57" s="331"/>
      <c r="LBZ57" s="331"/>
      <c r="LCA57" s="331"/>
      <c r="LCB57" s="331"/>
      <c r="LCC57" s="331"/>
      <c r="LCD57" s="331"/>
      <c r="LCE57" s="331"/>
      <c r="LCF57" s="331"/>
      <c r="LCG57" s="331"/>
      <c r="LCH57" s="331"/>
      <c r="LCI57" s="331"/>
      <c r="LCJ57" s="331"/>
      <c r="LCK57" s="331"/>
      <c r="LCL57" s="331"/>
      <c r="LCM57" s="331"/>
      <c r="LCN57" s="331"/>
      <c r="LCO57" s="331"/>
      <c r="LCP57" s="331"/>
      <c r="LCQ57" s="331"/>
      <c r="LCR57" s="331"/>
      <c r="LCS57" s="331"/>
      <c r="LCT57" s="331"/>
      <c r="LCU57" s="331"/>
      <c r="LCV57" s="331"/>
      <c r="LCW57" s="331"/>
      <c r="LCX57" s="331"/>
      <c r="LCY57" s="331"/>
      <c r="LCZ57" s="331"/>
      <c r="LDA57" s="331"/>
      <c r="LDB57" s="331"/>
      <c r="LDC57" s="331"/>
      <c r="LDD57" s="331"/>
      <c r="LDE57" s="331"/>
      <c r="LDF57" s="331"/>
      <c r="LDG57" s="331"/>
      <c r="LDH57" s="331"/>
      <c r="LDI57" s="331"/>
      <c r="LDJ57" s="331"/>
      <c r="LDK57" s="331"/>
      <c r="LDL57" s="331"/>
      <c r="LDM57" s="331"/>
      <c r="LDN57" s="331"/>
      <c r="LDO57" s="331"/>
      <c r="LDP57" s="331"/>
      <c r="LDQ57" s="331"/>
      <c r="LDR57" s="331"/>
      <c r="LDS57" s="331"/>
      <c r="LDT57" s="331"/>
      <c r="LDU57" s="331"/>
      <c r="LDV57" s="331"/>
      <c r="LDW57" s="331"/>
      <c r="LDX57" s="331"/>
      <c r="LDY57" s="331"/>
      <c r="LDZ57" s="331"/>
      <c r="LEA57" s="331"/>
      <c r="LEB57" s="331"/>
      <c r="LEC57" s="331"/>
      <c r="LED57" s="331"/>
      <c r="LEE57" s="331"/>
      <c r="LEF57" s="331"/>
      <c r="LEG57" s="331"/>
      <c r="LEH57" s="331"/>
      <c r="LEI57" s="331"/>
      <c r="LEJ57" s="331"/>
      <c r="LEK57" s="331"/>
      <c r="LEL57" s="331"/>
      <c r="LEM57" s="331"/>
      <c r="LEN57" s="331"/>
      <c r="LEO57" s="331"/>
      <c r="LEP57" s="331"/>
      <c r="LEQ57" s="331"/>
      <c r="LER57" s="331"/>
      <c r="LES57" s="331"/>
      <c r="LET57" s="331"/>
      <c r="LEU57" s="331"/>
      <c r="LEV57" s="331"/>
      <c r="LEW57" s="331"/>
      <c r="LEX57" s="331"/>
      <c r="LEY57" s="331"/>
      <c r="LEZ57" s="331"/>
      <c r="LFA57" s="331"/>
      <c r="LFB57" s="331"/>
      <c r="LFC57" s="331"/>
      <c r="LFD57" s="331"/>
      <c r="LFE57" s="331"/>
      <c r="LFF57" s="331"/>
      <c r="LFG57" s="331"/>
      <c r="LFH57" s="331"/>
      <c r="LFI57" s="331"/>
      <c r="LFJ57" s="331"/>
      <c r="LFK57" s="331"/>
      <c r="LFL57" s="331"/>
      <c r="LFM57" s="331"/>
      <c r="LFN57" s="331"/>
      <c r="LFO57" s="331"/>
      <c r="LFP57" s="331"/>
      <c r="LFQ57" s="331"/>
      <c r="LFR57" s="331"/>
      <c r="LFS57" s="331"/>
      <c r="LFT57" s="331"/>
      <c r="LFU57" s="331"/>
      <c r="LFV57" s="331"/>
      <c r="LFW57" s="331"/>
      <c r="LFX57" s="331"/>
      <c r="LFY57" s="331"/>
      <c r="LFZ57" s="331"/>
      <c r="LGA57" s="331"/>
      <c r="LGB57" s="331"/>
      <c r="LGC57" s="331"/>
      <c r="LGD57" s="331"/>
      <c r="LGE57" s="331"/>
      <c r="LGF57" s="331"/>
      <c r="LGG57" s="331"/>
      <c r="LGH57" s="331"/>
      <c r="LGI57" s="331"/>
      <c r="LGJ57" s="331"/>
      <c r="LGK57" s="331"/>
      <c r="LGL57" s="331"/>
      <c r="LGM57" s="331"/>
      <c r="LGN57" s="331"/>
      <c r="LGO57" s="331"/>
      <c r="LGP57" s="331"/>
      <c r="LGQ57" s="331"/>
      <c r="LGR57" s="331"/>
      <c r="LGS57" s="331"/>
      <c r="LGT57" s="331"/>
      <c r="LGU57" s="331"/>
      <c r="LGV57" s="331"/>
      <c r="LGW57" s="331"/>
      <c r="LGX57" s="331"/>
      <c r="LGY57" s="331"/>
      <c r="LGZ57" s="331"/>
      <c r="LHA57" s="331"/>
      <c r="LHB57" s="331"/>
      <c r="LHC57" s="331"/>
      <c r="LHD57" s="331"/>
      <c r="LHE57" s="331"/>
      <c r="LHF57" s="331"/>
      <c r="LHG57" s="331"/>
      <c r="LHH57" s="331"/>
      <c r="LHI57" s="331"/>
      <c r="LHJ57" s="331"/>
      <c r="LHK57" s="331"/>
      <c r="LHL57" s="331"/>
      <c r="LHM57" s="331"/>
      <c r="LHN57" s="331"/>
      <c r="LHO57" s="331"/>
      <c r="LHP57" s="331"/>
      <c r="LHQ57" s="331"/>
      <c r="LHR57" s="331"/>
      <c r="LHS57" s="331"/>
      <c r="LHT57" s="331"/>
      <c r="LHU57" s="331"/>
      <c r="LHV57" s="331"/>
      <c r="LHW57" s="331"/>
      <c r="LHX57" s="331"/>
      <c r="LHY57" s="331"/>
      <c r="LHZ57" s="331"/>
      <c r="LIA57" s="331"/>
      <c r="LIB57" s="331"/>
      <c r="LIC57" s="331"/>
      <c r="LID57" s="331"/>
      <c r="LIE57" s="331"/>
      <c r="LIF57" s="331"/>
      <c r="LIG57" s="331"/>
      <c r="LIH57" s="331"/>
      <c r="LII57" s="331"/>
      <c r="LIJ57" s="331"/>
      <c r="LIK57" s="331"/>
      <c r="LIL57" s="331"/>
      <c r="LIM57" s="331"/>
      <c r="LIN57" s="331"/>
      <c r="LIO57" s="331"/>
      <c r="LIP57" s="331"/>
      <c r="LIQ57" s="331"/>
      <c r="LIR57" s="331"/>
      <c r="LIS57" s="331"/>
      <c r="LIT57" s="331"/>
      <c r="LIU57" s="331"/>
      <c r="LIV57" s="331"/>
      <c r="LIW57" s="331"/>
      <c r="LIX57" s="331"/>
      <c r="LIY57" s="331"/>
      <c r="LIZ57" s="331"/>
      <c r="LJA57" s="331"/>
      <c r="LJB57" s="331"/>
      <c r="LJC57" s="331"/>
      <c r="LJD57" s="331"/>
      <c r="LJE57" s="331"/>
      <c r="LJF57" s="331"/>
      <c r="LJG57" s="331"/>
      <c r="LJH57" s="331"/>
      <c r="LJI57" s="331"/>
      <c r="LJJ57" s="331"/>
      <c r="LJK57" s="331"/>
      <c r="LJL57" s="331"/>
      <c r="LJM57" s="331"/>
      <c r="LJN57" s="331"/>
      <c r="LJO57" s="331"/>
      <c r="LJP57" s="331"/>
      <c r="LJQ57" s="331"/>
      <c r="LJR57" s="331"/>
      <c r="LJS57" s="331"/>
      <c r="LJT57" s="331"/>
      <c r="LJU57" s="331"/>
      <c r="LJV57" s="331"/>
      <c r="LJW57" s="331"/>
      <c r="LJX57" s="331"/>
      <c r="LJY57" s="331"/>
      <c r="LJZ57" s="331"/>
      <c r="LKA57" s="331"/>
      <c r="LKB57" s="331"/>
      <c r="LKC57" s="331"/>
      <c r="LKD57" s="331"/>
      <c r="LKE57" s="331"/>
      <c r="LKF57" s="331"/>
      <c r="LKG57" s="331"/>
      <c r="LKH57" s="331"/>
      <c r="LKI57" s="331"/>
      <c r="LKJ57" s="331"/>
      <c r="LKK57" s="331"/>
      <c r="LKL57" s="331"/>
      <c r="LKM57" s="331"/>
      <c r="LKN57" s="331"/>
      <c r="LKO57" s="331"/>
      <c r="LKP57" s="331"/>
      <c r="LKQ57" s="331"/>
      <c r="LKR57" s="331"/>
      <c r="LKS57" s="331"/>
      <c r="LKT57" s="331"/>
      <c r="LKU57" s="331"/>
      <c r="LKV57" s="331"/>
      <c r="LKW57" s="331"/>
      <c r="LKX57" s="331"/>
      <c r="LKY57" s="331"/>
      <c r="LKZ57" s="331"/>
      <c r="LLA57" s="331"/>
      <c r="LLB57" s="331"/>
      <c r="LLC57" s="331"/>
      <c r="LLD57" s="331"/>
      <c r="LLE57" s="331"/>
      <c r="LLF57" s="331"/>
      <c r="LLG57" s="331"/>
      <c r="LLH57" s="331"/>
      <c r="LLI57" s="331"/>
      <c r="LLJ57" s="331"/>
      <c r="LLK57" s="331"/>
      <c r="LLL57" s="331"/>
      <c r="LLM57" s="331"/>
      <c r="LLN57" s="331"/>
      <c r="LLO57" s="331"/>
      <c r="LLP57" s="331"/>
      <c r="LLQ57" s="331"/>
      <c r="LLR57" s="331"/>
      <c r="LLS57" s="331"/>
      <c r="LLT57" s="331"/>
      <c r="LLU57" s="331"/>
      <c r="LLV57" s="331"/>
      <c r="LLW57" s="331"/>
      <c r="LLX57" s="331"/>
      <c r="LLY57" s="331"/>
      <c r="LLZ57" s="331"/>
      <c r="LMA57" s="331"/>
      <c r="LMB57" s="331"/>
      <c r="LMC57" s="331"/>
      <c r="LMD57" s="331"/>
      <c r="LME57" s="331"/>
      <c r="LMF57" s="331"/>
      <c r="LMG57" s="331"/>
      <c r="LMH57" s="331"/>
      <c r="LMI57" s="331"/>
      <c r="LMJ57" s="331"/>
      <c r="LMK57" s="331"/>
      <c r="LML57" s="331"/>
      <c r="LMM57" s="331"/>
      <c r="LMN57" s="331"/>
      <c r="LMO57" s="331"/>
      <c r="LMP57" s="331"/>
      <c r="LMQ57" s="331"/>
      <c r="LMR57" s="331"/>
      <c r="LMS57" s="331"/>
      <c r="LMT57" s="331"/>
      <c r="LMU57" s="331"/>
      <c r="LMV57" s="331"/>
      <c r="LMW57" s="331"/>
      <c r="LMX57" s="331"/>
      <c r="LMY57" s="331"/>
      <c r="LMZ57" s="331"/>
      <c r="LNA57" s="331"/>
      <c r="LNB57" s="331"/>
      <c r="LNC57" s="331"/>
      <c r="LND57" s="331"/>
      <c r="LNE57" s="331"/>
      <c r="LNF57" s="331"/>
      <c r="LNG57" s="331"/>
      <c r="LNH57" s="331"/>
      <c r="LNI57" s="331"/>
      <c r="LNJ57" s="331"/>
      <c r="LNK57" s="331"/>
      <c r="LNL57" s="331"/>
      <c r="LNM57" s="331"/>
      <c r="LNN57" s="331"/>
      <c r="LNO57" s="331"/>
      <c r="LNP57" s="331"/>
      <c r="LNQ57" s="331"/>
      <c r="LNR57" s="331"/>
      <c r="LNS57" s="331"/>
      <c r="LNT57" s="331"/>
      <c r="LNU57" s="331"/>
      <c r="LNV57" s="331"/>
      <c r="LNW57" s="331"/>
      <c r="LNX57" s="331"/>
      <c r="LNY57" s="331"/>
      <c r="LNZ57" s="331"/>
      <c r="LOA57" s="331"/>
      <c r="LOB57" s="331"/>
      <c r="LOC57" s="331"/>
      <c r="LOD57" s="331"/>
      <c r="LOE57" s="331"/>
      <c r="LOF57" s="331"/>
      <c r="LOG57" s="331"/>
      <c r="LOH57" s="331"/>
      <c r="LOI57" s="331"/>
      <c r="LOJ57" s="331"/>
      <c r="LOK57" s="331"/>
      <c r="LOL57" s="331"/>
      <c r="LOM57" s="331"/>
      <c r="LON57" s="331"/>
      <c r="LOO57" s="331"/>
      <c r="LOP57" s="331"/>
      <c r="LOQ57" s="331"/>
      <c r="LOR57" s="331"/>
      <c r="LOS57" s="331"/>
      <c r="LOT57" s="331"/>
      <c r="LOU57" s="331"/>
      <c r="LOV57" s="331"/>
      <c r="LOW57" s="331"/>
      <c r="LOX57" s="331"/>
      <c r="LOY57" s="331"/>
      <c r="LOZ57" s="331"/>
      <c r="LPA57" s="331"/>
      <c r="LPB57" s="331"/>
      <c r="LPC57" s="331"/>
      <c r="LPD57" s="331"/>
      <c r="LPE57" s="331"/>
      <c r="LPF57" s="331"/>
      <c r="LPG57" s="331"/>
      <c r="LPH57" s="331"/>
      <c r="LPI57" s="331"/>
      <c r="LPJ57" s="331"/>
      <c r="LPK57" s="331"/>
      <c r="LPL57" s="331"/>
      <c r="LPM57" s="331"/>
      <c r="LPN57" s="331"/>
      <c r="LPO57" s="331"/>
      <c r="LPP57" s="331"/>
      <c r="LPQ57" s="331"/>
      <c r="LPR57" s="331"/>
      <c r="LPS57" s="331"/>
      <c r="LPT57" s="331"/>
      <c r="LPU57" s="331"/>
      <c r="LPV57" s="331"/>
      <c r="LPW57" s="331"/>
      <c r="LPX57" s="331"/>
      <c r="LPY57" s="331"/>
      <c r="LPZ57" s="331"/>
      <c r="LQA57" s="331"/>
      <c r="LQB57" s="331"/>
      <c r="LQC57" s="331"/>
      <c r="LQD57" s="331"/>
      <c r="LQE57" s="331"/>
      <c r="LQF57" s="331"/>
      <c r="LQG57" s="331"/>
      <c r="LQH57" s="331"/>
      <c r="LQI57" s="331"/>
      <c r="LQJ57" s="331"/>
      <c r="LQK57" s="331"/>
      <c r="LQL57" s="331"/>
      <c r="LQM57" s="331"/>
      <c r="LQN57" s="331"/>
      <c r="LQO57" s="331"/>
      <c r="LQP57" s="331"/>
      <c r="LQQ57" s="331"/>
      <c r="LQR57" s="331"/>
      <c r="LQS57" s="331"/>
      <c r="LQT57" s="331"/>
      <c r="LQU57" s="331"/>
      <c r="LQV57" s="331"/>
      <c r="LQW57" s="331"/>
      <c r="LQX57" s="331"/>
      <c r="LQY57" s="331"/>
      <c r="LQZ57" s="331"/>
      <c r="LRA57" s="331"/>
      <c r="LRB57" s="331"/>
      <c r="LRC57" s="331"/>
      <c r="LRD57" s="331"/>
      <c r="LRE57" s="331"/>
      <c r="LRF57" s="331"/>
      <c r="LRG57" s="331"/>
      <c r="LRH57" s="331"/>
      <c r="LRI57" s="331"/>
      <c r="LRJ57" s="331"/>
      <c r="LRK57" s="331"/>
      <c r="LRL57" s="331"/>
      <c r="LRM57" s="331"/>
      <c r="LRN57" s="331"/>
      <c r="LRO57" s="331"/>
      <c r="LRP57" s="331"/>
      <c r="LRQ57" s="331"/>
      <c r="LRR57" s="331"/>
      <c r="LRS57" s="331"/>
      <c r="LRT57" s="331"/>
      <c r="LRU57" s="331"/>
      <c r="LRV57" s="331"/>
      <c r="LRW57" s="331"/>
      <c r="LRX57" s="331"/>
      <c r="LRY57" s="331"/>
      <c r="LRZ57" s="331"/>
      <c r="LSA57" s="331"/>
      <c r="LSB57" s="331"/>
      <c r="LSC57" s="331"/>
      <c r="LSD57" s="331"/>
      <c r="LSE57" s="331"/>
      <c r="LSF57" s="331"/>
      <c r="LSG57" s="331"/>
      <c r="LSH57" s="331"/>
      <c r="LSI57" s="331"/>
      <c r="LSJ57" s="331"/>
      <c r="LSK57" s="331"/>
      <c r="LSL57" s="331"/>
      <c r="LSM57" s="331"/>
      <c r="LSN57" s="331"/>
      <c r="LSO57" s="331"/>
      <c r="LSP57" s="331"/>
      <c r="LSQ57" s="331"/>
      <c r="LSR57" s="331"/>
      <c r="LSS57" s="331"/>
      <c r="LST57" s="331"/>
      <c r="LSU57" s="331"/>
      <c r="LSV57" s="331"/>
      <c r="LSW57" s="331"/>
      <c r="LSX57" s="331"/>
      <c r="LSY57" s="331"/>
      <c r="LSZ57" s="331"/>
      <c r="LTA57" s="331"/>
      <c r="LTB57" s="331"/>
      <c r="LTC57" s="331"/>
      <c r="LTD57" s="331"/>
      <c r="LTE57" s="331"/>
      <c r="LTF57" s="331"/>
      <c r="LTG57" s="331"/>
      <c r="LTH57" s="331"/>
      <c r="LTI57" s="331"/>
      <c r="LTJ57" s="331"/>
      <c r="LTK57" s="331"/>
      <c r="LTL57" s="331"/>
      <c r="LTM57" s="331"/>
      <c r="LTN57" s="331"/>
      <c r="LTO57" s="331"/>
      <c r="LTP57" s="331"/>
      <c r="LTQ57" s="331"/>
      <c r="LTR57" s="331"/>
      <c r="LTS57" s="331"/>
      <c r="LTT57" s="331"/>
      <c r="LTU57" s="331"/>
      <c r="LTV57" s="331"/>
      <c r="LTW57" s="331"/>
      <c r="LTX57" s="331"/>
      <c r="LTY57" s="331"/>
      <c r="LTZ57" s="331"/>
      <c r="LUA57" s="331"/>
      <c r="LUB57" s="331"/>
      <c r="LUC57" s="331"/>
      <c r="LUD57" s="331"/>
      <c r="LUE57" s="331"/>
      <c r="LUF57" s="331"/>
      <c r="LUG57" s="331"/>
      <c r="LUH57" s="331"/>
      <c r="LUI57" s="331"/>
      <c r="LUJ57" s="331"/>
      <c r="LUK57" s="331"/>
      <c r="LUL57" s="331"/>
      <c r="LUM57" s="331"/>
      <c r="LUN57" s="331"/>
      <c r="LUO57" s="331"/>
      <c r="LUP57" s="331"/>
      <c r="LUQ57" s="331"/>
      <c r="LUR57" s="331"/>
      <c r="LUS57" s="331"/>
      <c r="LUT57" s="331"/>
      <c r="LUU57" s="331"/>
      <c r="LUV57" s="331"/>
      <c r="LUW57" s="331"/>
      <c r="LUX57" s="331"/>
      <c r="LUY57" s="331"/>
      <c r="LUZ57" s="331"/>
      <c r="LVA57" s="331"/>
      <c r="LVB57" s="331"/>
      <c r="LVC57" s="331"/>
      <c r="LVD57" s="331"/>
      <c r="LVE57" s="331"/>
      <c r="LVF57" s="331"/>
      <c r="LVG57" s="331"/>
      <c r="LVH57" s="331"/>
      <c r="LVI57" s="331"/>
      <c r="LVJ57" s="331"/>
      <c r="LVK57" s="331"/>
      <c r="LVL57" s="331"/>
      <c r="LVM57" s="331"/>
      <c r="LVN57" s="331"/>
      <c r="LVO57" s="331"/>
      <c r="LVP57" s="331"/>
      <c r="LVQ57" s="331"/>
      <c r="LVR57" s="331"/>
      <c r="LVS57" s="331"/>
      <c r="LVT57" s="331"/>
      <c r="LVU57" s="331"/>
      <c r="LVV57" s="331"/>
      <c r="LVW57" s="331"/>
      <c r="LVX57" s="331"/>
      <c r="LVY57" s="331"/>
      <c r="LVZ57" s="331"/>
      <c r="LWA57" s="331"/>
      <c r="LWB57" s="331"/>
      <c r="LWC57" s="331"/>
      <c r="LWD57" s="331"/>
      <c r="LWE57" s="331"/>
      <c r="LWF57" s="331"/>
      <c r="LWG57" s="331"/>
      <c r="LWH57" s="331"/>
      <c r="LWI57" s="331"/>
      <c r="LWJ57" s="331"/>
      <c r="LWK57" s="331"/>
      <c r="LWL57" s="331"/>
      <c r="LWM57" s="331"/>
      <c r="LWN57" s="331"/>
      <c r="LWO57" s="331"/>
      <c r="LWP57" s="331"/>
      <c r="LWQ57" s="331"/>
      <c r="LWR57" s="331"/>
      <c r="LWS57" s="331"/>
      <c r="LWT57" s="331"/>
      <c r="LWU57" s="331"/>
      <c r="LWV57" s="331"/>
      <c r="LWW57" s="331"/>
      <c r="LWX57" s="331"/>
      <c r="LWY57" s="331"/>
      <c r="LWZ57" s="331"/>
      <c r="LXA57" s="331"/>
      <c r="LXB57" s="331"/>
      <c r="LXC57" s="331"/>
      <c r="LXD57" s="331"/>
      <c r="LXE57" s="331"/>
      <c r="LXF57" s="331"/>
      <c r="LXG57" s="331"/>
      <c r="LXH57" s="331"/>
      <c r="LXI57" s="331"/>
      <c r="LXJ57" s="331"/>
      <c r="LXK57" s="331"/>
      <c r="LXL57" s="331"/>
      <c r="LXM57" s="331"/>
      <c r="LXN57" s="331"/>
      <c r="LXO57" s="331"/>
      <c r="LXP57" s="331"/>
      <c r="LXQ57" s="331"/>
      <c r="LXR57" s="331"/>
      <c r="LXS57" s="331"/>
      <c r="LXT57" s="331"/>
      <c r="LXU57" s="331"/>
      <c r="LXV57" s="331"/>
      <c r="LXW57" s="331"/>
      <c r="LXX57" s="331"/>
      <c r="LXY57" s="331"/>
      <c r="LXZ57" s="331"/>
      <c r="LYA57" s="331"/>
      <c r="LYB57" s="331"/>
      <c r="LYC57" s="331"/>
      <c r="LYD57" s="331"/>
      <c r="LYE57" s="331"/>
      <c r="LYF57" s="331"/>
      <c r="LYG57" s="331"/>
      <c r="LYH57" s="331"/>
      <c r="LYI57" s="331"/>
      <c r="LYJ57" s="331"/>
      <c r="LYK57" s="331"/>
      <c r="LYL57" s="331"/>
      <c r="LYM57" s="331"/>
      <c r="LYN57" s="331"/>
      <c r="LYO57" s="331"/>
      <c r="LYP57" s="331"/>
      <c r="LYQ57" s="331"/>
      <c r="LYR57" s="331"/>
      <c r="LYS57" s="331"/>
      <c r="LYT57" s="331"/>
      <c r="LYU57" s="331"/>
      <c r="LYV57" s="331"/>
      <c r="LYW57" s="331"/>
      <c r="LYX57" s="331"/>
      <c r="LYY57" s="331"/>
      <c r="LYZ57" s="331"/>
      <c r="LZA57" s="331"/>
      <c r="LZB57" s="331"/>
      <c r="LZC57" s="331"/>
      <c r="LZD57" s="331"/>
      <c r="LZE57" s="331"/>
      <c r="LZF57" s="331"/>
      <c r="LZG57" s="331"/>
      <c r="LZH57" s="331"/>
      <c r="LZI57" s="331"/>
      <c r="LZJ57" s="331"/>
      <c r="LZK57" s="331"/>
      <c r="LZL57" s="331"/>
      <c r="LZM57" s="331"/>
      <c r="LZN57" s="331"/>
      <c r="LZO57" s="331"/>
      <c r="LZP57" s="331"/>
      <c r="LZQ57" s="331"/>
      <c r="LZR57" s="331"/>
      <c r="LZS57" s="331"/>
      <c r="LZT57" s="331"/>
      <c r="LZU57" s="331"/>
      <c r="LZV57" s="331"/>
      <c r="LZW57" s="331"/>
      <c r="LZX57" s="331"/>
      <c r="LZY57" s="331"/>
      <c r="LZZ57" s="331"/>
      <c r="MAA57" s="331"/>
      <c r="MAB57" s="331"/>
      <c r="MAC57" s="331"/>
      <c r="MAD57" s="331"/>
      <c r="MAE57" s="331"/>
      <c r="MAF57" s="331"/>
      <c r="MAG57" s="331"/>
      <c r="MAH57" s="331"/>
      <c r="MAI57" s="331"/>
      <c r="MAJ57" s="331"/>
      <c r="MAK57" s="331"/>
      <c r="MAL57" s="331"/>
      <c r="MAM57" s="331"/>
      <c r="MAN57" s="331"/>
      <c r="MAO57" s="331"/>
      <c r="MAP57" s="331"/>
      <c r="MAQ57" s="331"/>
      <c r="MAR57" s="331"/>
      <c r="MAS57" s="331"/>
      <c r="MAT57" s="331"/>
      <c r="MAU57" s="331"/>
      <c r="MAV57" s="331"/>
      <c r="MAW57" s="331"/>
      <c r="MAX57" s="331"/>
      <c r="MAY57" s="331"/>
      <c r="MAZ57" s="331"/>
      <c r="MBA57" s="331"/>
      <c r="MBB57" s="331"/>
      <c r="MBC57" s="331"/>
      <c r="MBD57" s="331"/>
      <c r="MBE57" s="331"/>
      <c r="MBF57" s="331"/>
      <c r="MBG57" s="331"/>
      <c r="MBH57" s="331"/>
      <c r="MBI57" s="331"/>
      <c r="MBJ57" s="331"/>
      <c r="MBK57" s="331"/>
      <c r="MBL57" s="331"/>
      <c r="MBM57" s="331"/>
      <c r="MBN57" s="331"/>
      <c r="MBO57" s="331"/>
      <c r="MBP57" s="331"/>
      <c r="MBQ57" s="331"/>
      <c r="MBR57" s="331"/>
      <c r="MBS57" s="331"/>
      <c r="MBT57" s="331"/>
      <c r="MBU57" s="331"/>
      <c r="MBV57" s="331"/>
      <c r="MBW57" s="331"/>
      <c r="MBX57" s="331"/>
      <c r="MBY57" s="331"/>
      <c r="MBZ57" s="331"/>
      <c r="MCA57" s="331"/>
      <c r="MCB57" s="331"/>
      <c r="MCC57" s="331"/>
      <c r="MCD57" s="331"/>
      <c r="MCE57" s="331"/>
      <c r="MCF57" s="331"/>
      <c r="MCG57" s="331"/>
      <c r="MCH57" s="331"/>
      <c r="MCI57" s="331"/>
      <c r="MCJ57" s="331"/>
      <c r="MCK57" s="331"/>
      <c r="MCL57" s="331"/>
      <c r="MCM57" s="331"/>
      <c r="MCN57" s="331"/>
      <c r="MCO57" s="331"/>
      <c r="MCP57" s="331"/>
      <c r="MCQ57" s="331"/>
      <c r="MCR57" s="331"/>
      <c r="MCS57" s="331"/>
      <c r="MCT57" s="331"/>
      <c r="MCU57" s="331"/>
      <c r="MCV57" s="331"/>
      <c r="MCW57" s="331"/>
      <c r="MCX57" s="331"/>
      <c r="MCY57" s="331"/>
      <c r="MCZ57" s="331"/>
      <c r="MDA57" s="331"/>
      <c r="MDB57" s="331"/>
      <c r="MDC57" s="331"/>
      <c r="MDD57" s="331"/>
      <c r="MDE57" s="331"/>
      <c r="MDF57" s="331"/>
      <c r="MDG57" s="331"/>
      <c r="MDH57" s="331"/>
      <c r="MDI57" s="331"/>
      <c r="MDJ57" s="331"/>
      <c r="MDK57" s="331"/>
      <c r="MDL57" s="331"/>
      <c r="MDM57" s="331"/>
      <c r="MDN57" s="331"/>
      <c r="MDO57" s="331"/>
      <c r="MDP57" s="331"/>
      <c r="MDQ57" s="331"/>
      <c r="MDR57" s="331"/>
      <c r="MDS57" s="331"/>
      <c r="MDT57" s="331"/>
      <c r="MDU57" s="331"/>
      <c r="MDV57" s="331"/>
      <c r="MDW57" s="331"/>
      <c r="MDX57" s="331"/>
      <c r="MDY57" s="331"/>
      <c r="MDZ57" s="331"/>
      <c r="MEA57" s="331"/>
      <c r="MEB57" s="331"/>
      <c r="MEC57" s="331"/>
      <c r="MED57" s="331"/>
      <c r="MEE57" s="331"/>
      <c r="MEF57" s="331"/>
      <c r="MEG57" s="331"/>
      <c r="MEH57" s="331"/>
      <c r="MEI57" s="331"/>
      <c r="MEJ57" s="331"/>
      <c r="MEK57" s="331"/>
      <c r="MEL57" s="331"/>
      <c r="MEM57" s="331"/>
      <c r="MEN57" s="331"/>
      <c r="MEO57" s="331"/>
      <c r="MEP57" s="331"/>
      <c r="MEQ57" s="331"/>
      <c r="MER57" s="331"/>
      <c r="MES57" s="331"/>
      <c r="MET57" s="331"/>
      <c r="MEU57" s="331"/>
      <c r="MEV57" s="331"/>
      <c r="MEW57" s="331"/>
      <c r="MEX57" s="331"/>
      <c r="MEY57" s="331"/>
      <c r="MEZ57" s="331"/>
      <c r="MFA57" s="331"/>
      <c r="MFB57" s="331"/>
      <c r="MFC57" s="331"/>
      <c r="MFD57" s="331"/>
      <c r="MFE57" s="331"/>
      <c r="MFF57" s="331"/>
      <c r="MFG57" s="331"/>
      <c r="MFH57" s="331"/>
      <c r="MFI57" s="331"/>
      <c r="MFJ57" s="331"/>
      <c r="MFK57" s="331"/>
      <c r="MFL57" s="331"/>
      <c r="MFM57" s="331"/>
      <c r="MFN57" s="331"/>
      <c r="MFO57" s="331"/>
      <c r="MFP57" s="331"/>
      <c r="MFQ57" s="331"/>
      <c r="MFR57" s="331"/>
      <c r="MFS57" s="331"/>
      <c r="MFT57" s="331"/>
      <c r="MFU57" s="331"/>
      <c r="MFV57" s="331"/>
      <c r="MFW57" s="331"/>
      <c r="MFX57" s="331"/>
      <c r="MFY57" s="331"/>
      <c r="MFZ57" s="331"/>
      <c r="MGA57" s="331"/>
      <c r="MGB57" s="331"/>
      <c r="MGC57" s="331"/>
      <c r="MGD57" s="331"/>
      <c r="MGE57" s="331"/>
      <c r="MGF57" s="331"/>
      <c r="MGG57" s="331"/>
      <c r="MGH57" s="331"/>
      <c r="MGI57" s="331"/>
      <c r="MGJ57" s="331"/>
      <c r="MGK57" s="331"/>
      <c r="MGL57" s="331"/>
      <c r="MGM57" s="331"/>
      <c r="MGN57" s="331"/>
      <c r="MGO57" s="331"/>
      <c r="MGP57" s="331"/>
      <c r="MGQ57" s="331"/>
      <c r="MGR57" s="331"/>
      <c r="MGS57" s="331"/>
      <c r="MGT57" s="331"/>
      <c r="MGU57" s="331"/>
      <c r="MGV57" s="331"/>
      <c r="MGW57" s="331"/>
      <c r="MGX57" s="331"/>
      <c r="MGY57" s="331"/>
      <c r="MGZ57" s="331"/>
      <c r="MHA57" s="331"/>
      <c r="MHB57" s="331"/>
      <c r="MHC57" s="331"/>
      <c r="MHD57" s="331"/>
      <c r="MHE57" s="331"/>
      <c r="MHF57" s="331"/>
      <c r="MHG57" s="331"/>
      <c r="MHH57" s="331"/>
      <c r="MHI57" s="331"/>
      <c r="MHJ57" s="331"/>
      <c r="MHK57" s="331"/>
      <c r="MHL57" s="331"/>
      <c r="MHM57" s="331"/>
      <c r="MHN57" s="331"/>
      <c r="MHO57" s="331"/>
      <c r="MHP57" s="331"/>
      <c r="MHQ57" s="331"/>
      <c r="MHR57" s="331"/>
      <c r="MHS57" s="331"/>
      <c r="MHT57" s="331"/>
      <c r="MHU57" s="331"/>
      <c r="MHV57" s="331"/>
      <c r="MHW57" s="331"/>
      <c r="MHX57" s="331"/>
      <c r="MHY57" s="331"/>
      <c r="MHZ57" s="331"/>
      <c r="MIA57" s="331"/>
      <c r="MIB57" s="331"/>
      <c r="MIC57" s="331"/>
      <c r="MID57" s="331"/>
      <c r="MIE57" s="331"/>
      <c r="MIF57" s="331"/>
      <c r="MIG57" s="331"/>
      <c r="MIH57" s="331"/>
      <c r="MII57" s="331"/>
      <c r="MIJ57" s="331"/>
      <c r="MIK57" s="331"/>
      <c r="MIL57" s="331"/>
      <c r="MIM57" s="331"/>
      <c r="MIN57" s="331"/>
      <c r="MIO57" s="331"/>
      <c r="MIP57" s="331"/>
      <c r="MIQ57" s="331"/>
      <c r="MIR57" s="331"/>
      <c r="MIS57" s="331"/>
      <c r="MIT57" s="331"/>
      <c r="MIU57" s="331"/>
      <c r="MIV57" s="331"/>
      <c r="MIW57" s="331"/>
      <c r="MIX57" s="331"/>
      <c r="MIY57" s="331"/>
      <c r="MIZ57" s="331"/>
      <c r="MJA57" s="331"/>
      <c r="MJB57" s="331"/>
      <c r="MJC57" s="331"/>
      <c r="MJD57" s="331"/>
      <c r="MJE57" s="331"/>
      <c r="MJF57" s="331"/>
      <c r="MJG57" s="331"/>
      <c r="MJH57" s="331"/>
      <c r="MJI57" s="331"/>
      <c r="MJJ57" s="331"/>
      <c r="MJK57" s="331"/>
      <c r="MJL57" s="331"/>
      <c r="MJM57" s="331"/>
      <c r="MJN57" s="331"/>
      <c r="MJO57" s="331"/>
      <c r="MJP57" s="331"/>
      <c r="MJQ57" s="331"/>
      <c r="MJR57" s="331"/>
      <c r="MJS57" s="331"/>
      <c r="MJT57" s="331"/>
      <c r="MJU57" s="331"/>
      <c r="MJV57" s="331"/>
      <c r="MJW57" s="331"/>
      <c r="MJX57" s="331"/>
      <c r="MJY57" s="331"/>
      <c r="MJZ57" s="331"/>
      <c r="MKA57" s="331"/>
      <c r="MKB57" s="331"/>
      <c r="MKC57" s="331"/>
      <c r="MKD57" s="331"/>
      <c r="MKE57" s="331"/>
      <c r="MKF57" s="331"/>
      <c r="MKG57" s="331"/>
      <c r="MKH57" s="331"/>
      <c r="MKI57" s="331"/>
      <c r="MKJ57" s="331"/>
      <c r="MKK57" s="331"/>
      <c r="MKL57" s="331"/>
      <c r="MKM57" s="331"/>
      <c r="MKN57" s="331"/>
      <c r="MKO57" s="331"/>
      <c r="MKP57" s="331"/>
      <c r="MKQ57" s="331"/>
      <c r="MKR57" s="331"/>
      <c r="MKS57" s="331"/>
      <c r="MKT57" s="331"/>
      <c r="MKU57" s="331"/>
      <c r="MKV57" s="331"/>
      <c r="MKW57" s="331"/>
      <c r="MKX57" s="331"/>
      <c r="MKY57" s="331"/>
      <c r="MKZ57" s="331"/>
      <c r="MLA57" s="331"/>
      <c r="MLB57" s="331"/>
      <c r="MLC57" s="331"/>
      <c r="MLD57" s="331"/>
      <c r="MLE57" s="331"/>
      <c r="MLF57" s="331"/>
      <c r="MLG57" s="331"/>
      <c r="MLH57" s="331"/>
      <c r="MLI57" s="331"/>
      <c r="MLJ57" s="331"/>
      <c r="MLK57" s="331"/>
      <c r="MLL57" s="331"/>
      <c r="MLM57" s="331"/>
      <c r="MLN57" s="331"/>
      <c r="MLO57" s="331"/>
      <c r="MLP57" s="331"/>
      <c r="MLQ57" s="331"/>
      <c r="MLR57" s="331"/>
      <c r="MLS57" s="331"/>
      <c r="MLT57" s="331"/>
      <c r="MLU57" s="331"/>
      <c r="MLV57" s="331"/>
      <c r="MLW57" s="331"/>
      <c r="MLX57" s="331"/>
      <c r="MLY57" s="331"/>
      <c r="MLZ57" s="331"/>
      <c r="MMA57" s="331"/>
      <c r="MMB57" s="331"/>
      <c r="MMC57" s="331"/>
      <c r="MMD57" s="331"/>
      <c r="MME57" s="331"/>
      <c r="MMF57" s="331"/>
      <c r="MMG57" s="331"/>
      <c r="MMH57" s="331"/>
      <c r="MMI57" s="331"/>
      <c r="MMJ57" s="331"/>
      <c r="MMK57" s="331"/>
      <c r="MML57" s="331"/>
      <c r="MMM57" s="331"/>
      <c r="MMN57" s="331"/>
      <c r="MMO57" s="331"/>
      <c r="MMP57" s="331"/>
      <c r="MMQ57" s="331"/>
      <c r="MMR57" s="331"/>
      <c r="MMS57" s="331"/>
      <c r="MMT57" s="331"/>
      <c r="MMU57" s="331"/>
      <c r="MMV57" s="331"/>
      <c r="MMW57" s="331"/>
      <c r="MMX57" s="331"/>
      <c r="MMY57" s="331"/>
      <c r="MMZ57" s="331"/>
      <c r="MNA57" s="331"/>
      <c r="MNB57" s="331"/>
      <c r="MNC57" s="331"/>
      <c r="MND57" s="331"/>
      <c r="MNE57" s="331"/>
      <c r="MNF57" s="331"/>
      <c r="MNG57" s="331"/>
      <c r="MNH57" s="331"/>
      <c r="MNI57" s="331"/>
      <c r="MNJ57" s="331"/>
      <c r="MNK57" s="331"/>
      <c r="MNL57" s="331"/>
      <c r="MNM57" s="331"/>
      <c r="MNN57" s="331"/>
      <c r="MNO57" s="331"/>
      <c r="MNP57" s="331"/>
      <c r="MNQ57" s="331"/>
      <c r="MNR57" s="331"/>
      <c r="MNS57" s="331"/>
      <c r="MNT57" s="331"/>
      <c r="MNU57" s="331"/>
      <c r="MNV57" s="331"/>
      <c r="MNW57" s="331"/>
      <c r="MNX57" s="331"/>
      <c r="MNY57" s="331"/>
      <c r="MNZ57" s="331"/>
      <c r="MOA57" s="331"/>
      <c r="MOB57" s="331"/>
      <c r="MOC57" s="331"/>
      <c r="MOD57" s="331"/>
      <c r="MOE57" s="331"/>
      <c r="MOF57" s="331"/>
      <c r="MOG57" s="331"/>
      <c r="MOH57" s="331"/>
      <c r="MOI57" s="331"/>
      <c r="MOJ57" s="331"/>
      <c r="MOK57" s="331"/>
      <c r="MOL57" s="331"/>
      <c r="MOM57" s="331"/>
      <c r="MON57" s="331"/>
      <c r="MOO57" s="331"/>
      <c r="MOP57" s="331"/>
      <c r="MOQ57" s="331"/>
      <c r="MOR57" s="331"/>
      <c r="MOS57" s="331"/>
      <c r="MOT57" s="331"/>
      <c r="MOU57" s="331"/>
      <c r="MOV57" s="331"/>
      <c r="MOW57" s="331"/>
      <c r="MOX57" s="331"/>
      <c r="MOY57" s="331"/>
      <c r="MOZ57" s="331"/>
      <c r="MPA57" s="331"/>
      <c r="MPB57" s="331"/>
      <c r="MPC57" s="331"/>
      <c r="MPD57" s="331"/>
      <c r="MPE57" s="331"/>
      <c r="MPF57" s="331"/>
      <c r="MPG57" s="331"/>
      <c r="MPH57" s="331"/>
      <c r="MPI57" s="331"/>
      <c r="MPJ57" s="331"/>
      <c r="MPK57" s="331"/>
      <c r="MPL57" s="331"/>
      <c r="MPM57" s="331"/>
      <c r="MPN57" s="331"/>
      <c r="MPO57" s="331"/>
      <c r="MPP57" s="331"/>
      <c r="MPQ57" s="331"/>
      <c r="MPR57" s="331"/>
      <c r="MPS57" s="331"/>
      <c r="MPT57" s="331"/>
      <c r="MPU57" s="331"/>
      <c r="MPV57" s="331"/>
      <c r="MPW57" s="331"/>
      <c r="MPX57" s="331"/>
      <c r="MPY57" s="331"/>
      <c r="MPZ57" s="331"/>
      <c r="MQA57" s="331"/>
      <c r="MQB57" s="331"/>
      <c r="MQC57" s="331"/>
      <c r="MQD57" s="331"/>
      <c r="MQE57" s="331"/>
      <c r="MQF57" s="331"/>
      <c r="MQG57" s="331"/>
      <c r="MQH57" s="331"/>
      <c r="MQI57" s="331"/>
      <c r="MQJ57" s="331"/>
      <c r="MQK57" s="331"/>
      <c r="MQL57" s="331"/>
      <c r="MQM57" s="331"/>
      <c r="MQN57" s="331"/>
      <c r="MQO57" s="331"/>
      <c r="MQP57" s="331"/>
      <c r="MQQ57" s="331"/>
      <c r="MQR57" s="331"/>
      <c r="MQS57" s="331"/>
      <c r="MQT57" s="331"/>
      <c r="MQU57" s="331"/>
      <c r="MQV57" s="331"/>
      <c r="MQW57" s="331"/>
      <c r="MQX57" s="331"/>
      <c r="MQY57" s="331"/>
      <c r="MQZ57" s="331"/>
      <c r="MRA57" s="331"/>
      <c r="MRB57" s="331"/>
      <c r="MRC57" s="331"/>
      <c r="MRD57" s="331"/>
      <c r="MRE57" s="331"/>
      <c r="MRF57" s="331"/>
      <c r="MRG57" s="331"/>
      <c r="MRH57" s="331"/>
      <c r="MRI57" s="331"/>
      <c r="MRJ57" s="331"/>
      <c r="MRK57" s="331"/>
      <c r="MRL57" s="331"/>
      <c r="MRM57" s="331"/>
      <c r="MRN57" s="331"/>
      <c r="MRO57" s="331"/>
      <c r="MRP57" s="331"/>
      <c r="MRQ57" s="331"/>
      <c r="MRR57" s="331"/>
      <c r="MRS57" s="331"/>
      <c r="MRT57" s="331"/>
      <c r="MRU57" s="331"/>
      <c r="MRV57" s="331"/>
      <c r="MRW57" s="331"/>
      <c r="MRX57" s="331"/>
      <c r="MRY57" s="331"/>
      <c r="MRZ57" s="331"/>
      <c r="MSA57" s="331"/>
      <c r="MSB57" s="331"/>
      <c r="MSC57" s="331"/>
      <c r="MSD57" s="331"/>
      <c r="MSE57" s="331"/>
      <c r="MSF57" s="331"/>
      <c r="MSG57" s="331"/>
      <c r="MSH57" s="331"/>
      <c r="MSI57" s="331"/>
      <c r="MSJ57" s="331"/>
      <c r="MSK57" s="331"/>
      <c r="MSL57" s="331"/>
      <c r="MSM57" s="331"/>
      <c r="MSN57" s="331"/>
      <c r="MSO57" s="331"/>
      <c r="MSP57" s="331"/>
      <c r="MSQ57" s="331"/>
      <c r="MSR57" s="331"/>
      <c r="MSS57" s="331"/>
      <c r="MST57" s="331"/>
      <c r="MSU57" s="331"/>
      <c r="MSV57" s="331"/>
      <c r="MSW57" s="331"/>
      <c r="MSX57" s="331"/>
      <c r="MSY57" s="331"/>
      <c r="MSZ57" s="331"/>
      <c r="MTA57" s="331"/>
      <c r="MTB57" s="331"/>
      <c r="MTC57" s="331"/>
      <c r="MTD57" s="331"/>
      <c r="MTE57" s="331"/>
      <c r="MTF57" s="331"/>
      <c r="MTG57" s="331"/>
      <c r="MTH57" s="331"/>
      <c r="MTI57" s="331"/>
      <c r="MTJ57" s="331"/>
      <c r="MTK57" s="331"/>
      <c r="MTL57" s="331"/>
      <c r="MTM57" s="331"/>
      <c r="MTN57" s="331"/>
      <c r="MTO57" s="331"/>
      <c r="MTP57" s="331"/>
      <c r="MTQ57" s="331"/>
      <c r="MTR57" s="331"/>
      <c r="MTS57" s="331"/>
      <c r="MTT57" s="331"/>
      <c r="MTU57" s="331"/>
      <c r="MTV57" s="331"/>
      <c r="MTW57" s="331"/>
      <c r="MTX57" s="331"/>
      <c r="MTY57" s="331"/>
      <c r="MTZ57" s="331"/>
      <c r="MUA57" s="331"/>
      <c r="MUB57" s="331"/>
      <c r="MUC57" s="331"/>
      <c r="MUD57" s="331"/>
      <c r="MUE57" s="331"/>
      <c r="MUF57" s="331"/>
      <c r="MUG57" s="331"/>
      <c r="MUH57" s="331"/>
      <c r="MUI57" s="331"/>
      <c r="MUJ57" s="331"/>
      <c r="MUK57" s="331"/>
      <c r="MUL57" s="331"/>
      <c r="MUM57" s="331"/>
      <c r="MUN57" s="331"/>
      <c r="MUO57" s="331"/>
      <c r="MUP57" s="331"/>
      <c r="MUQ57" s="331"/>
      <c r="MUR57" s="331"/>
      <c r="MUS57" s="331"/>
      <c r="MUT57" s="331"/>
      <c r="MUU57" s="331"/>
      <c r="MUV57" s="331"/>
      <c r="MUW57" s="331"/>
      <c r="MUX57" s="331"/>
      <c r="MUY57" s="331"/>
      <c r="MUZ57" s="331"/>
      <c r="MVA57" s="331"/>
      <c r="MVB57" s="331"/>
      <c r="MVC57" s="331"/>
      <c r="MVD57" s="331"/>
      <c r="MVE57" s="331"/>
      <c r="MVF57" s="331"/>
      <c r="MVG57" s="331"/>
      <c r="MVH57" s="331"/>
      <c r="MVI57" s="331"/>
      <c r="MVJ57" s="331"/>
      <c r="MVK57" s="331"/>
      <c r="MVL57" s="331"/>
      <c r="MVM57" s="331"/>
      <c r="MVN57" s="331"/>
      <c r="MVO57" s="331"/>
      <c r="MVP57" s="331"/>
      <c r="MVQ57" s="331"/>
      <c r="MVR57" s="331"/>
      <c r="MVS57" s="331"/>
      <c r="MVT57" s="331"/>
      <c r="MVU57" s="331"/>
      <c r="MVV57" s="331"/>
      <c r="MVW57" s="331"/>
      <c r="MVX57" s="331"/>
      <c r="MVY57" s="331"/>
      <c r="MVZ57" s="331"/>
      <c r="MWA57" s="331"/>
      <c r="MWB57" s="331"/>
      <c r="MWC57" s="331"/>
      <c r="MWD57" s="331"/>
      <c r="MWE57" s="331"/>
      <c r="MWF57" s="331"/>
      <c r="MWG57" s="331"/>
      <c r="MWH57" s="331"/>
      <c r="MWI57" s="331"/>
      <c r="MWJ57" s="331"/>
      <c r="MWK57" s="331"/>
      <c r="MWL57" s="331"/>
      <c r="MWM57" s="331"/>
      <c r="MWN57" s="331"/>
      <c r="MWO57" s="331"/>
      <c r="MWP57" s="331"/>
      <c r="MWQ57" s="331"/>
      <c r="MWR57" s="331"/>
      <c r="MWS57" s="331"/>
      <c r="MWT57" s="331"/>
      <c r="MWU57" s="331"/>
      <c r="MWV57" s="331"/>
      <c r="MWW57" s="331"/>
      <c r="MWX57" s="331"/>
      <c r="MWY57" s="331"/>
      <c r="MWZ57" s="331"/>
      <c r="MXA57" s="331"/>
      <c r="MXB57" s="331"/>
      <c r="MXC57" s="331"/>
      <c r="MXD57" s="331"/>
      <c r="MXE57" s="331"/>
      <c r="MXF57" s="331"/>
      <c r="MXG57" s="331"/>
      <c r="MXH57" s="331"/>
      <c r="MXI57" s="331"/>
      <c r="MXJ57" s="331"/>
      <c r="MXK57" s="331"/>
      <c r="MXL57" s="331"/>
      <c r="MXM57" s="331"/>
      <c r="MXN57" s="331"/>
      <c r="MXO57" s="331"/>
      <c r="MXP57" s="331"/>
      <c r="MXQ57" s="331"/>
      <c r="MXR57" s="331"/>
      <c r="MXS57" s="331"/>
      <c r="MXT57" s="331"/>
      <c r="MXU57" s="331"/>
      <c r="MXV57" s="331"/>
      <c r="MXW57" s="331"/>
      <c r="MXX57" s="331"/>
      <c r="MXY57" s="331"/>
      <c r="MXZ57" s="331"/>
      <c r="MYA57" s="331"/>
      <c r="MYB57" s="331"/>
      <c r="MYC57" s="331"/>
      <c r="MYD57" s="331"/>
      <c r="MYE57" s="331"/>
      <c r="MYF57" s="331"/>
      <c r="MYG57" s="331"/>
      <c r="MYH57" s="331"/>
      <c r="MYI57" s="331"/>
      <c r="MYJ57" s="331"/>
      <c r="MYK57" s="331"/>
      <c r="MYL57" s="331"/>
      <c r="MYM57" s="331"/>
      <c r="MYN57" s="331"/>
      <c r="MYO57" s="331"/>
      <c r="MYP57" s="331"/>
      <c r="MYQ57" s="331"/>
      <c r="MYR57" s="331"/>
      <c r="MYS57" s="331"/>
      <c r="MYT57" s="331"/>
      <c r="MYU57" s="331"/>
      <c r="MYV57" s="331"/>
      <c r="MYW57" s="331"/>
      <c r="MYX57" s="331"/>
      <c r="MYY57" s="331"/>
      <c r="MYZ57" s="331"/>
      <c r="MZA57" s="331"/>
      <c r="MZB57" s="331"/>
      <c r="MZC57" s="331"/>
      <c r="MZD57" s="331"/>
      <c r="MZE57" s="331"/>
      <c r="MZF57" s="331"/>
      <c r="MZG57" s="331"/>
      <c r="MZH57" s="331"/>
      <c r="MZI57" s="331"/>
      <c r="MZJ57" s="331"/>
      <c r="MZK57" s="331"/>
      <c r="MZL57" s="331"/>
      <c r="MZM57" s="331"/>
      <c r="MZN57" s="331"/>
      <c r="MZO57" s="331"/>
      <c r="MZP57" s="331"/>
      <c r="MZQ57" s="331"/>
      <c r="MZR57" s="331"/>
      <c r="MZS57" s="331"/>
      <c r="MZT57" s="331"/>
      <c r="MZU57" s="331"/>
      <c r="MZV57" s="331"/>
      <c r="MZW57" s="331"/>
      <c r="MZX57" s="331"/>
      <c r="MZY57" s="331"/>
      <c r="MZZ57" s="331"/>
      <c r="NAA57" s="331"/>
      <c r="NAB57" s="331"/>
      <c r="NAC57" s="331"/>
      <c r="NAD57" s="331"/>
      <c r="NAE57" s="331"/>
      <c r="NAF57" s="331"/>
      <c r="NAG57" s="331"/>
      <c r="NAH57" s="331"/>
      <c r="NAI57" s="331"/>
      <c r="NAJ57" s="331"/>
      <c r="NAK57" s="331"/>
      <c r="NAL57" s="331"/>
      <c r="NAM57" s="331"/>
      <c r="NAN57" s="331"/>
      <c r="NAO57" s="331"/>
      <c r="NAP57" s="331"/>
      <c r="NAQ57" s="331"/>
      <c r="NAR57" s="331"/>
      <c r="NAS57" s="331"/>
      <c r="NAT57" s="331"/>
      <c r="NAU57" s="331"/>
      <c r="NAV57" s="331"/>
      <c r="NAW57" s="331"/>
      <c r="NAX57" s="331"/>
      <c r="NAY57" s="331"/>
      <c r="NAZ57" s="331"/>
      <c r="NBA57" s="331"/>
      <c r="NBB57" s="331"/>
      <c r="NBC57" s="331"/>
      <c r="NBD57" s="331"/>
      <c r="NBE57" s="331"/>
      <c r="NBF57" s="331"/>
      <c r="NBG57" s="331"/>
      <c r="NBH57" s="331"/>
      <c r="NBI57" s="331"/>
      <c r="NBJ57" s="331"/>
      <c r="NBK57" s="331"/>
      <c r="NBL57" s="331"/>
      <c r="NBM57" s="331"/>
      <c r="NBN57" s="331"/>
      <c r="NBO57" s="331"/>
      <c r="NBP57" s="331"/>
      <c r="NBQ57" s="331"/>
      <c r="NBR57" s="331"/>
      <c r="NBS57" s="331"/>
      <c r="NBT57" s="331"/>
      <c r="NBU57" s="331"/>
      <c r="NBV57" s="331"/>
      <c r="NBW57" s="331"/>
      <c r="NBX57" s="331"/>
      <c r="NBY57" s="331"/>
      <c r="NBZ57" s="331"/>
      <c r="NCA57" s="331"/>
      <c r="NCB57" s="331"/>
      <c r="NCC57" s="331"/>
      <c r="NCD57" s="331"/>
      <c r="NCE57" s="331"/>
      <c r="NCF57" s="331"/>
      <c r="NCG57" s="331"/>
      <c r="NCH57" s="331"/>
      <c r="NCI57" s="331"/>
      <c r="NCJ57" s="331"/>
      <c r="NCK57" s="331"/>
      <c r="NCL57" s="331"/>
      <c r="NCM57" s="331"/>
      <c r="NCN57" s="331"/>
      <c r="NCO57" s="331"/>
      <c r="NCP57" s="331"/>
      <c r="NCQ57" s="331"/>
      <c r="NCR57" s="331"/>
      <c r="NCS57" s="331"/>
      <c r="NCT57" s="331"/>
      <c r="NCU57" s="331"/>
      <c r="NCV57" s="331"/>
      <c r="NCW57" s="331"/>
      <c r="NCX57" s="331"/>
      <c r="NCY57" s="331"/>
      <c r="NCZ57" s="331"/>
      <c r="NDA57" s="331"/>
      <c r="NDB57" s="331"/>
      <c r="NDC57" s="331"/>
      <c r="NDD57" s="331"/>
      <c r="NDE57" s="331"/>
      <c r="NDF57" s="331"/>
      <c r="NDG57" s="331"/>
      <c r="NDH57" s="331"/>
      <c r="NDI57" s="331"/>
      <c r="NDJ57" s="331"/>
      <c r="NDK57" s="331"/>
      <c r="NDL57" s="331"/>
      <c r="NDM57" s="331"/>
      <c r="NDN57" s="331"/>
      <c r="NDO57" s="331"/>
      <c r="NDP57" s="331"/>
      <c r="NDQ57" s="331"/>
      <c r="NDR57" s="331"/>
      <c r="NDS57" s="331"/>
      <c r="NDT57" s="331"/>
      <c r="NDU57" s="331"/>
      <c r="NDV57" s="331"/>
      <c r="NDW57" s="331"/>
      <c r="NDX57" s="331"/>
      <c r="NDY57" s="331"/>
      <c r="NDZ57" s="331"/>
      <c r="NEA57" s="331"/>
      <c r="NEB57" s="331"/>
      <c r="NEC57" s="331"/>
      <c r="NED57" s="331"/>
      <c r="NEE57" s="331"/>
      <c r="NEF57" s="331"/>
      <c r="NEG57" s="331"/>
      <c r="NEH57" s="331"/>
      <c r="NEI57" s="331"/>
      <c r="NEJ57" s="331"/>
      <c r="NEK57" s="331"/>
      <c r="NEL57" s="331"/>
      <c r="NEM57" s="331"/>
      <c r="NEN57" s="331"/>
      <c r="NEO57" s="331"/>
      <c r="NEP57" s="331"/>
      <c r="NEQ57" s="331"/>
      <c r="NER57" s="331"/>
      <c r="NES57" s="331"/>
      <c r="NET57" s="331"/>
      <c r="NEU57" s="331"/>
      <c r="NEV57" s="331"/>
      <c r="NEW57" s="331"/>
      <c r="NEX57" s="331"/>
      <c r="NEY57" s="331"/>
      <c r="NEZ57" s="331"/>
      <c r="NFA57" s="331"/>
      <c r="NFB57" s="331"/>
      <c r="NFC57" s="331"/>
      <c r="NFD57" s="331"/>
      <c r="NFE57" s="331"/>
      <c r="NFF57" s="331"/>
      <c r="NFG57" s="331"/>
      <c r="NFH57" s="331"/>
      <c r="NFI57" s="331"/>
      <c r="NFJ57" s="331"/>
      <c r="NFK57" s="331"/>
      <c r="NFL57" s="331"/>
      <c r="NFM57" s="331"/>
      <c r="NFN57" s="331"/>
      <c r="NFO57" s="331"/>
      <c r="NFP57" s="331"/>
      <c r="NFQ57" s="331"/>
      <c r="NFR57" s="331"/>
      <c r="NFS57" s="331"/>
      <c r="NFT57" s="331"/>
      <c r="NFU57" s="331"/>
      <c r="NFV57" s="331"/>
      <c r="NFW57" s="331"/>
      <c r="NFX57" s="331"/>
      <c r="NFY57" s="331"/>
      <c r="NFZ57" s="331"/>
      <c r="NGA57" s="331"/>
      <c r="NGB57" s="331"/>
      <c r="NGC57" s="331"/>
      <c r="NGD57" s="331"/>
      <c r="NGE57" s="331"/>
      <c r="NGF57" s="331"/>
      <c r="NGG57" s="331"/>
      <c r="NGH57" s="331"/>
      <c r="NGI57" s="331"/>
      <c r="NGJ57" s="331"/>
      <c r="NGK57" s="331"/>
      <c r="NGL57" s="331"/>
      <c r="NGM57" s="331"/>
      <c r="NGN57" s="331"/>
      <c r="NGO57" s="331"/>
      <c r="NGP57" s="331"/>
      <c r="NGQ57" s="331"/>
      <c r="NGR57" s="331"/>
      <c r="NGS57" s="331"/>
      <c r="NGT57" s="331"/>
      <c r="NGU57" s="331"/>
      <c r="NGV57" s="331"/>
      <c r="NGW57" s="331"/>
      <c r="NGX57" s="331"/>
      <c r="NGY57" s="331"/>
      <c r="NGZ57" s="331"/>
      <c r="NHA57" s="331"/>
      <c r="NHB57" s="331"/>
      <c r="NHC57" s="331"/>
      <c r="NHD57" s="331"/>
      <c r="NHE57" s="331"/>
      <c r="NHF57" s="331"/>
      <c r="NHG57" s="331"/>
      <c r="NHH57" s="331"/>
      <c r="NHI57" s="331"/>
      <c r="NHJ57" s="331"/>
      <c r="NHK57" s="331"/>
      <c r="NHL57" s="331"/>
      <c r="NHM57" s="331"/>
      <c r="NHN57" s="331"/>
      <c r="NHO57" s="331"/>
      <c r="NHP57" s="331"/>
      <c r="NHQ57" s="331"/>
      <c r="NHR57" s="331"/>
      <c r="NHS57" s="331"/>
      <c r="NHT57" s="331"/>
      <c r="NHU57" s="331"/>
      <c r="NHV57" s="331"/>
      <c r="NHW57" s="331"/>
      <c r="NHX57" s="331"/>
      <c r="NHY57" s="331"/>
      <c r="NHZ57" s="331"/>
      <c r="NIA57" s="331"/>
      <c r="NIB57" s="331"/>
      <c r="NIC57" s="331"/>
      <c r="NID57" s="331"/>
      <c r="NIE57" s="331"/>
      <c r="NIF57" s="331"/>
      <c r="NIG57" s="331"/>
      <c r="NIH57" s="331"/>
      <c r="NII57" s="331"/>
      <c r="NIJ57" s="331"/>
      <c r="NIK57" s="331"/>
      <c r="NIL57" s="331"/>
      <c r="NIM57" s="331"/>
      <c r="NIN57" s="331"/>
      <c r="NIO57" s="331"/>
      <c r="NIP57" s="331"/>
      <c r="NIQ57" s="331"/>
      <c r="NIR57" s="331"/>
      <c r="NIS57" s="331"/>
      <c r="NIT57" s="331"/>
      <c r="NIU57" s="331"/>
      <c r="NIV57" s="331"/>
      <c r="NIW57" s="331"/>
      <c r="NIX57" s="331"/>
      <c r="NIY57" s="331"/>
      <c r="NIZ57" s="331"/>
      <c r="NJA57" s="331"/>
      <c r="NJB57" s="331"/>
      <c r="NJC57" s="331"/>
      <c r="NJD57" s="331"/>
      <c r="NJE57" s="331"/>
      <c r="NJF57" s="331"/>
      <c r="NJG57" s="331"/>
      <c r="NJH57" s="331"/>
      <c r="NJI57" s="331"/>
      <c r="NJJ57" s="331"/>
      <c r="NJK57" s="331"/>
      <c r="NJL57" s="331"/>
      <c r="NJM57" s="331"/>
      <c r="NJN57" s="331"/>
      <c r="NJO57" s="331"/>
      <c r="NJP57" s="331"/>
      <c r="NJQ57" s="331"/>
      <c r="NJR57" s="331"/>
      <c r="NJS57" s="331"/>
      <c r="NJT57" s="331"/>
      <c r="NJU57" s="331"/>
      <c r="NJV57" s="331"/>
      <c r="NJW57" s="331"/>
      <c r="NJX57" s="331"/>
      <c r="NJY57" s="331"/>
      <c r="NJZ57" s="331"/>
      <c r="NKA57" s="331"/>
      <c r="NKB57" s="331"/>
      <c r="NKC57" s="331"/>
      <c r="NKD57" s="331"/>
      <c r="NKE57" s="331"/>
      <c r="NKF57" s="331"/>
      <c r="NKG57" s="331"/>
      <c r="NKH57" s="331"/>
      <c r="NKI57" s="331"/>
      <c r="NKJ57" s="331"/>
      <c r="NKK57" s="331"/>
      <c r="NKL57" s="331"/>
      <c r="NKM57" s="331"/>
      <c r="NKN57" s="331"/>
      <c r="NKO57" s="331"/>
      <c r="NKP57" s="331"/>
      <c r="NKQ57" s="331"/>
      <c r="NKR57" s="331"/>
      <c r="NKS57" s="331"/>
      <c r="NKT57" s="331"/>
      <c r="NKU57" s="331"/>
      <c r="NKV57" s="331"/>
      <c r="NKW57" s="331"/>
      <c r="NKX57" s="331"/>
      <c r="NKY57" s="331"/>
      <c r="NKZ57" s="331"/>
      <c r="NLA57" s="331"/>
      <c r="NLB57" s="331"/>
      <c r="NLC57" s="331"/>
      <c r="NLD57" s="331"/>
      <c r="NLE57" s="331"/>
      <c r="NLF57" s="331"/>
      <c r="NLG57" s="331"/>
      <c r="NLH57" s="331"/>
      <c r="NLI57" s="331"/>
      <c r="NLJ57" s="331"/>
      <c r="NLK57" s="331"/>
      <c r="NLL57" s="331"/>
      <c r="NLM57" s="331"/>
      <c r="NLN57" s="331"/>
      <c r="NLO57" s="331"/>
      <c r="NLP57" s="331"/>
      <c r="NLQ57" s="331"/>
      <c r="NLR57" s="331"/>
      <c r="NLS57" s="331"/>
      <c r="NLT57" s="331"/>
      <c r="NLU57" s="331"/>
      <c r="NLV57" s="331"/>
      <c r="NLW57" s="331"/>
      <c r="NLX57" s="331"/>
      <c r="NLY57" s="331"/>
      <c r="NLZ57" s="331"/>
      <c r="NMA57" s="331"/>
      <c r="NMB57" s="331"/>
      <c r="NMC57" s="331"/>
      <c r="NMD57" s="331"/>
      <c r="NME57" s="331"/>
      <c r="NMF57" s="331"/>
      <c r="NMG57" s="331"/>
      <c r="NMH57" s="331"/>
      <c r="NMI57" s="331"/>
      <c r="NMJ57" s="331"/>
      <c r="NMK57" s="331"/>
      <c r="NML57" s="331"/>
      <c r="NMM57" s="331"/>
      <c r="NMN57" s="331"/>
      <c r="NMO57" s="331"/>
      <c r="NMP57" s="331"/>
      <c r="NMQ57" s="331"/>
      <c r="NMR57" s="331"/>
      <c r="NMS57" s="331"/>
      <c r="NMT57" s="331"/>
      <c r="NMU57" s="331"/>
      <c r="NMV57" s="331"/>
      <c r="NMW57" s="331"/>
      <c r="NMX57" s="331"/>
      <c r="NMY57" s="331"/>
      <c r="NMZ57" s="331"/>
      <c r="NNA57" s="331"/>
      <c r="NNB57" s="331"/>
      <c r="NNC57" s="331"/>
      <c r="NND57" s="331"/>
      <c r="NNE57" s="331"/>
      <c r="NNF57" s="331"/>
      <c r="NNG57" s="331"/>
      <c r="NNH57" s="331"/>
      <c r="NNI57" s="331"/>
      <c r="NNJ57" s="331"/>
      <c r="NNK57" s="331"/>
      <c r="NNL57" s="331"/>
      <c r="NNM57" s="331"/>
      <c r="NNN57" s="331"/>
      <c r="NNO57" s="331"/>
      <c r="NNP57" s="331"/>
      <c r="NNQ57" s="331"/>
      <c r="NNR57" s="331"/>
      <c r="NNS57" s="331"/>
      <c r="NNT57" s="331"/>
      <c r="NNU57" s="331"/>
      <c r="NNV57" s="331"/>
      <c r="NNW57" s="331"/>
      <c r="NNX57" s="331"/>
      <c r="NNY57" s="331"/>
      <c r="NNZ57" s="331"/>
      <c r="NOA57" s="331"/>
      <c r="NOB57" s="331"/>
      <c r="NOC57" s="331"/>
      <c r="NOD57" s="331"/>
      <c r="NOE57" s="331"/>
      <c r="NOF57" s="331"/>
      <c r="NOG57" s="331"/>
      <c r="NOH57" s="331"/>
      <c r="NOI57" s="331"/>
      <c r="NOJ57" s="331"/>
      <c r="NOK57" s="331"/>
      <c r="NOL57" s="331"/>
      <c r="NOM57" s="331"/>
      <c r="NON57" s="331"/>
      <c r="NOO57" s="331"/>
      <c r="NOP57" s="331"/>
      <c r="NOQ57" s="331"/>
      <c r="NOR57" s="331"/>
      <c r="NOS57" s="331"/>
      <c r="NOT57" s="331"/>
      <c r="NOU57" s="331"/>
      <c r="NOV57" s="331"/>
      <c r="NOW57" s="331"/>
      <c r="NOX57" s="331"/>
      <c r="NOY57" s="331"/>
      <c r="NOZ57" s="331"/>
      <c r="NPA57" s="331"/>
      <c r="NPB57" s="331"/>
      <c r="NPC57" s="331"/>
      <c r="NPD57" s="331"/>
      <c r="NPE57" s="331"/>
      <c r="NPF57" s="331"/>
      <c r="NPG57" s="331"/>
      <c r="NPH57" s="331"/>
      <c r="NPI57" s="331"/>
      <c r="NPJ57" s="331"/>
      <c r="NPK57" s="331"/>
      <c r="NPL57" s="331"/>
      <c r="NPM57" s="331"/>
      <c r="NPN57" s="331"/>
      <c r="NPO57" s="331"/>
      <c r="NPP57" s="331"/>
      <c r="NPQ57" s="331"/>
      <c r="NPR57" s="331"/>
      <c r="NPS57" s="331"/>
      <c r="NPT57" s="331"/>
      <c r="NPU57" s="331"/>
      <c r="NPV57" s="331"/>
      <c r="NPW57" s="331"/>
      <c r="NPX57" s="331"/>
      <c r="NPY57" s="331"/>
      <c r="NPZ57" s="331"/>
      <c r="NQA57" s="331"/>
      <c r="NQB57" s="331"/>
      <c r="NQC57" s="331"/>
      <c r="NQD57" s="331"/>
      <c r="NQE57" s="331"/>
      <c r="NQF57" s="331"/>
      <c r="NQG57" s="331"/>
      <c r="NQH57" s="331"/>
      <c r="NQI57" s="331"/>
      <c r="NQJ57" s="331"/>
      <c r="NQK57" s="331"/>
      <c r="NQL57" s="331"/>
      <c r="NQM57" s="331"/>
      <c r="NQN57" s="331"/>
      <c r="NQO57" s="331"/>
      <c r="NQP57" s="331"/>
      <c r="NQQ57" s="331"/>
      <c r="NQR57" s="331"/>
      <c r="NQS57" s="331"/>
      <c r="NQT57" s="331"/>
      <c r="NQU57" s="331"/>
      <c r="NQV57" s="331"/>
      <c r="NQW57" s="331"/>
      <c r="NQX57" s="331"/>
      <c r="NQY57" s="331"/>
      <c r="NQZ57" s="331"/>
      <c r="NRA57" s="331"/>
      <c r="NRB57" s="331"/>
      <c r="NRC57" s="331"/>
      <c r="NRD57" s="331"/>
      <c r="NRE57" s="331"/>
      <c r="NRF57" s="331"/>
      <c r="NRG57" s="331"/>
      <c r="NRH57" s="331"/>
      <c r="NRI57" s="331"/>
      <c r="NRJ57" s="331"/>
      <c r="NRK57" s="331"/>
      <c r="NRL57" s="331"/>
      <c r="NRM57" s="331"/>
      <c r="NRN57" s="331"/>
      <c r="NRO57" s="331"/>
      <c r="NRP57" s="331"/>
      <c r="NRQ57" s="331"/>
      <c r="NRR57" s="331"/>
      <c r="NRS57" s="331"/>
      <c r="NRT57" s="331"/>
      <c r="NRU57" s="331"/>
      <c r="NRV57" s="331"/>
      <c r="NRW57" s="331"/>
      <c r="NRX57" s="331"/>
      <c r="NRY57" s="331"/>
      <c r="NRZ57" s="331"/>
      <c r="NSA57" s="331"/>
      <c r="NSB57" s="331"/>
      <c r="NSC57" s="331"/>
      <c r="NSD57" s="331"/>
      <c r="NSE57" s="331"/>
      <c r="NSF57" s="331"/>
      <c r="NSG57" s="331"/>
      <c r="NSH57" s="331"/>
      <c r="NSI57" s="331"/>
      <c r="NSJ57" s="331"/>
      <c r="NSK57" s="331"/>
      <c r="NSL57" s="331"/>
      <c r="NSM57" s="331"/>
      <c r="NSN57" s="331"/>
      <c r="NSO57" s="331"/>
      <c r="NSP57" s="331"/>
      <c r="NSQ57" s="331"/>
      <c r="NSR57" s="331"/>
      <c r="NSS57" s="331"/>
      <c r="NST57" s="331"/>
      <c r="NSU57" s="331"/>
      <c r="NSV57" s="331"/>
      <c r="NSW57" s="331"/>
      <c r="NSX57" s="331"/>
      <c r="NSY57" s="331"/>
      <c r="NSZ57" s="331"/>
      <c r="NTA57" s="331"/>
      <c r="NTB57" s="331"/>
      <c r="NTC57" s="331"/>
      <c r="NTD57" s="331"/>
      <c r="NTE57" s="331"/>
      <c r="NTF57" s="331"/>
      <c r="NTG57" s="331"/>
      <c r="NTH57" s="331"/>
      <c r="NTI57" s="331"/>
      <c r="NTJ57" s="331"/>
      <c r="NTK57" s="331"/>
      <c r="NTL57" s="331"/>
      <c r="NTM57" s="331"/>
      <c r="NTN57" s="331"/>
      <c r="NTO57" s="331"/>
      <c r="NTP57" s="331"/>
      <c r="NTQ57" s="331"/>
      <c r="NTR57" s="331"/>
      <c r="NTS57" s="331"/>
      <c r="NTT57" s="331"/>
      <c r="NTU57" s="331"/>
      <c r="NTV57" s="331"/>
      <c r="NTW57" s="331"/>
      <c r="NTX57" s="331"/>
      <c r="NTY57" s="331"/>
      <c r="NTZ57" s="331"/>
      <c r="NUA57" s="331"/>
      <c r="NUB57" s="331"/>
      <c r="NUC57" s="331"/>
      <c r="NUD57" s="331"/>
      <c r="NUE57" s="331"/>
      <c r="NUF57" s="331"/>
      <c r="NUG57" s="331"/>
      <c r="NUH57" s="331"/>
      <c r="NUI57" s="331"/>
      <c r="NUJ57" s="331"/>
      <c r="NUK57" s="331"/>
      <c r="NUL57" s="331"/>
      <c r="NUM57" s="331"/>
      <c r="NUN57" s="331"/>
      <c r="NUO57" s="331"/>
      <c r="NUP57" s="331"/>
      <c r="NUQ57" s="331"/>
      <c r="NUR57" s="331"/>
      <c r="NUS57" s="331"/>
      <c r="NUT57" s="331"/>
      <c r="NUU57" s="331"/>
      <c r="NUV57" s="331"/>
      <c r="NUW57" s="331"/>
      <c r="NUX57" s="331"/>
      <c r="NUY57" s="331"/>
      <c r="NUZ57" s="331"/>
      <c r="NVA57" s="331"/>
      <c r="NVB57" s="331"/>
      <c r="NVC57" s="331"/>
      <c r="NVD57" s="331"/>
      <c r="NVE57" s="331"/>
      <c r="NVF57" s="331"/>
      <c r="NVG57" s="331"/>
      <c r="NVH57" s="331"/>
      <c r="NVI57" s="331"/>
      <c r="NVJ57" s="331"/>
      <c r="NVK57" s="331"/>
      <c r="NVL57" s="331"/>
      <c r="NVM57" s="331"/>
      <c r="NVN57" s="331"/>
      <c r="NVO57" s="331"/>
      <c r="NVP57" s="331"/>
      <c r="NVQ57" s="331"/>
      <c r="NVR57" s="331"/>
      <c r="NVS57" s="331"/>
      <c r="NVT57" s="331"/>
      <c r="NVU57" s="331"/>
      <c r="NVV57" s="331"/>
      <c r="NVW57" s="331"/>
      <c r="NVX57" s="331"/>
      <c r="NVY57" s="331"/>
      <c r="NVZ57" s="331"/>
      <c r="NWA57" s="331"/>
      <c r="NWB57" s="331"/>
      <c r="NWC57" s="331"/>
      <c r="NWD57" s="331"/>
      <c r="NWE57" s="331"/>
      <c r="NWF57" s="331"/>
      <c r="NWG57" s="331"/>
      <c r="NWH57" s="331"/>
      <c r="NWI57" s="331"/>
      <c r="NWJ57" s="331"/>
      <c r="NWK57" s="331"/>
      <c r="NWL57" s="331"/>
      <c r="NWM57" s="331"/>
      <c r="NWN57" s="331"/>
      <c r="NWO57" s="331"/>
      <c r="NWP57" s="331"/>
      <c r="NWQ57" s="331"/>
      <c r="NWR57" s="331"/>
      <c r="NWS57" s="331"/>
      <c r="NWT57" s="331"/>
      <c r="NWU57" s="331"/>
      <c r="NWV57" s="331"/>
      <c r="NWW57" s="331"/>
      <c r="NWX57" s="331"/>
      <c r="NWY57" s="331"/>
      <c r="NWZ57" s="331"/>
      <c r="NXA57" s="331"/>
      <c r="NXB57" s="331"/>
      <c r="NXC57" s="331"/>
      <c r="NXD57" s="331"/>
      <c r="NXE57" s="331"/>
      <c r="NXF57" s="331"/>
      <c r="NXG57" s="331"/>
      <c r="NXH57" s="331"/>
      <c r="NXI57" s="331"/>
      <c r="NXJ57" s="331"/>
      <c r="NXK57" s="331"/>
      <c r="NXL57" s="331"/>
      <c r="NXM57" s="331"/>
      <c r="NXN57" s="331"/>
      <c r="NXO57" s="331"/>
      <c r="NXP57" s="331"/>
      <c r="NXQ57" s="331"/>
      <c r="NXR57" s="331"/>
      <c r="NXS57" s="331"/>
      <c r="NXT57" s="331"/>
      <c r="NXU57" s="331"/>
      <c r="NXV57" s="331"/>
      <c r="NXW57" s="331"/>
      <c r="NXX57" s="331"/>
      <c r="NXY57" s="331"/>
      <c r="NXZ57" s="331"/>
      <c r="NYA57" s="331"/>
      <c r="NYB57" s="331"/>
      <c r="NYC57" s="331"/>
      <c r="NYD57" s="331"/>
      <c r="NYE57" s="331"/>
      <c r="NYF57" s="331"/>
      <c r="NYG57" s="331"/>
      <c r="NYH57" s="331"/>
      <c r="NYI57" s="331"/>
      <c r="NYJ57" s="331"/>
      <c r="NYK57" s="331"/>
      <c r="NYL57" s="331"/>
      <c r="NYM57" s="331"/>
      <c r="NYN57" s="331"/>
      <c r="NYO57" s="331"/>
      <c r="NYP57" s="331"/>
      <c r="NYQ57" s="331"/>
      <c r="NYR57" s="331"/>
      <c r="NYS57" s="331"/>
      <c r="NYT57" s="331"/>
      <c r="NYU57" s="331"/>
      <c r="NYV57" s="331"/>
      <c r="NYW57" s="331"/>
      <c r="NYX57" s="331"/>
      <c r="NYY57" s="331"/>
      <c r="NYZ57" s="331"/>
      <c r="NZA57" s="331"/>
      <c r="NZB57" s="331"/>
      <c r="NZC57" s="331"/>
      <c r="NZD57" s="331"/>
      <c r="NZE57" s="331"/>
      <c r="NZF57" s="331"/>
      <c r="NZG57" s="331"/>
      <c r="NZH57" s="331"/>
      <c r="NZI57" s="331"/>
      <c r="NZJ57" s="331"/>
      <c r="NZK57" s="331"/>
      <c r="NZL57" s="331"/>
      <c r="NZM57" s="331"/>
      <c r="NZN57" s="331"/>
      <c r="NZO57" s="331"/>
      <c r="NZP57" s="331"/>
      <c r="NZQ57" s="331"/>
      <c r="NZR57" s="331"/>
      <c r="NZS57" s="331"/>
      <c r="NZT57" s="331"/>
      <c r="NZU57" s="331"/>
      <c r="NZV57" s="331"/>
      <c r="NZW57" s="331"/>
      <c r="NZX57" s="331"/>
      <c r="NZY57" s="331"/>
      <c r="NZZ57" s="331"/>
      <c r="OAA57" s="331"/>
      <c r="OAB57" s="331"/>
      <c r="OAC57" s="331"/>
      <c r="OAD57" s="331"/>
      <c r="OAE57" s="331"/>
      <c r="OAF57" s="331"/>
      <c r="OAG57" s="331"/>
      <c r="OAH57" s="331"/>
      <c r="OAI57" s="331"/>
      <c r="OAJ57" s="331"/>
      <c r="OAK57" s="331"/>
      <c r="OAL57" s="331"/>
      <c r="OAM57" s="331"/>
      <c r="OAN57" s="331"/>
      <c r="OAO57" s="331"/>
      <c r="OAP57" s="331"/>
      <c r="OAQ57" s="331"/>
      <c r="OAR57" s="331"/>
      <c r="OAS57" s="331"/>
      <c r="OAT57" s="331"/>
      <c r="OAU57" s="331"/>
      <c r="OAV57" s="331"/>
      <c r="OAW57" s="331"/>
      <c r="OAX57" s="331"/>
      <c r="OAY57" s="331"/>
      <c r="OAZ57" s="331"/>
      <c r="OBA57" s="331"/>
      <c r="OBB57" s="331"/>
      <c r="OBC57" s="331"/>
      <c r="OBD57" s="331"/>
      <c r="OBE57" s="331"/>
      <c r="OBF57" s="331"/>
      <c r="OBG57" s="331"/>
      <c r="OBH57" s="331"/>
      <c r="OBI57" s="331"/>
      <c r="OBJ57" s="331"/>
      <c r="OBK57" s="331"/>
      <c r="OBL57" s="331"/>
      <c r="OBM57" s="331"/>
      <c r="OBN57" s="331"/>
      <c r="OBO57" s="331"/>
      <c r="OBP57" s="331"/>
      <c r="OBQ57" s="331"/>
      <c r="OBR57" s="331"/>
      <c r="OBS57" s="331"/>
      <c r="OBT57" s="331"/>
      <c r="OBU57" s="331"/>
      <c r="OBV57" s="331"/>
      <c r="OBW57" s="331"/>
      <c r="OBX57" s="331"/>
      <c r="OBY57" s="331"/>
      <c r="OBZ57" s="331"/>
      <c r="OCA57" s="331"/>
      <c r="OCB57" s="331"/>
      <c r="OCC57" s="331"/>
      <c r="OCD57" s="331"/>
      <c r="OCE57" s="331"/>
      <c r="OCF57" s="331"/>
      <c r="OCG57" s="331"/>
      <c r="OCH57" s="331"/>
      <c r="OCI57" s="331"/>
      <c r="OCJ57" s="331"/>
      <c r="OCK57" s="331"/>
      <c r="OCL57" s="331"/>
      <c r="OCM57" s="331"/>
      <c r="OCN57" s="331"/>
      <c r="OCO57" s="331"/>
      <c r="OCP57" s="331"/>
      <c r="OCQ57" s="331"/>
      <c r="OCR57" s="331"/>
      <c r="OCS57" s="331"/>
      <c r="OCT57" s="331"/>
      <c r="OCU57" s="331"/>
      <c r="OCV57" s="331"/>
      <c r="OCW57" s="331"/>
      <c r="OCX57" s="331"/>
      <c r="OCY57" s="331"/>
      <c r="OCZ57" s="331"/>
      <c r="ODA57" s="331"/>
      <c r="ODB57" s="331"/>
      <c r="ODC57" s="331"/>
      <c r="ODD57" s="331"/>
      <c r="ODE57" s="331"/>
      <c r="ODF57" s="331"/>
      <c r="ODG57" s="331"/>
      <c r="ODH57" s="331"/>
      <c r="ODI57" s="331"/>
      <c r="ODJ57" s="331"/>
      <c r="ODK57" s="331"/>
      <c r="ODL57" s="331"/>
      <c r="ODM57" s="331"/>
      <c r="ODN57" s="331"/>
      <c r="ODO57" s="331"/>
      <c r="ODP57" s="331"/>
      <c r="ODQ57" s="331"/>
      <c r="ODR57" s="331"/>
      <c r="ODS57" s="331"/>
      <c r="ODT57" s="331"/>
      <c r="ODU57" s="331"/>
      <c r="ODV57" s="331"/>
      <c r="ODW57" s="331"/>
      <c r="ODX57" s="331"/>
      <c r="ODY57" s="331"/>
      <c r="ODZ57" s="331"/>
      <c r="OEA57" s="331"/>
      <c r="OEB57" s="331"/>
      <c r="OEC57" s="331"/>
      <c r="OED57" s="331"/>
      <c r="OEE57" s="331"/>
      <c r="OEF57" s="331"/>
      <c r="OEG57" s="331"/>
      <c r="OEH57" s="331"/>
      <c r="OEI57" s="331"/>
      <c r="OEJ57" s="331"/>
      <c r="OEK57" s="331"/>
      <c r="OEL57" s="331"/>
      <c r="OEM57" s="331"/>
      <c r="OEN57" s="331"/>
      <c r="OEO57" s="331"/>
      <c r="OEP57" s="331"/>
      <c r="OEQ57" s="331"/>
      <c r="OER57" s="331"/>
      <c r="OES57" s="331"/>
      <c r="OET57" s="331"/>
      <c r="OEU57" s="331"/>
      <c r="OEV57" s="331"/>
      <c r="OEW57" s="331"/>
      <c r="OEX57" s="331"/>
      <c r="OEY57" s="331"/>
      <c r="OEZ57" s="331"/>
      <c r="OFA57" s="331"/>
      <c r="OFB57" s="331"/>
      <c r="OFC57" s="331"/>
      <c r="OFD57" s="331"/>
      <c r="OFE57" s="331"/>
      <c r="OFF57" s="331"/>
      <c r="OFG57" s="331"/>
      <c r="OFH57" s="331"/>
      <c r="OFI57" s="331"/>
      <c r="OFJ57" s="331"/>
      <c r="OFK57" s="331"/>
      <c r="OFL57" s="331"/>
      <c r="OFM57" s="331"/>
      <c r="OFN57" s="331"/>
      <c r="OFO57" s="331"/>
      <c r="OFP57" s="331"/>
      <c r="OFQ57" s="331"/>
      <c r="OFR57" s="331"/>
      <c r="OFS57" s="331"/>
      <c r="OFT57" s="331"/>
      <c r="OFU57" s="331"/>
      <c r="OFV57" s="331"/>
      <c r="OFW57" s="331"/>
      <c r="OFX57" s="331"/>
      <c r="OFY57" s="331"/>
      <c r="OFZ57" s="331"/>
      <c r="OGA57" s="331"/>
      <c r="OGB57" s="331"/>
      <c r="OGC57" s="331"/>
      <c r="OGD57" s="331"/>
      <c r="OGE57" s="331"/>
      <c r="OGF57" s="331"/>
      <c r="OGG57" s="331"/>
      <c r="OGH57" s="331"/>
      <c r="OGI57" s="331"/>
      <c r="OGJ57" s="331"/>
      <c r="OGK57" s="331"/>
      <c r="OGL57" s="331"/>
      <c r="OGM57" s="331"/>
      <c r="OGN57" s="331"/>
      <c r="OGO57" s="331"/>
      <c r="OGP57" s="331"/>
      <c r="OGQ57" s="331"/>
      <c r="OGR57" s="331"/>
      <c r="OGS57" s="331"/>
      <c r="OGT57" s="331"/>
      <c r="OGU57" s="331"/>
      <c r="OGV57" s="331"/>
      <c r="OGW57" s="331"/>
      <c r="OGX57" s="331"/>
      <c r="OGY57" s="331"/>
      <c r="OGZ57" s="331"/>
      <c r="OHA57" s="331"/>
      <c r="OHB57" s="331"/>
      <c r="OHC57" s="331"/>
      <c r="OHD57" s="331"/>
      <c r="OHE57" s="331"/>
      <c r="OHF57" s="331"/>
      <c r="OHG57" s="331"/>
      <c r="OHH57" s="331"/>
      <c r="OHI57" s="331"/>
      <c r="OHJ57" s="331"/>
      <c r="OHK57" s="331"/>
      <c r="OHL57" s="331"/>
      <c r="OHM57" s="331"/>
      <c r="OHN57" s="331"/>
      <c r="OHO57" s="331"/>
      <c r="OHP57" s="331"/>
      <c r="OHQ57" s="331"/>
      <c r="OHR57" s="331"/>
      <c r="OHS57" s="331"/>
      <c r="OHT57" s="331"/>
      <c r="OHU57" s="331"/>
      <c r="OHV57" s="331"/>
      <c r="OHW57" s="331"/>
      <c r="OHX57" s="331"/>
      <c r="OHY57" s="331"/>
      <c r="OHZ57" s="331"/>
      <c r="OIA57" s="331"/>
      <c r="OIB57" s="331"/>
      <c r="OIC57" s="331"/>
      <c r="OID57" s="331"/>
      <c r="OIE57" s="331"/>
      <c r="OIF57" s="331"/>
      <c r="OIG57" s="331"/>
      <c r="OIH57" s="331"/>
      <c r="OII57" s="331"/>
      <c r="OIJ57" s="331"/>
      <c r="OIK57" s="331"/>
      <c r="OIL57" s="331"/>
      <c r="OIM57" s="331"/>
      <c r="OIN57" s="331"/>
      <c r="OIO57" s="331"/>
      <c r="OIP57" s="331"/>
      <c r="OIQ57" s="331"/>
      <c r="OIR57" s="331"/>
      <c r="OIS57" s="331"/>
      <c r="OIT57" s="331"/>
      <c r="OIU57" s="331"/>
      <c r="OIV57" s="331"/>
      <c r="OIW57" s="331"/>
      <c r="OIX57" s="331"/>
      <c r="OIY57" s="331"/>
      <c r="OIZ57" s="331"/>
      <c r="OJA57" s="331"/>
      <c r="OJB57" s="331"/>
      <c r="OJC57" s="331"/>
      <c r="OJD57" s="331"/>
      <c r="OJE57" s="331"/>
      <c r="OJF57" s="331"/>
      <c r="OJG57" s="331"/>
      <c r="OJH57" s="331"/>
      <c r="OJI57" s="331"/>
      <c r="OJJ57" s="331"/>
      <c r="OJK57" s="331"/>
      <c r="OJL57" s="331"/>
      <c r="OJM57" s="331"/>
      <c r="OJN57" s="331"/>
      <c r="OJO57" s="331"/>
      <c r="OJP57" s="331"/>
      <c r="OJQ57" s="331"/>
      <c r="OJR57" s="331"/>
      <c r="OJS57" s="331"/>
      <c r="OJT57" s="331"/>
      <c r="OJU57" s="331"/>
      <c r="OJV57" s="331"/>
      <c r="OJW57" s="331"/>
      <c r="OJX57" s="331"/>
      <c r="OJY57" s="331"/>
      <c r="OJZ57" s="331"/>
      <c r="OKA57" s="331"/>
      <c r="OKB57" s="331"/>
      <c r="OKC57" s="331"/>
      <c r="OKD57" s="331"/>
      <c r="OKE57" s="331"/>
      <c r="OKF57" s="331"/>
      <c r="OKG57" s="331"/>
      <c r="OKH57" s="331"/>
      <c r="OKI57" s="331"/>
      <c r="OKJ57" s="331"/>
      <c r="OKK57" s="331"/>
      <c r="OKL57" s="331"/>
      <c r="OKM57" s="331"/>
      <c r="OKN57" s="331"/>
      <c r="OKO57" s="331"/>
      <c r="OKP57" s="331"/>
      <c r="OKQ57" s="331"/>
      <c r="OKR57" s="331"/>
      <c r="OKS57" s="331"/>
      <c r="OKT57" s="331"/>
      <c r="OKU57" s="331"/>
      <c r="OKV57" s="331"/>
      <c r="OKW57" s="331"/>
      <c r="OKX57" s="331"/>
      <c r="OKY57" s="331"/>
      <c r="OKZ57" s="331"/>
      <c r="OLA57" s="331"/>
      <c r="OLB57" s="331"/>
      <c r="OLC57" s="331"/>
      <c r="OLD57" s="331"/>
      <c r="OLE57" s="331"/>
      <c r="OLF57" s="331"/>
      <c r="OLG57" s="331"/>
      <c r="OLH57" s="331"/>
      <c r="OLI57" s="331"/>
      <c r="OLJ57" s="331"/>
      <c r="OLK57" s="331"/>
      <c r="OLL57" s="331"/>
      <c r="OLM57" s="331"/>
      <c r="OLN57" s="331"/>
      <c r="OLO57" s="331"/>
      <c r="OLP57" s="331"/>
      <c r="OLQ57" s="331"/>
      <c r="OLR57" s="331"/>
      <c r="OLS57" s="331"/>
      <c r="OLT57" s="331"/>
      <c r="OLU57" s="331"/>
      <c r="OLV57" s="331"/>
      <c r="OLW57" s="331"/>
      <c r="OLX57" s="331"/>
      <c r="OLY57" s="331"/>
      <c r="OLZ57" s="331"/>
      <c r="OMA57" s="331"/>
      <c r="OMB57" s="331"/>
      <c r="OMC57" s="331"/>
      <c r="OMD57" s="331"/>
      <c r="OME57" s="331"/>
      <c r="OMF57" s="331"/>
      <c r="OMG57" s="331"/>
      <c r="OMH57" s="331"/>
      <c r="OMI57" s="331"/>
      <c r="OMJ57" s="331"/>
      <c r="OMK57" s="331"/>
      <c r="OML57" s="331"/>
      <c r="OMM57" s="331"/>
      <c r="OMN57" s="331"/>
      <c r="OMO57" s="331"/>
      <c r="OMP57" s="331"/>
      <c r="OMQ57" s="331"/>
      <c r="OMR57" s="331"/>
      <c r="OMS57" s="331"/>
      <c r="OMT57" s="331"/>
      <c r="OMU57" s="331"/>
      <c r="OMV57" s="331"/>
      <c r="OMW57" s="331"/>
      <c r="OMX57" s="331"/>
      <c r="OMY57" s="331"/>
      <c r="OMZ57" s="331"/>
      <c r="ONA57" s="331"/>
      <c r="ONB57" s="331"/>
      <c r="ONC57" s="331"/>
      <c r="OND57" s="331"/>
      <c r="ONE57" s="331"/>
      <c r="ONF57" s="331"/>
      <c r="ONG57" s="331"/>
      <c r="ONH57" s="331"/>
      <c r="ONI57" s="331"/>
      <c r="ONJ57" s="331"/>
      <c r="ONK57" s="331"/>
      <c r="ONL57" s="331"/>
      <c r="ONM57" s="331"/>
      <c r="ONN57" s="331"/>
      <c r="ONO57" s="331"/>
      <c r="ONP57" s="331"/>
      <c r="ONQ57" s="331"/>
      <c r="ONR57" s="331"/>
      <c r="ONS57" s="331"/>
      <c r="ONT57" s="331"/>
      <c r="ONU57" s="331"/>
      <c r="ONV57" s="331"/>
      <c r="ONW57" s="331"/>
      <c r="ONX57" s="331"/>
      <c r="ONY57" s="331"/>
      <c r="ONZ57" s="331"/>
      <c r="OOA57" s="331"/>
      <c r="OOB57" s="331"/>
      <c r="OOC57" s="331"/>
      <c r="OOD57" s="331"/>
      <c r="OOE57" s="331"/>
      <c r="OOF57" s="331"/>
      <c r="OOG57" s="331"/>
      <c r="OOH57" s="331"/>
      <c r="OOI57" s="331"/>
      <c r="OOJ57" s="331"/>
      <c r="OOK57" s="331"/>
      <c r="OOL57" s="331"/>
      <c r="OOM57" s="331"/>
      <c r="OON57" s="331"/>
      <c r="OOO57" s="331"/>
      <c r="OOP57" s="331"/>
      <c r="OOQ57" s="331"/>
      <c r="OOR57" s="331"/>
      <c r="OOS57" s="331"/>
      <c r="OOT57" s="331"/>
      <c r="OOU57" s="331"/>
      <c r="OOV57" s="331"/>
      <c r="OOW57" s="331"/>
      <c r="OOX57" s="331"/>
      <c r="OOY57" s="331"/>
      <c r="OOZ57" s="331"/>
      <c r="OPA57" s="331"/>
      <c r="OPB57" s="331"/>
      <c r="OPC57" s="331"/>
      <c r="OPD57" s="331"/>
      <c r="OPE57" s="331"/>
      <c r="OPF57" s="331"/>
      <c r="OPG57" s="331"/>
      <c r="OPH57" s="331"/>
      <c r="OPI57" s="331"/>
      <c r="OPJ57" s="331"/>
      <c r="OPK57" s="331"/>
      <c r="OPL57" s="331"/>
      <c r="OPM57" s="331"/>
      <c r="OPN57" s="331"/>
      <c r="OPO57" s="331"/>
      <c r="OPP57" s="331"/>
      <c r="OPQ57" s="331"/>
      <c r="OPR57" s="331"/>
      <c r="OPS57" s="331"/>
      <c r="OPT57" s="331"/>
      <c r="OPU57" s="331"/>
      <c r="OPV57" s="331"/>
      <c r="OPW57" s="331"/>
      <c r="OPX57" s="331"/>
      <c r="OPY57" s="331"/>
      <c r="OPZ57" s="331"/>
      <c r="OQA57" s="331"/>
      <c r="OQB57" s="331"/>
      <c r="OQC57" s="331"/>
      <c r="OQD57" s="331"/>
      <c r="OQE57" s="331"/>
      <c r="OQF57" s="331"/>
      <c r="OQG57" s="331"/>
      <c r="OQH57" s="331"/>
      <c r="OQI57" s="331"/>
      <c r="OQJ57" s="331"/>
      <c r="OQK57" s="331"/>
      <c r="OQL57" s="331"/>
      <c r="OQM57" s="331"/>
      <c r="OQN57" s="331"/>
      <c r="OQO57" s="331"/>
      <c r="OQP57" s="331"/>
      <c r="OQQ57" s="331"/>
      <c r="OQR57" s="331"/>
      <c r="OQS57" s="331"/>
      <c r="OQT57" s="331"/>
      <c r="OQU57" s="331"/>
      <c r="OQV57" s="331"/>
      <c r="OQW57" s="331"/>
      <c r="OQX57" s="331"/>
      <c r="OQY57" s="331"/>
      <c r="OQZ57" s="331"/>
      <c r="ORA57" s="331"/>
      <c r="ORB57" s="331"/>
      <c r="ORC57" s="331"/>
      <c r="ORD57" s="331"/>
      <c r="ORE57" s="331"/>
      <c r="ORF57" s="331"/>
      <c r="ORG57" s="331"/>
      <c r="ORH57" s="331"/>
      <c r="ORI57" s="331"/>
      <c r="ORJ57" s="331"/>
      <c r="ORK57" s="331"/>
      <c r="ORL57" s="331"/>
      <c r="ORM57" s="331"/>
      <c r="ORN57" s="331"/>
      <c r="ORO57" s="331"/>
      <c r="ORP57" s="331"/>
      <c r="ORQ57" s="331"/>
      <c r="ORR57" s="331"/>
      <c r="ORS57" s="331"/>
      <c r="ORT57" s="331"/>
      <c r="ORU57" s="331"/>
      <c r="ORV57" s="331"/>
      <c r="ORW57" s="331"/>
      <c r="ORX57" s="331"/>
      <c r="ORY57" s="331"/>
      <c r="ORZ57" s="331"/>
      <c r="OSA57" s="331"/>
      <c r="OSB57" s="331"/>
      <c r="OSC57" s="331"/>
      <c r="OSD57" s="331"/>
      <c r="OSE57" s="331"/>
      <c r="OSF57" s="331"/>
      <c r="OSG57" s="331"/>
      <c r="OSH57" s="331"/>
      <c r="OSI57" s="331"/>
      <c r="OSJ57" s="331"/>
      <c r="OSK57" s="331"/>
      <c r="OSL57" s="331"/>
      <c r="OSM57" s="331"/>
      <c r="OSN57" s="331"/>
      <c r="OSO57" s="331"/>
      <c r="OSP57" s="331"/>
      <c r="OSQ57" s="331"/>
      <c r="OSR57" s="331"/>
      <c r="OSS57" s="331"/>
      <c r="OST57" s="331"/>
      <c r="OSU57" s="331"/>
      <c r="OSV57" s="331"/>
      <c r="OSW57" s="331"/>
      <c r="OSX57" s="331"/>
      <c r="OSY57" s="331"/>
      <c r="OSZ57" s="331"/>
      <c r="OTA57" s="331"/>
      <c r="OTB57" s="331"/>
      <c r="OTC57" s="331"/>
      <c r="OTD57" s="331"/>
      <c r="OTE57" s="331"/>
      <c r="OTF57" s="331"/>
      <c r="OTG57" s="331"/>
      <c r="OTH57" s="331"/>
      <c r="OTI57" s="331"/>
      <c r="OTJ57" s="331"/>
      <c r="OTK57" s="331"/>
      <c r="OTL57" s="331"/>
      <c r="OTM57" s="331"/>
      <c r="OTN57" s="331"/>
      <c r="OTO57" s="331"/>
      <c r="OTP57" s="331"/>
      <c r="OTQ57" s="331"/>
      <c r="OTR57" s="331"/>
      <c r="OTS57" s="331"/>
      <c r="OTT57" s="331"/>
      <c r="OTU57" s="331"/>
      <c r="OTV57" s="331"/>
      <c r="OTW57" s="331"/>
      <c r="OTX57" s="331"/>
      <c r="OTY57" s="331"/>
      <c r="OTZ57" s="331"/>
      <c r="OUA57" s="331"/>
      <c r="OUB57" s="331"/>
      <c r="OUC57" s="331"/>
      <c r="OUD57" s="331"/>
      <c r="OUE57" s="331"/>
      <c r="OUF57" s="331"/>
      <c r="OUG57" s="331"/>
      <c r="OUH57" s="331"/>
      <c r="OUI57" s="331"/>
      <c r="OUJ57" s="331"/>
      <c r="OUK57" s="331"/>
      <c r="OUL57" s="331"/>
      <c r="OUM57" s="331"/>
      <c r="OUN57" s="331"/>
      <c r="OUO57" s="331"/>
      <c r="OUP57" s="331"/>
      <c r="OUQ57" s="331"/>
      <c r="OUR57" s="331"/>
      <c r="OUS57" s="331"/>
      <c r="OUT57" s="331"/>
      <c r="OUU57" s="331"/>
      <c r="OUV57" s="331"/>
      <c r="OUW57" s="331"/>
      <c r="OUX57" s="331"/>
      <c r="OUY57" s="331"/>
      <c r="OUZ57" s="331"/>
      <c r="OVA57" s="331"/>
      <c r="OVB57" s="331"/>
      <c r="OVC57" s="331"/>
      <c r="OVD57" s="331"/>
      <c r="OVE57" s="331"/>
      <c r="OVF57" s="331"/>
      <c r="OVG57" s="331"/>
      <c r="OVH57" s="331"/>
      <c r="OVI57" s="331"/>
      <c r="OVJ57" s="331"/>
      <c r="OVK57" s="331"/>
      <c r="OVL57" s="331"/>
      <c r="OVM57" s="331"/>
      <c r="OVN57" s="331"/>
      <c r="OVO57" s="331"/>
      <c r="OVP57" s="331"/>
      <c r="OVQ57" s="331"/>
      <c r="OVR57" s="331"/>
      <c r="OVS57" s="331"/>
      <c r="OVT57" s="331"/>
      <c r="OVU57" s="331"/>
      <c r="OVV57" s="331"/>
      <c r="OVW57" s="331"/>
      <c r="OVX57" s="331"/>
      <c r="OVY57" s="331"/>
      <c r="OVZ57" s="331"/>
      <c r="OWA57" s="331"/>
      <c r="OWB57" s="331"/>
      <c r="OWC57" s="331"/>
      <c r="OWD57" s="331"/>
      <c r="OWE57" s="331"/>
      <c r="OWF57" s="331"/>
      <c r="OWG57" s="331"/>
      <c r="OWH57" s="331"/>
      <c r="OWI57" s="331"/>
      <c r="OWJ57" s="331"/>
      <c r="OWK57" s="331"/>
      <c r="OWL57" s="331"/>
      <c r="OWM57" s="331"/>
      <c r="OWN57" s="331"/>
      <c r="OWO57" s="331"/>
      <c r="OWP57" s="331"/>
      <c r="OWQ57" s="331"/>
      <c r="OWR57" s="331"/>
      <c r="OWS57" s="331"/>
      <c r="OWT57" s="331"/>
      <c r="OWU57" s="331"/>
      <c r="OWV57" s="331"/>
      <c r="OWW57" s="331"/>
      <c r="OWX57" s="331"/>
      <c r="OWY57" s="331"/>
      <c r="OWZ57" s="331"/>
      <c r="OXA57" s="331"/>
      <c r="OXB57" s="331"/>
      <c r="OXC57" s="331"/>
      <c r="OXD57" s="331"/>
      <c r="OXE57" s="331"/>
      <c r="OXF57" s="331"/>
      <c r="OXG57" s="331"/>
      <c r="OXH57" s="331"/>
      <c r="OXI57" s="331"/>
      <c r="OXJ57" s="331"/>
      <c r="OXK57" s="331"/>
      <c r="OXL57" s="331"/>
      <c r="OXM57" s="331"/>
      <c r="OXN57" s="331"/>
      <c r="OXO57" s="331"/>
      <c r="OXP57" s="331"/>
      <c r="OXQ57" s="331"/>
      <c r="OXR57" s="331"/>
      <c r="OXS57" s="331"/>
      <c r="OXT57" s="331"/>
      <c r="OXU57" s="331"/>
      <c r="OXV57" s="331"/>
      <c r="OXW57" s="331"/>
      <c r="OXX57" s="331"/>
      <c r="OXY57" s="331"/>
      <c r="OXZ57" s="331"/>
      <c r="OYA57" s="331"/>
      <c r="OYB57" s="331"/>
      <c r="OYC57" s="331"/>
      <c r="OYD57" s="331"/>
      <c r="OYE57" s="331"/>
      <c r="OYF57" s="331"/>
      <c r="OYG57" s="331"/>
      <c r="OYH57" s="331"/>
      <c r="OYI57" s="331"/>
      <c r="OYJ57" s="331"/>
      <c r="OYK57" s="331"/>
      <c r="OYL57" s="331"/>
      <c r="OYM57" s="331"/>
      <c r="OYN57" s="331"/>
      <c r="OYO57" s="331"/>
      <c r="OYP57" s="331"/>
      <c r="OYQ57" s="331"/>
      <c r="OYR57" s="331"/>
      <c r="OYS57" s="331"/>
      <c r="OYT57" s="331"/>
      <c r="OYU57" s="331"/>
      <c r="OYV57" s="331"/>
      <c r="OYW57" s="331"/>
      <c r="OYX57" s="331"/>
      <c r="OYY57" s="331"/>
      <c r="OYZ57" s="331"/>
      <c r="OZA57" s="331"/>
      <c r="OZB57" s="331"/>
      <c r="OZC57" s="331"/>
      <c r="OZD57" s="331"/>
      <c r="OZE57" s="331"/>
      <c r="OZF57" s="331"/>
      <c r="OZG57" s="331"/>
      <c r="OZH57" s="331"/>
      <c r="OZI57" s="331"/>
      <c r="OZJ57" s="331"/>
      <c r="OZK57" s="331"/>
      <c r="OZL57" s="331"/>
      <c r="OZM57" s="331"/>
      <c r="OZN57" s="331"/>
      <c r="OZO57" s="331"/>
      <c r="OZP57" s="331"/>
      <c r="OZQ57" s="331"/>
      <c r="OZR57" s="331"/>
      <c r="OZS57" s="331"/>
      <c r="OZT57" s="331"/>
      <c r="OZU57" s="331"/>
      <c r="OZV57" s="331"/>
      <c r="OZW57" s="331"/>
      <c r="OZX57" s="331"/>
      <c r="OZY57" s="331"/>
      <c r="OZZ57" s="331"/>
      <c r="PAA57" s="331"/>
      <c r="PAB57" s="331"/>
      <c r="PAC57" s="331"/>
      <c r="PAD57" s="331"/>
      <c r="PAE57" s="331"/>
      <c r="PAF57" s="331"/>
      <c r="PAG57" s="331"/>
      <c r="PAH57" s="331"/>
      <c r="PAI57" s="331"/>
      <c r="PAJ57" s="331"/>
      <c r="PAK57" s="331"/>
      <c r="PAL57" s="331"/>
      <c r="PAM57" s="331"/>
      <c r="PAN57" s="331"/>
      <c r="PAO57" s="331"/>
      <c r="PAP57" s="331"/>
      <c r="PAQ57" s="331"/>
      <c r="PAR57" s="331"/>
      <c r="PAS57" s="331"/>
      <c r="PAT57" s="331"/>
      <c r="PAU57" s="331"/>
      <c r="PAV57" s="331"/>
      <c r="PAW57" s="331"/>
      <c r="PAX57" s="331"/>
      <c r="PAY57" s="331"/>
      <c r="PAZ57" s="331"/>
      <c r="PBA57" s="331"/>
      <c r="PBB57" s="331"/>
      <c r="PBC57" s="331"/>
      <c r="PBD57" s="331"/>
      <c r="PBE57" s="331"/>
      <c r="PBF57" s="331"/>
      <c r="PBG57" s="331"/>
      <c r="PBH57" s="331"/>
      <c r="PBI57" s="331"/>
      <c r="PBJ57" s="331"/>
      <c r="PBK57" s="331"/>
      <c r="PBL57" s="331"/>
      <c r="PBM57" s="331"/>
      <c r="PBN57" s="331"/>
      <c r="PBO57" s="331"/>
      <c r="PBP57" s="331"/>
      <c r="PBQ57" s="331"/>
      <c r="PBR57" s="331"/>
      <c r="PBS57" s="331"/>
      <c r="PBT57" s="331"/>
      <c r="PBU57" s="331"/>
      <c r="PBV57" s="331"/>
      <c r="PBW57" s="331"/>
      <c r="PBX57" s="331"/>
      <c r="PBY57" s="331"/>
      <c r="PBZ57" s="331"/>
      <c r="PCA57" s="331"/>
      <c r="PCB57" s="331"/>
      <c r="PCC57" s="331"/>
      <c r="PCD57" s="331"/>
      <c r="PCE57" s="331"/>
      <c r="PCF57" s="331"/>
      <c r="PCG57" s="331"/>
      <c r="PCH57" s="331"/>
      <c r="PCI57" s="331"/>
      <c r="PCJ57" s="331"/>
      <c r="PCK57" s="331"/>
      <c r="PCL57" s="331"/>
      <c r="PCM57" s="331"/>
      <c r="PCN57" s="331"/>
      <c r="PCO57" s="331"/>
      <c r="PCP57" s="331"/>
      <c r="PCQ57" s="331"/>
      <c r="PCR57" s="331"/>
      <c r="PCS57" s="331"/>
      <c r="PCT57" s="331"/>
      <c r="PCU57" s="331"/>
      <c r="PCV57" s="331"/>
      <c r="PCW57" s="331"/>
      <c r="PCX57" s="331"/>
      <c r="PCY57" s="331"/>
      <c r="PCZ57" s="331"/>
      <c r="PDA57" s="331"/>
      <c r="PDB57" s="331"/>
      <c r="PDC57" s="331"/>
      <c r="PDD57" s="331"/>
      <c r="PDE57" s="331"/>
      <c r="PDF57" s="331"/>
      <c r="PDG57" s="331"/>
      <c r="PDH57" s="331"/>
      <c r="PDI57" s="331"/>
      <c r="PDJ57" s="331"/>
      <c r="PDK57" s="331"/>
      <c r="PDL57" s="331"/>
      <c r="PDM57" s="331"/>
      <c r="PDN57" s="331"/>
      <c r="PDO57" s="331"/>
      <c r="PDP57" s="331"/>
      <c r="PDQ57" s="331"/>
      <c r="PDR57" s="331"/>
      <c r="PDS57" s="331"/>
      <c r="PDT57" s="331"/>
      <c r="PDU57" s="331"/>
      <c r="PDV57" s="331"/>
      <c r="PDW57" s="331"/>
      <c r="PDX57" s="331"/>
      <c r="PDY57" s="331"/>
      <c r="PDZ57" s="331"/>
      <c r="PEA57" s="331"/>
      <c r="PEB57" s="331"/>
      <c r="PEC57" s="331"/>
      <c r="PED57" s="331"/>
      <c r="PEE57" s="331"/>
      <c r="PEF57" s="331"/>
      <c r="PEG57" s="331"/>
      <c r="PEH57" s="331"/>
      <c r="PEI57" s="331"/>
      <c r="PEJ57" s="331"/>
      <c r="PEK57" s="331"/>
      <c r="PEL57" s="331"/>
      <c r="PEM57" s="331"/>
      <c r="PEN57" s="331"/>
      <c r="PEO57" s="331"/>
      <c r="PEP57" s="331"/>
      <c r="PEQ57" s="331"/>
      <c r="PER57" s="331"/>
      <c r="PES57" s="331"/>
      <c r="PET57" s="331"/>
      <c r="PEU57" s="331"/>
      <c r="PEV57" s="331"/>
      <c r="PEW57" s="331"/>
      <c r="PEX57" s="331"/>
      <c r="PEY57" s="331"/>
      <c r="PEZ57" s="331"/>
      <c r="PFA57" s="331"/>
      <c r="PFB57" s="331"/>
      <c r="PFC57" s="331"/>
      <c r="PFD57" s="331"/>
      <c r="PFE57" s="331"/>
      <c r="PFF57" s="331"/>
      <c r="PFG57" s="331"/>
      <c r="PFH57" s="331"/>
      <c r="PFI57" s="331"/>
      <c r="PFJ57" s="331"/>
      <c r="PFK57" s="331"/>
      <c r="PFL57" s="331"/>
      <c r="PFM57" s="331"/>
      <c r="PFN57" s="331"/>
      <c r="PFO57" s="331"/>
      <c r="PFP57" s="331"/>
      <c r="PFQ57" s="331"/>
      <c r="PFR57" s="331"/>
      <c r="PFS57" s="331"/>
      <c r="PFT57" s="331"/>
      <c r="PFU57" s="331"/>
      <c r="PFV57" s="331"/>
      <c r="PFW57" s="331"/>
      <c r="PFX57" s="331"/>
      <c r="PFY57" s="331"/>
      <c r="PFZ57" s="331"/>
      <c r="PGA57" s="331"/>
      <c r="PGB57" s="331"/>
      <c r="PGC57" s="331"/>
      <c r="PGD57" s="331"/>
      <c r="PGE57" s="331"/>
      <c r="PGF57" s="331"/>
      <c r="PGG57" s="331"/>
      <c r="PGH57" s="331"/>
      <c r="PGI57" s="331"/>
      <c r="PGJ57" s="331"/>
      <c r="PGK57" s="331"/>
      <c r="PGL57" s="331"/>
      <c r="PGM57" s="331"/>
      <c r="PGN57" s="331"/>
      <c r="PGO57" s="331"/>
      <c r="PGP57" s="331"/>
      <c r="PGQ57" s="331"/>
      <c r="PGR57" s="331"/>
      <c r="PGS57" s="331"/>
      <c r="PGT57" s="331"/>
      <c r="PGU57" s="331"/>
      <c r="PGV57" s="331"/>
      <c r="PGW57" s="331"/>
      <c r="PGX57" s="331"/>
      <c r="PGY57" s="331"/>
      <c r="PGZ57" s="331"/>
      <c r="PHA57" s="331"/>
      <c r="PHB57" s="331"/>
      <c r="PHC57" s="331"/>
      <c r="PHD57" s="331"/>
      <c r="PHE57" s="331"/>
      <c r="PHF57" s="331"/>
      <c r="PHG57" s="331"/>
      <c r="PHH57" s="331"/>
      <c r="PHI57" s="331"/>
      <c r="PHJ57" s="331"/>
      <c r="PHK57" s="331"/>
      <c r="PHL57" s="331"/>
      <c r="PHM57" s="331"/>
      <c r="PHN57" s="331"/>
      <c r="PHO57" s="331"/>
      <c r="PHP57" s="331"/>
      <c r="PHQ57" s="331"/>
      <c r="PHR57" s="331"/>
      <c r="PHS57" s="331"/>
      <c r="PHT57" s="331"/>
      <c r="PHU57" s="331"/>
      <c r="PHV57" s="331"/>
      <c r="PHW57" s="331"/>
      <c r="PHX57" s="331"/>
      <c r="PHY57" s="331"/>
      <c r="PHZ57" s="331"/>
      <c r="PIA57" s="331"/>
      <c r="PIB57" s="331"/>
      <c r="PIC57" s="331"/>
      <c r="PID57" s="331"/>
      <c r="PIE57" s="331"/>
      <c r="PIF57" s="331"/>
      <c r="PIG57" s="331"/>
      <c r="PIH57" s="331"/>
      <c r="PII57" s="331"/>
      <c r="PIJ57" s="331"/>
      <c r="PIK57" s="331"/>
      <c r="PIL57" s="331"/>
      <c r="PIM57" s="331"/>
      <c r="PIN57" s="331"/>
      <c r="PIO57" s="331"/>
      <c r="PIP57" s="331"/>
      <c r="PIQ57" s="331"/>
      <c r="PIR57" s="331"/>
      <c r="PIS57" s="331"/>
      <c r="PIT57" s="331"/>
      <c r="PIU57" s="331"/>
      <c r="PIV57" s="331"/>
      <c r="PIW57" s="331"/>
      <c r="PIX57" s="331"/>
      <c r="PIY57" s="331"/>
      <c r="PIZ57" s="331"/>
      <c r="PJA57" s="331"/>
      <c r="PJB57" s="331"/>
      <c r="PJC57" s="331"/>
      <c r="PJD57" s="331"/>
      <c r="PJE57" s="331"/>
      <c r="PJF57" s="331"/>
      <c r="PJG57" s="331"/>
      <c r="PJH57" s="331"/>
      <c r="PJI57" s="331"/>
      <c r="PJJ57" s="331"/>
      <c r="PJK57" s="331"/>
      <c r="PJL57" s="331"/>
      <c r="PJM57" s="331"/>
      <c r="PJN57" s="331"/>
      <c r="PJO57" s="331"/>
      <c r="PJP57" s="331"/>
      <c r="PJQ57" s="331"/>
      <c r="PJR57" s="331"/>
      <c r="PJS57" s="331"/>
      <c r="PJT57" s="331"/>
      <c r="PJU57" s="331"/>
      <c r="PJV57" s="331"/>
      <c r="PJW57" s="331"/>
      <c r="PJX57" s="331"/>
      <c r="PJY57" s="331"/>
      <c r="PJZ57" s="331"/>
      <c r="PKA57" s="331"/>
      <c r="PKB57" s="331"/>
      <c r="PKC57" s="331"/>
      <c r="PKD57" s="331"/>
      <c r="PKE57" s="331"/>
      <c r="PKF57" s="331"/>
      <c r="PKG57" s="331"/>
      <c r="PKH57" s="331"/>
      <c r="PKI57" s="331"/>
      <c r="PKJ57" s="331"/>
      <c r="PKK57" s="331"/>
      <c r="PKL57" s="331"/>
      <c r="PKM57" s="331"/>
      <c r="PKN57" s="331"/>
      <c r="PKO57" s="331"/>
      <c r="PKP57" s="331"/>
      <c r="PKQ57" s="331"/>
      <c r="PKR57" s="331"/>
      <c r="PKS57" s="331"/>
      <c r="PKT57" s="331"/>
      <c r="PKU57" s="331"/>
      <c r="PKV57" s="331"/>
      <c r="PKW57" s="331"/>
      <c r="PKX57" s="331"/>
      <c r="PKY57" s="331"/>
      <c r="PKZ57" s="331"/>
      <c r="PLA57" s="331"/>
      <c r="PLB57" s="331"/>
      <c r="PLC57" s="331"/>
      <c r="PLD57" s="331"/>
      <c r="PLE57" s="331"/>
      <c r="PLF57" s="331"/>
      <c r="PLG57" s="331"/>
      <c r="PLH57" s="331"/>
      <c r="PLI57" s="331"/>
      <c r="PLJ57" s="331"/>
      <c r="PLK57" s="331"/>
      <c r="PLL57" s="331"/>
      <c r="PLM57" s="331"/>
      <c r="PLN57" s="331"/>
      <c r="PLO57" s="331"/>
      <c r="PLP57" s="331"/>
      <c r="PLQ57" s="331"/>
      <c r="PLR57" s="331"/>
      <c r="PLS57" s="331"/>
      <c r="PLT57" s="331"/>
      <c r="PLU57" s="331"/>
      <c r="PLV57" s="331"/>
      <c r="PLW57" s="331"/>
      <c r="PLX57" s="331"/>
      <c r="PLY57" s="331"/>
      <c r="PLZ57" s="331"/>
      <c r="PMA57" s="331"/>
      <c r="PMB57" s="331"/>
      <c r="PMC57" s="331"/>
      <c r="PMD57" s="331"/>
      <c r="PME57" s="331"/>
      <c r="PMF57" s="331"/>
      <c r="PMG57" s="331"/>
      <c r="PMH57" s="331"/>
      <c r="PMI57" s="331"/>
      <c r="PMJ57" s="331"/>
      <c r="PMK57" s="331"/>
      <c r="PML57" s="331"/>
      <c r="PMM57" s="331"/>
      <c r="PMN57" s="331"/>
      <c r="PMO57" s="331"/>
      <c r="PMP57" s="331"/>
      <c r="PMQ57" s="331"/>
      <c r="PMR57" s="331"/>
      <c r="PMS57" s="331"/>
      <c r="PMT57" s="331"/>
      <c r="PMU57" s="331"/>
      <c r="PMV57" s="331"/>
      <c r="PMW57" s="331"/>
      <c r="PMX57" s="331"/>
      <c r="PMY57" s="331"/>
      <c r="PMZ57" s="331"/>
      <c r="PNA57" s="331"/>
      <c r="PNB57" s="331"/>
      <c r="PNC57" s="331"/>
      <c r="PND57" s="331"/>
      <c r="PNE57" s="331"/>
      <c r="PNF57" s="331"/>
      <c r="PNG57" s="331"/>
      <c r="PNH57" s="331"/>
      <c r="PNI57" s="331"/>
      <c r="PNJ57" s="331"/>
      <c r="PNK57" s="331"/>
      <c r="PNL57" s="331"/>
      <c r="PNM57" s="331"/>
      <c r="PNN57" s="331"/>
      <c r="PNO57" s="331"/>
      <c r="PNP57" s="331"/>
      <c r="PNQ57" s="331"/>
      <c r="PNR57" s="331"/>
      <c r="PNS57" s="331"/>
      <c r="PNT57" s="331"/>
      <c r="PNU57" s="331"/>
      <c r="PNV57" s="331"/>
      <c r="PNW57" s="331"/>
      <c r="PNX57" s="331"/>
      <c r="PNY57" s="331"/>
      <c r="PNZ57" s="331"/>
      <c r="POA57" s="331"/>
      <c r="POB57" s="331"/>
      <c r="POC57" s="331"/>
      <c r="POD57" s="331"/>
      <c r="POE57" s="331"/>
      <c r="POF57" s="331"/>
      <c r="POG57" s="331"/>
      <c r="POH57" s="331"/>
      <c r="POI57" s="331"/>
      <c r="POJ57" s="331"/>
      <c r="POK57" s="331"/>
      <c r="POL57" s="331"/>
      <c r="POM57" s="331"/>
      <c r="PON57" s="331"/>
      <c r="POO57" s="331"/>
      <c r="POP57" s="331"/>
      <c r="POQ57" s="331"/>
      <c r="POR57" s="331"/>
      <c r="POS57" s="331"/>
      <c r="POT57" s="331"/>
      <c r="POU57" s="331"/>
      <c r="POV57" s="331"/>
      <c r="POW57" s="331"/>
      <c r="POX57" s="331"/>
      <c r="POY57" s="331"/>
      <c r="POZ57" s="331"/>
      <c r="PPA57" s="331"/>
      <c r="PPB57" s="331"/>
      <c r="PPC57" s="331"/>
      <c r="PPD57" s="331"/>
      <c r="PPE57" s="331"/>
      <c r="PPF57" s="331"/>
      <c r="PPG57" s="331"/>
      <c r="PPH57" s="331"/>
      <c r="PPI57" s="331"/>
      <c r="PPJ57" s="331"/>
      <c r="PPK57" s="331"/>
      <c r="PPL57" s="331"/>
      <c r="PPM57" s="331"/>
      <c r="PPN57" s="331"/>
      <c r="PPO57" s="331"/>
      <c r="PPP57" s="331"/>
      <c r="PPQ57" s="331"/>
      <c r="PPR57" s="331"/>
      <c r="PPS57" s="331"/>
      <c r="PPT57" s="331"/>
      <c r="PPU57" s="331"/>
      <c r="PPV57" s="331"/>
      <c r="PPW57" s="331"/>
      <c r="PPX57" s="331"/>
      <c r="PPY57" s="331"/>
      <c r="PPZ57" s="331"/>
      <c r="PQA57" s="331"/>
      <c r="PQB57" s="331"/>
      <c r="PQC57" s="331"/>
      <c r="PQD57" s="331"/>
      <c r="PQE57" s="331"/>
      <c r="PQF57" s="331"/>
      <c r="PQG57" s="331"/>
      <c r="PQH57" s="331"/>
      <c r="PQI57" s="331"/>
      <c r="PQJ57" s="331"/>
      <c r="PQK57" s="331"/>
      <c r="PQL57" s="331"/>
      <c r="PQM57" s="331"/>
      <c r="PQN57" s="331"/>
      <c r="PQO57" s="331"/>
      <c r="PQP57" s="331"/>
      <c r="PQQ57" s="331"/>
      <c r="PQR57" s="331"/>
      <c r="PQS57" s="331"/>
      <c r="PQT57" s="331"/>
      <c r="PQU57" s="331"/>
      <c r="PQV57" s="331"/>
      <c r="PQW57" s="331"/>
      <c r="PQX57" s="331"/>
      <c r="PQY57" s="331"/>
      <c r="PQZ57" s="331"/>
      <c r="PRA57" s="331"/>
      <c r="PRB57" s="331"/>
      <c r="PRC57" s="331"/>
      <c r="PRD57" s="331"/>
      <c r="PRE57" s="331"/>
      <c r="PRF57" s="331"/>
      <c r="PRG57" s="331"/>
      <c r="PRH57" s="331"/>
      <c r="PRI57" s="331"/>
      <c r="PRJ57" s="331"/>
      <c r="PRK57" s="331"/>
      <c r="PRL57" s="331"/>
      <c r="PRM57" s="331"/>
      <c r="PRN57" s="331"/>
      <c r="PRO57" s="331"/>
      <c r="PRP57" s="331"/>
      <c r="PRQ57" s="331"/>
      <c r="PRR57" s="331"/>
      <c r="PRS57" s="331"/>
      <c r="PRT57" s="331"/>
      <c r="PRU57" s="331"/>
      <c r="PRV57" s="331"/>
      <c r="PRW57" s="331"/>
      <c r="PRX57" s="331"/>
      <c r="PRY57" s="331"/>
      <c r="PRZ57" s="331"/>
      <c r="PSA57" s="331"/>
      <c r="PSB57" s="331"/>
      <c r="PSC57" s="331"/>
      <c r="PSD57" s="331"/>
      <c r="PSE57" s="331"/>
      <c r="PSF57" s="331"/>
      <c r="PSG57" s="331"/>
      <c r="PSH57" s="331"/>
      <c r="PSI57" s="331"/>
      <c r="PSJ57" s="331"/>
      <c r="PSK57" s="331"/>
      <c r="PSL57" s="331"/>
      <c r="PSM57" s="331"/>
      <c r="PSN57" s="331"/>
      <c r="PSO57" s="331"/>
      <c r="PSP57" s="331"/>
      <c r="PSQ57" s="331"/>
      <c r="PSR57" s="331"/>
      <c r="PSS57" s="331"/>
      <c r="PST57" s="331"/>
      <c r="PSU57" s="331"/>
      <c r="PSV57" s="331"/>
      <c r="PSW57" s="331"/>
      <c r="PSX57" s="331"/>
      <c r="PSY57" s="331"/>
      <c r="PSZ57" s="331"/>
      <c r="PTA57" s="331"/>
      <c r="PTB57" s="331"/>
      <c r="PTC57" s="331"/>
      <c r="PTD57" s="331"/>
      <c r="PTE57" s="331"/>
      <c r="PTF57" s="331"/>
      <c r="PTG57" s="331"/>
      <c r="PTH57" s="331"/>
      <c r="PTI57" s="331"/>
      <c r="PTJ57" s="331"/>
      <c r="PTK57" s="331"/>
      <c r="PTL57" s="331"/>
      <c r="PTM57" s="331"/>
      <c r="PTN57" s="331"/>
      <c r="PTO57" s="331"/>
      <c r="PTP57" s="331"/>
      <c r="PTQ57" s="331"/>
      <c r="PTR57" s="331"/>
      <c r="PTS57" s="331"/>
      <c r="PTT57" s="331"/>
      <c r="PTU57" s="331"/>
      <c r="PTV57" s="331"/>
      <c r="PTW57" s="331"/>
      <c r="PTX57" s="331"/>
      <c r="PTY57" s="331"/>
      <c r="PTZ57" s="331"/>
      <c r="PUA57" s="331"/>
      <c r="PUB57" s="331"/>
      <c r="PUC57" s="331"/>
      <c r="PUD57" s="331"/>
      <c r="PUE57" s="331"/>
      <c r="PUF57" s="331"/>
      <c r="PUG57" s="331"/>
      <c r="PUH57" s="331"/>
      <c r="PUI57" s="331"/>
      <c r="PUJ57" s="331"/>
      <c r="PUK57" s="331"/>
      <c r="PUL57" s="331"/>
      <c r="PUM57" s="331"/>
      <c r="PUN57" s="331"/>
      <c r="PUO57" s="331"/>
      <c r="PUP57" s="331"/>
      <c r="PUQ57" s="331"/>
      <c r="PUR57" s="331"/>
      <c r="PUS57" s="331"/>
      <c r="PUT57" s="331"/>
      <c r="PUU57" s="331"/>
      <c r="PUV57" s="331"/>
      <c r="PUW57" s="331"/>
      <c r="PUX57" s="331"/>
      <c r="PUY57" s="331"/>
      <c r="PUZ57" s="331"/>
      <c r="PVA57" s="331"/>
      <c r="PVB57" s="331"/>
      <c r="PVC57" s="331"/>
      <c r="PVD57" s="331"/>
      <c r="PVE57" s="331"/>
      <c r="PVF57" s="331"/>
      <c r="PVG57" s="331"/>
      <c r="PVH57" s="331"/>
      <c r="PVI57" s="331"/>
      <c r="PVJ57" s="331"/>
      <c r="PVK57" s="331"/>
      <c r="PVL57" s="331"/>
      <c r="PVM57" s="331"/>
      <c r="PVN57" s="331"/>
      <c r="PVO57" s="331"/>
      <c r="PVP57" s="331"/>
      <c r="PVQ57" s="331"/>
      <c r="PVR57" s="331"/>
      <c r="PVS57" s="331"/>
      <c r="PVT57" s="331"/>
      <c r="PVU57" s="331"/>
      <c r="PVV57" s="331"/>
      <c r="PVW57" s="331"/>
      <c r="PVX57" s="331"/>
      <c r="PVY57" s="331"/>
      <c r="PVZ57" s="331"/>
      <c r="PWA57" s="331"/>
      <c r="PWB57" s="331"/>
      <c r="PWC57" s="331"/>
      <c r="PWD57" s="331"/>
      <c r="PWE57" s="331"/>
      <c r="PWF57" s="331"/>
      <c r="PWG57" s="331"/>
      <c r="PWH57" s="331"/>
      <c r="PWI57" s="331"/>
      <c r="PWJ57" s="331"/>
      <c r="PWK57" s="331"/>
      <c r="PWL57" s="331"/>
      <c r="PWM57" s="331"/>
      <c r="PWN57" s="331"/>
      <c r="PWO57" s="331"/>
      <c r="PWP57" s="331"/>
      <c r="PWQ57" s="331"/>
      <c r="PWR57" s="331"/>
      <c r="PWS57" s="331"/>
      <c r="PWT57" s="331"/>
      <c r="PWU57" s="331"/>
      <c r="PWV57" s="331"/>
      <c r="PWW57" s="331"/>
      <c r="PWX57" s="331"/>
      <c r="PWY57" s="331"/>
      <c r="PWZ57" s="331"/>
      <c r="PXA57" s="331"/>
      <c r="PXB57" s="331"/>
      <c r="PXC57" s="331"/>
      <c r="PXD57" s="331"/>
      <c r="PXE57" s="331"/>
      <c r="PXF57" s="331"/>
      <c r="PXG57" s="331"/>
      <c r="PXH57" s="331"/>
      <c r="PXI57" s="331"/>
      <c r="PXJ57" s="331"/>
      <c r="PXK57" s="331"/>
      <c r="PXL57" s="331"/>
      <c r="PXM57" s="331"/>
      <c r="PXN57" s="331"/>
      <c r="PXO57" s="331"/>
      <c r="PXP57" s="331"/>
      <c r="PXQ57" s="331"/>
      <c r="PXR57" s="331"/>
      <c r="PXS57" s="331"/>
      <c r="PXT57" s="331"/>
      <c r="PXU57" s="331"/>
      <c r="PXV57" s="331"/>
      <c r="PXW57" s="331"/>
      <c r="PXX57" s="331"/>
      <c r="PXY57" s="331"/>
      <c r="PXZ57" s="331"/>
      <c r="PYA57" s="331"/>
      <c r="PYB57" s="331"/>
      <c r="PYC57" s="331"/>
      <c r="PYD57" s="331"/>
      <c r="PYE57" s="331"/>
      <c r="PYF57" s="331"/>
      <c r="PYG57" s="331"/>
      <c r="PYH57" s="331"/>
      <c r="PYI57" s="331"/>
      <c r="PYJ57" s="331"/>
      <c r="PYK57" s="331"/>
      <c r="PYL57" s="331"/>
      <c r="PYM57" s="331"/>
      <c r="PYN57" s="331"/>
      <c r="PYO57" s="331"/>
      <c r="PYP57" s="331"/>
      <c r="PYQ57" s="331"/>
      <c r="PYR57" s="331"/>
      <c r="PYS57" s="331"/>
      <c r="PYT57" s="331"/>
      <c r="PYU57" s="331"/>
      <c r="PYV57" s="331"/>
      <c r="PYW57" s="331"/>
      <c r="PYX57" s="331"/>
      <c r="PYY57" s="331"/>
      <c r="PYZ57" s="331"/>
      <c r="PZA57" s="331"/>
      <c r="PZB57" s="331"/>
      <c r="PZC57" s="331"/>
      <c r="PZD57" s="331"/>
      <c r="PZE57" s="331"/>
      <c r="PZF57" s="331"/>
      <c r="PZG57" s="331"/>
      <c r="PZH57" s="331"/>
      <c r="PZI57" s="331"/>
      <c r="PZJ57" s="331"/>
      <c r="PZK57" s="331"/>
      <c r="PZL57" s="331"/>
      <c r="PZM57" s="331"/>
      <c r="PZN57" s="331"/>
      <c r="PZO57" s="331"/>
      <c r="PZP57" s="331"/>
      <c r="PZQ57" s="331"/>
      <c r="PZR57" s="331"/>
      <c r="PZS57" s="331"/>
      <c r="PZT57" s="331"/>
      <c r="PZU57" s="331"/>
      <c r="PZV57" s="331"/>
      <c r="PZW57" s="331"/>
      <c r="PZX57" s="331"/>
      <c r="PZY57" s="331"/>
      <c r="PZZ57" s="331"/>
      <c r="QAA57" s="331"/>
      <c r="QAB57" s="331"/>
      <c r="QAC57" s="331"/>
      <c r="QAD57" s="331"/>
      <c r="QAE57" s="331"/>
      <c r="QAF57" s="331"/>
      <c r="QAG57" s="331"/>
      <c r="QAH57" s="331"/>
      <c r="QAI57" s="331"/>
      <c r="QAJ57" s="331"/>
      <c r="QAK57" s="331"/>
      <c r="QAL57" s="331"/>
      <c r="QAM57" s="331"/>
      <c r="QAN57" s="331"/>
      <c r="QAO57" s="331"/>
      <c r="QAP57" s="331"/>
      <c r="QAQ57" s="331"/>
      <c r="QAR57" s="331"/>
      <c r="QAS57" s="331"/>
      <c r="QAT57" s="331"/>
      <c r="QAU57" s="331"/>
      <c r="QAV57" s="331"/>
      <c r="QAW57" s="331"/>
      <c r="QAX57" s="331"/>
      <c r="QAY57" s="331"/>
      <c r="QAZ57" s="331"/>
      <c r="QBA57" s="331"/>
      <c r="QBB57" s="331"/>
      <c r="QBC57" s="331"/>
      <c r="QBD57" s="331"/>
      <c r="QBE57" s="331"/>
      <c r="QBF57" s="331"/>
      <c r="QBG57" s="331"/>
      <c r="QBH57" s="331"/>
      <c r="QBI57" s="331"/>
      <c r="QBJ57" s="331"/>
      <c r="QBK57" s="331"/>
      <c r="QBL57" s="331"/>
      <c r="QBM57" s="331"/>
      <c r="QBN57" s="331"/>
      <c r="QBO57" s="331"/>
      <c r="QBP57" s="331"/>
      <c r="QBQ57" s="331"/>
      <c r="QBR57" s="331"/>
      <c r="QBS57" s="331"/>
      <c r="QBT57" s="331"/>
      <c r="QBU57" s="331"/>
      <c r="QBV57" s="331"/>
      <c r="QBW57" s="331"/>
      <c r="QBX57" s="331"/>
      <c r="QBY57" s="331"/>
      <c r="QBZ57" s="331"/>
      <c r="QCA57" s="331"/>
      <c r="QCB57" s="331"/>
      <c r="QCC57" s="331"/>
      <c r="QCD57" s="331"/>
      <c r="QCE57" s="331"/>
      <c r="QCF57" s="331"/>
      <c r="QCG57" s="331"/>
      <c r="QCH57" s="331"/>
      <c r="QCI57" s="331"/>
      <c r="QCJ57" s="331"/>
      <c r="QCK57" s="331"/>
      <c r="QCL57" s="331"/>
      <c r="QCM57" s="331"/>
      <c r="QCN57" s="331"/>
      <c r="QCO57" s="331"/>
      <c r="QCP57" s="331"/>
      <c r="QCQ57" s="331"/>
      <c r="QCR57" s="331"/>
      <c r="QCS57" s="331"/>
      <c r="QCT57" s="331"/>
      <c r="QCU57" s="331"/>
      <c r="QCV57" s="331"/>
      <c r="QCW57" s="331"/>
      <c r="QCX57" s="331"/>
      <c r="QCY57" s="331"/>
      <c r="QCZ57" s="331"/>
      <c r="QDA57" s="331"/>
      <c r="QDB57" s="331"/>
      <c r="QDC57" s="331"/>
      <c r="QDD57" s="331"/>
      <c r="QDE57" s="331"/>
      <c r="QDF57" s="331"/>
      <c r="QDG57" s="331"/>
      <c r="QDH57" s="331"/>
      <c r="QDI57" s="331"/>
      <c r="QDJ57" s="331"/>
      <c r="QDK57" s="331"/>
      <c r="QDL57" s="331"/>
      <c r="QDM57" s="331"/>
      <c r="QDN57" s="331"/>
      <c r="QDO57" s="331"/>
      <c r="QDP57" s="331"/>
      <c r="QDQ57" s="331"/>
      <c r="QDR57" s="331"/>
      <c r="QDS57" s="331"/>
      <c r="QDT57" s="331"/>
      <c r="QDU57" s="331"/>
      <c r="QDV57" s="331"/>
      <c r="QDW57" s="331"/>
      <c r="QDX57" s="331"/>
      <c r="QDY57" s="331"/>
      <c r="QDZ57" s="331"/>
      <c r="QEA57" s="331"/>
      <c r="QEB57" s="331"/>
      <c r="QEC57" s="331"/>
      <c r="QED57" s="331"/>
      <c r="QEE57" s="331"/>
      <c r="QEF57" s="331"/>
      <c r="QEG57" s="331"/>
      <c r="QEH57" s="331"/>
      <c r="QEI57" s="331"/>
      <c r="QEJ57" s="331"/>
      <c r="QEK57" s="331"/>
      <c r="QEL57" s="331"/>
      <c r="QEM57" s="331"/>
      <c r="QEN57" s="331"/>
      <c r="QEO57" s="331"/>
      <c r="QEP57" s="331"/>
      <c r="QEQ57" s="331"/>
      <c r="QER57" s="331"/>
      <c r="QES57" s="331"/>
      <c r="QET57" s="331"/>
      <c r="QEU57" s="331"/>
      <c r="QEV57" s="331"/>
      <c r="QEW57" s="331"/>
      <c r="QEX57" s="331"/>
      <c r="QEY57" s="331"/>
      <c r="QEZ57" s="331"/>
      <c r="QFA57" s="331"/>
      <c r="QFB57" s="331"/>
      <c r="QFC57" s="331"/>
      <c r="QFD57" s="331"/>
      <c r="QFE57" s="331"/>
      <c r="QFF57" s="331"/>
      <c r="QFG57" s="331"/>
      <c r="QFH57" s="331"/>
      <c r="QFI57" s="331"/>
      <c r="QFJ57" s="331"/>
      <c r="QFK57" s="331"/>
      <c r="QFL57" s="331"/>
      <c r="QFM57" s="331"/>
      <c r="QFN57" s="331"/>
      <c r="QFO57" s="331"/>
      <c r="QFP57" s="331"/>
      <c r="QFQ57" s="331"/>
      <c r="QFR57" s="331"/>
      <c r="QFS57" s="331"/>
      <c r="QFT57" s="331"/>
      <c r="QFU57" s="331"/>
      <c r="QFV57" s="331"/>
      <c r="QFW57" s="331"/>
      <c r="QFX57" s="331"/>
      <c r="QFY57" s="331"/>
      <c r="QFZ57" s="331"/>
      <c r="QGA57" s="331"/>
      <c r="QGB57" s="331"/>
      <c r="QGC57" s="331"/>
      <c r="QGD57" s="331"/>
      <c r="QGE57" s="331"/>
      <c r="QGF57" s="331"/>
      <c r="QGG57" s="331"/>
      <c r="QGH57" s="331"/>
      <c r="QGI57" s="331"/>
      <c r="QGJ57" s="331"/>
      <c r="QGK57" s="331"/>
      <c r="QGL57" s="331"/>
      <c r="QGM57" s="331"/>
      <c r="QGN57" s="331"/>
      <c r="QGO57" s="331"/>
      <c r="QGP57" s="331"/>
      <c r="QGQ57" s="331"/>
      <c r="QGR57" s="331"/>
      <c r="QGS57" s="331"/>
      <c r="QGT57" s="331"/>
      <c r="QGU57" s="331"/>
      <c r="QGV57" s="331"/>
      <c r="QGW57" s="331"/>
      <c r="QGX57" s="331"/>
      <c r="QGY57" s="331"/>
      <c r="QGZ57" s="331"/>
      <c r="QHA57" s="331"/>
      <c r="QHB57" s="331"/>
      <c r="QHC57" s="331"/>
      <c r="QHD57" s="331"/>
      <c r="QHE57" s="331"/>
      <c r="QHF57" s="331"/>
      <c r="QHG57" s="331"/>
      <c r="QHH57" s="331"/>
      <c r="QHI57" s="331"/>
      <c r="QHJ57" s="331"/>
      <c r="QHK57" s="331"/>
      <c r="QHL57" s="331"/>
      <c r="QHM57" s="331"/>
      <c r="QHN57" s="331"/>
      <c r="QHO57" s="331"/>
      <c r="QHP57" s="331"/>
      <c r="QHQ57" s="331"/>
      <c r="QHR57" s="331"/>
      <c r="QHS57" s="331"/>
      <c r="QHT57" s="331"/>
      <c r="QHU57" s="331"/>
      <c r="QHV57" s="331"/>
      <c r="QHW57" s="331"/>
      <c r="QHX57" s="331"/>
      <c r="QHY57" s="331"/>
      <c r="QHZ57" s="331"/>
      <c r="QIA57" s="331"/>
      <c r="QIB57" s="331"/>
      <c r="QIC57" s="331"/>
      <c r="QID57" s="331"/>
      <c r="QIE57" s="331"/>
      <c r="QIF57" s="331"/>
      <c r="QIG57" s="331"/>
      <c r="QIH57" s="331"/>
      <c r="QII57" s="331"/>
      <c r="QIJ57" s="331"/>
      <c r="QIK57" s="331"/>
      <c r="QIL57" s="331"/>
      <c r="QIM57" s="331"/>
      <c r="QIN57" s="331"/>
      <c r="QIO57" s="331"/>
      <c r="QIP57" s="331"/>
      <c r="QIQ57" s="331"/>
      <c r="QIR57" s="331"/>
      <c r="QIS57" s="331"/>
      <c r="QIT57" s="331"/>
      <c r="QIU57" s="331"/>
      <c r="QIV57" s="331"/>
      <c r="QIW57" s="331"/>
      <c r="QIX57" s="331"/>
      <c r="QIY57" s="331"/>
      <c r="QIZ57" s="331"/>
      <c r="QJA57" s="331"/>
      <c r="QJB57" s="331"/>
      <c r="QJC57" s="331"/>
      <c r="QJD57" s="331"/>
      <c r="QJE57" s="331"/>
      <c r="QJF57" s="331"/>
      <c r="QJG57" s="331"/>
      <c r="QJH57" s="331"/>
      <c r="QJI57" s="331"/>
      <c r="QJJ57" s="331"/>
      <c r="QJK57" s="331"/>
      <c r="QJL57" s="331"/>
      <c r="QJM57" s="331"/>
      <c r="QJN57" s="331"/>
      <c r="QJO57" s="331"/>
      <c r="QJP57" s="331"/>
      <c r="QJQ57" s="331"/>
      <c r="QJR57" s="331"/>
      <c r="QJS57" s="331"/>
      <c r="QJT57" s="331"/>
      <c r="QJU57" s="331"/>
      <c r="QJV57" s="331"/>
      <c r="QJW57" s="331"/>
      <c r="QJX57" s="331"/>
      <c r="QJY57" s="331"/>
      <c r="QJZ57" s="331"/>
      <c r="QKA57" s="331"/>
      <c r="QKB57" s="331"/>
      <c r="QKC57" s="331"/>
      <c r="QKD57" s="331"/>
      <c r="QKE57" s="331"/>
      <c r="QKF57" s="331"/>
      <c r="QKG57" s="331"/>
      <c r="QKH57" s="331"/>
      <c r="QKI57" s="331"/>
      <c r="QKJ57" s="331"/>
      <c r="QKK57" s="331"/>
      <c r="QKL57" s="331"/>
      <c r="QKM57" s="331"/>
      <c r="QKN57" s="331"/>
      <c r="QKO57" s="331"/>
      <c r="QKP57" s="331"/>
      <c r="QKQ57" s="331"/>
      <c r="QKR57" s="331"/>
      <c r="QKS57" s="331"/>
      <c r="QKT57" s="331"/>
      <c r="QKU57" s="331"/>
      <c r="QKV57" s="331"/>
      <c r="QKW57" s="331"/>
      <c r="QKX57" s="331"/>
      <c r="QKY57" s="331"/>
      <c r="QKZ57" s="331"/>
      <c r="QLA57" s="331"/>
      <c r="QLB57" s="331"/>
      <c r="QLC57" s="331"/>
      <c r="QLD57" s="331"/>
      <c r="QLE57" s="331"/>
      <c r="QLF57" s="331"/>
      <c r="QLG57" s="331"/>
      <c r="QLH57" s="331"/>
      <c r="QLI57" s="331"/>
      <c r="QLJ57" s="331"/>
      <c r="QLK57" s="331"/>
      <c r="QLL57" s="331"/>
      <c r="QLM57" s="331"/>
      <c r="QLN57" s="331"/>
      <c r="QLO57" s="331"/>
      <c r="QLP57" s="331"/>
      <c r="QLQ57" s="331"/>
      <c r="QLR57" s="331"/>
      <c r="QLS57" s="331"/>
      <c r="QLT57" s="331"/>
      <c r="QLU57" s="331"/>
      <c r="QLV57" s="331"/>
      <c r="QLW57" s="331"/>
      <c r="QLX57" s="331"/>
      <c r="QLY57" s="331"/>
      <c r="QLZ57" s="331"/>
      <c r="QMA57" s="331"/>
      <c r="QMB57" s="331"/>
      <c r="QMC57" s="331"/>
      <c r="QMD57" s="331"/>
      <c r="QME57" s="331"/>
      <c r="QMF57" s="331"/>
      <c r="QMG57" s="331"/>
      <c r="QMH57" s="331"/>
      <c r="QMI57" s="331"/>
      <c r="QMJ57" s="331"/>
      <c r="QMK57" s="331"/>
      <c r="QML57" s="331"/>
      <c r="QMM57" s="331"/>
      <c r="QMN57" s="331"/>
      <c r="QMO57" s="331"/>
      <c r="QMP57" s="331"/>
      <c r="QMQ57" s="331"/>
      <c r="QMR57" s="331"/>
      <c r="QMS57" s="331"/>
      <c r="QMT57" s="331"/>
      <c r="QMU57" s="331"/>
      <c r="QMV57" s="331"/>
      <c r="QMW57" s="331"/>
      <c r="QMX57" s="331"/>
      <c r="QMY57" s="331"/>
      <c r="QMZ57" s="331"/>
      <c r="QNA57" s="331"/>
      <c r="QNB57" s="331"/>
      <c r="QNC57" s="331"/>
      <c r="QND57" s="331"/>
      <c r="QNE57" s="331"/>
      <c r="QNF57" s="331"/>
      <c r="QNG57" s="331"/>
      <c r="QNH57" s="331"/>
      <c r="QNI57" s="331"/>
      <c r="QNJ57" s="331"/>
      <c r="QNK57" s="331"/>
      <c r="QNL57" s="331"/>
      <c r="QNM57" s="331"/>
      <c r="QNN57" s="331"/>
      <c r="QNO57" s="331"/>
      <c r="QNP57" s="331"/>
      <c r="QNQ57" s="331"/>
      <c r="QNR57" s="331"/>
      <c r="QNS57" s="331"/>
      <c r="QNT57" s="331"/>
      <c r="QNU57" s="331"/>
      <c r="QNV57" s="331"/>
      <c r="QNW57" s="331"/>
      <c r="QNX57" s="331"/>
      <c r="QNY57" s="331"/>
      <c r="QNZ57" s="331"/>
      <c r="QOA57" s="331"/>
      <c r="QOB57" s="331"/>
      <c r="QOC57" s="331"/>
      <c r="QOD57" s="331"/>
      <c r="QOE57" s="331"/>
      <c r="QOF57" s="331"/>
      <c r="QOG57" s="331"/>
      <c r="QOH57" s="331"/>
      <c r="QOI57" s="331"/>
      <c r="QOJ57" s="331"/>
      <c r="QOK57" s="331"/>
      <c r="QOL57" s="331"/>
      <c r="QOM57" s="331"/>
      <c r="QON57" s="331"/>
      <c r="QOO57" s="331"/>
      <c r="QOP57" s="331"/>
      <c r="QOQ57" s="331"/>
      <c r="QOR57" s="331"/>
      <c r="QOS57" s="331"/>
      <c r="QOT57" s="331"/>
      <c r="QOU57" s="331"/>
      <c r="QOV57" s="331"/>
      <c r="QOW57" s="331"/>
      <c r="QOX57" s="331"/>
      <c r="QOY57" s="331"/>
      <c r="QOZ57" s="331"/>
      <c r="QPA57" s="331"/>
      <c r="QPB57" s="331"/>
      <c r="QPC57" s="331"/>
      <c r="QPD57" s="331"/>
      <c r="QPE57" s="331"/>
      <c r="QPF57" s="331"/>
      <c r="QPG57" s="331"/>
      <c r="QPH57" s="331"/>
      <c r="QPI57" s="331"/>
      <c r="QPJ57" s="331"/>
      <c r="QPK57" s="331"/>
      <c r="QPL57" s="331"/>
      <c r="QPM57" s="331"/>
      <c r="QPN57" s="331"/>
      <c r="QPO57" s="331"/>
      <c r="QPP57" s="331"/>
      <c r="QPQ57" s="331"/>
      <c r="QPR57" s="331"/>
      <c r="QPS57" s="331"/>
      <c r="QPT57" s="331"/>
      <c r="QPU57" s="331"/>
      <c r="QPV57" s="331"/>
      <c r="QPW57" s="331"/>
      <c r="QPX57" s="331"/>
      <c r="QPY57" s="331"/>
      <c r="QPZ57" s="331"/>
      <c r="QQA57" s="331"/>
      <c r="QQB57" s="331"/>
      <c r="QQC57" s="331"/>
      <c r="QQD57" s="331"/>
      <c r="QQE57" s="331"/>
      <c r="QQF57" s="331"/>
      <c r="QQG57" s="331"/>
      <c r="QQH57" s="331"/>
      <c r="QQI57" s="331"/>
      <c r="QQJ57" s="331"/>
      <c r="QQK57" s="331"/>
      <c r="QQL57" s="331"/>
      <c r="QQM57" s="331"/>
      <c r="QQN57" s="331"/>
      <c r="QQO57" s="331"/>
      <c r="QQP57" s="331"/>
      <c r="QQQ57" s="331"/>
      <c r="QQR57" s="331"/>
      <c r="QQS57" s="331"/>
      <c r="QQT57" s="331"/>
      <c r="QQU57" s="331"/>
      <c r="QQV57" s="331"/>
      <c r="QQW57" s="331"/>
      <c r="QQX57" s="331"/>
      <c r="QQY57" s="331"/>
      <c r="QQZ57" s="331"/>
      <c r="QRA57" s="331"/>
      <c r="QRB57" s="331"/>
      <c r="QRC57" s="331"/>
      <c r="QRD57" s="331"/>
      <c r="QRE57" s="331"/>
      <c r="QRF57" s="331"/>
      <c r="QRG57" s="331"/>
      <c r="QRH57" s="331"/>
      <c r="QRI57" s="331"/>
      <c r="QRJ57" s="331"/>
      <c r="QRK57" s="331"/>
      <c r="QRL57" s="331"/>
      <c r="QRM57" s="331"/>
      <c r="QRN57" s="331"/>
      <c r="QRO57" s="331"/>
      <c r="QRP57" s="331"/>
      <c r="QRQ57" s="331"/>
      <c r="QRR57" s="331"/>
      <c r="QRS57" s="331"/>
      <c r="QRT57" s="331"/>
      <c r="QRU57" s="331"/>
      <c r="QRV57" s="331"/>
      <c r="QRW57" s="331"/>
      <c r="QRX57" s="331"/>
      <c r="QRY57" s="331"/>
      <c r="QRZ57" s="331"/>
      <c r="QSA57" s="331"/>
      <c r="QSB57" s="331"/>
      <c r="QSC57" s="331"/>
      <c r="QSD57" s="331"/>
      <c r="QSE57" s="331"/>
      <c r="QSF57" s="331"/>
      <c r="QSG57" s="331"/>
      <c r="QSH57" s="331"/>
      <c r="QSI57" s="331"/>
      <c r="QSJ57" s="331"/>
      <c r="QSK57" s="331"/>
      <c r="QSL57" s="331"/>
      <c r="QSM57" s="331"/>
      <c r="QSN57" s="331"/>
      <c r="QSO57" s="331"/>
      <c r="QSP57" s="331"/>
      <c r="QSQ57" s="331"/>
      <c r="QSR57" s="331"/>
      <c r="QSS57" s="331"/>
      <c r="QST57" s="331"/>
      <c r="QSU57" s="331"/>
      <c r="QSV57" s="331"/>
      <c r="QSW57" s="331"/>
      <c r="QSX57" s="331"/>
      <c r="QSY57" s="331"/>
      <c r="QSZ57" s="331"/>
      <c r="QTA57" s="331"/>
      <c r="QTB57" s="331"/>
      <c r="QTC57" s="331"/>
      <c r="QTD57" s="331"/>
      <c r="QTE57" s="331"/>
      <c r="QTF57" s="331"/>
      <c r="QTG57" s="331"/>
      <c r="QTH57" s="331"/>
      <c r="QTI57" s="331"/>
      <c r="QTJ57" s="331"/>
      <c r="QTK57" s="331"/>
      <c r="QTL57" s="331"/>
      <c r="QTM57" s="331"/>
      <c r="QTN57" s="331"/>
      <c r="QTO57" s="331"/>
      <c r="QTP57" s="331"/>
      <c r="QTQ57" s="331"/>
      <c r="QTR57" s="331"/>
      <c r="QTS57" s="331"/>
      <c r="QTT57" s="331"/>
      <c r="QTU57" s="331"/>
      <c r="QTV57" s="331"/>
      <c r="QTW57" s="331"/>
      <c r="QTX57" s="331"/>
      <c r="QTY57" s="331"/>
      <c r="QTZ57" s="331"/>
      <c r="QUA57" s="331"/>
      <c r="QUB57" s="331"/>
      <c r="QUC57" s="331"/>
      <c r="QUD57" s="331"/>
      <c r="QUE57" s="331"/>
      <c r="QUF57" s="331"/>
      <c r="QUG57" s="331"/>
      <c r="QUH57" s="331"/>
      <c r="QUI57" s="331"/>
      <c r="QUJ57" s="331"/>
      <c r="QUK57" s="331"/>
      <c r="QUL57" s="331"/>
      <c r="QUM57" s="331"/>
      <c r="QUN57" s="331"/>
      <c r="QUO57" s="331"/>
      <c r="QUP57" s="331"/>
      <c r="QUQ57" s="331"/>
      <c r="QUR57" s="331"/>
      <c r="QUS57" s="331"/>
      <c r="QUT57" s="331"/>
      <c r="QUU57" s="331"/>
      <c r="QUV57" s="331"/>
      <c r="QUW57" s="331"/>
      <c r="QUX57" s="331"/>
      <c r="QUY57" s="331"/>
      <c r="QUZ57" s="331"/>
      <c r="QVA57" s="331"/>
      <c r="QVB57" s="331"/>
      <c r="QVC57" s="331"/>
      <c r="QVD57" s="331"/>
      <c r="QVE57" s="331"/>
      <c r="QVF57" s="331"/>
      <c r="QVG57" s="331"/>
      <c r="QVH57" s="331"/>
      <c r="QVI57" s="331"/>
      <c r="QVJ57" s="331"/>
      <c r="QVK57" s="331"/>
      <c r="QVL57" s="331"/>
      <c r="QVM57" s="331"/>
      <c r="QVN57" s="331"/>
      <c r="QVO57" s="331"/>
      <c r="QVP57" s="331"/>
      <c r="QVQ57" s="331"/>
      <c r="QVR57" s="331"/>
      <c r="QVS57" s="331"/>
      <c r="QVT57" s="331"/>
      <c r="QVU57" s="331"/>
      <c r="QVV57" s="331"/>
      <c r="QVW57" s="331"/>
      <c r="QVX57" s="331"/>
      <c r="QVY57" s="331"/>
      <c r="QVZ57" s="331"/>
      <c r="QWA57" s="331"/>
      <c r="QWB57" s="331"/>
      <c r="QWC57" s="331"/>
      <c r="QWD57" s="331"/>
      <c r="QWE57" s="331"/>
      <c r="QWF57" s="331"/>
      <c r="QWG57" s="331"/>
      <c r="QWH57" s="331"/>
      <c r="QWI57" s="331"/>
      <c r="QWJ57" s="331"/>
      <c r="QWK57" s="331"/>
      <c r="QWL57" s="331"/>
      <c r="QWM57" s="331"/>
      <c r="QWN57" s="331"/>
      <c r="QWO57" s="331"/>
      <c r="QWP57" s="331"/>
      <c r="QWQ57" s="331"/>
      <c r="QWR57" s="331"/>
      <c r="QWS57" s="331"/>
      <c r="QWT57" s="331"/>
      <c r="QWU57" s="331"/>
      <c r="QWV57" s="331"/>
      <c r="QWW57" s="331"/>
      <c r="QWX57" s="331"/>
      <c r="QWY57" s="331"/>
      <c r="QWZ57" s="331"/>
      <c r="QXA57" s="331"/>
      <c r="QXB57" s="331"/>
      <c r="QXC57" s="331"/>
      <c r="QXD57" s="331"/>
      <c r="QXE57" s="331"/>
      <c r="QXF57" s="331"/>
      <c r="QXG57" s="331"/>
      <c r="QXH57" s="331"/>
      <c r="QXI57" s="331"/>
      <c r="QXJ57" s="331"/>
      <c r="QXK57" s="331"/>
      <c r="QXL57" s="331"/>
      <c r="QXM57" s="331"/>
      <c r="QXN57" s="331"/>
      <c r="QXO57" s="331"/>
      <c r="QXP57" s="331"/>
      <c r="QXQ57" s="331"/>
      <c r="QXR57" s="331"/>
      <c r="QXS57" s="331"/>
      <c r="QXT57" s="331"/>
      <c r="QXU57" s="331"/>
      <c r="QXV57" s="331"/>
      <c r="QXW57" s="331"/>
      <c r="QXX57" s="331"/>
      <c r="QXY57" s="331"/>
      <c r="QXZ57" s="331"/>
      <c r="QYA57" s="331"/>
      <c r="QYB57" s="331"/>
      <c r="QYC57" s="331"/>
      <c r="QYD57" s="331"/>
      <c r="QYE57" s="331"/>
      <c r="QYF57" s="331"/>
      <c r="QYG57" s="331"/>
      <c r="QYH57" s="331"/>
      <c r="QYI57" s="331"/>
      <c r="QYJ57" s="331"/>
      <c r="QYK57" s="331"/>
      <c r="QYL57" s="331"/>
      <c r="QYM57" s="331"/>
      <c r="QYN57" s="331"/>
      <c r="QYO57" s="331"/>
      <c r="QYP57" s="331"/>
      <c r="QYQ57" s="331"/>
      <c r="QYR57" s="331"/>
      <c r="QYS57" s="331"/>
      <c r="QYT57" s="331"/>
      <c r="QYU57" s="331"/>
      <c r="QYV57" s="331"/>
      <c r="QYW57" s="331"/>
      <c r="QYX57" s="331"/>
      <c r="QYY57" s="331"/>
      <c r="QYZ57" s="331"/>
      <c r="QZA57" s="331"/>
      <c r="QZB57" s="331"/>
      <c r="QZC57" s="331"/>
      <c r="QZD57" s="331"/>
      <c r="QZE57" s="331"/>
      <c r="QZF57" s="331"/>
      <c r="QZG57" s="331"/>
      <c r="QZH57" s="331"/>
      <c r="QZI57" s="331"/>
      <c r="QZJ57" s="331"/>
      <c r="QZK57" s="331"/>
      <c r="QZL57" s="331"/>
      <c r="QZM57" s="331"/>
      <c r="QZN57" s="331"/>
      <c r="QZO57" s="331"/>
      <c r="QZP57" s="331"/>
      <c r="QZQ57" s="331"/>
      <c r="QZR57" s="331"/>
      <c r="QZS57" s="331"/>
      <c r="QZT57" s="331"/>
      <c r="QZU57" s="331"/>
      <c r="QZV57" s="331"/>
      <c r="QZW57" s="331"/>
      <c r="QZX57" s="331"/>
      <c r="QZY57" s="331"/>
      <c r="QZZ57" s="331"/>
      <c r="RAA57" s="331"/>
      <c r="RAB57" s="331"/>
      <c r="RAC57" s="331"/>
      <c r="RAD57" s="331"/>
      <c r="RAE57" s="331"/>
      <c r="RAF57" s="331"/>
      <c r="RAG57" s="331"/>
      <c r="RAH57" s="331"/>
      <c r="RAI57" s="331"/>
      <c r="RAJ57" s="331"/>
      <c r="RAK57" s="331"/>
      <c r="RAL57" s="331"/>
      <c r="RAM57" s="331"/>
      <c r="RAN57" s="331"/>
      <c r="RAO57" s="331"/>
      <c r="RAP57" s="331"/>
      <c r="RAQ57" s="331"/>
      <c r="RAR57" s="331"/>
      <c r="RAS57" s="331"/>
      <c r="RAT57" s="331"/>
      <c r="RAU57" s="331"/>
      <c r="RAV57" s="331"/>
      <c r="RAW57" s="331"/>
      <c r="RAX57" s="331"/>
      <c r="RAY57" s="331"/>
      <c r="RAZ57" s="331"/>
      <c r="RBA57" s="331"/>
      <c r="RBB57" s="331"/>
      <c r="RBC57" s="331"/>
      <c r="RBD57" s="331"/>
      <c r="RBE57" s="331"/>
      <c r="RBF57" s="331"/>
      <c r="RBG57" s="331"/>
      <c r="RBH57" s="331"/>
      <c r="RBI57" s="331"/>
      <c r="RBJ57" s="331"/>
      <c r="RBK57" s="331"/>
      <c r="RBL57" s="331"/>
      <c r="RBM57" s="331"/>
      <c r="RBN57" s="331"/>
      <c r="RBO57" s="331"/>
      <c r="RBP57" s="331"/>
      <c r="RBQ57" s="331"/>
      <c r="RBR57" s="331"/>
      <c r="RBS57" s="331"/>
      <c r="RBT57" s="331"/>
      <c r="RBU57" s="331"/>
      <c r="RBV57" s="331"/>
      <c r="RBW57" s="331"/>
      <c r="RBX57" s="331"/>
      <c r="RBY57" s="331"/>
      <c r="RBZ57" s="331"/>
      <c r="RCA57" s="331"/>
      <c r="RCB57" s="331"/>
      <c r="RCC57" s="331"/>
      <c r="RCD57" s="331"/>
      <c r="RCE57" s="331"/>
      <c r="RCF57" s="331"/>
      <c r="RCG57" s="331"/>
      <c r="RCH57" s="331"/>
      <c r="RCI57" s="331"/>
      <c r="RCJ57" s="331"/>
      <c r="RCK57" s="331"/>
      <c r="RCL57" s="331"/>
      <c r="RCM57" s="331"/>
      <c r="RCN57" s="331"/>
      <c r="RCO57" s="331"/>
      <c r="RCP57" s="331"/>
      <c r="RCQ57" s="331"/>
      <c r="RCR57" s="331"/>
      <c r="RCS57" s="331"/>
      <c r="RCT57" s="331"/>
      <c r="RCU57" s="331"/>
      <c r="RCV57" s="331"/>
      <c r="RCW57" s="331"/>
      <c r="RCX57" s="331"/>
      <c r="RCY57" s="331"/>
      <c r="RCZ57" s="331"/>
      <c r="RDA57" s="331"/>
      <c r="RDB57" s="331"/>
      <c r="RDC57" s="331"/>
      <c r="RDD57" s="331"/>
      <c r="RDE57" s="331"/>
      <c r="RDF57" s="331"/>
      <c r="RDG57" s="331"/>
      <c r="RDH57" s="331"/>
      <c r="RDI57" s="331"/>
      <c r="RDJ57" s="331"/>
      <c r="RDK57" s="331"/>
      <c r="RDL57" s="331"/>
      <c r="RDM57" s="331"/>
      <c r="RDN57" s="331"/>
      <c r="RDO57" s="331"/>
      <c r="RDP57" s="331"/>
      <c r="RDQ57" s="331"/>
      <c r="RDR57" s="331"/>
      <c r="RDS57" s="331"/>
      <c r="RDT57" s="331"/>
      <c r="RDU57" s="331"/>
      <c r="RDV57" s="331"/>
      <c r="RDW57" s="331"/>
      <c r="RDX57" s="331"/>
      <c r="RDY57" s="331"/>
      <c r="RDZ57" s="331"/>
      <c r="REA57" s="331"/>
      <c r="REB57" s="331"/>
      <c r="REC57" s="331"/>
      <c r="RED57" s="331"/>
      <c r="REE57" s="331"/>
      <c r="REF57" s="331"/>
      <c r="REG57" s="331"/>
      <c r="REH57" s="331"/>
      <c r="REI57" s="331"/>
      <c r="REJ57" s="331"/>
      <c r="REK57" s="331"/>
      <c r="REL57" s="331"/>
      <c r="REM57" s="331"/>
      <c r="REN57" s="331"/>
      <c r="REO57" s="331"/>
      <c r="REP57" s="331"/>
      <c r="REQ57" s="331"/>
      <c r="RER57" s="331"/>
      <c r="RES57" s="331"/>
      <c r="RET57" s="331"/>
      <c r="REU57" s="331"/>
      <c r="REV57" s="331"/>
      <c r="REW57" s="331"/>
      <c r="REX57" s="331"/>
      <c r="REY57" s="331"/>
      <c r="REZ57" s="331"/>
      <c r="RFA57" s="331"/>
      <c r="RFB57" s="331"/>
      <c r="RFC57" s="331"/>
      <c r="RFD57" s="331"/>
      <c r="RFE57" s="331"/>
      <c r="RFF57" s="331"/>
      <c r="RFG57" s="331"/>
      <c r="RFH57" s="331"/>
      <c r="RFI57" s="331"/>
      <c r="RFJ57" s="331"/>
      <c r="RFK57" s="331"/>
      <c r="RFL57" s="331"/>
      <c r="RFM57" s="331"/>
      <c r="RFN57" s="331"/>
      <c r="RFO57" s="331"/>
      <c r="RFP57" s="331"/>
      <c r="RFQ57" s="331"/>
      <c r="RFR57" s="331"/>
      <c r="RFS57" s="331"/>
      <c r="RFT57" s="331"/>
      <c r="RFU57" s="331"/>
      <c r="RFV57" s="331"/>
      <c r="RFW57" s="331"/>
      <c r="RFX57" s="331"/>
      <c r="RFY57" s="331"/>
      <c r="RFZ57" s="331"/>
      <c r="RGA57" s="331"/>
      <c r="RGB57" s="331"/>
      <c r="RGC57" s="331"/>
      <c r="RGD57" s="331"/>
      <c r="RGE57" s="331"/>
      <c r="RGF57" s="331"/>
      <c r="RGG57" s="331"/>
      <c r="RGH57" s="331"/>
      <c r="RGI57" s="331"/>
      <c r="RGJ57" s="331"/>
      <c r="RGK57" s="331"/>
      <c r="RGL57" s="331"/>
      <c r="RGM57" s="331"/>
      <c r="RGN57" s="331"/>
      <c r="RGO57" s="331"/>
      <c r="RGP57" s="331"/>
      <c r="RGQ57" s="331"/>
      <c r="RGR57" s="331"/>
      <c r="RGS57" s="331"/>
      <c r="RGT57" s="331"/>
      <c r="RGU57" s="331"/>
      <c r="RGV57" s="331"/>
      <c r="RGW57" s="331"/>
      <c r="RGX57" s="331"/>
      <c r="RGY57" s="331"/>
      <c r="RGZ57" s="331"/>
      <c r="RHA57" s="331"/>
      <c r="RHB57" s="331"/>
      <c r="RHC57" s="331"/>
      <c r="RHD57" s="331"/>
      <c r="RHE57" s="331"/>
      <c r="RHF57" s="331"/>
      <c r="RHG57" s="331"/>
      <c r="RHH57" s="331"/>
      <c r="RHI57" s="331"/>
      <c r="RHJ57" s="331"/>
      <c r="RHK57" s="331"/>
      <c r="RHL57" s="331"/>
      <c r="RHM57" s="331"/>
      <c r="RHN57" s="331"/>
      <c r="RHO57" s="331"/>
      <c r="RHP57" s="331"/>
      <c r="RHQ57" s="331"/>
      <c r="RHR57" s="331"/>
      <c r="RHS57" s="331"/>
      <c r="RHT57" s="331"/>
      <c r="RHU57" s="331"/>
      <c r="RHV57" s="331"/>
      <c r="RHW57" s="331"/>
      <c r="RHX57" s="331"/>
      <c r="RHY57" s="331"/>
      <c r="RHZ57" s="331"/>
      <c r="RIA57" s="331"/>
      <c r="RIB57" s="331"/>
      <c r="RIC57" s="331"/>
      <c r="RID57" s="331"/>
      <c r="RIE57" s="331"/>
      <c r="RIF57" s="331"/>
      <c r="RIG57" s="331"/>
      <c r="RIH57" s="331"/>
      <c r="RII57" s="331"/>
      <c r="RIJ57" s="331"/>
      <c r="RIK57" s="331"/>
      <c r="RIL57" s="331"/>
      <c r="RIM57" s="331"/>
      <c r="RIN57" s="331"/>
      <c r="RIO57" s="331"/>
      <c r="RIP57" s="331"/>
      <c r="RIQ57" s="331"/>
      <c r="RIR57" s="331"/>
      <c r="RIS57" s="331"/>
      <c r="RIT57" s="331"/>
      <c r="RIU57" s="331"/>
      <c r="RIV57" s="331"/>
      <c r="RIW57" s="331"/>
      <c r="RIX57" s="331"/>
      <c r="RIY57" s="331"/>
      <c r="RIZ57" s="331"/>
      <c r="RJA57" s="331"/>
      <c r="RJB57" s="331"/>
      <c r="RJC57" s="331"/>
      <c r="RJD57" s="331"/>
      <c r="RJE57" s="331"/>
      <c r="RJF57" s="331"/>
      <c r="RJG57" s="331"/>
      <c r="RJH57" s="331"/>
      <c r="RJI57" s="331"/>
      <c r="RJJ57" s="331"/>
      <c r="RJK57" s="331"/>
      <c r="RJL57" s="331"/>
      <c r="RJM57" s="331"/>
      <c r="RJN57" s="331"/>
      <c r="RJO57" s="331"/>
      <c r="RJP57" s="331"/>
      <c r="RJQ57" s="331"/>
      <c r="RJR57" s="331"/>
      <c r="RJS57" s="331"/>
      <c r="RJT57" s="331"/>
      <c r="RJU57" s="331"/>
      <c r="RJV57" s="331"/>
      <c r="RJW57" s="331"/>
      <c r="RJX57" s="331"/>
      <c r="RJY57" s="331"/>
      <c r="RJZ57" s="331"/>
      <c r="RKA57" s="331"/>
      <c r="RKB57" s="331"/>
      <c r="RKC57" s="331"/>
      <c r="RKD57" s="331"/>
      <c r="RKE57" s="331"/>
      <c r="RKF57" s="331"/>
      <c r="RKG57" s="331"/>
      <c r="RKH57" s="331"/>
      <c r="RKI57" s="331"/>
      <c r="RKJ57" s="331"/>
      <c r="RKK57" s="331"/>
      <c r="RKL57" s="331"/>
      <c r="RKM57" s="331"/>
      <c r="RKN57" s="331"/>
      <c r="RKO57" s="331"/>
      <c r="RKP57" s="331"/>
      <c r="RKQ57" s="331"/>
      <c r="RKR57" s="331"/>
      <c r="RKS57" s="331"/>
      <c r="RKT57" s="331"/>
      <c r="RKU57" s="331"/>
      <c r="RKV57" s="331"/>
      <c r="RKW57" s="331"/>
      <c r="RKX57" s="331"/>
      <c r="RKY57" s="331"/>
      <c r="RKZ57" s="331"/>
      <c r="RLA57" s="331"/>
      <c r="RLB57" s="331"/>
      <c r="RLC57" s="331"/>
      <c r="RLD57" s="331"/>
      <c r="RLE57" s="331"/>
      <c r="RLF57" s="331"/>
      <c r="RLG57" s="331"/>
      <c r="RLH57" s="331"/>
      <c r="RLI57" s="331"/>
      <c r="RLJ57" s="331"/>
      <c r="RLK57" s="331"/>
      <c r="RLL57" s="331"/>
      <c r="RLM57" s="331"/>
      <c r="RLN57" s="331"/>
      <c r="RLO57" s="331"/>
      <c r="RLP57" s="331"/>
      <c r="RLQ57" s="331"/>
      <c r="RLR57" s="331"/>
      <c r="RLS57" s="331"/>
      <c r="RLT57" s="331"/>
      <c r="RLU57" s="331"/>
      <c r="RLV57" s="331"/>
      <c r="RLW57" s="331"/>
      <c r="RLX57" s="331"/>
      <c r="RLY57" s="331"/>
      <c r="RLZ57" s="331"/>
      <c r="RMA57" s="331"/>
      <c r="RMB57" s="331"/>
      <c r="RMC57" s="331"/>
      <c r="RMD57" s="331"/>
      <c r="RME57" s="331"/>
      <c r="RMF57" s="331"/>
      <c r="RMG57" s="331"/>
      <c r="RMH57" s="331"/>
      <c r="RMI57" s="331"/>
      <c r="RMJ57" s="331"/>
      <c r="RMK57" s="331"/>
      <c r="RML57" s="331"/>
      <c r="RMM57" s="331"/>
      <c r="RMN57" s="331"/>
      <c r="RMO57" s="331"/>
      <c r="RMP57" s="331"/>
      <c r="RMQ57" s="331"/>
      <c r="RMR57" s="331"/>
      <c r="RMS57" s="331"/>
      <c r="RMT57" s="331"/>
      <c r="RMU57" s="331"/>
      <c r="RMV57" s="331"/>
      <c r="RMW57" s="331"/>
      <c r="RMX57" s="331"/>
      <c r="RMY57" s="331"/>
      <c r="RMZ57" s="331"/>
      <c r="RNA57" s="331"/>
      <c r="RNB57" s="331"/>
      <c r="RNC57" s="331"/>
      <c r="RND57" s="331"/>
      <c r="RNE57" s="331"/>
      <c r="RNF57" s="331"/>
      <c r="RNG57" s="331"/>
      <c r="RNH57" s="331"/>
      <c r="RNI57" s="331"/>
      <c r="RNJ57" s="331"/>
      <c r="RNK57" s="331"/>
      <c r="RNL57" s="331"/>
      <c r="RNM57" s="331"/>
      <c r="RNN57" s="331"/>
      <c r="RNO57" s="331"/>
      <c r="RNP57" s="331"/>
      <c r="RNQ57" s="331"/>
      <c r="RNR57" s="331"/>
      <c r="RNS57" s="331"/>
      <c r="RNT57" s="331"/>
      <c r="RNU57" s="331"/>
      <c r="RNV57" s="331"/>
      <c r="RNW57" s="331"/>
      <c r="RNX57" s="331"/>
      <c r="RNY57" s="331"/>
      <c r="RNZ57" s="331"/>
      <c r="ROA57" s="331"/>
      <c r="ROB57" s="331"/>
      <c r="ROC57" s="331"/>
      <c r="ROD57" s="331"/>
      <c r="ROE57" s="331"/>
      <c r="ROF57" s="331"/>
      <c r="ROG57" s="331"/>
      <c r="ROH57" s="331"/>
      <c r="ROI57" s="331"/>
      <c r="ROJ57" s="331"/>
      <c r="ROK57" s="331"/>
      <c r="ROL57" s="331"/>
      <c r="ROM57" s="331"/>
      <c r="RON57" s="331"/>
      <c r="ROO57" s="331"/>
      <c r="ROP57" s="331"/>
      <c r="ROQ57" s="331"/>
      <c r="ROR57" s="331"/>
      <c r="ROS57" s="331"/>
      <c r="ROT57" s="331"/>
      <c r="ROU57" s="331"/>
      <c r="ROV57" s="331"/>
      <c r="ROW57" s="331"/>
      <c r="ROX57" s="331"/>
      <c r="ROY57" s="331"/>
      <c r="ROZ57" s="331"/>
      <c r="RPA57" s="331"/>
      <c r="RPB57" s="331"/>
      <c r="RPC57" s="331"/>
      <c r="RPD57" s="331"/>
      <c r="RPE57" s="331"/>
      <c r="RPF57" s="331"/>
      <c r="RPG57" s="331"/>
      <c r="RPH57" s="331"/>
      <c r="RPI57" s="331"/>
      <c r="RPJ57" s="331"/>
      <c r="RPK57" s="331"/>
      <c r="RPL57" s="331"/>
      <c r="RPM57" s="331"/>
      <c r="RPN57" s="331"/>
      <c r="RPO57" s="331"/>
      <c r="RPP57" s="331"/>
      <c r="RPQ57" s="331"/>
      <c r="RPR57" s="331"/>
      <c r="RPS57" s="331"/>
      <c r="RPT57" s="331"/>
      <c r="RPU57" s="331"/>
      <c r="RPV57" s="331"/>
      <c r="RPW57" s="331"/>
      <c r="RPX57" s="331"/>
      <c r="RPY57" s="331"/>
      <c r="RPZ57" s="331"/>
      <c r="RQA57" s="331"/>
      <c r="RQB57" s="331"/>
      <c r="RQC57" s="331"/>
      <c r="RQD57" s="331"/>
      <c r="RQE57" s="331"/>
      <c r="RQF57" s="331"/>
      <c r="RQG57" s="331"/>
      <c r="RQH57" s="331"/>
      <c r="RQI57" s="331"/>
      <c r="RQJ57" s="331"/>
      <c r="RQK57" s="331"/>
      <c r="RQL57" s="331"/>
      <c r="RQM57" s="331"/>
      <c r="RQN57" s="331"/>
      <c r="RQO57" s="331"/>
      <c r="RQP57" s="331"/>
      <c r="RQQ57" s="331"/>
      <c r="RQR57" s="331"/>
      <c r="RQS57" s="331"/>
      <c r="RQT57" s="331"/>
      <c r="RQU57" s="331"/>
      <c r="RQV57" s="331"/>
      <c r="RQW57" s="331"/>
      <c r="RQX57" s="331"/>
      <c r="RQY57" s="331"/>
      <c r="RQZ57" s="331"/>
      <c r="RRA57" s="331"/>
      <c r="RRB57" s="331"/>
      <c r="RRC57" s="331"/>
      <c r="RRD57" s="331"/>
      <c r="RRE57" s="331"/>
      <c r="RRF57" s="331"/>
      <c r="RRG57" s="331"/>
      <c r="RRH57" s="331"/>
      <c r="RRI57" s="331"/>
      <c r="RRJ57" s="331"/>
      <c r="RRK57" s="331"/>
      <c r="RRL57" s="331"/>
      <c r="RRM57" s="331"/>
      <c r="RRN57" s="331"/>
      <c r="RRO57" s="331"/>
      <c r="RRP57" s="331"/>
      <c r="RRQ57" s="331"/>
      <c r="RRR57" s="331"/>
      <c r="RRS57" s="331"/>
      <c r="RRT57" s="331"/>
      <c r="RRU57" s="331"/>
      <c r="RRV57" s="331"/>
      <c r="RRW57" s="331"/>
      <c r="RRX57" s="331"/>
      <c r="RRY57" s="331"/>
      <c r="RRZ57" s="331"/>
      <c r="RSA57" s="331"/>
      <c r="RSB57" s="331"/>
      <c r="RSC57" s="331"/>
      <c r="RSD57" s="331"/>
      <c r="RSE57" s="331"/>
      <c r="RSF57" s="331"/>
      <c r="RSG57" s="331"/>
      <c r="RSH57" s="331"/>
      <c r="RSI57" s="331"/>
      <c r="RSJ57" s="331"/>
      <c r="RSK57" s="331"/>
      <c r="RSL57" s="331"/>
      <c r="RSM57" s="331"/>
      <c r="RSN57" s="331"/>
      <c r="RSO57" s="331"/>
      <c r="RSP57" s="331"/>
      <c r="RSQ57" s="331"/>
      <c r="RSR57" s="331"/>
      <c r="RSS57" s="331"/>
      <c r="RST57" s="331"/>
      <c r="RSU57" s="331"/>
      <c r="RSV57" s="331"/>
      <c r="RSW57" s="331"/>
      <c r="RSX57" s="331"/>
      <c r="RSY57" s="331"/>
      <c r="RSZ57" s="331"/>
      <c r="RTA57" s="331"/>
      <c r="RTB57" s="331"/>
      <c r="RTC57" s="331"/>
      <c r="RTD57" s="331"/>
      <c r="RTE57" s="331"/>
      <c r="RTF57" s="331"/>
      <c r="RTG57" s="331"/>
      <c r="RTH57" s="331"/>
      <c r="RTI57" s="331"/>
      <c r="RTJ57" s="331"/>
      <c r="RTK57" s="331"/>
      <c r="RTL57" s="331"/>
      <c r="RTM57" s="331"/>
      <c r="RTN57" s="331"/>
      <c r="RTO57" s="331"/>
      <c r="RTP57" s="331"/>
      <c r="RTQ57" s="331"/>
      <c r="RTR57" s="331"/>
      <c r="RTS57" s="331"/>
      <c r="RTT57" s="331"/>
      <c r="RTU57" s="331"/>
      <c r="RTV57" s="331"/>
      <c r="RTW57" s="331"/>
      <c r="RTX57" s="331"/>
      <c r="RTY57" s="331"/>
      <c r="RTZ57" s="331"/>
      <c r="RUA57" s="331"/>
      <c r="RUB57" s="331"/>
      <c r="RUC57" s="331"/>
      <c r="RUD57" s="331"/>
      <c r="RUE57" s="331"/>
      <c r="RUF57" s="331"/>
      <c r="RUG57" s="331"/>
      <c r="RUH57" s="331"/>
      <c r="RUI57" s="331"/>
      <c r="RUJ57" s="331"/>
      <c r="RUK57" s="331"/>
      <c r="RUL57" s="331"/>
      <c r="RUM57" s="331"/>
      <c r="RUN57" s="331"/>
      <c r="RUO57" s="331"/>
      <c r="RUP57" s="331"/>
      <c r="RUQ57" s="331"/>
      <c r="RUR57" s="331"/>
      <c r="RUS57" s="331"/>
      <c r="RUT57" s="331"/>
      <c r="RUU57" s="331"/>
      <c r="RUV57" s="331"/>
      <c r="RUW57" s="331"/>
      <c r="RUX57" s="331"/>
      <c r="RUY57" s="331"/>
      <c r="RUZ57" s="331"/>
      <c r="RVA57" s="331"/>
      <c r="RVB57" s="331"/>
      <c r="RVC57" s="331"/>
      <c r="RVD57" s="331"/>
      <c r="RVE57" s="331"/>
      <c r="RVF57" s="331"/>
      <c r="RVG57" s="331"/>
      <c r="RVH57" s="331"/>
      <c r="RVI57" s="331"/>
      <c r="RVJ57" s="331"/>
      <c r="RVK57" s="331"/>
      <c r="RVL57" s="331"/>
      <c r="RVM57" s="331"/>
      <c r="RVN57" s="331"/>
      <c r="RVO57" s="331"/>
      <c r="RVP57" s="331"/>
      <c r="RVQ57" s="331"/>
      <c r="RVR57" s="331"/>
      <c r="RVS57" s="331"/>
      <c r="RVT57" s="331"/>
      <c r="RVU57" s="331"/>
      <c r="RVV57" s="331"/>
      <c r="RVW57" s="331"/>
      <c r="RVX57" s="331"/>
      <c r="RVY57" s="331"/>
      <c r="RVZ57" s="331"/>
      <c r="RWA57" s="331"/>
      <c r="RWB57" s="331"/>
      <c r="RWC57" s="331"/>
      <c r="RWD57" s="331"/>
      <c r="RWE57" s="331"/>
      <c r="RWF57" s="331"/>
      <c r="RWG57" s="331"/>
      <c r="RWH57" s="331"/>
      <c r="RWI57" s="331"/>
      <c r="RWJ57" s="331"/>
      <c r="RWK57" s="331"/>
      <c r="RWL57" s="331"/>
      <c r="RWM57" s="331"/>
      <c r="RWN57" s="331"/>
      <c r="RWO57" s="331"/>
      <c r="RWP57" s="331"/>
      <c r="RWQ57" s="331"/>
      <c r="RWR57" s="331"/>
      <c r="RWS57" s="331"/>
      <c r="RWT57" s="331"/>
      <c r="RWU57" s="331"/>
      <c r="RWV57" s="331"/>
      <c r="RWW57" s="331"/>
      <c r="RWX57" s="331"/>
      <c r="RWY57" s="331"/>
      <c r="RWZ57" s="331"/>
      <c r="RXA57" s="331"/>
      <c r="RXB57" s="331"/>
      <c r="RXC57" s="331"/>
      <c r="RXD57" s="331"/>
      <c r="RXE57" s="331"/>
      <c r="RXF57" s="331"/>
      <c r="RXG57" s="331"/>
      <c r="RXH57" s="331"/>
      <c r="RXI57" s="331"/>
      <c r="RXJ57" s="331"/>
      <c r="RXK57" s="331"/>
      <c r="RXL57" s="331"/>
      <c r="RXM57" s="331"/>
      <c r="RXN57" s="331"/>
      <c r="RXO57" s="331"/>
      <c r="RXP57" s="331"/>
      <c r="RXQ57" s="331"/>
      <c r="RXR57" s="331"/>
      <c r="RXS57" s="331"/>
      <c r="RXT57" s="331"/>
      <c r="RXU57" s="331"/>
      <c r="RXV57" s="331"/>
      <c r="RXW57" s="331"/>
      <c r="RXX57" s="331"/>
      <c r="RXY57" s="331"/>
      <c r="RXZ57" s="331"/>
      <c r="RYA57" s="331"/>
      <c r="RYB57" s="331"/>
      <c r="RYC57" s="331"/>
      <c r="RYD57" s="331"/>
      <c r="RYE57" s="331"/>
      <c r="RYF57" s="331"/>
      <c r="RYG57" s="331"/>
      <c r="RYH57" s="331"/>
      <c r="RYI57" s="331"/>
      <c r="RYJ57" s="331"/>
      <c r="RYK57" s="331"/>
      <c r="RYL57" s="331"/>
      <c r="RYM57" s="331"/>
      <c r="RYN57" s="331"/>
      <c r="RYO57" s="331"/>
      <c r="RYP57" s="331"/>
      <c r="RYQ57" s="331"/>
      <c r="RYR57" s="331"/>
      <c r="RYS57" s="331"/>
      <c r="RYT57" s="331"/>
      <c r="RYU57" s="331"/>
      <c r="RYV57" s="331"/>
      <c r="RYW57" s="331"/>
      <c r="RYX57" s="331"/>
      <c r="RYY57" s="331"/>
      <c r="RYZ57" s="331"/>
      <c r="RZA57" s="331"/>
      <c r="RZB57" s="331"/>
      <c r="RZC57" s="331"/>
      <c r="RZD57" s="331"/>
      <c r="RZE57" s="331"/>
      <c r="RZF57" s="331"/>
      <c r="RZG57" s="331"/>
      <c r="RZH57" s="331"/>
      <c r="RZI57" s="331"/>
      <c r="RZJ57" s="331"/>
      <c r="RZK57" s="331"/>
      <c r="RZL57" s="331"/>
      <c r="RZM57" s="331"/>
      <c r="RZN57" s="331"/>
      <c r="RZO57" s="331"/>
      <c r="RZP57" s="331"/>
      <c r="RZQ57" s="331"/>
      <c r="RZR57" s="331"/>
      <c r="RZS57" s="331"/>
      <c r="RZT57" s="331"/>
      <c r="RZU57" s="331"/>
      <c r="RZV57" s="331"/>
      <c r="RZW57" s="331"/>
      <c r="RZX57" s="331"/>
      <c r="RZY57" s="331"/>
      <c r="RZZ57" s="331"/>
      <c r="SAA57" s="331"/>
      <c r="SAB57" s="331"/>
      <c r="SAC57" s="331"/>
      <c r="SAD57" s="331"/>
      <c r="SAE57" s="331"/>
      <c r="SAF57" s="331"/>
      <c r="SAG57" s="331"/>
      <c r="SAH57" s="331"/>
      <c r="SAI57" s="331"/>
      <c r="SAJ57" s="331"/>
      <c r="SAK57" s="331"/>
      <c r="SAL57" s="331"/>
      <c r="SAM57" s="331"/>
      <c r="SAN57" s="331"/>
      <c r="SAO57" s="331"/>
      <c r="SAP57" s="331"/>
      <c r="SAQ57" s="331"/>
      <c r="SAR57" s="331"/>
      <c r="SAS57" s="331"/>
      <c r="SAT57" s="331"/>
      <c r="SAU57" s="331"/>
      <c r="SAV57" s="331"/>
      <c r="SAW57" s="331"/>
      <c r="SAX57" s="331"/>
      <c r="SAY57" s="331"/>
      <c r="SAZ57" s="331"/>
      <c r="SBA57" s="331"/>
      <c r="SBB57" s="331"/>
      <c r="SBC57" s="331"/>
      <c r="SBD57" s="331"/>
      <c r="SBE57" s="331"/>
      <c r="SBF57" s="331"/>
      <c r="SBG57" s="331"/>
      <c r="SBH57" s="331"/>
      <c r="SBI57" s="331"/>
      <c r="SBJ57" s="331"/>
      <c r="SBK57" s="331"/>
      <c r="SBL57" s="331"/>
      <c r="SBM57" s="331"/>
      <c r="SBN57" s="331"/>
      <c r="SBO57" s="331"/>
      <c r="SBP57" s="331"/>
      <c r="SBQ57" s="331"/>
      <c r="SBR57" s="331"/>
      <c r="SBS57" s="331"/>
      <c r="SBT57" s="331"/>
      <c r="SBU57" s="331"/>
      <c r="SBV57" s="331"/>
      <c r="SBW57" s="331"/>
      <c r="SBX57" s="331"/>
      <c r="SBY57" s="331"/>
      <c r="SBZ57" s="331"/>
      <c r="SCA57" s="331"/>
      <c r="SCB57" s="331"/>
      <c r="SCC57" s="331"/>
      <c r="SCD57" s="331"/>
      <c r="SCE57" s="331"/>
      <c r="SCF57" s="331"/>
      <c r="SCG57" s="331"/>
      <c r="SCH57" s="331"/>
      <c r="SCI57" s="331"/>
      <c r="SCJ57" s="331"/>
      <c r="SCK57" s="331"/>
      <c r="SCL57" s="331"/>
      <c r="SCM57" s="331"/>
      <c r="SCN57" s="331"/>
      <c r="SCO57" s="331"/>
      <c r="SCP57" s="331"/>
      <c r="SCQ57" s="331"/>
      <c r="SCR57" s="331"/>
      <c r="SCS57" s="331"/>
      <c r="SCT57" s="331"/>
      <c r="SCU57" s="331"/>
      <c r="SCV57" s="331"/>
      <c r="SCW57" s="331"/>
      <c r="SCX57" s="331"/>
      <c r="SCY57" s="331"/>
      <c r="SCZ57" s="331"/>
      <c r="SDA57" s="331"/>
      <c r="SDB57" s="331"/>
      <c r="SDC57" s="331"/>
      <c r="SDD57" s="331"/>
      <c r="SDE57" s="331"/>
      <c r="SDF57" s="331"/>
      <c r="SDG57" s="331"/>
      <c r="SDH57" s="331"/>
      <c r="SDI57" s="331"/>
      <c r="SDJ57" s="331"/>
      <c r="SDK57" s="331"/>
      <c r="SDL57" s="331"/>
      <c r="SDM57" s="331"/>
      <c r="SDN57" s="331"/>
      <c r="SDO57" s="331"/>
      <c r="SDP57" s="331"/>
      <c r="SDQ57" s="331"/>
      <c r="SDR57" s="331"/>
      <c r="SDS57" s="331"/>
      <c r="SDT57" s="331"/>
      <c r="SDU57" s="331"/>
      <c r="SDV57" s="331"/>
      <c r="SDW57" s="331"/>
      <c r="SDX57" s="331"/>
      <c r="SDY57" s="331"/>
      <c r="SDZ57" s="331"/>
      <c r="SEA57" s="331"/>
      <c r="SEB57" s="331"/>
      <c r="SEC57" s="331"/>
      <c r="SED57" s="331"/>
      <c r="SEE57" s="331"/>
      <c r="SEF57" s="331"/>
      <c r="SEG57" s="331"/>
      <c r="SEH57" s="331"/>
      <c r="SEI57" s="331"/>
      <c r="SEJ57" s="331"/>
      <c r="SEK57" s="331"/>
      <c r="SEL57" s="331"/>
      <c r="SEM57" s="331"/>
      <c r="SEN57" s="331"/>
      <c r="SEO57" s="331"/>
      <c r="SEP57" s="331"/>
      <c r="SEQ57" s="331"/>
      <c r="SER57" s="331"/>
      <c r="SES57" s="331"/>
      <c r="SET57" s="331"/>
      <c r="SEU57" s="331"/>
      <c r="SEV57" s="331"/>
      <c r="SEW57" s="331"/>
      <c r="SEX57" s="331"/>
      <c r="SEY57" s="331"/>
      <c r="SEZ57" s="331"/>
      <c r="SFA57" s="331"/>
      <c r="SFB57" s="331"/>
      <c r="SFC57" s="331"/>
      <c r="SFD57" s="331"/>
      <c r="SFE57" s="331"/>
      <c r="SFF57" s="331"/>
      <c r="SFG57" s="331"/>
      <c r="SFH57" s="331"/>
      <c r="SFI57" s="331"/>
      <c r="SFJ57" s="331"/>
      <c r="SFK57" s="331"/>
      <c r="SFL57" s="331"/>
      <c r="SFM57" s="331"/>
      <c r="SFN57" s="331"/>
      <c r="SFO57" s="331"/>
      <c r="SFP57" s="331"/>
      <c r="SFQ57" s="331"/>
      <c r="SFR57" s="331"/>
      <c r="SFS57" s="331"/>
      <c r="SFT57" s="331"/>
      <c r="SFU57" s="331"/>
      <c r="SFV57" s="331"/>
      <c r="SFW57" s="331"/>
      <c r="SFX57" s="331"/>
      <c r="SFY57" s="331"/>
      <c r="SFZ57" s="331"/>
      <c r="SGA57" s="331"/>
      <c r="SGB57" s="331"/>
      <c r="SGC57" s="331"/>
      <c r="SGD57" s="331"/>
      <c r="SGE57" s="331"/>
      <c r="SGF57" s="331"/>
      <c r="SGG57" s="331"/>
      <c r="SGH57" s="331"/>
      <c r="SGI57" s="331"/>
      <c r="SGJ57" s="331"/>
      <c r="SGK57" s="331"/>
      <c r="SGL57" s="331"/>
      <c r="SGM57" s="331"/>
      <c r="SGN57" s="331"/>
      <c r="SGO57" s="331"/>
      <c r="SGP57" s="331"/>
      <c r="SGQ57" s="331"/>
      <c r="SGR57" s="331"/>
      <c r="SGS57" s="331"/>
      <c r="SGT57" s="331"/>
      <c r="SGU57" s="331"/>
      <c r="SGV57" s="331"/>
      <c r="SGW57" s="331"/>
      <c r="SGX57" s="331"/>
      <c r="SGY57" s="331"/>
      <c r="SGZ57" s="331"/>
      <c r="SHA57" s="331"/>
      <c r="SHB57" s="331"/>
      <c r="SHC57" s="331"/>
      <c r="SHD57" s="331"/>
      <c r="SHE57" s="331"/>
      <c r="SHF57" s="331"/>
      <c r="SHG57" s="331"/>
      <c r="SHH57" s="331"/>
      <c r="SHI57" s="331"/>
      <c r="SHJ57" s="331"/>
      <c r="SHK57" s="331"/>
      <c r="SHL57" s="331"/>
      <c r="SHM57" s="331"/>
      <c r="SHN57" s="331"/>
      <c r="SHO57" s="331"/>
      <c r="SHP57" s="331"/>
      <c r="SHQ57" s="331"/>
      <c r="SHR57" s="331"/>
      <c r="SHS57" s="331"/>
      <c r="SHT57" s="331"/>
      <c r="SHU57" s="331"/>
      <c r="SHV57" s="331"/>
      <c r="SHW57" s="331"/>
      <c r="SHX57" s="331"/>
      <c r="SHY57" s="331"/>
      <c r="SHZ57" s="331"/>
      <c r="SIA57" s="331"/>
      <c r="SIB57" s="331"/>
      <c r="SIC57" s="331"/>
      <c r="SID57" s="331"/>
      <c r="SIE57" s="331"/>
      <c r="SIF57" s="331"/>
      <c r="SIG57" s="331"/>
      <c r="SIH57" s="331"/>
      <c r="SII57" s="331"/>
      <c r="SIJ57" s="331"/>
      <c r="SIK57" s="331"/>
      <c r="SIL57" s="331"/>
      <c r="SIM57" s="331"/>
      <c r="SIN57" s="331"/>
      <c r="SIO57" s="331"/>
      <c r="SIP57" s="331"/>
      <c r="SIQ57" s="331"/>
      <c r="SIR57" s="331"/>
      <c r="SIS57" s="331"/>
      <c r="SIT57" s="331"/>
      <c r="SIU57" s="331"/>
      <c r="SIV57" s="331"/>
      <c r="SIW57" s="331"/>
      <c r="SIX57" s="331"/>
      <c r="SIY57" s="331"/>
      <c r="SIZ57" s="331"/>
      <c r="SJA57" s="331"/>
      <c r="SJB57" s="331"/>
      <c r="SJC57" s="331"/>
      <c r="SJD57" s="331"/>
      <c r="SJE57" s="331"/>
      <c r="SJF57" s="331"/>
      <c r="SJG57" s="331"/>
      <c r="SJH57" s="331"/>
      <c r="SJI57" s="331"/>
      <c r="SJJ57" s="331"/>
      <c r="SJK57" s="331"/>
      <c r="SJL57" s="331"/>
      <c r="SJM57" s="331"/>
      <c r="SJN57" s="331"/>
      <c r="SJO57" s="331"/>
      <c r="SJP57" s="331"/>
      <c r="SJQ57" s="331"/>
      <c r="SJR57" s="331"/>
      <c r="SJS57" s="331"/>
      <c r="SJT57" s="331"/>
      <c r="SJU57" s="331"/>
      <c r="SJV57" s="331"/>
      <c r="SJW57" s="331"/>
      <c r="SJX57" s="331"/>
      <c r="SJY57" s="331"/>
      <c r="SJZ57" s="331"/>
      <c r="SKA57" s="331"/>
      <c r="SKB57" s="331"/>
      <c r="SKC57" s="331"/>
      <c r="SKD57" s="331"/>
      <c r="SKE57" s="331"/>
      <c r="SKF57" s="331"/>
      <c r="SKG57" s="331"/>
      <c r="SKH57" s="331"/>
      <c r="SKI57" s="331"/>
      <c r="SKJ57" s="331"/>
      <c r="SKK57" s="331"/>
      <c r="SKL57" s="331"/>
      <c r="SKM57" s="331"/>
      <c r="SKN57" s="331"/>
      <c r="SKO57" s="331"/>
      <c r="SKP57" s="331"/>
      <c r="SKQ57" s="331"/>
      <c r="SKR57" s="331"/>
      <c r="SKS57" s="331"/>
      <c r="SKT57" s="331"/>
      <c r="SKU57" s="331"/>
      <c r="SKV57" s="331"/>
      <c r="SKW57" s="331"/>
      <c r="SKX57" s="331"/>
      <c r="SKY57" s="331"/>
      <c r="SKZ57" s="331"/>
      <c r="SLA57" s="331"/>
      <c r="SLB57" s="331"/>
      <c r="SLC57" s="331"/>
      <c r="SLD57" s="331"/>
      <c r="SLE57" s="331"/>
      <c r="SLF57" s="331"/>
      <c r="SLG57" s="331"/>
      <c r="SLH57" s="331"/>
      <c r="SLI57" s="331"/>
      <c r="SLJ57" s="331"/>
      <c r="SLK57" s="331"/>
      <c r="SLL57" s="331"/>
      <c r="SLM57" s="331"/>
      <c r="SLN57" s="331"/>
      <c r="SLO57" s="331"/>
      <c r="SLP57" s="331"/>
      <c r="SLQ57" s="331"/>
      <c r="SLR57" s="331"/>
      <c r="SLS57" s="331"/>
      <c r="SLT57" s="331"/>
      <c r="SLU57" s="331"/>
      <c r="SLV57" s="331"/>
      <c r="SLW57" s="331"/>
      <c r="SLX57" s="331"/>
      <c r="SLY57" s="331"/>
      <c r="SLZ57" s="331"/>
      <c r="SMA57" s="331"/>
      <c r="SMB57" s="331"/>
      <c r="SMC57" s="331"/>
      <c r="SMD57" s="331"/>
      <c r="SME57" s="331"/>
      <c r="SMF57" s="331"/>
      <c r="SMG57" s="331"/>
      <c r="SMH57" s="331"/>
      <c r="SMI57" s="331"/>
      <c r="SMJ57" s="331"/>
      <c r="SMK57" s="331"/>
      <c r="SML57" s="331"/>
      <c r="SMM57" s="331"/>
      <c r="SMN57" s="331"/>
      <c r="SMO57" s="331"/>
      <c r="SMP57" s="331"/>
      <c r="SMQ57" s="331"/>
      <c r="SMR57" s="331"/>
      <c r="SMS57" s="331"/>
      <c r="SMT57" s="331"/>
      <c r="SMU57" s="331"/>
      <c r="SMV57" s="331"/>
      <c r="SMW57" s="331"/>
      <c r="SMX57" s="331"/>
      <c r="SMY57" s="331"/>
      <c r="SMZ57" s="331"/>
      <c r="SNA57" s="331"/>
      <c r="SNB57" s="331"/>
      <c r="SNC57" s="331"/>
      <c r="SND57" s="331"/>
      <c r="SNE57" s="331"/>
      <c r="SNF57" s="331"/>
      <c r="SNG57" s="331"/>
      <c r="SNH57" s="331"/>
      <c r="SNI57" s="331"/>
      <c r="SNJ57" s="331"/>
      <c r="SNK57" s="331"/>
      <c r="SNL57" s="331"/>
      <c r="SNM57" s="331"/>
      <c r="SNN57" s="331"/>
      <c r="SNO57" s="331"/>
      <c r="SNP57" s="331"/>
      <c r="SNQ57" s="331"/>
      <c r="SNR57" s="331"/>
      <c r="SNS57" s="331"/>
      <c r="SNT57" s="331"/>
      <c r="SNU57" s="331"/>
      <c r="SNV57" s="331"/>
      <c r="SNW57" s="331"/>
      <c r="SNX57" s="331"/>
      <c r="SNY57" s="331"/>
      <c r="SNZ57" s="331"/>
      <c r="SOA57" s="331"/>
      <c r="SOB57" s="331"/>
      <c r="SOC57" s="331"/>
      <c r="SOD57" s="331"/>
      <c r="SOE57" s="331"/>
      <c r="SOF57" s="331"/>
      <c r="SOG57" s="331"/>
      <c r="SOH57" s="331"/>
      <c r="SOI57" s="331"/>
      <c r="SOJ57" s="331"/>
      <c r="SOK57" s="331"/>
      <c r="SOL57" s="331"/>
      <c r="SOM57" s="331"/>
      <c r="SON57" s="331"/>
      <c r="SOO57" s="331"/>
      <c r="SOP57" s="331"/>
      <c r="SOQ57" s="331"/>
      <c r="SOR57" s="331"/>
      <c r="SOS57" s="331"/>
      <c r="SOT57" s="331"/>
      <c r="SOU57" s="331"/>
      <c r="SOV57" s="331"/>
      <c r="SOW57" s="331"/>
      <c r="SOX57" s="331"/>
      <c r="SOY57" s="331"/>
      <c r="SOZ57" s="331"/>
      <c r="SPA57" s="331"/>
      <c r="SPB57" s="331"/>
      <c r="SPC57" s="331"/>
      <c r="SPD57" s="331"/>
      <c r="SPE57" s="331"/>
      <c r="SPF57" s="331"/>
      <c r="SPG57" s="331"/>
      <c r="SPH57" s="331"/>
      <c r="SPI57" s="331"/>
      <c r="SPJ57" s="331"/>
      <c r="SPK57" s="331"/>
      <c r="SPL57" s="331"/>
      <c r="SPM57" s="331"/>
      <c r="SPN57" s="331"/>
      <c r="SPO57" s="331"/>
      <c r="SPP57" s="331"/>
      <c r="SPQ57" s="331"/>
      <c r="SPR57" s="331"/>
      <c r="SPS57" s="331"/>
      <c r="SPT57" s="331"/>
      <c r="SPU57" s="331"/>
      <c r="SPV57" s="331"/>
      <c r="SPW57" s="331"/>
      <c r="SPX57" s="331"/>
      <c r="SPY57" s="331"/>
      <c r="SPZ57" s="331"/>
      <c r="SQA57" s="331"/>
      <c r="SQB57" s="331"/>
      <c r="SQC57" s="331"/>
      <c r="SQD57" s="331"/>
      <c r="SQE57" s="331"/>
      <c r="SQF57" s="331"/>
      <c r="SQG57" s="331"/>
      <c r="SQH57" s="331"/>
      <c r="SQI57" s="331"/>
      <c r="SQJ57" s="331"/>
      <c r="SQK57" s="331"/>
      <c r="SQL57" s="331"/>
      <c r="SQM57" s="331"/>
      <c r="SQN57" s="331"/>
      <c r="SQO57" s="331"/>
      <c r="SQP57" s="331"/>
      <c r="SQQ57" s="331"/>
      <c r="SQR57" s="331"/>
      <c r="SQS57" s="331"/>
      <c r="SQT57" s="331"/>
      <c r="SQU57" s="331"/>
      <c r="SQV57" s="331"/>
      <c r="SQW57" s="331"/>
      <c r="SQX57" s="331"/>
      <c r="SQY57" s="331"/>
      <c r="SQZ57" s="331"/>
      <c r="SRA57" s="331"/>
      <c r="SRB57" s="331"/>
      <c r="SRC57" s="331"/>
      <c r="SRD57" s="331"/>
      <c r="SRE57" s="331"/>
      <c r="SRF57" s="331"/>
      <c r="SRG57" s="331"/>
      <c r="SRH57" s="331"/>
      <c r="SRI57" s="331"/>
      <c r="SRJ57" s="331"/>
      <c r="SRK57" s="331"/>
      <c r="SRL57" s="331"/>
      <c r="SRM57" s="331"/>
      <c r="SRN57" s="331"/>
      <c r="SRO57" s="331"/>
      <c r="SRP57" s="331"/>
      <c r="SRQ57" s="331"/>
      <c r="SRR57" s="331"/>
      <c r="SRS57" s="331"/>
      <c r="SRT57" s="331"/>
      <c r="SRU57" s="331"/>
      <c r="SRV57" s="331"/>
      <c r="SRW57" s="331"/>
      <c r="SRX57" s="331"/>
      <c r="SRY57" s="331"/>
      <c r="SRZ57" s="331"/>
      <c r="SSA57" s="331"/>
      <c r="SSB57" s="331"/>
      <c r="SSC57" s="331"/>
      <c r="SSD57" s="331"/>
      <c r="SSE57" s="331"/>
      <c r="SSF57" s="331"/>
      <c r="SSG57" s="331"/>
      <c r="SSH57" s="331"/>
      <c r="SSI57" s="331"/>
      <c r="SSJ57" s="331"/>
      <c r="SSK57" s="331"/>
      <c r="SSL57" s="331"/>
      <c r="SSM57" s="331"/>
      <c r="SSN57" s="331"/>
      <c r="SSO57" s="331"/>
      <c r="SSP57" s="331"/>
      <c r="SSQ57" s="331"/>
      <c r="SSR57" s="331"/>
      <c r="SSS57" s="331"/>
      <c r="SST57" s="331"/>
      <c r="SSU57" s="331"/>
      <c r="SSV57" s="331"/>
      <c r="SSW57" s="331"/>
      <c r="SSX57" s="331"/>
      <c r="SSY57" s="331"/>
      <c r="SSZ57" s="331"/>
      <c r="STA57" s="331"/>
      <c r="STB57" s="331"/>
      <c r="STC57" s="331"/>
      <c r="STD57" s="331"/>
      <c r="STE57" s="331"/>
      <c r="STF57" s="331"/>
      <c r="STG57" s="331"/>
      <c r="STH57" s="331"/>
      <c r="STI57" s="331"/>
      <c r="STJ57" s="331"/>
      <c r="STK57" s="331"/>
      <c r="STL57" s="331"/>
      <c r="STM57" s="331"/>
      <c r="STN57" s="331"/>
      <c r="STO57" s="331"/>
      <c r="STP57" s="331"/>
      <c r="STQ57" s="331"/>
      <c r="STR57" s="331"/>
      <c r="STS57" s="331"/>
      <c r="STT57" s="331"/>
      <c r="STU57" s="331"/>
      <c r="STV57" s="331"/>
      <c r="STW57" s="331"/>
      <c r="STX57" s="331"/>
      <c r="STY57" s="331"/>
      <c r="STZ57" s="331"/>
      <c r="SUA57" s="331"/>
      <c r="SUB57" s="331"/>
      <c r="SUC57" s="331"/>
      <c r="SUD57" s="331"/>
      <c r="SUE57" s="331"/>
      <c r="SUF57" s="331"/>
      <c r="SUG57" s="331"/>
      <c r="SUH57" s="331"/>
      <c r="SUI57" s="331"/>
      <c r="SUJ57" s="331"/>
      <c r="SUK57" s="331"/>
      <c r="SUL57" s="331"/>
      <c r="SUM57" s="331"/>
      <c r="SUN57" s="331"/>
      <c r="SUO57" s="331"/>
      <c r="SUP57" s="331"/>
      <c r="SUQ57" s="331"/>
      <c r="SUR57" s="331"/>
      <c r="SUS57" s="331"/>
      <c r="SUT57" s="331"/>
      <c r="SUU57" s="331"/>
      <c r="SUV57" s="331"/>
      <c r="SUW57" s="331"/>
      <c r="SUX57" s="331"/>
      <c r="SUY57" s="331"/>
      <c r="SUZ57" s="331"/>
      <c r="SVA57" s="331"/>
      <c r="SVB57" s="331"/>
      <c r="SVC57" s="331"/>
      <c r="SVD57" s="331"/>
      <c r="SVE57" s="331"/>
      <c r="SVF57" s="331"/>
      <c r="SVG57" s="331"/>
      <c r="SVH57" s="331"/>
      <c r="SVI57" s="331"/>
      <c r="SVJ57" s="331"/>
      <c r="SVK57" s="331"/>
      <c r="SVL57" s="331"/>
      <c r="SVM57" s="331"/>
      <c r="SVN57" s="331"/>
      <c r="SVO57" s="331"/>
      <c r="SVP57" s="331"/>
      <c r="SVQ57" s="331"/>
      <c r="SVR57" s="331"/>
      <c r="SVS57" s="331"/>
      <c r="SVT57" s="331"/>
      <c r="SVU57" s="331"/>
      <c r="SVV57" s="331"/>
      <c r="SVW57" s="331"/>
      <c r="SVX57" s="331"/>
      <c r="SVY57" s="331"/>
      <c r="SVZ57" s="331"/>
      <c r="SWA57" s="331"/>
      <c r="SWB57" s="331"/>
      <c r="SWC57" s="331"/>
      <c r="SWD57" s="331"/>
      <c r="SWE57" s="331"/>
      <c r="SWF57" s="331"/>
      <c r="SWG57" s="331"/>
      <c r="SWH57" s="331"/>
      <c r="SWI57" s="331"/>
      <c r="SWJ57" s="331"/>
      <c r="SWK57" s="331"/>
      <c r="SWL57" s="331"/>
      <c r="SWM57" s="331"/>
      <c r="SWN57" s="331"/>
      <c r="SWO57" s="331"/>
      <c r="SWP57" s="331"/>
      <c r="SWQ57" s="331"/>
      <c r="SWR57" s="331"/>
      <c r="SWS57" s="331"/>
      <c r="SWT57" s="331"/>
      <c r="SWU57" s="331"/>
      <c r="SWV57" s="331"/>
      <c r="SWW57" s="331"/>
      <c r="SWX57" s="331"/>
      <c r="SWY57" s="331"/>
      <c r="SWZ57" s="331"/>
      <c r="SXA57" s="331"/>
      <c r="SXB57" s="331"/>
      <c r="SXC57" s="331"/>
      <c r="SXD57" s="331"/>
      <c r="SXE57" s="331"/>
      <c r="SXF57" s="331"/>
      <c r="SXG57" s="331"/>
      <c r="SXH57" s="331"/>
      <c r="SXI57" s="331"/>
      <c r="SXJ57" s="331"/>
      <c r="SXK57" s="331"/>
      <c r="SXL57" s="331"/>
      <c r="SXM57" s="331"/>
      <c r="SXN57" s="331"/>
      <c r="SXO57" s="331"/>
      <c r="SXP57" s="331"/>
      <c r="SXQ57" s="331"/>
      <c r="SXR57" s="331"/>
      <c r="SXS57" s="331"/>
      <c r="SXT57" s="331"/>
      <c r="SXU57" s="331"/>
      <c r="SXV57" s="331"/>
      <c r="SXW57" s="331"/>
      <c r="SXX57" s="331"/>
      <c r="SXY57" s="331"/>
      <c r="SXZ57" s="331"/>
      <c r="SYA57" s="331"/>
      <c r="SYB57" s="331"/>
      <c r="SYC57" s="331"/>
      <c r="SYD57" s="331"/>
      <c r="SYE57" s="331"/>
      <c r="SYF57" s="331"/>
      <c r="SYG57" s="331"/>
      <c r="SYH57" s="331"/>
      <c r="SYI57" s="331"/>
      <c r="SYJ57" s="331"/>
      <c r="SYK57" s="331"/>
      <c r="SYL57" s="331"/>
      <c r="SYM57" s="331"/>
      <c r="SYN57" s="331"/>
      <c r="SYO57" s="331"/>
      <c r="SYP57" s="331"/>
      <c r="SYQ57" s="331"/>
      <c r="SYR57" s="331"/>
      <c r="SYS57" s="331"/>
      <c r="SYT57" s="331"/>
      <c r="SYU57" s="331"/>
      <c r="SYV57" s="331"/>
      <c r="SYW57" s="331"/>
      <c r="SYX57" s="331"/>
      <c r="SYY57" s="331"/>
      <c r="SYZ57" s="331"/>
      <c r="SZA57" s="331"/>
      <c r="SZB57" s="331"/>
      <c r="SZC57" s="331"/>
      <c r="SZD57" s="331"/>
      <c r="SZE57" s="331"/>
      <c r="SZF57" s="331"/>
      <c r="SZG57" s="331"/>
      <c r="SZH57" s="331"/>
      <c r="SZI57" s="331"/>
      <c r="SZJ57" s="331"/>
      <c r="SZK57" s="331"/>
      <c r="SZL57" s="331"/>
      <c r="SZM57" s="331"/>
      <c r="SZN57" s="331"/>
      <c r="SZO57" s="331"/>
      <c r="SZP57" s="331"/>
      <c r="SZQ57" s="331"/>
      <c r="SZR57" s="331"/>
      <c r="SZS57" s="331"/>
      <c r="SZT57" s="331"/>
      <c r="SZU57" s="331"/>
      <c r="SZV57" s="331"/>
      <c r="SZW57" s="331"/>
      <c r="SZX57" s="331"/>
      <c r="SZY57" s="331"/>
      <c r="SZZ57" s="331"/>
      <c r="TAA57" s="331"/>
      <c r="TAB57" s="331"/>
      <c r="TAC57" s="331"/>
      <c r="TAD57" s="331"/>
      <c r="TAE57" s="331"/>
      <c r="TAF57" s="331"/>
      <c r="TAG57" s="331"/>
      <c r="TAH57" s="331"/>
      <c r="TAI57" s="331"/>
      <c r="TAJ57" s="331"/>
      <c r="TAK57" s="331"/>
      <c r="TAL57" s="331"/>
      <c r="TAM57" s="331"/>
      <c r="TAN57" s="331"/>
      <c r="TAO57" s="331"/>
      <c r="TAP57" s="331"/>
      <c r="TAQ57" s="331"/>
      <c r="TAR57" s="331"/>
      <c r="TAS57" s="331"/>
      <c r="TAT57" s="331"/>
      <c r="TAU57" s="331"/>
      <c r="TAV57" s="331"/>
      <c r="TAW57" s="331"/>
      <c r="TAX57" s="331"/>
      <c r="TAY57" s="331"/>
      <c r="TAZ57" s="331"/>
      <c r="TBA57" s="331"/>
      <c r="TBB57" s="331"/>
      <c r="TBC57" s="331"/>
      <c r="TBD57" s="331"/>
      <c r="TBE57" s="331"/>
      <c r="TBF57" s="331"/>
      <c r="TBG57" s="331"/>
      <c r="TBH57" s="331"/>
      <c r="TBI57" s="331"/>
      <c r="TBJ57" s="331"/>
      <c r="TBK57" s="331"/>
      <c r="TBL57" s="331"/>
      <c r="TBM57" s="331"/>
      <c r="TBN57" s="331"/>
      <c r="TBO57" s="331"/>
      <c r="TBP57" s="331"/>
      <c r="TBQ57" s="331"/>
      <c r="TBR57" s="331"/>
      <c r="TBS57" s="331"/>
      <c r="TBT57" s="331"/>
      <c r="TBU57" s="331"/>
      <c r="TBV57" s="331"/>
      <c r="TBW57" s="331"/>
      <c r="TBX57" s="331"/>
      <c r="TBY57" s="331"/>
      <c r="TBZ57" s="331"/>
      <c r="TCA57" s="331"/>
      <c r="TCB57" s="331"/>
      <c r="TCC57" s="331"/>
      <c r="TCD57" s="331"/>
      <c r="TCE57" s="331"/>
      <c r="TCF57" s="331"/>
      <c r="TCG57" s="331"/>
      <c r="TCH57" s="331"/>
      <c r="TCI57" s="331"/>
      <c r="TCJ57" s="331"/>
      <c r="TCK57" s="331"/>
      <c r="TCL57" s="331"/>
      <c r="TCM57" s="331"/>
      <c r="TCN57" s="331"/>
      <c r="TCO57" s="331"/>
      <c r="TCP57" s="331"/>
      <c r="TCQ57" s="331"/>
      <c r="TCR57" s="331"/>
      <c r="TCS57" s="331"/>
      <c r="TCT57" s="331"/>
      <c r="TCU57" s="331"/>
      <c r="TCV57" s="331"/>
      <c r="TCW57" s="331"/>
      <c r="TCX57" s="331"/>
      <c r="TCY57" s="331"/>
      <c r="TCZ57" s="331"/>
      <c r="TDA57" s="331"/>
      <c r="TDB57" s="331"/>
      <c r="TDC57" s="331"/>
      <c r="TDD57" s="331"/>
      <c r="TDE57" s="331"/>
      <c r="TDF57" s="331"/>
      <c r="TDG57" s="331"/>
      <c r="TDH57" s="331"/>
      <c r="TDI57" s="331"/>
      <c r="TDJ57" s="331"/>
      <c r="TDK57" s="331"/>
      <c r="TDL57" s="331"/>
      <c r="TDM57" s="331"/>
      <c r="TDN57" s="331"/>
      <c r="TDO57" s="331"/>
      <c r="TDP57" s="331"/>
      <c r="TDQ57" s="331"/>
      <c r="TDR57" s="331"/>
      <c r="TDS57" s="331"/>
      <c r="TDT57" s="331"/>
      <c r="TDU57" s="331"/>
      <c r="TDV57" s="331"/>
      <c r="TDW57" s="331"/>
      <c r="TDX57" s="331"/>
      <c r="TDY57" s="331"/>
      <c r="TDZ57" s="331"/>
      <c r="TEA57" s="331"/>
      <c r="TEB57" s="331"/>
      <c r="TEC57" s="331"/>
      <c r="TED57" s="331"/>
      <c r="TEE57" s="331"/>
      <c r="TEF57" s="331"/>
      <c r="TEG57" s="331"/>
      <c r="TEH57" s="331"/>
      <c r="TEI57" s="331"/>
      <c r="TEJ57" s="331"/>
      <c r="TEK57" s="331"/>
      <c r="TEL57" s="331"/>
      <c r="TEM57" s="331"/>
      <c r="TEN57" s="331"/>
      <c r="TEO57" s="331"/>
      <c r="TEP57" s="331"/>
      <c r="TEQ57" s="331"/>
      <c r="TER57" s="331"/>
      <c r="TES57" s="331"/>
      <c r="TET57" s="331"/>
      <c r="TEU57" s="331"/>
      <c r="TEV57" s="331"/>
      <c r="TEW57" s="331"/>
      <c r="TEX57" s="331"/>
      <c r="TEY57" s="331"/>
      <c r="TEZ57" s="331"/>
      <c r="TFA57" s="331"/>
      <c r="TFB57" s="331"/>
      <c r="TFC57" s="331"/>
      <c r="TFD57" s="331"/>
      <c r="TFE57" s="331"/>
      <c r="TFF57" s="331"/>
      <c r="TFG57" s="331"/>
      <c r="TFH57" s="331"/>
      <c r="TFI57" s="331"/>
      <c r="TFJ57" s="331"/>
      <c r="TFK57" s="331"/>
      <c r="TFL57" s="331"/>
      <c r="TFM57" s="331"/>
      <c r="TFN57" s="331"/>
      <c r="TFO57" s="331"/>
      <c r="TFP57" s="331"/>
      <c r="TFQ57" s="331"/>
      <c r="TFR57" s="331"/>
      <c r="TFS57" s="331"/>
      <c r="TFT57" s="331"/>
      <c r="TFU57" s="331"/>
      <c r="TFV57" s="331"/>
      <c r="TFW57" s="331"/>
      <c r="TFX57" s="331"/>
      <c r="TFY57" s="331"/>
      <c r="TFZ57" s="331"/>
      <c r="TGA57" s="331"/>
      <c r="TGB57" s="331"/>
      <c r="TGC57" s="331"/>
      <c r="TGD57" s="331"/>
      <c r="TGE57" s="331"/>
      <c r="TGF57" s="331"/>
      <c r="TGG57" s="331"/>
      <c r="TGH57" s="331"/>
      <c r="TGI57" s="331"/>
      <c r="TGJ57" s="331"/>
      <c r="TGK57" s="331"/>
      <c r="TGL57" s="331"/>
      <c r="TGM57" s="331"/>
      <c r="TGN57" s="331"/>
      <c r="TGO57" s="331"/>
      <c r="TGP57" s="331"/>
      <c r="TGQ57" s="331"/>
      <c r="TGR57" s="331"/>
      <c r="TGS57" s="331"/>
      <c r="TGT57" s="331"/>
      <c r="TGU57" s="331"/>
      <c r="TGV57" s="331"/>
      <c r="TGW57" s="331"/>
      <c r="TGX57" s="331"/>
      <c r="TGY57" s="331"/>
      <c r="TGZ57" s="331"/>
      <c r="THA57" s="331"/>
      <c r="THB57" s="331"/>
      <c r="THC57" s="331"/>
      <c r="THD57" s="331"/>
      <c r="THE57" s="331"/>
      <c r="THF57" s="331"/>
      <c r="THG57" s="331"/>
      <c r="THH57" s="331"/>
      <c r="THI57" s="331"/>
      <c r="THJ57" s="331"/>
      <c r="THK57" s="331"/>
      <c r="THL57" s="331"/>
      <c r="THM57" s="331"/>
      <c r="THN57" s="331"/>
      <c r="THO57" s="331"/>
      <c r="THP57" s="331"/>
      <c r="THQ57" s="331"/>
      <c r="THR57" s="331"/>
      <c r="THS57" s="331"/>
      <c r="THT57" s="331"/>
      <c r="THU57" s="331"/>
      <c r="THV57" s="331"/>
      <c r="THW57" s="331"/>
      <c r="THX57" s="331"/>
      <c r="THY57" s="331"/>
      <c r="THZ57" s="331"/>
      <c r="TIA57" s="331"/>
      <c r="TIB57" s="331"/>
      <c r="TIC57" s="331"/>
      <c r="TID57" s="331"/>
      <c r="TIE57" s="331"/>
      <c r="TIF57" s="331"/>
      <c r="TIG57" s="331"/>
      <c r="TIH57" s="331"/>
      <c r="TII57" s="331"/>
      <c r="TIJ57" s="331"/>
      <c r="TIK57" s="331"/>
      <c r="TIL57" s="331"/>
      <c r="TIM57" s="331"/>
      <c r="TIN57" s="331"/>
      <c r="TIO57" s="331"/>
      <c r="TIP57" s="331"/>
      <c r="TIQ57" s="331"/>
      <c r="TIR57" s="331"/>
      <c r="TIS57" s="331"/>
      <c r="TIT57" s="331"/>
      <c r="TIU57" s="331"/>
      <c r="TIV57" s="331"/>
      <c r="TIW57" s="331"/>
      <c r="TIX57" s="331"/>
      <c r="TIY57" s="331"/>
      <c r="TIZ57" s="331"/>
      <c r="TJA57" s="331"/>
      <c r="TJB57" s="331"/>
      <c r="TJC57" s="331"/>
      <c r="TJD57" s="331"/>
      <c r="TJE57" s="331"/>
      <c r="TJF57" s="331"/>
      <c r="TJG57" s="331"/>
      <c r="TJH57" s="331"/>
      <c r="TJI57" s="331"/>
      <c r="TJJ57" s="331"/>
      <c r="TJK57" s="331"/>
      <c r="TJL57" s="331"/>
      <c r="TJM57" s="331"/>
      <c r="TJN57" s="331"/>
      <c r="TJO57" s="331"/>
      <c r="TJP57" s="331"/>
      <c r="TJQ57" s="331"/>
      <c r="TJR57" s="331"/>
      <c r="TJS57" s="331"/>
      <c r="TJT57" s="331"/>
      <c r="TJU57" s="331"/>
      <c r="TJV57" s="331"/>
      <c r="TJW57" s="331"/>
      <c r="TJX57" s="331"/>
      <c r="TJY57" s="331"/>
      <c r="TJZ57" s="331"/>
      <c r="TKA57" s="331"/>
      <c r="TKB57" s="331"/>
      <c r="TKC57" s="331"/>
      <c r="TKD57" s="331"/>
      <c r="TKE57" s="331"/>
      <c r="TKF57" s="331"/>
      <c r="TKG57" s="331"/>
      <c r="TKH57" s="331"/>
      <c r="TKI57" s="331"/>
      <c r="TKJ57" s="331"/>
      <c r="TKK57" s="331"/>
      <c r="TKL57" s="331"/>
      <c r="TKM57" s="331"/>
      <c r="TKN57" s="331"/>
      <c r="TKO57" s="331"/>
      <c r="TKP57" s="331"/>
      <c r="TKQ57" s="331"/>
      <c r="TKR57" s="331"/>
      <c r="TKS57" s="331"/>
      <c r="TKT57" s="331"/>
      <c r="TKU57" s="331"/>
      <c r="TKV57" s="331"/>
      <c r="TKW57" s="331"/>
      <c r="TKX57" s="331"/>
      <c r="TKY57" s="331"/>
      <c r="TKZ57" s="331"/>
      <c r="TLA57" s="331"/>
      <c r="TLB57" s="331"/>
      <c r="TLC57" s="331"/>
      <c r="TLD57" s="331"/>
      <c r="TLE57" s="331"/>
      <c r="TLF57" s="331"/>
      <c r="TLG57" s="331"/>
      <c r="TLH57" s="331"/>
      <c r="TLI57" s="331"/>
      <c r="TLJ57" s="331"/>
      <c r="TLK57" s="331"/>
      <c r="TLL57" s="331"/>
      <c r="TLM57" s="331"/>
      <c r="TLN57" s="331"/>
      <c r="TLO57" s="331"/>
      <c r="TLP57" s="331"/>
      <c r="TLQ57" s="331"/>
      <c r="TLR57" s="331"/>
      <c r="TLS57" s="331"/>
      <c r="TLT57" s="331"/>
      <c r="TLU57" s="331"/>
      <c r="TLV57" s="331"/>
      <c r="TLW57" s="331"/>
      <c r="TLX57" s="331"/>
      <c r="TLY57" s="331"/>
      <c r="TLZ57" s="331"/>
      <c r="TMA57" s="331"/>
      <c r="TMB57" s="331"/>
      <c r="TMC57" s="331"/>
      <c r="TMD57" s="331"/>
      <c r="TME57" s="331"/>
      <c r="TMF57" s="331"/>
      <c r="TMG57" s="331"/>
      <c r="TMH57" s="331"/>
      <c r="TMI57" s="331"/>
      <c r="TMJ57" s="331"/>
      <c r="TMK57" s="331"/>
      <c r="TML57" s="331"/>
      <c r="TMM57" s="331"/>
      <c r="TMN57" s="331"/>
      <c r="TMO57" s="331"/>
      <c r="TMP57" s="331"/>
      <c r="TMQ57" s="331"/>
      <c r="TMR57" s="331"/>
      <c r="TMS57" s="331"/>
      <c r="TMT57" s="331"/>
      <c r="TMU57" s="331"/>
      <c r="TMV57" s="331"/>
      <c r="TMW57" s="331"/>
      <c r="TMX57" s="331"/>
      <c r="TMY57" s="331"/>
      <c r="TMZ57" s="331"/>
      <c r="TNA57" s="331"/>
      <c r="TNB57" s="331"/>
      <c r="TNC57" s="331"/>
      <c r="TND57" s="331"/>
      <c r="TNE57" s="331"/>
      <c r="TNF57" s="331"/>
      <c r="TNG57" s="331"/>
      <c r="TNH57" s="331"/>
      <c r="TNI57" s="331"/>
      <c r="TNJ57" s="331"/>
      <c r="TNK57" s="331"/>
      <c r="TNL57" s="331"/>
      <c r="TNM57" s="331"/>
      <c r="TNN57" s="331"/>
      <c r="TNO57" s="331"/>
      <c r="TNP57" s="331"/>
      <c r="TNQ57" s="331"/>
      <c r="TNR57" s="331"/>
      <c r="TNS57" s="331"/>
      <c r="TNT57" s="331"/>
      <c r="TNU57" s="331"/>
      <c r="TNV57" s="331"/>
      <c r="TNW57" s="331"/>
      <c r="TNX57" s="331"/>
      <c r="TNY57" s="331"/>
      <c r="TNZ57" s="331"/>
      <c r="TOA57" s="331"/>
      <c r="TOB57" s="331"/>
      <c r="TOC57" s="331"/>
      <c r="TOD57" s="331"/>
      <c r="TOE57" s="331"/>
      <c r="TOF57" s="331"/>
      <c r="TOG57" s="331"/>
      <c r="TOH57" s="331"/>
      <c r="TOI57" s="331"/>
      <c r="TOJ57" s="331"/>
      <c r="TOK57" s="331"/>
      <c r="TOL57" s="331"/>
      <c r="TOM57" s="331"/>
      <c r="TON57" s="331"/>
      <c r="TOO57" s="331"/>
      <c r="TOP57" s="331"/>
      <c r="TOQ57" s="331"/>
      <c r="TOR57" s="331"/>
      <c r="TOS57" s="331"/>
      <c r="TOT57" s="331"/>
      <c r="TOU57" s="331"/>
      <c r="TOV57" s="331"/>
      <c r="TOW57" s="331"/>
      <c r="TOX57" s="331"/>
      <c r="TOY57" s="331"/>
      <c r="TOZ57" s="331"/>
      <c r="TPA57" s="331"/>
      <c r="TPB57" s="331"/>
      <c r="TPC57" s="331"/>
      <c r="TPD57" s="331"/>
      <c r="TPE57" s="331"/>
      <c r="TPF57" s="331"/>
      <c r="TPG57" s="331"/>
      <c r="TPH57" s="331"/>
      <c r="TPI57" s="331"/>
      <c r="TPJ57" s="331"/>
      <c r="TPK57" s="331"/>
      <c r="TPL57" s="331"/>
      <c r="TPM57" s="331"/>
      <c r="TPN57" s="331"/>
      <c r="TPO57" s="331"/>
      <c r="TPP57" s="331"/>
      <c r="TPQ57" s="331"/>
      <c r="TPR57" s="331"/>
      <c r="TPS57" s="331"/>
      <c r="TPT57" s="331"/>
      <c r="TPU57" s="331"/>
      <c r="TPV57" s="331"/>
      <c r="TPW57" s="331"/>
      <c r="TPX57" s="331"/>
      <c r="TPY57" s="331"/>
      <c r="TPZ57" s="331"/>
      <c r="TQA57" s="331"/>
      <c r="TQB57" s="331"/>
      <c r="TQC57" s="331"/>
      <c r="TQD57" s="331"/>
      <c r="TQE57" s="331"/>
      <c r="TQF57" s="331"/>
      <c r="TQG57" s="331"/>
      <c r="TQH57" s="331"/>
      <c r="TQI57" s="331"/>
      <c r="TQJ57" s="331"/>
      <c r="TQK57" s="331"/>
      <c r="TQL57" s="331"/>
      <c r="TQM57" s="331"/>
      <c r="TQN57" s="331"/>
      <c r="TQO57" s="331"/>
      <c r="TQP57" s="331"/>
      <c r="TQQ57" s="331"/>
      <c r="TQR57" s="331"/>
      <c r="TQS57" s="331"/>
      <c r="TQT57" s="331"/>
      <c r="TQU57" s="331"/>
      <c r="TQV57" s="331"/>
      <c r="TQW57" s="331"/>
      <c r="TQX57" s="331"/>
      <c r="TQY57" s="331"/>
      <c r="TQZ57" s="331"/>
      <c r="TRA57" s="331"/>
      <c r="TRB57" s="331"/>
      <c r="TRC57" s="331"/>
      <c r="TRD57" s="331"/>
      <c r="TRE57" s="331"/>
      <c r="TRF57" s="331"/>
      <c r="TRG57" s="331"/>
      <c r="TRH57" s="331"/>
      <c r="TRI57" s="331"/>
      <c r="TRJ57" s="331"/>
      <c r="TRK57" s="331"/>
      <c r="TRL57" s="331"/>
      <c r="TRM57" s="331"/>
      <c r="TRN57" s="331"/>
      <c r="TRO57" s="331"/>
      <c r="TRP57" s="331"/>
      <c r="TRQ57" s="331"/>
      <c r="TRR57" s="331"/>
      <c r="TRS57" s="331"/>
      <c r="TRT57" s="331"/>
      <c r="TRU57" s="331"/>
      <c r="TRV57" s="331"/>
      <c r="TRW57" s="331"/>
      <c r="TRX57" s="331"/>
      <c r="TRY57" s="331"/>
      <c r="TRZ57" s="331"/>
      <c r="TSA57" s="331"/>
      <c r="TSB57" s="331"/>
      <c r="TSC57" s="331"/>
      <c r="TSD57" s="331"/>
      <c r="TSE57" s="331"/>
      <c r="TSF57" s="331"/>
      <c r="TSG57" s="331"/>
      <c r="TSH57" s="331"/>
      <c r="TSI57" s="331"/>
      <c r="TSJ57" s="331"/>
      <c r="TSK57" s="331"/>
      <c r="TSL57" s="331"/>
      <c r="TSM57" s="331"/>
      <c r="TSN57" s="331"/>
      <c r="TSO57" s="331"/>
      <c r="TSP57" s="331"/>
      <c r="TSQ57" s="331"/>
      <c r="TSR57" s="331"/>
      <c r="TSS57" s="331"/>
      <c r="TST57" s="331"/>
      <c r="TSU57" s="331"/>
      <c r="TSV57" s="331"/>
      <c r="TSW57" s="331"/>
      <c r="TSX57" s="331"/>
      <c r="TSY57" s="331"/>
      <c r="TSZ57" s="331"/>
      <c r="TTA57" s="331"/>
      <c r="TTB57" s="331"/>
      <c r="TTC57" s="331"/>
      <c r="TTD57" s="331"/>
      <c r="TTE57" s="331"/>
      <c r="TTF57" s="331"/>
      <c r="TTG57" s="331"/>
      <c r="TTH57" s="331"/>
      <c r="TTI57" s="331"/>
      <c r="TTJ57" s="331"/>
      <c r="TTK57" s="331"/>
      <c r="TTL57" s="331"/>
      <c r="TTM57" s="331"/>
      <c r="TTN57" s="331"/>
      <c r="TTO57" s="331"/>
      <c r="TTP57" s="331"/>
      <c r="TTQ57" s="331"/>
      <c r="TTR57" s="331"/>
      <c r="TTS57" s="331"/>
      <c r="TTT57" s="331"/>
      <c r="TTU57" s="331"/>
      <c r="TTV57" s="331"/>
      <c r="TTW57" s="331"/>
      <c r="TTX57" s="331"/>
      <c r="TTY57" s="331"/>
      <c r="TTZ57" s="331"/>
      <c r="TUA57" s="331"/>
      <c r="TUB57" s="331"/>
      <c r="TUC57" s="331"/>
      <c r="TUD57" s="331"/>
      <c r="TUE57" s="331"/>
      <c r="TUF57" s="331"/>
      <c r="TUG57" s="331"/>
      <c r="TUH57" s="331"/>
      <c r="TUI57" s="331"/>
      <c r="TUJ57" s="331"/>
      <c r="TUK57" s="331"/>
      <c r="TUL57" s="331"/>
      <c r="TUM57" s="331"/>
      <c r="TUN57" s="331"/>
      <c r="TUO57" s="331"/>
      <c r="TUP57" s="331"/>
      <c r="TUQ57" s="331"/>
      <c r="TUR57" s="331"/>
      <c r="TUS57" s="331"/>
      <c r="TUT57" s="331"/>
      <c r="TUU57" s="331"/>
      <c r="TUV57" s="331"/>
      <c r="TUW57" s="331"/>
      <c r="TUX57" s="331"/>
      <c r="TUY57" s="331"/>
      <c r="TUZ57" s="331"/>
      <c r="TVA57" s="331"/>
      <c r="TVB57" s="331"/>
      <c r="TVC57" s="331"/>
      <c r="TVD57" s="331"/>
      <c r="TVE57" s="331"/>
      <c r="TVF57" s="331"/>
      <c r="TVG57" s="331"/>
      <c r="TVH57" s="331"/>
      <c r="TVI57" s="331"/>
      <c r="TVJ57" s="331"/>
      <c r="TVK57" s="331"/>
      <c r="TVL57" s="331"/>
      <c r="TVM57" s="331"/>
      <c r="TVN57" s="331"/>
      <c r="TVO57" s="331"/>
      <c r="TVP57" s="331"/>
      <c r="TVQ57" s="331"/>
      <c r="TVR57" s="331"/>
      <c r="TVS57" s="331"/>
      <c r="TVT57" s="331"/>
      <c r="TVU57" s="331"/>
      <c r="TVV57" s="331"/>
      <c r="TVW57" s="331"/>
      <c r="TVX57" s="331"/>
      <c r="TVY57" s="331"/>
      <c r="TVZ57" s="331"/>
      <c r="TWA57" s="331"/>
      <c r="TWB57" s="331"/>
      <c r="TWC57" s="331"/>
      <c r="TWD57" s="331"/>
      <c r="TWE57" s="331"/>
      <c r="TWF57" s="331"/>
      <c r="TWG57" s="331"/>
      <c r="TWH57" s="331"/>
      <c r="TWI57" s="331"/>
      <c r="TWJ57" s="331"/>
      <c r="TWK57" s="331"/>
      <c r="TWL57" s="331"/>
      <c r="TWM57" s="331"/>
      <c r="TWN57" s="331"/>
      <c r="TWO57" s="331"/>
      <c r="TWP57" s="331"/>
      <c r="TWQ57" s="331"/>
      <c r="TWR57" s="331"/>
      <c r="TWS57" s="331"/>
      <c r="TWT57" s="331"/>
      <c r="TWU57" s="331"/>
      <c r="TWV57" s="331"/>
      <c r="TWW57" s="331"/>
      <c r="TWX57" s="331"/>
      <c r="TWY57" s="331"/>
      <c r="TWZ57" s="331"/>
      <c r="TXA57" s="331"/>
      <c r="TXB57" s="331"/>
      <c r="TXC57" s="331"/>
      <c r="TXD57" s="331"/>
      <c r="TXE57" s="331"/>
      <c r="TXF57" s="331"/>
      <c r="TXG57" s="331"/>
      <c r="TXH57" s="331"/>
      <c r="TXI57" s="331"/>
      <c r="TXJ57" s="331"/>
      <c r="TXK57" s="331"/>
      <c r="TXL57" s="331"/>
      <c r="TXM57" s="331"/>
      <c r="TXN57" s="331"/>
      <c r="TXO57" s="331"/>
      <c r="TXP57" s="331"/>
      <c r="TXQ57" s="331"/>
      <c r="TXR57" s="331"/>
      <c r="TXS57" s="331"/>
      <c r="TXT57" s="331"/>
      <c r="TXU57" s="331"/>
      <c r="TXV57" s="331"/>
      <c r="TXW57" s="331"/>
      <c r="TXX57" s="331"/>
      <c r="TXY57" s="331"/>
      <c r="TXZ57" s="331"/>
      <c r="TYA57" s="331"/>
      <c r="TYB57" s="331"/>
      <c r="TYC57" s="331"/>
      <c r="TYD57" s="331"/>
      <c r="TYE57" s="331"/>
      <c r="TYF57" s="331"/>
      <c r="TYG57" s="331"/>
      <c r="TYH57" s="331"/>
      <c r="TYI57" s="331"/>
      <c r="TYJ57" s="331"/>
      <c r="TYK57" s="331"/>
      <c r="TYL57" s="331"/>
      <c r="TYM57" s="331"/>
      <c r="TYN57" s="331"/>
      <c r="TYO57" s="331"/>
      <c r="TYP57" s="331"/>
      <c r="TYQ57" s="331"/>
      <c r="TYR57" s="331"/>
      <c r="TYS57" s="331"/>
      <c r="TYT57" s="331"/>
      <c r="TYU57" s="331"/>
      <c r="TYV57" s="331"/>
      <c r="TYW57" s="331"/>
      <c r="TYX57" s="331"/>
      <c r="TYY57" s="331"/>
      <c r="TYZ57" s="331"/>
      <c r="TZA57" s="331"/>
      <c r="TZB57" s="331"/>
      <c r="TZC57" s="331"/>
      <c r="TZD57" s="331"/>
      <c r="TZE57" s="331"/>
      <c r="TZF57" s="331"/>
      <c r="TZG57" s="331"/>
      <c r="TZH57" s="331"/>
      <c r="TZI57" s="331"/>
      <c r="TZJ57" s="331"/>
      <c r="TZK57" s="331"/>
      <c r="TZL57" s="331"/>
      <c r="TZM57" s="331"/>
      <c r="TZN57" s="331"/>
      <c r="TZO57" s="331"/>
      <c r="TZP57" s="331"/>
      <c r="TZQ57" s="331"/>
      <c r="TZR57" s="331"/>
      <c r="TZS57" s="331"/>
      <c r="TZT57" s="331"/>
      <c r="TZU57" s="331"/>
      <c r="TZV57" s="331"/>
      <c r="TZW57" s="331"/>
      <c r="TZX57" s="331"/>
      <c r="TZY57" s="331"/>
      <c r="TZZ57" s="331"/>
      <c r="UAA57" s="331"/>
      <c r="UAB57" s="331"/>
      <c r="UAC57" s="331"/>
      <c r="UAD57" s="331"/>
      <c r="UAE57" s="331"/>
      <c r="UAF57" s="331"/>
      <c r="UAG57" s="331"/>
      <c r="UAH57" s="331"/>
      <c r="UAI57" s="331"/>
      <c r="UAJ57" s="331"/>
      <c r="UAK57" s="331"/>
      <c r="UAL57" s="331"/>
      <c r="UAM57" s="331"/>
      <c r="UAN57" s="331"/>
      <c r="UAO57" s="331"/>
      <c r="UAP57" s="331"/>
      <c r="UAQ57" s="331"/>
      <c r="UAR57" s="331"/>
      <c r="UAS57" s="331"/>
      <c r="UAT57" s="331"/>
      <c r="UAU57" s="331"/>
      <c r="UAV57" s="331"/>
      <c r="UAW57" s="331"/>
      <c r="UAX57" s="331"/>
      <c r="UAY57" s="331"/>
      <c r="UAZ57" s="331"/>
      <c r="UBA57" s="331"/>
      <c r="UBB57" s="331"/>
      <c r="UBC57" s="331"/>
      <c r="UBD57" s="331"/>
      <c r="UBE57" s="331"/>
      <c r="UBF57" s="331"/>
      <c r="UBG57" s="331"/>
      <c r="UBH57" s="331"/>
      <c r="UBI57" s="331"/>
      <c r="UBJ57" s="331"/>
      <c r="UBK57" s="331"/>
      <c r="UBL57" s="331"/>
      <c r="UBM57" s="331"/>
      <c r="UBN57" s="331"/>
      <c r="UBO57" s="331"/>
      <c r="UBP57" s="331"/>
      <c r="UBQ57" s="331"/>
      <c r="UBR57" s="331"/>
      <c r="UBS57" s="331"/>
      <c r="UBT57" s="331"/>
      <c r="UBU57" s="331"/>
      <c r="UBV57" s="331"/>
      <c r="UBW57" s="331"/>
      <c r="UBX57" s="331"/>
      <c r="UBY57" s="331"/>
      <c r="UBZ57" s="331"/>
      <c r="UCA57" s="331"/>
      <c r="UCB57" s="331"/>
      <c r="UCC57" s="331"/>
      <c r="UCD57" s="331"/>
      <c r="UCE57" s="331"/>
      <c r="UCF57" s="331"/>
      <c r="UCG57" s="331"/>
      <c r="UCH57" s="331"/>
      <c r="UCI57" s="331"/>
      <c r="UCJ57" s="331"/>
      <c r="UCK57" s="331"/>
      <c r="UCL57" s="331"/>
      <c r="UCM57" s="331"/>
      <c r="UCN57" s="331"/>
      <c r="UCO57" s="331"/>
      <c r="UCP57" s="331"/>
      <c r="UCQ57" s="331"/>
      <c r="UCR57" s="331"/>
      <c r="UCS57" s="331"/>
      <c r="UCT57" s="331"/>
      <c r="UCU57" s="331"/>
      <c r="UCV57" s="331"/>
      <c r="UCW57" s="331"/>
      <c r="UCX57" s="331"/>
      <c r="UCY57" s="331"/>
      <c r="UCZ57" s="331"/>
      <c r="UDA57" s="331"/>
      <c r="UDB57" s="331"/>
      <c r="UDC57" s="331"/>
      <c r="UDD57" s="331"/>
      <c r="UDE57" s="331"/>
      <c r="UDF57" s="331"/>
      <c r="UDG57" s="331"/>
      <c r="UDH57" s="331"/>
      <c r="UDI57" s="331"/>
      <c r="UDJ57" s="331"/>
      <c r="UDK57" s="331"/>
      <c r="UDL57" s="331"/>
      <c r="UDM57" s="331"/>
      <c r="UDN57" s="331"/>
      <c r="UDO57" s="331"/>
      <c r="UDP57" s="331"/>
      <c r="UDQ57" s="331"/>
      <c r="UDR57" s="331"/>
      <c r="UDS57" s="331"/>
      <c r="UDT57" s="331"/>
      <c r="UDU57" s="331"/>
      <c r="UDV57" s="331"/>
      <c r="UDW57" s="331"/>
      <c r="UDX57" s="331"/>
      <c r="UDY57" s="331"/>
      <c r="UDZ57" s="331"/>
      <c r="UEA57" s="331"/>
      <c r="UEB57" s="331"/>
      <c r="UEC57" s="331"/>
      <c r="UED57" s="331"/>
      <c r="UEE57" s="331"/>
      <c r="UEF57" s="331"/>
      <c r="UEG57" s="331"/>
      <c r="UEH57" s="331"/>
      <c r="UEI57" s="331"/>
      <c r="UEJ57" s="331"/>
      <c r="UEK57" s="331"/>
      <c r="UEL57" s="331"/>
      <c r="UEM57" s="331"/>
      <c r="UEN57" s="331"/>
      <c r="UEO57" s="331"/>
      <c r="UEP57" s="331"/>
      <c r="UEQ57" s="331"/>
      <c r="UER57" s="331"/>
      <c r="UES57" s="331"/>
      <c r="UET57" s="331"/>
      <c r="UEU57" s="331"/>
      <c r="UEV57" s="331"/>
      <c r="UEW57" s="331"/>
      <c r="UEX57" s="331"/>
      <c r="UEY57" s="331"/>
      <c r="UEZ57" s="331"/>
      <c r="UFA57" s="331"/>
      <c r="UFB57" s="331"/>
      <c r="UFC57" s="331"/>
      <c r="UFD57" s="331"/>
      <c r="UFE57" s="331"/>
      <c r="UFF57" s="331"/>
      <c r="UFG57" s="331"/>
      <c r="UFH57" s="331"/>
      <c r="UFI57" s="331"/>
      <c r="UFJ57" s="331"/>
      <c r="UFK57" s="331"/>
      <c r="UFL57" s="331"/>
      <c r="UFM57" s="331"/>
      <c r="UFN57" s="331"/>
      <c r="UFO57" s="331"/>
      <c r="UFP57" s="331"/>
      <c r="UFQ57" s="331"/>
      <c r="UFR57" s="331"/>
      <c r="UFS57" s="331"/>
      <c r="UFT57" s="331"/>
      <c r="UFU57" s="331"/>
      <c r="UFV57" s="331"/>
      <c r="UFW57" s="331"/>
      <c r="UFX57" s="331"/>
      <c r="UFY57" s="331"/>
      <c r="UFZ57" s="331"/>
      <c r="UGA57" s="331"/>
      <c r="UGB57" s="331"/>
      <c r="UGC57" s="331"/>
      <c r="UGD57" s="331"/>
      <c r="UGE57" s="331"/>
      <c r="UGF57" s="331"/>
      <c r="UGG57" s="331"/>
      <c r="UGH57" s="331"/>
      <c r="UGI57" s="331"/>
      <c r="UGJ57" s="331"/>
      <c r="UGK57" s="331"/>
      <c r="UGL57" s="331"/>
      <c r="UGM57" s="331"/>
      <c r="UGN57" s="331"/>
      <c r="UGO57" s="331"/>
      <c r="UGP57" s="331"/>
      <c r="UGQ57" s="331"/>
      <c r="UGR57" s="331"/>
      <c r="UGS57" s="331"/>
      <c r="UGT57" s="331"/>
      <c r="UGU57" s="331"/>
      <c r="UGV57" s="331"/>
      <c r="UGW57" s="331"/>
      <c r="UGX57" s="331"/>
      <c r="UGY57" s="331"/>
      <c r="UGZ57" s="331"/>
      <c r="UHA57" s="331"/>
      <c r="UHB57" s="331"/>
      <c r="UHC57" s="331"/>
      <c r="UHD57" s="331"/>
      <c r="UHE57" s="331"/>
      <c r="UHF57" s="331"/>
      <c r="UHG57" s="331"/>
      <c r="UHH57" s="331"/>
      <c r="UHI57" s="331"/>
      <c r="UHJ57" s="331"/>
      <c r="UHK57" s="331"/>
      <c r="UHL57" s="331"/>
      <c r="UHM57" s="331"/>
      <c r="UHN57" s="331"/>
      <c r="UHO57" s="331"/>
      <c r="UHP57" s="331"/>
      <c r="UHQ57" s="331"/>
      <c r="UHR57" s="331"/>
      <c r="UHS57" s="331"/>
      <c r="UHT57" s="331"/>
      <c r="UHU57" s="331"/>
      <c r="UHV57" s="331"/>
      <c r="UHW57" s="331"/>
      <c r="UHX57" s="331"/>
      <c r="UHY57" s="331"/>
      <c r="UHZ57" s="331"/>
      <c r="UIA57" s="331"/>
      <c r="UIB57" s="331"/>
      <c r="UIC57" s="331"/>
      <c r="UID57" s="331"/>
      <c r="UIE57" s="331"/>
      <c r="UIF57" s="331"/>
      <c r="UIG57" s="331"/>
      <c r="UIH57" s="331"/>
      <c r="UII57" s="331"/>
      <c r="UIJ57" s="331"/>
      <c r="UIK57" s="331"/>
      <c r="UIL57" s="331"/>
      <c r="UIM57" s="331"/>
      <c r="UIN57" s="331"/>
      <c r="UIO57" s="331"/>
      <c r="UIP57" s="331"/>
      <c r="UIQ57" s="331"/>
      <c r="UIR57" s="331"/>
      <c r="UIS57" s="331"/>
      <c r="UIT57" s="331"/>
      <c r="UIU57" s="331"/>
      <c r="UIV57" s="331"/>
      <c r="UIW57" s="331"/>
      <c r="UIX57" s="331"/>
      <c r="UIY57" s="331"/>
      <c r="UIZ57" s="331"/>
      <c r="UJA57" s="331"/>
      <c r="UJB57" s="331"/>
      <c r="UJC57" s="331"/>
      <c r="UJD57" s="331"/>
      <c r="UJE57" s="331"/>
      <c r="UJF57" s="331"/>
      <c r="UJG57" s="331"/>
      <c r="UJH57" s="331"/>
      <c r="UJI57" s="331"/>
      <c r="UJJ57" s="331"/>
      <c r="UJK57" s="331"/>
      <c r="UJL57" s="331"/>
      <c r="UJM57" s="331"/>
      <c r="UJN57" s="331"/>
      <c r="UJO57" s="331"/>
      <c r="UJP57" s="331"/>
      <c r="UJQ57" s="331"/>
      <c r="UJR57" s="331"/>
      <c r="UJS57" s="331"/>
      <c r="UJT57" s="331"/>
      <c r="UJU57" s="331"/>
      <c r="UJV57" s="331"/>
      <c r="UJW57" s="331"/>
      <c r="UJX57" s="331"/>
      <c r="UJY57" s="331"/>
      <c r="UJZ57" s="331"/>
      <c r="UKA57" s="331"/>
      <c r="UKB57" s="331"/>
      <c r="UKC57" s="331"/>
      <c r="UKD57" s="331"/>
      <c r="UKE57" s="331"/>
      <c r="UKF57" s="331"/>
      <c r="UKG57" s="331"/>
      <c r="UKH57" s="331"/>
      <c r="UKI57" s="331"/>
      <c r="UKJ57" s="331"/>
      <c r="UKK57" s="331"/>
      <c r="UKL57" s="331"/>
      <c r="UKM57" s="331"/>
      <c r="UKN57" s="331"/>
      <c r="UKO57" s="331"/>
      <c r="UKP57" s="331"/>
      <c r="UKQ57" s="331"/>
      <c r="UKR57" s="331"/>
      <c r="UKS57" s="331"/>
      <c r="UKT57" s="331"/>
      <c r="UKU57" s="331"/>
      <c r="UKV57" s="331"/>
      <c r="UKW57" s="331"/>
      <c r="UKX57" s="331"/>
      <c r="UKY57" s="331"/>
      <c r="UKZ57" s="331"/>
      <c r="ULA57" s="331"/>
      <c r="ULB57" s="331"/>
      <c r="ULC57" s="331"/>
      <c r="ULD57" s="331"/>
      <c r="ULE57" s="331"/>
      <c r="ULF57" s="331"/>
      <c r="ULG57" s="331"/>
      <c r="ULH57" s="331"/>
      <c r="ULI57" s="331"/>
      <c r="ULJ57" s="331"/>
      <c r="ULK57" s="331"/>
      <c r="ULL57" s="331"/>
      <c r="ULM57" s="331"/>
      <c r="ULN57" s="331"/>
      <c r="ULO57" s="331"/>
      <c r="ULP57" s="331"/>
      <c r="ULQ57" s="331"/>
      <c r="ULR57" s="331"/>
      <c r="ULS57" s="331"/>
      <c r="ULT57" s="331"/>
      <c r="ULU57" s="331"/>
      <c r="ULV57" s="331"/>
      <c r="ULW57" s="331"/>
      <c r="ULX57" s="331"/>
      <c r="ULY57" s="331"/>
      <c r="ULZ57" s="331"/>
      <c r="UMA57" s="331"/>
      <c r="UMB57" s="331"/>
      <c r="UMC57" s="331"/>
      <c r="UMD57" s="331"/>
      <c r="UME57" s="331"/>
      <c r="UMF57" s="331"/>
      <c r="UMG57" s="331"/>
      <c r="UMH57" s="331"/>
      <c r="UMI57" s="331"/>
      <c r="UMJ57" s="331"/>
      <c r="UMK57" s="331"/>
      <c r="UML57" s="331"/>
      <c r="UMM57" s="331"/>
      <c r="UMN57" s="331"/>
      <c r="UMO57" s="331"/>
      <c r="UMP57" s="331"/>
      <c r="UMQ57" s="331"/>
      <c r="UMR57" s="331"/>
      <c r="UMS57" s="331"/>
      <c r="UMT57" s="331"/>
      <c r="UMU57" s="331"/>
      <c r="UMV57" s="331"/>
      <c r="UMW57" s="331"/>
      <c r="UMX57" s="331"/>
      <c r="UMY57" s="331"/>
      <c r="UMZ57" s="331"/>
      <c r="UNA57" s="331"/>
      <c r="UNB57" s="331"/>
      <c r="UNC57" s="331"/>
      <c r="UND57" s="331"/>
      <c r="UNE57" s="331"/>
      <c r="UNF57" s="331"/>
      <c r="UNG57" s="331"/>
      <c r="UNH57" s="331"/>
      <c r="UNI57" s="331"/>
      <c r="UNJ57" s="331"/>
      <c r="UNK57" s="331"/>
      <c r="UNL57" s="331"/>
      <c r="UNM57" s="331"/>
      <c r="UNN57" s="331"/>
      <c r="UNO57" s="331"/>
      <c r="UNP57" s="331"/>
      <c r="UNQ57" s="331"/>
      <c r="UNR57" s="331"/>
      <c r="UNS57" s="331"/>
      <c r="UNT57" s="331"/>
      <c r="UNU57" s="331"/>
      <c r="UNV57" s="331"/>
      <c r="UNW57" s="331"/>
      <c r="UNX57" s="331"/>
      <c r="UNY57" s="331"/>
      <c r="UNZ57" s="331"/>
      <c r="UOA57" s="331"/>
      <c r="UOB57" s="331"/>
      <c r="UOC57" s="331"/>
      <c r="UOD57" s="331"/>
      <c r="UOE57" s="331"/>
      <c r="UOF57" s="331"/>
      <c r="UOG57" s="331"/>
      <c r="UOH57" s="331"/>
      <c r="UOI57" s="331"/>
      <c r="UOJ57" s="331"/>
      <c r="UOK57" s="331"/>
      <c r="UOL57" s="331"/>
      <c r="UOM57" s="331"/>
      <c r="UON57" s="331"/>
      <c r="UOO57" s="331"/>
      <c r="UOP57" s="331"/>
      <c r="UOQ57" s="331"/>
      <c r="UOR57" s="331"/>
      <c r="UOS57" s="331"/>
      <c r="UOT57" s="331"/>
      <c r="UOU57" s="331"/>
      <c r="UOV57" s="331"/>
      <c r="UOW57" s="331"/>
      <c r="UOX57" s="331"/>
      <c r="UOY57" s="331"/>
      <c r="UOZ57" s="331"/>
      <c r="UPA57" s="331"/>
      <c r="UPB57" s="331"/>
      <c r="UPC57" s="331"/>
      <c r="UPD57" s="331"/>
      <c r="UPE57" s="331"/>
      <c r="UPF57" s="331"/>
      <c r="UPG57" s="331"/>
      <c r="UPH57" s="331"/>
      <c r="UPI57" s="331"/>
      <c r="UPJ57" s="331"/>
      <c r="UPK57" s="331"/>
      <c r="UPL57" s="331"/>
      <c r="UPM57" s="331"/>
      <c r="UPN57" s="331"/>
      <c r="UPO57" s="331"/>
      <c r="UPP57" s="331"/>
      <c r="UPQ57" s="331"/>
      <c r="UPR57" s="331"/>
      <c r="UPS57" s="331"/>
      <c r="UPT57" s="331"/>
      <c r="UPU57" s="331"/>
      <c r="UPV57" s="331"/>
      <c r="UPW57" s="331"/>
      <c r="UPX57" s="331"/>
      <c r="UPY57" s="331"/>
      <c r="UPZ57" s="331"/>
      <c r="UQA57" s="331"/>
      <c r="UQB57" s="331"/>
      <c r="UQC57" s="331"/>
      <c r="UQD57" s="331"/>
      <c r="UQE57" s="331"/>
      <c r="UQF57" s="331"/>
      <c r="UQG57" s="331"/>
      <c r="UQH57" s="331"/>
      <c r="UQI57" s="331"/>
      <c r="UQJ57" s="331"/>
      <c r="UQK57" s="331"/>
      <c r="UQL57" s="331"/>
      <c r="UQM57" s="331"/>
      <c r="UQN57" s="331"/>
      <c r="UQO57" s="331"/>
      <c r="UQP57" s="331"/>
      <c r="UQQ57" s="331"/>
      <c r="UQR57" s="331"/>
      <c r="UQS57" s="331"/>
      <c r="UQT57" s="331"/>
      <c r="UQU57" s="331"/>
      <c r="UQV57" s="331"/>
      <c r="UQW57" s="331"/>
      <c r="UQX57" s="331"/>
      <c r="UQY57" s="331"/>
      <c r="UQZ57" s="331"/>
      <c r="URA57" s="331"/>
      <c r="URB57" s="331"/>
      <c r="URC57" s="331"/>
      <c r="URD57" s="331"/>
      <c r="URE57" s="331"/>
      <c r="URF57" s="331"/>
      <c r="URG57" s="331"/>
      <c r="URH57" s="331"/>
      <c r="URI57" s="331"/>
      <c r="URJ57" s="331"/>
      <c r="URK57" s="331"/>
      <c r="URL57" s="331"/>
      <c r="URM57" s="331"/>
      <c r="URN57" s="331"/>
      <c r="URO57" s="331"/>
      <c r="URP57" s="331"/>
      <c r="URQ57" s="331"/>
      <c r="URR57" s="331"/>
      <c r="URS57" s="331"/>
      <c r="URT57" s="331"/>
      <c r="URU57" s="331"/>
      <c r="URV57" s="331"/>
      <c r="URW57" s="331"/>
      <c r="URX57" s="331"/>
      <c r="URY57" s="331"/>
      <c r="URZ57" s="331"/>
      <c r="USA57" s="331"/>
      <c r="USB57" s="331"/>
      <c r="USC57" s="331"/>
      <c r="USD57" s="331"/>
      <c r="USE57" s="331"/>
      <c r="USF57" s="331"/>
      <c r="USG57" s="331"/>
      <c r="USH57" s="331"/>
      <c r="USI57" s="331"/>
      <c r="USJ57" s="331"/>
      <c r="USK57" s="331"/>
      <c r="USL57" s="331"/>
      <c r="USM57" s="331"/>
      <c r="USN57" s="331"/>
      <c r="USO57" s="331"/>
      <c r="USP57" s="331"/>
      <c r="USQ57" s="331"/>
      <c r="USR57" s="331"/>
      <c r="USS57" s="331"/>
      <c r="UST57" s="331"/>
      <c r="USU57" s="331"/>
      <c r="USV57" s="331"/>
      <c r="USW57" s="331"/>
      <c r="USX57" s="331"/>
      <c r="USY57" s="331"/>
      <c r="USZ57" s="331"/>
      <c r="UTA57" s="331"/>
      <c r="UTB57" s="331"/>
      <c r="UTC57" s="331"/>
      <c r="UTD57" s="331"/>
      <c r="UTE57" s="331"/>
      <c r="UTF57" s="331"/>
      <c r="UTG57" s="331"/>
      <c r="UTH57" s="331"/>
      <c r="UTI57" s="331"/>
      <c r="UTJ57" s="331"/>
      <c r="UTK57" s="331"/>
      <c r="UTL57" s="331"/>
      <c r="UTM57" s="331"/>
      <c r="UTN57" s="331"/>
      <c r="UTO57" s="331"/>
      <c r="UTP57" s="331"/>
      <c r="UTQ57" s="331"/>
      <c r="UTR57" s="331"/>
      <c r="UTS57" s="331"/>
      <c r="UTT57" s="331"/>
      <c r="UTU57" s="331"/>
      <c r="UTV57" s="331"/>
      <c r="UTW57" s="331"/>
      <c r="UTX57" s="331"/>
      <c r="UTY57" s="331"/>
      <c r="UTZ57" s="331"/>
      <c r="UUA57" s="331"/>
      <c r="UUB57" s="331"/>
      <c r="UUC57" s="331"/>
      <c r="UUD57" s="331"/>
      <c r="UUE57" s="331"/>
      <c r="UUF57" s="331"/>
      <c r="UUG57" s="331"/>
      <c r="UUH57" s="331"/>
      <c r="UUI57" s="331"/>
      <c r="UUJ57" s="331"/>
      <c r="UUK57" s="331"/>
      <c r="UUL57" s="331"/>
      <c r="UUM57" s="331"/>
      <c r="UUN57" s="331"/>
      <c r="UUO57" s="331"/>
      <c r="UUP57" s="331"/>
      <c r="UUQ57" s="331"/>
      <c r="UUR57" s="331"/>
      <c r="UUS57" s="331"/>
      <c r="UUT57" s="331"/>
      <c r="UUU57" s="331"/>
      <c r="UUV57" s="331"/>
      <c r="UUW57" s="331"/>
      <c r="UUX57" s="331"/>
      <c r="UUY57" s="331"/>
      <c r="UUZ57" s="331"/>
      <c r="UVA57" s="331"/>
      <c r="UVB57" s="331"/>
      <c r="UVC57" s="331"/>
      <c r="UVD57" s="331"/>
      <c r="UVE57" s="331"/>
      <c r="UVF57" s="331"/>
      <c r="UVG57" s="331"/>
      <c r="UVH57" s="331"/>
      <c r="UVI57" s="331"/>
      <c r="UVJ57" s="331"/>
      <c r="UVK57" s="331"/>
      <c r="UVL57" s="331"/>
      <c r="UVM57" s="331"/>
      <c r="UVN57" s="331"/>
      <c r="UVO57" s="331"/>
      <c r="UVP57" s="331"/>
      <c r="UVQ57" s="331"/>
      <c r="UVR57" s="331"/>
      <c r="UVS57" s="331"/>
      <c r="UVT57" s="331"/>
      <c r="UVU57" s="331"/>
      <c r="UVV57" s="331"/>
      <c r="UVW57" s="331"/>
      <c r="UVX57" s="331"/>
      <c r="UVY57" s="331"/>
      <c r="UVZ57" s="331"/>
      <c r="UWA57" s="331"/>
      <c r="UWB57" s="331"/>
      <c r="UWC57" s="331"/>
      <c r="UWD57" s="331"/>
      <c r="UWE57" s="331"/>
      <c r="UWF57" s="331"/>
      <c r="UWG57" s="331"/>
      <c r="UWH57" s="331"/>
      <c r="UWI57" s="331"/>
      <c r="UWJ57" s="331"/>
      <c r="UWK57" s="331"/>
      <c r="UWL57" s="331"/>
      <c r="UWM57" s="331"/>
      <c r="UWN57" s="331"/>
      <c r="UWO57" s="331"/>
      <c r="UWP57" s="331"/>
      <c r="UWQ57" s="331"/>
      <c r="UWR57" s="331"/>
      <c r="UWS57" s="331"/>
      <c r="UWT57" s="331"/>
      <c r="UWU57" s="331"/>
      <c r="UWV57" s="331"/>
      <c r="UWW57" s="331"/>
      <c r="UWX57" s="331"/>
      <c r="UWY57" s="331"/>
      <c r="UWZ57" s="331"/>
      <c r="UXA57" s="331"/>
      <c r="UXB57" s="331"/>
      <c r="UXC57" s="331"/>
      <c r="UXD57" s="331"/>
      <c r="UXE57" s="331"/>
      <c r="UXF57" s="331"/>
      <c r="UXG57" s="331"/>
      <c r="UXH57" s="331"/>
      <c r="UXI57" s="331"/>
      <c r="UXJ57" s="331"/>
      <c r="UXK57" s="331"/>
      <c r="UXL57" s="331"/>
      <c r="UXM57" s="331"/>
      <c r="UXN57" s="331"/>
      <c r="UXO57" s="331"/>
      <c r="UXP57" s="331"/>
      <c r="UXQ57" s="331"/>
      <c r="UXR57" s="331"/>
      <c r="UXS57" s="331"/>
      <c r="UXT57" s="331"/>
      <c r="UXU57" s="331"/>
      <c r="UXV57" s="331"/>
      <c r="UXW57" s="331"/>
      <c r="UXX57" s="331"/>
      <c r="UXY57" s="331"/>
      <c r="UXZ57" s="331"/>
      <c r="UYA57" s="331"/>
      <c r="UYB57" s="331"/>
      <c r="UYC57" s="331"/>
      <c r="UYD57" s="331"/>
      <c r="UYE57" s="331"/>
      <c r="UYF57" s="331"/>
      <c r="UYG57" s="331"/>
      <c r="UYH57" s="331"/>
      <c r="UYI57" s="331"/>
      <c r="UYJ57" s="331"/>
      <c r="UYK57" s="331"/>
      <c r="UYL57" s="331"/>
      <c r="UYM57" s="331"/>
      <c r="UYN57" s="331"/>
      <c r="UYO57" s="331"/>
      <c r="UYP57" s="331"/>
      <c r="UYQ57" s="331"/>
      <c r="UYR57" s="331"/>
      <c r="UYS57" s="331"/>
      <c r="UYT57" s="331"/>
      <c r="UYU57" s="331"/>
      <c r="UYV57" s="331"/>
      <c r="UYW57" s="331"/>
      <c r="UYX57" s="331"/>
      <c r="UYY57" s="331"/>
      <c r="UYZ57" s="331"/>
      <c r="UZA57" s="331"/>
      <c r="UZB57" s="331"/>
      <c r="UZC57" s="331"/>
      <c r="UZD57" s="331"/>
      <c r="UZE57" s="331"/>
      <c r="UZF57" s="331"/>
      <c r="UZG57" s="331"/>
      <c r="UZH57" s="331"/>
      <c r="UZI57" s="331"/>
      <c r="UZJ57" s="331"/>
      <c r="UZK57" s="331"/>
      <c r="UZL57" s="331"/>
      <c r="UZM57" s="331"/>
      <c r="UZN57" s="331"/>
      <c r="UZO57" s="331"/>
      <c r="UZP57" s="331"/>
      <c r="UZQ57" s="331"/>
      <c r="UZR57" s="331"/>
      <c r="UZS57" s="331"/>
      <c r="UZT57" s="331"/>
      <c r="UZU57" s="331"/>
      <c r="UZV57" s="331"/>
      <c r="UZW57" s="331"/>
      <c r="UZX57" s="331"/>
      <c r="UZY57" s="331"/>
      <c r="UZZ57" s="331"/>
      <c r="VAA57" s="331"/>
      <c r="VAB57" s="331"/>
      <c r="VAC57" s="331"/>
      <c r="VAD57" s="331"/>
      <c r="VAE57" s="331"/>
      <c r="VAF57" s="331"/>
      <c r="VAG57" s="331"/>
      <c r="VAH57" s="331"/>
      <c r="VAI57" s="331"/>
      <c r="VAJ57" s="331"/>
      <c r="VAK57" s="331"/>
      <c r="VAL57" s="331"/>
      <c r="VAM57" s="331"/>
      <c r="VAN57" s="331"/>
      <c r="VAO57" s="331"/>
      <c r="VAP57" s="331"/>
      <c r="VAQ57" s="331"/>
      <c r="VAR57" s="331"/>
      <c r="VAS57" s="331"/>
      <c r="VAT57" s="331"/>
      <c r="VAU57" s="331"/>
      <c r="VAV57" s="331"/>
      <c r="VAW57" s="331"/>
      <c r="VAX57" s="331"/>
      <c r="VAY57" s="331"/>
      <c r="VAZ57" s="331"/>
      <c r="VBA57" s="331"/>
      <c r="VBB57" s="331"/>
      <c r="VBC57" s="331"/>
      <c r="VBD57" s="331"/>
      <c r="VBE57" s="331"/>
      <c r="VBF57" s="331"/>
      <c r="VBG57" s="331"/>
      <c r="VBH57" s="331"/>
      <c r="VBI57" s="331"/>
      <c r="VBJ57" s="331"/>
      <c r="VBK57" s="331"/>
      <c r="VBL57" s="331"/>
      <c r="VBM57" s="331"/>
      <c r="VBN57" s="331"/>
      <c r="VBO57" s="331"/>
      <c r="VBP57" s="331"/>
      <c r="VBQ57" s="331"/>
      <c r="VBR57" s="331"/>
      <c r="VBS57" s="331"/>
      <c r="VBT57" s="331"/>
      <c r="VBU57" s="331"/>
      <c r="VBV57" s="331"/>
      <c r="VBW57" s="331"/>
      <c r="VBX57" s="331"/>
      <c r="VBY57" s="331"/>
      <c r="VBZ57" s="331"/>
      <c r="VCA57" s="331"/>
      <c r="VCB57" s="331"/>
      <c r="VCC57" s="331"/>
      <c r="VCD57" s="331"/>
      <c r="VCE57" s="331"/>
      <c r="VCF57" s="331"/>
      <c r="VCG57" s="331"/>
      <c r="VCH57" s="331"/>
      <c r="VCI57" s="331"/>
      <c r="VCJ57" s="331"/>
      <c r="VCK57" s="331"/>
      <c r="VCL57" s="331"/>
      <c r="VCM57" s="331"/>
      <c r="VCN57" s="331"/>
      <c r="VCO57" s="331"/>
      <c r="VCP57" s="331"/>
      <c r="VCQ57" s="331"/>
      <c r="VCR57" s="331"/>
      <c r="VCS57" s="331"/>
      <c r="VCT57" s="331"/>
      <c r="VCU57" s="331"/>
      <c r="VCV57" s="331"/>
      <c r="VCW57" s="331"/>
      <c r="VCX57" s="331"/>
      <c r="VCY57" s="331"/>
      <c r="VCZ57" s="331"/>
      <c r="VDA57" s="331"/>
      <c r="VDB57" s="331"/>
      <c r="VDC57" s="331"/>
      <c r="VDD57" s="331"/>
      <c r="VDE57" s="331"/>
      <c r="VDF57" s="331"/>
      <c r="VDG57" s="331"/>
      <c r="VDH57" s="331"/>
      <c r="VDI57" s="331"/>
      <c r="VDJ57" s="331"/>
      <c r="VDK57" s="331"/>
      <c r="VDL57" s="331"/>
      <c r="VDM57" s="331"/>
      <c r="VDN57" s="331"/>
      <c r="VDO57" s="331"/>
      <c r="VDP57" s="331"/>
      <c r="VDQ57" s="331"/>
      <c r="VDR57" s="331"/>
      <c r="VDS57" s="331"/>
      <c r="VDT57" s="331"/>
      <c r="VDU57" s="331"/>
      <c r="VDV57" s="331"/>
      <c r="VDW57" s="331"/>
      <c r="VDX57" s="331"/>
      <c r="VDY57" s="331"/>
      <c r="VDZ57" s="331"/>
      <c r="VEA57" s="331"/>
      <c r="VEB57" s="331"/>
      <c r="VEC57" s="331"/>
      <c r="VED57" s="331"/>
      <c r="VEE57" s="331"/>
      <c r="VEF57" s="331"/>
      <c r="VEG57" s="331"/>
      <c r="VEH57" s="331"/>
      <c r="VEI57" s="331"/>
      <c r="VEJ57" s="331"/>
      <c r="VEK57" s="331"/>
      <c r="VEL57" s="331"/>
      <c r="VEM57" s="331"/>
      <c r="VEN57" s="331"/>
      <c r="VEO57" s="331"/>
      <c r="VEP57" s="331"/>
      <c r="VEQ57" s="331"/>
      <c r="VER57" s="331"/>
      <c r="VES57" s="331"/>
      <c r="VET57" s="331"/>
      <c r="VEU57" s="331"/>
      <c r="VEV57" s="331"/>
      <c r="VEW57" s="331"/>
      <c r="VEX57" s="331"/>
      <c r="VEY57" s="331"/>
      <c r="VEZ57" s="331"/>
      <c r="VFA57" s="331"/>
      <c r="VFB57" s="331"/>
      <c r="VFC57" s="331"/>
      <c r="VFD57" s="331"/>
      <c r="VFE57" s="331"/>
      <c r="VFF57" s="331"/>
      <c r="VFG57" s="331"/>
      <c r="VFH57" s="331"/>
      <c r="VFI57" s="331"/>
      <c r="VFJ57" s="331"/>
      <c r="VFK57" s="331"/>
      <c r="VFL57" s="331"/>
      <c r="VFM57" s="331"/>
      <c r="VFN57" s="331"/>
      <c r="VFO57" s="331"/>
      <c r="VFP57" s="331"/>
      <c r="VFQ57" s="331"/>
      <c r="VFR57" s="331"/>
      <c r="VFS57" s="331"/>
      <c r="VFT57" s="331"/>
      <c r="VFU57" s="331"/>
      <c r="VFV57" s="331"/>
      <c r="VFW57" s="331"/>
      <c r="VFX57" s="331"/>
      <c r="VFY57" s="331"/>
      <c r="VFZ57" s="331"/>
      <c r="VGA57" s="331"/>
      <c r="VGB57" s="331"/>
      <c r="VGC57" s="331"/>
      <c r="VGD57" s="331"/>
      <c r="VGE57" s="331"/>
      <c r="VGF57" s="331"/>
      <c r="VGG57" s="331"/>
      <c r="VGH57" s="331"/>
      <c r="VGI57" s="331"/>
      <c r="VGJ57" s="331"/>
      <c r="VGK57" s="331"/>
      <c r="VGL57" s="331"/>
      <c r="VGM57" s="331"/>
      <c r="VGN57" s="331"/>
      <c r="VGO57" s="331"/>
      <c r="VGP57" s="331"/>
      <c r="VGQ57" s="331"/>
      <c r="VGR57" s="331"/>
      <c r="VGS57" s="331"/>
      <c r="VGT57" s="331"/>
      <c r="VGU57" s="331"/>
      <c r="VGV57" s="331"/>
      <c r="VGW57" s="331"/>
      <c r="VGX57" s="331"/>
      <c r="VGY57" s="331"/>
      <c r="VGZ57" s="331"/>
      <c r="VHA57" s="331"/>
      <c r="VHB57" s="331"/>
      <c r="VHC57" s="331"/>
      <c r="VHD57" s="331"/>
      <c r="VHE57" s="331"/>
      <c r="VHF57" s="331"/>
      <c r="VHG57" s="331"/>
      <c r="VHH57" s="331"/>
      <c r="VHI57" s="331"/>
      <c r="VHJ57" s="331"/>
      <c r="VHK57" s="331"/>
      <c r="VHL57" s="331"/>
      <c r="VHM57" s="331"/>
      <c r="VHN57" s="331"/>
      <c r="VHO57" s="331"/>
      <c r="VHP57" s="331"/>
      <c r="VHQ57" s="331"/>
      <c r="VHR57" s="331"/>
      <c r="VHS57" s="331"/>
      <c r="VHT57" s="331"/>
      <c r="VHU57" s="331"/>
      <c r="VHV57" s="331"/>
      <c r="VHW57" s="331"/>
      <c r="VHX57" s="331"/>
      <c r="VHY57" s="331"/>
      <c r="VHZ57" s="331"/>
      <c r="VIA57" s="331"/>
      <c r="VIB57" s="331"/>
      <c r="VIC57" s="331"/>
      <c r="VID57" s="331"/>
      <c r="VIE57" s="331"/>
      <c r="VIF57" s="331"/>
      <c r="VIG57" s="331"/>
      <c r="VIH57" s="331"/>
      <c r="VII57" s="331"/>
      <c r="VIJ57" s="331"/>
      <c r="VIK57" s="331"/>
      <c r="VIL57" s="331"/>
      <c r="VIM57" s="331"/>
      <c r="VIN57" s="331"/>
      <c r="VIO57" s="331"/>
      <c r="VIP57" s="331"/>
      <c r="VIQ57" s="331"/>
      <c r="VIR57" s="331"/>
      <c r="VIS57" s="331"/>
      <c r="VIT57" s="331"/>
      <c r="VIU57" s="331"/>
      <c r="VIV57" s="331"/>
      <c r="VIW57" s="331"/>
      <c r="VIX57" s="331"/>
      <c r="VIY57" s="331"/>
      <c r="VIZ57" s="331"/>
      <c r="VJA57" s="331"/>
      <c r="VJB57" s="331"/>
      <c r="VJC57" s="331"/>
      <c r="VJD57" s="331"/>
      <c r="VJE57" s="331"/>
      <c r="VJF57" s="331"/>
      <c r="VJG57" s="331"/>
      <c r="VJH57" s="331"/>
      <c r="VJI57" s="331"/>
      <c r="VJJ57" s="331"/>
      <c r="VJK57" s="331"/>
      <c r="VJL57" s="331"/>
      <c r="VJM57" s="331"/>
      <c r="VJN57" s="331"/>
      <c r="VJO57" s="331"/>
      <c r="VJP57" s="331"/>
      <c r="VJQ57" s="331"/>
      <c r="VJR57" s="331"/>
      <c r="VJS57" s="331"/>
      <c r="VJT57" s="331"/>
      <c r="VJU57" s="331"/>
      <c r="VJV57" s="331"/>
      <c r="VJW57" s="331"/>
      <c r="VJX57" s="331"/>
      <c r="VJY57" s="331"/>
      <c r="VJZ57" s="331"/>
      <c r="VKA57" s="331"/>
      <c r="VKB57" s="331"/>
      <c r="VKC57" s="331"/>
      <c r="VKD57" s="331"/>
      <c r="VKE57" s="331"/>
      <c r="VKF57" s="331"/>
      <c r="VKG57" s="331"/>
      <c r="VKH57" s="331"/>
      <c r="VKI57" s="331"/>
      <c r="VKJ57" s="331"/>
      <c r="VKK57" s="331"/>
      <c r="VKL57" s="331"/>
      <c r="VKM57" s="331"/>
      <c r="VKN57" s="331"/>
      <c r="VKO57" s="331"/>
      <c r="VKP57" s="331"/>
      <c r="VKQ57" s="331"/>
      <c r="VKR57" s="331"/>
      <c r="VKS57" s="331"/>
      <c r="VKT57" s="331"/>
      <c r="VKU57" s="331"/>
      <c r="VKV57" s="331"/>
      <c r="VKW57" s="331"/>
      <c r="VKX57" s="331"/>
      <c r="VKY57" s="331"/>
      <c r="VKZ57" s="331"/>
      <c r="VLA57" s="331"/>
      <c r="VLB57" s="331"/>
      <c r="VLC57" s="331"/>
      <c r="VLD57" s="331"/>
      <c r="VLE57" s="331"/>
      <c r="VLF57" s="331"/>
      <c r="VLG57" s="331"/>
      <c r="VLH57" s="331"/>
      <c r="VLI57" s="331"/>
      <c r="VLJ57" s="331"/>
      <c r="VLK57" s="331"/>
      <c r="VLL57" s="331"/>
      <c r="VLM57" s="331"/>
      <c r="VLN57" s="331"/>
      <c r="VLO57" s="331"/>
      <c r="VLP57" s="331"/>
      <c r="VLQ57" s="331"/>
      <c r="VLR57" s="331"/>
      <c r="VLS57" s="331"/>
      <c r="VLT57" s="331"/>
      <c r="VLU57" s="331"/>
      <c r="VLV57" s="331"/>
      <c r="VLW57" s="331"/>
      <c r="VLX57" s="331"/>
      <c r="VLY57" s="331"/>
      <c r="VLZ57" s="331"/>
      <c r="VMA57" s="331"/>
      <c r="VMB57" s="331"/>
      <c r="VMC57" s="331"/>
      <c r="VMD57" s="331"/>
      <c r="VME57" s="331"/>
      <c r="VMF57" s="331"/>
      <c r="VMG57" s="331"/>
      <c r="VMH57" s="331"/>
      <c r="VMI57" s="331"/>
      <c r="VMJ57" s="331"/>
      <c r="VMK57" s="331"/>
      <c r="VML57" s="331"/>
      <c r="VMM57" s="331"/>
      <c r="VMN57" s="331"/>
      <c r="VMO57" s="331"/>
      <c r="VMP57" s="331"/>
      <c r="VMQ57" s="331"/>
      <c r="VMR57" s="331"/>
      <c r="VMS57" s="331"/>
      <c r="VMT57" s="331"/>
      <c r="VMU57" s="331"/>
      <c r="VMV57" s="331"/>
      <c r="VMW57" s="331"/>
      <c r="VMX57" s="331"/>
      <c r="VMY57" s="331"/>
      <c r="VMZ57" s="331"/>
      <c r="VNA57" s="331"/>
      <c r="VNB57" s="331"/>
      <c r="VNC57" s="331"/>
      <c r="VND57" s="331"/>
      <c r="VNE57" s="331"/>
      <c r="VNF57" s="331"/>
      <c r="VNG57" s="331"/>
      <c r="VNH57" s="331"/>
      <c r="VNI57" s="331"/>
      <c r="VNJ57" s="331"/>
      <c r="VNK57" s="331"/>
      <c r="VNL57" s="331"/>
      <c r="VNM57" s="331"/>
      <c r="VNN57" s="331"/>
      <c r="VNO57" s="331"/>
      <c r="VNP57" s="331"/>
      <c r="VNQ57" s="331"/>
      <c r="VNR57" s="331"/>
      <c r="VNS57" s="331"/>
      <c r="VNT57" s="331"/>
      <c r="VNU57" s="331"/>
      <c r="VNV57" s="331"/>
      <c r="VNW57" s="331"/>
      <c r="VNX57" s="331"/>
      <c r="VNY57" s="331"/>
      <c r="VNZ57" s="331"/>
      <c r="VOA57" s="331"/>
      <c r="VOB57" s="331"/>
      <c r="VOC57" s="331"/>
      <c r="VOD57" s="331"/>
      <c r="VOE57" s="331"/>
      <c r="VOF57" s="331"/>
      <c r="VOG57" s="331"/>
      <c r="VOH57" s="331"/>
      <c r="VOI57" s="331"/>
      <c r="VOJ57" s="331"/>
      <c r="VOK57" s="331"/>
      <c r="VOL57" s="331"/>
      <c r="VOM57" s="331"/>
      <c r="VON57" s="331"/>
      <c r="VOO57" s="331"/>
      <c r="VOP57" s="331"/>
      <c r="VOQ57" s="331"/>
      <c r="VOR57" s="331"/>
      <c r="VOS57" s="331"/>
      <c r="VOT57" s="331"/>
      <c r="VOU57" s="331"/>
      <c r="VOV57" s="331"/>
      <c r="VOW57" s="331"/>
      <c r="VOX57" s="331"/>
      <c r="VOY57" s="331"/>
      <c r="VOZ57" s="331"/>
      <c r="VPA57" s="331"/>
      <c r="VPB57" s="331"/>
      <c r="VPC57" s="331"/>
      <c r="VPD57" s="331"/>
      <c r="VPE57" s="331"/>
      <c r="VPF57" s="331"/>
      <c r="VPG57" s="331"/>
      <c r="VPH57" s="331"/>
      <c r="VPI57" s="331"/>
      <c r="VPJ57" s="331"/>
      <c r="VPK57" s="331"/>
      <c r="VPL57" s="331"/>
      <c r="VPM57" s="331"/>
      <c r="VPN57" s="331"/>
      <c r="VPO57" s="331"/>
      <c r="VPP57" s="331"/>
      <c r="VPQ57" s="331"/>
      <c r="VPR57" s="331"/>
      <c r="VPS57" s="331"/>
      <c r="VPT57" s="331"/>
      <c r="VPU57" s="331"/>
      <c r="VPV57" s="331"/>
      <c r="VPW57" s="331"/>
      <c r="VPX57" s="331"/>
      <c r="VPY57" s="331"/>
      <c r="VPZ57" s="331"/>
      <c r="VQA57" s="331"/>
      <c r="VQB57" s="331"/>
      <c r="VQC57" s="331"/>
      <c r="VQD57" s="331"/>
      <c r="VQE57" s="331"/>
      <c r="VQF57" s="331"/>
      <c r="VQG57" s="331"/>
      <c r="VQH57" s="331"/>
      <c r="VQI57" s="331"/>
      <c r="VQJ57" s="331"/>
      <c r="VQK57" s="331"/>
      <c r="VQL57" s="331"/>
      <c r="VQM57" s="331"/>
      <c r="VQN57" s="331"/>
      <c r="VQO57" s="331"/>
      <c r="VQP57" s="331"/>
      <c r="VQQ57" s="331"/>
      <c r="VQR57" s="331"/>
      <c r="VQS57" s="331"/>
      <c r="VQT57" s="331"/>
      <c r="VQU57" s="331"/>
      <c r="VQV57" s="331"/>
      <c r="VQW57" s="331"/>
      <c r="VQX57" s="331"/>
      <c r="VQY57" s="331"/>
      <c r="VQZ57" s="331"/>
      <c r="VRA57" s="331"/>
      <c r="VRB57" s="331"/>
      <c r="VRC57" s="331"/>
      <c r="VRD57" s="331"/>
      <c r="VRE57" s="331"/>
      <c r="VRF57" s="331"/>
      <c r="VRG57" s="331"/>
      <c r="VRH57" s="331"/>
      <c r="VRI57" s="331"/>
      <c r="VRJ57" s="331"/>
      <c r="VRK57" s="331"/>
      <c r="VRL57" s="331"/>
      <c r="VRM57" s="331"/>
      <c r="VRN57" s="331"/>
      <c r="VRO57" s="331"/>
      <c r="VRP57" s="331"/>
      <c r="VRQ57" s="331"/>
      <c r="VRR57" s="331"/>
      <c r="VRS57" s="331"/>
      <c r="VRT57" s="331"/>
      <c r="VRU57" s="331"/>
      <c r="VRV57" s="331"/>
      <c r="VRW57" s="331"/>
      <c r="VRX57" s="331"/>
      <c r="VRY57" s="331"/>
      <c r="VRZ57" s="331"/>
      <c r="VSA57" s="331"/>
      <c r="VSB57" s="331"/>
      <c r="VSC57" s="331"/>
      <c r="VSD57" s="331"/>
      <c r="VSE57" s="331"/>
      <c r="VSF57" s="331"/>
      <c r="VSG57" s="331"/>
      <c r="VSH57" s="331"/>
      <c r="VSI57" s="331"/>
      <c r="VSJ57" s="331"/>
      <c r="VSK57" s="331"/>
      <c r="VSL57" s="331"/>
      <c r="VSM57" s="331"/>
      <c r="VSN57" s="331"/>
      <c r="VSO57" s="331"/>
      <c r="VSP57" s="331"/>
      <c r="VSQ57" s="331"/>
      <c r="VSR57" s="331"/>
      <c r="VSS57" s="331"/>
      <c r="VST57" s="331"/>
      <c r="VSU57" s="331"/>
      <c r="VSV57" s="331"/>
      <c r="VSW57" s="331"/>
      <c r="VSX57" s="331"/>
      <c r="VSY57" s="331"/>
      <c r="VSZ57" s="331"/>
      <c r="VTA57" s="331"/>
      <c r="VTB57" s="331"/>
      <c r="VTC57" s="331"/>
      <c r="VTD57" s="331"/>
      <c r="VTE57" s="331"/>
      <c r="VTF57" s="331"/>
      <c r="VTG57" s="331"/>
      <c r="VTH57" s="331"/>
      <c r="VTI57" s="331"/>
      <c r="VTJ57" s="331"/>
      <c r="VTK57" s="331"/>
      <c r="VTL57" s="331"/>
      <c r="VTM57" s="331"/>
      <c r="VTN57" s="331"/>
      <c r="VTO57" s="331"/>
      <c r="VTP57" s="331"/>
      <c r="VTQ57" s="331"/>
      <c r="VTR57" s="331"/>
      <c r="VTS57" s="331"/>
      <c r="VTT57" s="331"/>
      <c r="VTU57" s="331"/>
      <c r="VTV57" s="331"/>
      <c r="VTW57" s="331"/>
      <c r="VTX57" s="331"/>
      <c r="VTY57" s="331"/>
      <c r="VTZ57" s="331"/>
      <c r="VUA57" s="331"/>
      <c r="VUB57" s="331"/>
      <c r="VUC57" s="331"/>
      <c r="VUD57" s="331"/>
      <c r="VUE57" s="331"/>
      <c r="VUF57" s="331"/>
      <c r="VUG57" s="331"/>
      <c r="VUH57" s="331"/>
      <c r="VUI57" s="331"/>
      <c r="VUJ57" s="331"/>
      <c r="VUK57" s="331"/>
      <c r="VUL57" s="331"/>
      <c r="VUM57" s="331"/>
      <c r="VUN57" s="331"/>
      <c r="VUO57" s="331"/>
      <c r="VUP57" s="331"/>
      <c r="VUQ57" s="331"/>
      <c r="VUR57" s="331"/>
      <c r="VUS57" s="331"/>
      <c r="VUT57" s="331"/>
      <c r="VUU57" s="331"/>
      <c r="VUV57" s="331"/>
      <c r="VUW57" s="331"/>
      <c r="VUX57" s="331"/>
      <c r="VUY57" s="331"/>
      <c r="VUZ57" s="331"/>
      <c r="VVA57" s="331"/>
      <c r="VVB57" s="331"/>
      <c r="VVC57" s="331"/>
      <c r="VVD57" s="331"/>
      <c r="VVE57" s="331"/>
      <c r="VVF57" s="331"/>
      <c r="VVG57" s="331"/>
      <c r="VVH57" s="331"/>
      <c r="VVI57" s="331"/>
      <c r="VVJ57" s="331"/>
      <c r="VVK57" s="331"/>
      <c r="VVL57" s="331"/>
      <c r="VVM57" s="331"/>
      <c r="VVN57" s="331"/>
      <c r="VVO57" s="331"/>
      <c r="VVP57" s="331"/>
      <c r="VVQ57" s="331"/>
      <c r="VVR57" s="331"/>
      <c r="VVS57" s="331"/>
      <c r="VVT57" s="331"/>
      <c r="VVU57" s="331"/>
      <c r="VVV57" s="331"/>
      <c r="VVW57" s="331"/>
      <c r="VVX57" s="331"/>
      <c r="VVY57" s="331"/>
      <c r="VVZ57" s="331"/>
      <c r="VWA57" s="331"/>
      <c r="VWB57" s="331"/>
      <c r="VWC57" s="331"/>
      <c r="VWD57" s="331"/>
      <c r="VWE57" s="331"/>
      <c r="VWF57" s="331"/>
      <c r="VWG57" s="331"/>
      <c r="VWH57" s="331"/>
      <c r="VWI57" s="331"/>
      <c r="VWJ57" s="331"/>
      <c r="VWK57" s="331"/>
      <c r="VWL57" s="331"/>
      <c r="VWM57" s="331"/>
      <c r="VWN57" s="331"/>
      <c r="VWO57" s="331"/>
      <c r="VWP57" s="331"/>
      <c r="VWQ57" s="331"/>
      <c r="VWR57" s="331"/>
      <c r="VWS57" s="331"/>
      <c r="VWT57" s="331"/>
      <c r="VWU57" s="331"/>
      <c r="VWV57" s="331"/>
      <c r="VWW57" s="331"/>
      <c r="VWX57" s="331"/>
      <c r="VWY57" s="331"/>
      <c r="VWZ57" s="331"/>
      <c r="VXA57" s="331"/>
      <c r="VXB57" s="331"/>
      <c r="VXC57" s="331"/>
      <c r="VXD57" s="331"/>
      <c r="VXE57" s="331"/>
      <c r="VXF57" s="331"/>
      <c r="VXG57" s="331"/>
      <c r="VXH57" s="331"/>
      <c r="VXI57" s="331"/>
      <c r="VXJ57" s="331"/>
      <c r="VXK57" s="331"/>
      <c r="VXL57" s="331"/>
      <c r="VXM57" s="331"/>
      <c r="VXN57" s="331"/>
      <c r="VXO57" s="331"/>
      <c r="VXP57" s="331"/>
      <c r="VXQ57" s="331"/>
      <c r="VXR57" s="331"/>
      <c r="VXS57" s="331"/>
      <c r="VXT57" s="331"/>
      <c r="VXU57" s="331"/>
      <c r="VXV57" s="331"/>
      <c r="VXW57" s="331"/>
      <c r="VXX57" s="331"/>
      <c r="VXY57" s="331"/>
      <c r="VXZ57" s="331"/>
      <c r="VYA57" s="331"/>
      <c r="VYB57" s="331"/>
      <c r="VYC57" s="331"/>
      <c r="VYD57" s="331"/>
      <c r="VYE57" s="331"/>
      <c r="VYF57" s="331"/>
      <c r="VYG57" s="331"/>
      <c r="VYH57" s="331"/>
      <c r="VYI57" s="331"/>
      <c r="VYJ57" s="331"/>
      <c r="VYK57" s="331"/>
      <c r="VYL57" s="331"/>
      <c r="VYM57" s="331"/>
      <c r="VYN57" s="331"/>
      <c r="VYO57" s="331"/>
      <c r="VYP57" s="331"/>
      <c r="VYQ57" s="331"/>
      <c r="VYR57" s="331"/>
      <c r="VYS57" s="331"/>
      <c r="VYT57" s="331"/>
      <c r="VYU57" s="331"/>
      <c r="VYV57" s="331"/>
      <c r="VYW57" s="331"/>
      <c r="VYX57" s="331"/>
      <c r="VYY57" s="331"/>
      <c r="VYZ57" s="331"/>
      <c r="VZA57" s="331"/>
      <c r="VZB57" s="331"/>
      <c r="VZC57" s="331"/>
      <c r="VZD57" s="331"/>
      <c r="VZE57" s="331"/>
      <c r="VZF57" s="331"/>
      <c r="VZG57" s="331"/>
      <c r="VZH57" s="331"/>
      <c r="VZI57" s="331"/>
      <c r="VZJ57" s="331"/>
      <c r="VZK57" s="331"/>
      <c r="VZL57" s="331"/>
      <c r="VZM57" s="331"/>
      <c r="VZN57" s="331"/>
      <c r="VZO57" s="331"/>
      <c r="VZP57" s="331"/>
      <c r="VZQ57" s="331"/>
      <c r="VZR57" s="331"/>
      <c r="VZS57" s="331"/>
      <c r="VZT57" s="331"/>
      <c r="VZU57" s="331"/>
      <c r="VZV57" s="331"/>
      <c r="VZW57" s="331"/>
      <c r="VZX57" s="331"/>
      <c r="VZY57" s="331"/>
      <c r="VZZ57" s="331"/>
      <c r="WAA57" s="331"/>
      <c r="WAB57" s="331"/>
      <c r="WAC57" s="331"/>
      <c r="WAD57" s="331"/>
      <c r="WAE57" s="331"/>
      <c r="WAF57" s="331"/>
      <c r="WAG57" s="331"/>
      <c r="WAH57" s="331"/>
      <c r="WAI57" s="331"/>
      <c r="WAJ57" s="331"/>
      <c r="WAK57" s="331"/>
      <c r="WAL57" s="331"/>
      <c r="WAM57" s="331"/>
      <c r="WAN57" s="331"/>
      <c r="WAO57" s="331"/>
      <c r="WAP57" s="331"/>
      <c r="WAQ57" s="331"/>
      <c r="WAR57" s="331"/>
      <c r="WAS57" s="331"/>
      <c r="WAT57" s="331"/>
      <c r="WAU57" s="331"/>
      <c r="WAV57" s="331"/>
      <c r="WAW57" s="331"/>
      <c r="WAX57" s="331"/>
      <c r="WAY57" s="331"/>
      <c r="WAZ57" s="331"/>
      <c r="WBA57" s="331"/>
      <c r="WBB57" s="331"/>
      <c r="WBC57" s="331"/>
      <c r="WBD57" s="331"/>
      <c r="WBE57" s="331"/>
      <c r="WBF57" s="331"/>
      <c r="WBG57" s="331"/>
      <c r="WBH57" s="331"/>
      <c r="WBI57" s="331"/>
      <c r="WBJ57" s="331"/>
      <c r="WBK57" s="331"/>
      <c r="WBL57" s="331"/>
      <c r="WBM57" s="331"/>
      <c r="WBN57" s="331"/>
      <c r="WBO57" s="331"/>
      <c r="WBP57" s="331"/>
      <c r="WBQ57" s="331"/>
      <c r="WBR57" s="331"/>
      <c r="WBS57" s="331"/>
      <c r="WBT57" s="331"/>
      <c r="WBU57" s="331"/>
      <c r="WBV57" s="331"/>
      <c r="WBW57" s="331"/>
      <c r="WBX57" s="331"/>
      <c r="WBY57" s="331"/>
      <c r="WBZ57" s="331"/>
      <c r="WCA57" s="331"/>
      <c r="WCB57" s="331"/>
      <c r="WCC57" s="331"/>
      <c r="WCD57" s="331"/>
      <c r="WCE57" s="331"/>
      <c r="WCF57" s="331"/>
      <c r="WCG57" s="331"/>
      <c r="WCH57" s="331"/>
      <c r="WCI57" s="331"/>
      <c r="WCJ57" s="331"/>
      <c r="WCK57" s="331"/>
      <c r="WCL57" s="331"/>
      <c r="WCM57" s="331"/>
      <c r="WCN57" s="331"/>
      <c r="WCO57" s="331"/>
      <c r="WCP57" s="331"/>
      <c r="WCQ57" s="331"/>
      <c r="WCR57" s="331"/>
      <c r="WCS57" s="331"/>
      <c r="WCT57" s="331"/>
      <c r="WCU57" s="331"/>
      <c r="WCV57" s="331"/>
      <c r="WCW57" s="331"/>
      <c r="WCX57" s="331"/>
      <c r="WCY57" s="331"/>
      <c r="WCZ57" s="331"/>
      <c r="WDA57" s="331"/>
      <c r="WDB57" s="331"/>
      <c r="WDC57" s="331"/>
      <c r="WDD57" s="331"/>
      <c r="WDE57" s="331"/>
      <c r="WDF57" s="331"/>
      <c r="WDG57" s="331"/>
      <c r="WDH57" s="331"/>
      <c r="WDI57" s="331"/>
      <c r="WDJ57" s="331"/>
      <c r="WDK57" s="331"/>
      <c r="WDL57" s="331"/>
      <c r="WDM57" s="331"/>
      <c r="WDN57" s="331"/>
      <c r="WDO57" s="331"/>
      <c r="WDP57" s="331"/>
      <c r="WDQ57" s="331"/>
      <c r="WDR57" s="331"/>
      <c r="WDS57" s="331"/>
      <c r="WDT57" s="331"/>
      <c r="WDU57" s="331"/>
      <c r="WDV57" s="331"/>
      <c r="WDW57" s="331"/>
      <c r="WDX57" s="331"/>
      <c r="WDY57" s="331"/>
      <c r="WDZ57" s="331"/>
      <c r="WEA57" s="331"/>
      <c r="WEB57" s="331"/>
      <c r="WEC57" s="331"/>
      <c r="WED57" s="331"/>
      <c r="WEE57" s="331"/>
      <c r="WEF57" s="331"/>
      <c r="WEG57" s="331"/>
      <c r="WEH57" s="331"/>
      <c r="WEI57" s="331"/>
      <c r="WEJ57" s="331"/>
      <c r="WEK57" s="331"/>
      <c r="WEL57" s="331"/>
      <c r="WEM57" s="331"/>
      <c r="WEN57" s="331"/>
      <c r="WEO57" s="331"/>
      <c r="WEP57" s="331"/>
      <c r="WEQ57" s="331"/>
      <c r="WER57" s="331"/>
      <c r="WES57" s="331"/>
      <c r="WET57" s="331"/>
      <c r="WEU57" s="331"/>
      <c r="WEV57" s="331"/>
      <c r="WEW57" s="331"/>
      <c r="WEX57" s="331"/>
      <c r="WEY57" s="331"/>
      <c r="WEZ57" s="331"/>
      <c r="WFA57" s="331"/>
      <c r="WFB57" s="331"/>
      <c r="WFC57" s="331"/>
      <c r="WFD57" s="331"/>
      <c r="WFE57" s="331"/>
      <c r="WFF57" s="331"/>
      <c r="WFG57" s="331"/>
      <c r="WFH57" s="331"/>
      <c r="WFI57" s="331"/>
      <c r="WFJ57" s="331"/>
      <c r="WFK57" s="331"/>
      <c r="WFL57" s="331"/>
      <c r="WFM57" s="331"/>
      <c r="WFN57" s="331"/>
      <c r="WFO57" s="331"/>
      <c r="WFP57" s="331"/>
      <c r="WFQ57" s="331"/>
      <c r="WFR57" s="331"/>
      <c r="WFS57" s="331"/>
      <c r="WFT57" s="331"/>
      <c r="WFU57" s="331"/>
      <c r="WFV57" s="331"/>
      <c r="WFW57" s="331"/>
      <c r="WFX57" s="331"/>
      <c r="WFY57" s="331"/>
      <c r="WFZ57" s="331"/>
      <c r="WGA57" s="331"/>
      <c r="WGB57" s="331"/>
      <c r="WGC57" s="331"/>
      <c r="WGD57" s="331"/>
      <c r="WGE57" s="331"/>
      <c r="WGF57" s="331"/>
      <c r="WGG57" s="331"/>
      <c r="WGH57" s="331"/>
      <c r="WGI57" s="331"/>
      <c r="WGJ57" s="331"/>
      <c r="WGK57" s="331"/>
      <c r="WGL57" s="331"/>
      <c r="WGM57" s="331"/>
      <c r="WGN57" s="331"/>
      <c r="WGO57" s="331"/>
      <c r="WGP57" s="331"/>
      <c r="WGQ57" s="331"/>
      <c r="WGR57" s="331"/>
      <c r="WGS57" s="331"/>
      <c r="WGT57" s="331"/>
      <c r="WGU57" s="331"/>
      <c r="WGV57" s="331"/>
      <c r="WGW57" s="331"/>
      <c r="WGX57" s="331"/>
      <c r="WGY57" s="331"/>
      <c r="WGZ57" s="331"/>
      <c r="WHA57" s="331"/>
      <c r="WHB57" s="331"/>
      <c r="WHC57" s="331"/>
      <c r="WHD57" s="331"/>
      <c r="WHE57" s="331"/>
      <c r="WHF57" s="331"/>
      <c r="WHG57" s="331"/>
      <c r="WHH57" s="331"/>
      <c r="WHI57" s="331"/>
      <c r="WHJ57" s="331"/>
      <c r="WHK57" s="331"/>
      <c r="WHL57" s="331"/>
      <c r="WHM57" s="331"/>
      <c r="WHN57" s="331"/>
      <c r="WHO57" s="331"/>
      <c r="WHP57" s="331"/>
      <c r="WHQ57" s="331"/>
      <c r="WHR57" s="331"/>
      <c r="WHS57" s="331"/>
      <c r="WHT57" s="331"/>
      <c r="WHU57" s="331"/>
      <c r="WHV57" s="331"/>
      <c r="WHW57" s="331"/>
      <c r="WHX57" s="331"/>
      <c r="WHY57" s="331"/>
      <c r="WHZ57" s="331"/>
      <c r="WIA57" s="331"/>
      <c r="WIB57" s="331"/>
      <c r="WIC57" s="331"/>
      <c r="WID57" s="331"/>
      <c r="WIE57" s="331"/>
      <c r="WIF57" s="331"/>
      <c r="WIG57" s="331"/>
      <c r="WIH57" s="331"/>
      <c r="WII57" s="331"/>
      <c r="WIJ57" s="331"/>
      <c r="WIK57" s="331"/>
      <c r="WIL57" s="331"/>
      <c r="WIM57" s="331"/>
      <c r="WIN57" s="331"/>
      <c r="WIO57" s="331"/>
      <c r="WIP57" s="331"/>
      <c r="WIQ57" s="331"/>
      <c r="WIR57" s="331"/>
      <c r="WIS57" s="331"/>
      <c r="WIT57" s="331"/>
      <c r="WIU57" s="331"/>
      <c r="WIV57" s="331"/>
      <c r="WIW57" s="331"/>
      <c r="WIX57" s="331"/>
      <c r="WIY57" s="331"/>
      <c r="WIZ57" s="331"/>
      <c r="WJA57" s="331"/>
      <c r="WJB57" s="331"/>
      <c r="WJC57" s="331"/>
      <c r="WJD57" s="331"/>
      <c r="WJE57" s="331"/>
      <c r="WJF57" s="331"/>
      <c r="WJG57" s="331"/>
      <c r="WJH57" s="331"/>
      <c r="WJI57" s="331"/>
      <c r="WJJ57" s="331"/>
      <c r="WJK57" s="331"/>
      <c r="WJL57" s="331"/>
      <c r="WJM57" s="331"/>
      <c r="WJN57" s="331"/>
      <c r="WJO57" s="331"/>
      <c r="WJP57" s="331"/>
      <c r="WJQ57" s="331"/>
      <c r="WJR57" s="331"/>
      <c r="WJS57" s="331"/>
      <c r="WJT57" s="331"/>
      <c r="WJU57" s="331"/>
      <c r="WJV57" s="331"/>
      <c r="WJW57" s="331"/>
      <c r="WJX57" s="331"/>
      <c r="WJY57" s="331"/>
      <c r="WJZ57" s="331"/>
      <c r="WKA57" s="331"/>
      <c r="WKB57" s="331"/>
      <c r="WKC57" s="331"/>
      <c r="WKD57" s="331"/>
      <c r="WKE57" s="331"/>
      <c r="WKF57" s="331"/>
      <c r="WKG57" s="331"/>
      <c r="WKH57" s="331"/>
      <c r="WKI57" s="331"/>
      <c r="WKJ57" s="331"/>
      <c r="WKK57" s="331"/>
      <c r="WKL57" s="331"/>
      <c r="WKM57" s="331"/>
      <c r="WKN57" s="331"/>
      <c r="WKO57" s="331"/>
      <c r="WKP57" s="331"/>
      <c r="WKQ57" s="331"/>
      <c r="WKR57" s="331"/>
      <c r="WKS57" s="331"/>
      <c r="WKT57" s="331"/>
      <c r="WKU57" s="331"/>
      <c r="WKV57" s="331"/>
      <c r="WKW57" s="331"/>
      <c r="WKX57" s="331"/>
      <c r="WKY57" s="331"/>
      <c r="WKZ57" s="331"/>
      <c r="WLA57" s="331"/>
      <c r="WLB57" s="331"/>
      <c r="WLC57" s="331"/>
      <c r="WLD57" s="331"/>
      <c r="WLE57" s="331"/>
      <c r="WLF57" s="331"/>
      <c r="WLG57" s="331"/>
      <c r="WLH57" s="331"/>
      <c r="WLI57" s="331"/>
      <c r="WLJ57" s="331"/>
      <c r="WLK57" s="331"/>
      <c r="WLL57" s="331"/>
      <c r="WLM57" s="331"/>
      <c r="WLN57" s="331"/>
      <c r="WLO57" s="331"/>
      <c r="WLP57" s="331"/>
      <c r="WLQ57" s="331"/>
      <c r="WLR57" s="331"/>
      <c r="WLS57" s="331"/>
      <c r="WLT57" s="331"/>
      <c r="WLU57" s="331"/>
      <c r="WLV57" s="331"/>
      <c r="WLW57" s="331"/>
      <c r="WLX57" s="331"/>
      <c r="WLY57" s="331"/>
      <c r="WLZ57" s="331"/>
      <c r="WMA57" s="331"/>
      <c r="WMB57" s="331"/>
      <c r="WMC57" s="331"/>
      <c r="WMD57" s="331"/>
      <c r="WME57" s="331"/>
      <c r="WMF57" s="331"/>
      <c r="WMG57" s="331"/>
      <c r="WMH57" s="331"/>
      <c r="WMI57" s="331"/>
      <c r="WMJ57" s="331"/>
      <c r="WMK57" s="331"/>
      <c r="WML57" s="331"/>
      <c r="WMM57" s="331"/>
      <c r="WMN57" s="331"/>
      <c r="WMO57" s="331"/>
      <c r="WMP57" s="331"/>
      <c r="WMQ57" s="331"/>
      <c r="WMR57" s="331"/>
      <c r="WMS57" s="331"/>
      <c r="WMT57" s="331"/>
      <c r="WMU57" s="331"/>
      <c r="WMV57" s="331"/>
      <c r="WMW57" s="331"/>
      <c r="WMX57" s="331"/>
      <c r="WMY57" s="331"/>
      <c r="WMZ57" s="331"/>
      <c r="WNA57" s="331"/>
      <c r="WNB57" s="331"/>
      <c r="WNC57" s="331"/>
      <c r="WND57" s="331"/>
      <c r="WNE57" s="331"/>
      <c r="WNF57" s="331"/>
      <c r="WNG57" s="331"/>
      <c r="WNH57" s="331"/>
      <c r="WNI57" s="331"/>
      <c r="WNJ57" s="331"/>
      <c r="WNK57" s="331"/>
      <c r="WNL57" s="331"/>
      <c r="WNM57" s="331"/>
      <c r="WNN57" s="331"/>
      <c r="WNO57" s="331"/>
      <c r="WNP57" s="331"/>
      <c r="WNQ57" s="331"/>
      <c r="WNR57" s="331"/>
      <c r="WNS57" s="331"/>
      <c r="WNT57" s="331"/>
      <c r="WNU57" s="331"/>
      <c r="WNV57" s="331"/>
      <c r="WNW57" s="331"/>
      <c r="WNX57" s="331"/>
      <c r="WNY57" s="331"/>
      <c r="WNZ57" s="331"/>
      <c r="WOA57" s="331"/>
      <c r="WOB57" s="331"/>
      <c r="WOC57" s="331"/>
      <c r="WOD57" s="331"/>
      <c r="WOE57" s="331"/>
      <c r="WOF57" s="331"/>
      <c r="WOG57" s="331"/>
      <c r="WOH57" s="331"/>
      <c r="WOI57" s="331"/>
      <c r="WOJ57" s="331"/>
      <c r="WOK57" s="331"/>
      <c r="WOL57" s="331"/>
      <c r="WOM57" s="331"/>
      <c r="WON57" s="331"/>
      <c r="WOO57" s="331"/>
      <c r="WOP57" s="331"/>
      <c r="WOQ57" s="331"/>
      <c r="WOR57" s="331"/>
      <c r="WOS57" s="331"/>
      <c r="WOT57" s="331"/>
      <c r="WOU57" s="331"/>
      <c r="WOV57" s="331"/>
      <c r="WOW57" s="331"/>
      <c r="WOX57" s="331"/>
      <c r="WOY57" s="331"/>
      <c r="WOZ57" s="331"/>
      <c r="WPA57" s="331"/>
      <c r="WPB57" s="331"/>
      <c r="WPC57" s="331"/>
      <c r="WPD57" s="331"/>
      <c r="WPE57" s="331"/>
      <c r="WPF57" s="331"/>
      <c r="WPG57" s="331"/>
      <c r="WPH57" s="331"/>
      <c r="WPI57" s="331"/>
      <c r="WPJ57" s="331"/>
      <c r="WPK57" s="331"/>
      <c r="WPL57" s="331"/>
      <c r="WPM57" s="331"/>
      <c r="WPN57" s="331"/>
      <c r="WPO57" s="331"/>
      <c r="WPP57" s="331"/>
      <c r="WPQ57" s="331"/>
      <c r="WPR57" s="331"/>
      <c r="WPS57" s="331"/>
      <c r="WPT57" s="331"/>
      <c r="WPU57" s="331"/>
      <c r="WPV57" s="331"/>
      <c r="WPW57" s="331"/>
      <c r="WPX57" s="331"/>
      <c r="WPY57" s="331"/>
      <c r="WPZ57" s="331"/>
      <c r="WQA57" s="331"/>
      <c r="WQB57" s="331"/>
      <c r="WQC57" s="331"/>
      <c r="WQD57" s="331"/>
      <c r="WQE57" s="331"/>
      <c r="WQF57" s="331"/>
      <c r="WQG57" s="331"/>
      <c r="WQH57" s="331"/>
      <c r="WQI57" s="331"/>
      <c r="WQJ57" s="331"/>
      <c r="WQK57" s="331"/>
      <c r="WQL57" s="331"/>
      <c r="WQM57" s="331"/>
      <c r="WQN57" s="331"/>
      <c r="WQO57" s="331"/>
      <c r="WQP57" s="331"/>
      <c r="WQQ57" s="331"/>
      <c r="WQR57" s="331"/>
      <c r="WQS57" s="331"/>
      <c r="WQT57" s="331"/>
      <c r="WQU57" s="331"/>
      <c r="WQV57" s="331"/>
      <c r="WQW57" s="331"/>
      <c r="WQX57" s="331"/>
      <c r="WQY57" s="331"/>
      <c r="WQZ57" s="331"/>
      <c r="WRA57" s="331"/>
      <c r="WRB57" s="331"/>
      <c r="WRC57" s="331"/>
      <c r="WRD57" s="331"/>
      <c r="WRE57" s="331"/>
      <c r="WRF57" s="331"/>
      <c r="WRG57" s="331"/>
      <c r="WRH57" s="331"/>
      <c r="WRI57" s="331"/>
      <c r="WRJ57" s="331"/>
      <c r="WRK57" s="331"/>
      <c r="WRL57" s="331"/>
      <c r="WRM57" s="331"/>
      <c r="WRN57" s="331"/>
      <c r="WRO57" s="331"/>
      <c r="WRP57" s="331"/>
      <c r="WRQ57" s="331"/>
      <c r="WRR57" s="331"/>
      <c r="WRS57" s="331"/>
      <c r="WRT57" s="331"/>
      <c r="WRU57" s="331"/>
      <c r="WRV57" s="331"/>
      <c r="WRW57" s="331"/>
      <c r="WRX57" s="331"/>
      <c r="WRY57" s="331"/>
      <c r="WRZ57" s="331"/>
      <c r="WSA57" s="331"/>
      <c r="WSB57" s="331"/>
      <c r="WSC57" s="331"/>
      <c r="WSD57" s="331"/>
      <c r="WSE57" s="331"/>
      <c r="WSF57" s="331"/>
      <c r="WSG57" s="331"/>
      <c r="WSH57" s="331"/>
      <c r="WSI57" s="331"/>
      <c r="WSJ57" s="331"/>
      <c r="WSK57" s="331"/>
      <c r="WSL57" s="331"/>
      <c r="WSM57" s="331"/>
      <c r="WSN57" s="331"/>
      <c r="WSO57" s="331"/>
      <c r="WSP57" s="331"/>
      <c r="WSQ57" s="331"/>
      <c r="WSR57" s="331"/>
      <c r="WSS57" s="331"/>
      <c r="WST57" s="331"/>
      <c r="WSU57" s="331"/>
      <c r="WSV57" s="331"/>
      <c r="WSW57" s="331"/>
      <c r="WSX57" s="331"/>
      <c r="WSY57" s="331"/>
      <c r="WSZ57" s="331"/>
      <c r="WTA57" s="331"/>
      <c r="WTB57" s="331"/>
      <c r="WTC57" s="331"/>
      <c r="WTD57" s="331"/>
      <c r="WTE57" s="331"/>
      <c r="WTF57" s="331"/>
      <c r="WTG57" s="331"/>
      <c r="WTH57" s="331"/>
      <c r="WTI57" s="331"/>
      <c r="WTJ57" s="331"/>
      <c r="WTK57" s="331"/>
      <c r="WTL57" s="331"/>
      <c r="WTM57" s="331"/>
      <c r="WTN57" s="331"/>
      <c r="WTO57" s="331"/>
      <c r="WTP57" s="331"/>
      <c r="WTQ57" s="331"/>
      <c r="WTR57" s="331"/>
      <c r="WTS57" s="331"/>
      <c r="WTT57" s="331"/>
      <c r="WTU57" s="331"/>
      <c r="WTV57" s="331"/>
      <c r="WTW57" s="331"/>
      <c r="WTX57" s="331"/>
      <c r="WTY57" s="331"/>
      <c r="WTZ57" s="331"/>
      <c r="WUA57" s="331"/>
      <c r="WUB57" s="331"/>
      <c r="WUC57" s="331"/>
      <c r="WUD57" s="331"/>
      <c r="WUE57" s="331"/>
      <c r="WUF57" s="331"/>
      <c r="WUG57" s="331"/>
      <c r="WUH57" s="331"/>
      <c r="WUI57" s="331"/>
      <c r="WUJ57" s="331"/>
      <c r="WUK57" s="331"/>
      <c r="WUL57" s="331"/>
      <c r="WUM57" s="331"/>
      <c r="WUN57" s="331"/>
      <c r="WUO57" s="331"/>
      <c r="WUP57" s="331"/>
      <c r="WUQ57" s="331"/>
      <c r="WUR57" s="331"/>
      <c r="WUS57" s="331"/>
      <c r="WUT57" s="331"/>
      <c r="WUU57" s="331"/>
      <c r="WUV57" s="331"/>
      <c r="WUW57" s="331"/>
      <c r="WUX57" s="331"/>
      <c r="WUY57" s="331"/>
      <c r="WUZ57" s="331"/>
      <c r="WVA57" s="331"/>
      <c r="WVB57" s="331"/>
      <c r="WVC57" s="331"/>
      <c r="WVD57" s="331"/>
      <c r="WVE57" s="331"/>
      <c r="WVF57" s="331"/>
      <c r="WVG57" s="331"/>
      <c r="WVH57" s="331"/>
      <c r="WVI57" s="331"/>
      <c r="WVJ57" s="331"/>
      <c r="WVK57" s="331"/>
      <c r="WVL57" s="331"/>
      <c r="WVM57" s="331"/>
      <c r="WVN57" s="331"/>
      <c r="WVO57" s="331"/>
      <c r="WVP57" s="331"/>
      <c r="WVQ57" s="331"/>
      <c r="WVR57" s="331"/>
      <c r="WVS57" s="331"/>
      <c r="WVT57" s="331"/>
      <c r="WVU57" s="331"/>
      <c r="WVV57" s="331"/>
      <c r="WVW57" s="331"/>
      <c r="WVX57" s="331"/>
      <c r="WVY57" s="331"/>
      <c r="WVZ57" s="331"/>
      <c r="WWA57" s="331"/>
      <c r="WWB57" s="331"/>
      <c r="WWC57" s="331"/>
      <c r="WWD57" s="331"/>
      <c r="WWE57" s="331"/>
      <c r="WWF57" s="331"/>
      <c r="WWG57" s="331"/>
      <c r="WWH57" s="331"/>
      <c r="WWI57" s="331"/>
      <c r="WWJ57" s="331"/>
      <c r="WWK57" s="331"/>
      <c r="WWL57" s="331"/>
      <c r="WWM57" s="331"/>
      <c r="WWN57" s="331"/>
      <c r="WWO57" s="331"/>
      <c r="WWP57" s="331"/>
      <c r="WWQ57" s="331"/>
      <c r="WWR57" s="331"/>
      <c r="WWS57" s="331"/>
      <c r="WWT57" s="331"/>
      <c r="WWU57" s="331"/>
      <c r="WWV57" s="331"/>
      <c r="WWW57" s="331"/>
      <c r="WWX57" s="331"/>
      <c r="WWY57" s="331"/>
      <c r="WWZ57" s="331"/>
      <c r="WXA57" s="331"/>
      <c r="WXB57" s="331"/>
      <c r="WXC57" s="331"/>
      <c r="WXD57" s="331"/>
      <c r="WXE57" s="331"/>
      <c r="WXF57" s="331"/>
      <c r="WXG57" s="331"/>
      <c r="WXH57" s="331"/>
      <c r="WXI57" s="331"/>
      <c r="WXJ57" s="331"/>
      <c r="WXK57" s="331"/>
      <c r="WXL57" s="331"/>
      <c r="WXM57" s="331"/>
      <c r="WXN57" s="331"/>
      <c r="WXO57" s="331"/>
      <c r="WXP57" s="331"/>
      <c r="WXQ57" s="331"/>
      <c r="WXR57" s="331"/>
      <c r="WXS57" s="331"/>
      <c r="WXT57" s="331"/>
      <c r="WXU57" s="331"/>
      <c r="WXV57" s="331"/>
      <c r="WXW57" s="331"/>
      <c r="WXX57" s="331"/>
      <c r="WXY57" s="331"/>
      <c r="WXZ57" s="331"/>
      <c r="WYA57" s="331"/>
      <c r="WYB57" s="331"/>
      <c r="WYC57" s="331"/>
      <c r="WYD57" s="331"/>
      <c r="WYE57" s="331"/>
      <c r="WYF57" s="331"/>
      <c r="WYG57" s="331"/>
      <c r="WYH57" s="331"/>
      <c r="WYI57" s="331"/>
      <c r="WYJ57" s="331"/>
      <c r="WYK57" s="331"/>
      <c r="WYL57" s="331"/>
      <c r="WYM57" s="331"/>
      <c r="WYN57" s="331"/>
      <c r="WYO57" s="331"/>
      <c r="WYP57" s="331"/>
      <c r="WYQ57" s="331"/>
      <c r="WYR57" s="331"/>
      <c r="WYS57" s="331"/>
      <c r="WYT57" s="331"/>
      <c r="WYU57" s="331"/>
      <c r="WYV57" s="331"/>
      <c r="WYW57" s="331"/>
      <c r="WYX57" s="331"/>
      <c r="WYY57" s="331"/>
      <c r="WYZ57" s="331"/>
      <c r="WZA57" s="331"/>
      <c r="WZB57" s="331"/>
      <c r="WZC57" s="331"/>
      <c r="WZD57" s="331"/>
      <c r="WZE57" s="331"/>
      <c r="WZF57" s="331"/>
      <c r="WZG57" s="331"/>
      <c r="WZH57" s="331"/>
      <c r="WZI57" s="331"/>
      <c r="WZJ57" s="331"/>
      <c r="WZK57" s="331"/>
      <c r="WZL57" s="331"/>
      <c r="WZM57" s="331"/>
      <c r="WZN57" s="331"/>
      <c r="WZO57" s="331"/>
      <c r="WZP57" s="331"/>
      <c r="WZQ57" s="331"/>
      <c r="WZR57" s="331"/>
      <c r="WZS57" s="331"/>
      <c r="WZT57" s="331"/>
      <c r="WZU57" s="331"/>
      <c r="WZV57" s="331"/>
      <c r="WZW57" s="331"/>
      <c r="WZX57" s="331"/>
      <c r="WZY57" s="331"/>
      <c r="WZZ57" s="331"/>
      <c r="XAA57" s="331"/>
      <c r="XAB57" s="331"/>
      <c r="XAC57" s="331"/>
      <c r="XAD57" s="331"/>
      <c r="XAE57" s="331"/>
      <c r="XAF57" s="331"/>
      <c r="XAG57" s="331"/>
      <c r="XAH57" s="331"/>
      <c r="XAI57" s="331"/>
      <c r="XAJ57" s="331"/>
      <c r="XAK57" s="331"/>
      <c r="XAL57" s="331"/>
      <c r="XAM57" s="331"/>
      <c r="XAN57" s="331"/>
      <c r="XAO57" s="331"/>
      <c r="XAP57" s="331"/>
      <c r="XAQ57" s="331"/>
      <c r="XAR57" s="331"/>
      <c r="XAS57" s="331"/>
      <c r="XAT57" s="331"/>
      <c r="XAU57" s="331"/>
      <c r="XAV57" s="331"/>
      <c r="XAW57" s="331"/>
      <c r="XAX57" s="331"/>
      <c r="XAY57" s="331"/>
      <c r="XAZ57" s="331"/>
      <c r="XBA57" s="331"/>
      <c r="XBB57" s="331"/>
      <c r="XBC57" s="331"/>
      <c r="XBD57" s="331"/>
      <c r="XBE57" s="331"/>
      <c r="XBF57" s="331"/>
      <c r="XBG57" s="331"/>
      <c r="XBH57" s="331"/>
      <c r="XBI57" s="331"/>
      <c r="XBJ57" s="331"/>
      <c r="XBK57" s="331"/>
      <c r="XBL57" s="331"/>
      <c r="XBM57" s="331"/>
      <c r="XBN57" s="331"/>
      <c r="XBO57" s="331"/>
      <c r="XBP57" s="331"/>
      <c r="XBQ57" s="331"/>
      <c r="XBR57" s="331"/>
      <c r="XBS57" s="331"/>
      <c r="XBT57" s="331"/>
      <c r="XBU57" s="331"/>
      <c r="XBV57" s="331"/>
      <c r="XBW57" s="331"/>
      <c r="XBX57" s="331"/>
      <c r="XBY57" s="331"/>
      <c r="XBZ57" s="331"/>
      <c r="XCA57" s="331"/>
      <c r="XCB57" s="331"/>
      <c r="XCC57" s="331"/>
      <c r="XCD57" s="331"/>
      <c r="XCE57" s="331"/>
      <c r="XCF57" s="331"/>
      <c r="XCG57" s="331"/>
      <c r="XCH57" s="331"/>
      <c r="XCI57" s="331"/>
      <c r="XCJ57" s="331"/>
      <c r="XCK57" s="331"/>
      <c r="XCL57" s="331"/>
      <c r="XCM57" s="331"/>
      <c r="XCN57" s="331"/>
      <c r="XCO57" s="331"/>
      <c r="XCP57" s="331"/>
      <c r="XCQ57" s="331"/>
      <c r="XCR57" s="331"/>
      <c r="XCS57" s="331"/>
      <c r="XCT57" s="331"/>
      <c r="XCU57" s="331"/>
      <c r="XCV57" s="331"/>
      <c r="XCW57" s="331"/>
      <c r="XCX57" s="331"/>
      <c r="XCY57" s="331"/>
      <c r="XCZ57" s="331"/>
      <c r="XDA57" s="331"/>
      <c r="XDB57" s="331"/>
      <c r="XDC57" s="331"/>
      <c r="XDD57" s="331"/>
      <c r="XDE57" s="331"/>
      <c r="XDF57" s="331"/>
      <c r="XDG57" s="331"/>
      <c r="XDH57" s="331"/>
      <c r="XDI57" s="331"/>
      <c r="XDJ57" s="331"/>
      <c r="XDK57" s="331"/>
      <c r="XDL57" s="331"/>
      <c r="XDM57" s="331"/>
      <c r="XDN57" s="331"/>
      <c r="XDO57" s="331"/>
      <c r="XDP57" s="331"/>
      <c r="XDQ57" s="331"/>
      <c r="XDR57" s="331"/>
      <c r="XDS57" s="331"/>
      <c r="XDT57" s="331"/>
      <c r="XDU57" s="331"/>
      <c r="XDV57" s="331"/>
      <c r="XDW57" s="331"/>
      <c r="XDX57" s="331"/>
      <c r="XDY57" s="331"/>
      <c r="XDZ57" s="331"/>
      <c r="XEA57" s="331"/>
      <c r="XEB57" s="331"/>
      <c r="XEC57" s="331"/>
      <c r="XED57" s="331"/>
      <c r="XEE57" s="331"/>
      <c r="XEF57" s="331"/>
      <c r="XEG57" s="331"/>
      <c r="XEH57" s="331"/>
      <c r="XEI57" s="331"/>
      <c r="XEJ57" s="331"/>
      <c r="XEK57" s="331"/>
      <c r="XEL57" s="331"/>
      <c r="XEM57" s="331"/>
      <c r="XEN57" s="331"/>
      <c r="XEO57" s="331"/>
      <c r="XEP57" s="331"/>
      <c r="XEQ57" s="331"/>
      <c r="XER57" s="331"/>
      <c r="XES57" s="331"/>
      <c r="XET57" s="331"/>
      <c r="XEU57" s="331"/>
      <c r="XEV57" s="331"/>
      <c r="XEW57" s="331"/>
      <c r="XEX57" s="331"/>
      <c r="XEY57" s="331"/>
      <c r="XEZ57" s="331"/>
      <c r="XFA57" s="331"/>
      <c r="XFB57" s="331"/>
      <c r="XFC57" s="331"/>
      <c r="XFD57" s="331"/>
    </row>
    <row r="58" spans="1:16384" s="332" customFormat="1" ht="15.75">
      <c r="A58" s="175" t="s">
        <v>1624</v>
      </c>
      <c r="B58" s="176">
        <v>63.2</v>
      </c>
      <c r="C58" s="177"/>
      <c r="D58" s="176"/>
      <c r="E58" s="194">
        <f t="shared" si="1"/>
        <v>0</v>
      </c>
      <c r="F58" s="194" t="str">
        <f t="shared" si="2"/>
        <v/>
      </c>
      <c r="G58" s="331"/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H58" s="331"/>
      <c r="AI58" s="331"/>
      <c r="AJ58" s="331"/>
      <c r="AK58" s="331"/>
      <c r="AL58" s="331"/>
      <c r="AM58" s="331"/>
      <c r="AN58" s="331"/>
      <c r="AO58" s="331"/>
      <c r="AP58" s="331"/>
      <c r="AQ58" s="331"/>
      <c r="AR58" s="331"/>
      <c r="AS58" s="331"/>
      <c r="AT58" s="331"/>
      <c r="AU58" s="331"/>
      <c r="AV58" s="331"/>
      <c r="AW58" s="331"/>
      <c r="AX58" s="331"/>
      <c r="AY58" s="331"/>
      <c r="AZ58" s="331"/>
      <c r="BA58" s="331"/>
      <c r="BB58" s="331"/>
      <c r="BC58" s="331"/>
      <c r="BD58" s="331"/>
      <c r="BE58" s="331"/>
      <c r="BF58" s="331"/>
      <c r="BG58" s="331"/>
      <c r="BH58" s="331"/>
      <c r="BI58" s="331"/>
      <c r="BJ58" s="331"/>
      <c r="BK58" s="331"/>
      <c r="BL58" s="331"/>
      <c r="BM58" s="331"/>
      <c r="BN58" s="331"/>
      <c r="BO58" s="331"/>
      <c r="BP58" s="331"/>
      <c r="BQ58" s="331"/>
      <c r="BR58" s="331"/>
      <c r="BS58" s="331"/>
      <c r="BT58" s="331"/>
      <c r="BU58" s="331"/>
      <c r="BV58" s="331"/>
      <c r="BW58" s="331"/>
      <c r="BX58" s="331"/>
      <c r="BY58" s="331"/>
      <c r="BZ58" s="331"/>
      <c r="CA58" s="331"/>
      <c r="CB58" s="331"/>
      <c r="CC58" s="331"/>
      <c r="CD58" s="331"/>
      <c r="CE58" s="331"/>
      <c r="CF58" s="331"/>
      <c r="CG58" s="331"/>
      <c r="CH58" s="331"/>
      <c r="CI58" s="331"/>
      <c r="CJ58" s="331"/>
      <c r="CK58" s="331"/>
      <c r="CL58" s="331"/>
      <c r="CM58" s="331"/>
      <c r="CN58" s="331"/>
      <c r="CO58" s="331"/>
      <c r="CP58" s="331"/>
      <c r="CQ58" s="331"/>
      <c r="CR58" s="331"/>
      <c r="CS58" s="331"/>
      <c r="CT58" s="331"/>
      <c r="CU58" s="331"/>
      <c r="CV58" s="331"/>
      <c r="CW58" s="331"/>
      <c r="CX58" s="331"/>
      <c r="CY58" s="331"/>
      <c r="CZ58" s="331"/>
      <c r="DA58" s="331"/>
      <c r="DB58" s="331"/>
      <c r="DC58" s="331"/>
      <c r="DD58" s="331"/>
      <c r="DE58" s="331"/>
      <c r="DF58" s="331"/>
      <c r="DG58" s="331"/>
      <c r="DH58" s="331"/>
      <c r="DI58" s="331"/>
      <c r="DJ58" s="331"/>
      <c r="DK58" s="331"/>
      <c r="DL58" s="331"/>
      <c r="DM58" s="331"/>
      <c r="DN58" s="331"/>
      <c r="DO58" s="331"/>
      <c r="DP58" s="331"/>
      <c r="DQ58" s="331"/>
      <c r="DR58" s="331"/>
      <c r="DS58" s="331"/>
      <c r="DT58" s="331"/>
      <c r="DU58" s="331"/>
      <c r="DV58" s="331"/>
      <c r="DW58" s="331"/>
      <c r="DX58" s="331"/>
      <c r="DY58" s="331"/>
      <c r="DZ58" s="331"/>
      <c r="EA58" s="331"/>
      <c r="EB58" s="331"/>
      <c r="EC58" s="331"/>
      <c r="ED58" s="331"/>
      <c r="EE58" s="331"/>
      <c r="EF58" s="331"/>
      <c r="EG58" s="331"/>
      <c r="EH58" s="331"/>
      <c r="EI58" s="331"/>
      <c r="EJ58" s="331"/>
      <c r="EK58" s="331"/>
      <c r="EL58" s="331"/>
      <c r="EM58" s="331"/>
      <c r="EN58" s="331"/>
      <c r="EO58" s="331"/>
      <c r="EP58" s="331"/>
      <c r="EQ58" s="331"/>
      <c r="ER58" s="331"/>
      <c r="ES58" s="331"/>
      <c r="ET58" s="331"/>
      <c r="EU58" s="331"/>
      <c r="EV58" s="331"/>
      <c r="EW58" s="331"/>
      <c r="EX58" s="331"/>
      <c r="EY58" s="331"/>
      <c r="EZ58" s="331"/>
      <c r="FA58" s="331"/>
      <c r="FB58" s="331"/>
      <c r="FC58" s="331"/>
      <c r="FD58" s="331"/>
      <c r="FE58" s="331"/>
      <c r="FF58" s="331"/>
      <c r="FG58" s="331"/>
      <c r="FH58" s="331"/>
      <c r="FI58" s="331"/>
      <c r="FJ58" s="331"/>
      <c r="FK58" s="331"/>
      <c r="FL58" s="331"/>
      <c r="FM58" s="331"/>
      <c r="FN58" s="331"/>
      <c r="FO58" s="331"/>
      <c r="FP58" s="331"/>
      <c r="FQ58" s="331"/>
      <c r="FR58" s="331"/>
      <c r="FS58" s="331"/>
      <c r="FT58" s="331"/>
      <c r="FU58" s="331"/>
      <c r="FV58" s="331"/>
      <c r="FW58" s="331"/>
      <c r="FX58" s="331"/>
      <c r="FY58" s="331"/>
      <c r="FZ58" s="331"/>
      <c r="GA58" s="331"/>
      <c r="GB58" s="331"/>
      <c r="GC58" s="331"/>
      <c r="GD58" s="331"/>
      <c r="GE58" s="331"/>
      <c r="GF58" s="331"/>
      <c r="GG58" s="331"/>
      <c r="GH58" s="331"/>
      <c r="GI58" s="331"/>
      <c r="GJ58" s="331"/>
      <c r="GK58" s="331"/>
      <c r="GL58" s="331"/>
      <c r="GM58" s="331"/>
      <c r="GN58" s="331"/>
      <c r="GO58" s="331"/>
      <c r="GP58" s="331"/>
      <c r="GQ58" s="331"/>
      <c r="GR58" s="331"/>
      <c r="GS58" s="331"/>
      <c r="GT58" s="331"/>
      <c r="GU58" s="331"/>
      <c r="GV58" s="331"/>
      <c r="GW58" s="331"/>
      <c r="GX58" s="331"/>
      <c r="GY58" s="331"/>
      <c r="GZ58" s="331"/>
      <c r="HA58" s="331"/>
      <c r="HB58" s="331"/>
      <c r="HC58" s="331"/>
      <c r="HD58" s="331"/>
      <c r="HE58" s="331"/>
      <c r="HF58" s="331"/>
      <c r="HG58" s="331"/>
      <c r="HH58" s="331"/>
      <c r="HI58" s="331"/>
      <c r="HJ58" s="331"/>
      <c r="HK58" s="331"/>
      <c r="HL58" s="331"/>
      <c r="HM58" s="331"/>
      <c r="HN58" s="331"/>
      <c r="HO58" s="331"/>
      <c r="HP58" s="331"/>
      <c r="HQ58" s="331"/>
      <c r="HR58" s="331"/>
      <c r="HS58" s="331"/>
      <c r="HT58" s="331"/>
      <c r="HU58" s="331"/>
      <c r="HV58" s="331"/>
      <c r="HW58" s="331"/>
      <c r="HX58" s="331"/>
      <c r="HY58" s="331"/>
      <c r="HZ58" s="331"/>
      <c r="IA58" s="331"/>
      <c r="IB58" s="331"/>
      <c r="IC58" s="331"/>
      <c r="ID58" s="331"/>
      <c r="IE58" s="331"/>
      <c r="IF58" s="331"/>
      <c r="IG58" s="331"/>
      <c r="IH58" s="331"/>
      <c r="II58" s="331"/>
      <c r="IJ58" s="331"/>
      <c r="IK58" s="331"/>
      <c r="IL58" s="331"/>
      <c r="IM58" s="331"/>
      <c r="IN58" s="331"/>
      <c r="IO58" s="331"/>
      <c r="IP58" s="331"/>
      <c r="IQ58" s="331"/>
      <c r="IR58" s="331"/>
      <c r="IS58" s="331"/>
      <c r="IT58" s="331"/>
      <c r="IU58" s="331"/>
      <c r="IV58" s="331"/>
      <c r="IW58" s="331"/>
      <c r="IX58" s="331"/>
      <c r="IY58" s="331"/>
      <c r="IZ58" s="331"/>
      <c r="JA58" s="331"/>
      <c r="JB58" s="331"/>
      <c r="JC58" s="331"/>
      <c r="JD58" s="331"/>
      <c r="JE58" s="331"/>
      <c r="JF58" s="331"/>
      <c r="JG58" s="331"/>
      <c r="JH58" s="331"/>
      <c r="JI58" s="331"/>
      <c r="JJ58" s="331"/>
      <c r="JK58" s="331"/>
      <c r="JL58" s="331"/>
      <c r="JM58" s="331"/>
      <c r="JN58" s="331"/>
      <c r="JO58" s="331"/>
      <c r="JP58" s="331"/>
      <c r="JQ58" s="331"/>
      <c r="JR58" s="331"/>
      <c r="JS58" s="331"/>
      <c r="JT58" s="331"/>
      <c r="JU58" s="331"/>
      <c r="JV58" s="331"/>
      <c r="JW58" s="331"/>
      <c r="JX58" s="331"/>
      <c r="JY58" s="331"/>
      <c r="JZ58" s="331"/>
      <c r="KA58" s="331"/>
      <c r="KB58" s="331"/>
      <c r="KC58" s="331"/>
      <c r="KD58" s="331"/>
      <c r="KE58" s="331"/>
      <c r="KF58" s="331"/>
      <c r="KG58" s="331"/>
      <c r="KH58" s="331"/>
      <c r="KI58" s="331"/>
      <c r="KJ58" s="331"/>
      <c r="KK58" s="331"/>
      <c r="KL58" s="331"/>
      <c r="KM58" s="331"/>
      <c r="KN58" s="331"/>
      <c r="KO58" s="331"/>
      <c r="KP58" s="331"/>
      <c r="KQ58" s="331"/>
      <c r="KR58" s="331"/>
      <c r="KS58" s="331"/>
      <c r="KT58" s="331"/>
      <c r="KU58" s="331"/>
      <c r="KV58" s="331"/>
      <c r="KW58" s="331"/>
      <c r="KX58" s="331"/>
      <c r="KY58" s="331"/>
      <c r="KZ58" s="331"/>
      <c r="LA58" s="331"/>
      <c r="LB58" s="331"/>
      <c r="LC58" s="331"/>
      <c r="LD58" s="331"/>
      <c r="LE58" s="331"/>
      <c r="LF58" s="331"/>
      <c r="LG58" s="331"/>
      <c r="LH58" s="331"/>
      <c r="LI58" s="331"/>
      <c r="LJ58" s="331"/>
      <c r="LK58" s="331"/>
      <c r="LL58" s="331"/>
      <c r="LM58" s="331"/>
      <c r="LN58" s="331"/>
      <c r="LO58" s="331"/>
      <c r="LP58" s="331"/>
      <c r="LQ58" s="331"/>
      <c r="LR58" s="331"/>
      <c r="LS58" s="331"/>
      <c r="LT58" s="331"/>
      <c r="LU58" s="331"/>
      <c r="LV58" s="331"/>
      <c r="LW58" s="331"/>
      <c r="LX58" s="331"/>
      <c r="LY58" s="331"/>
      <c r="LZ58" s="331"/>
      <c r="MA58" s="331"/>
      <c r="MB58" s="331"/>
      <c r="MC58" s="331"/>
      <c r="MD58" s="331"/>
      <c r="ME58" s="331"/>
      <c r="MF58" s="331"/>
      <c r="MG58" s="331"/>
      <c r="MH58" s="331"/>
      <c r="MI58" s="331"/>
      <c r="MJ58" s="331"/>
      <c r="MK58" s="331"/>
      <c r="ML58" s="331"/>
      <c r="MM58" s="331"/>
      <c r="MN58" s="331"/>
      <c r="MO58" s="331"/>
      <c r="MP58" s="331"/>
      <c r="MQ58" s="331"/>
      <c r="MR58" s="331"/>
      <c r="MS58" s="331"/>
      <c r="MT58" s="331"/>
      <c r="MU58" s="331"/>
      <c r="MV58" s="331"/>
      <c r="MW58" s="331"/>
      <c r="MX58" s="331"/>
      <c r="MY58" s="331"/>
      <c r="MZ58" s="331"/>
      <c r="NA58" s="331"/>
      <c r="NB58" s="331"/>
      <c r="NC58" s="331"/>
      <c r="ND58" s="331"/>
      <c r="NE58" s="331"/>
      <c r="NF58" s="331"/>
      <c r="NG58" s="331"/>
      <c r="NH58" s="331"/>
      <c r="NI58" s="331"/>
      <c r="NJ58" s="331"/>
      <c r="NK58" s="331"/>
      <c r="NL58" s="331"/>
      <c r="NM58" s="331"/>
      <c r="NN58" s="331"/>
      <c r="NO58" s="331"/>
      <c r="NP58" s="331"/>
      <c r="NQ58" s="331"/>
      <c r="NR58" s="331"/>
      <c r="NS58" s="331"/>
      <c r="NT58" s="331"/>
      <c r="NU58" s="331"/>
      <c r="NV58" s="331"/>
      <c r="NW58" s="331"/>
      <c r="NX58" s="331"/>
      <c r="NY58" s="331"/>
      <c r="NZ58" s="331"/>
      <c r="OA58" s="331"/>
      <c r="OB58" s="331"/>
      <c r="OC58" s="331"/>
      <c r="OD58" s="331"/>
      <c r="OE58" s="331"/>
      <c r="OF58" s="331"/>
      <c r="OG58" s="331"/>
      <c r="OH58" s="331"/>
      <c r="OI58" s="331"/>
      <c r="OJ58" s="331"/>
      <c r="OK58" s="331"/>
      <c r="OL58" s="331"/>
      <c r="OM58" s="331"/>
      <c r="ON58" s="331"/>
      <c r="OO58" s="331"/>
      <c r="OP58" s="331"/>
      <c r="OQ58" s="331"/>
      <c r="OR58" s="331"/>
      <c r="OS58" s="331"/>
      <c r="OT58" s="331"/>
      <c r="OU58" s="331"/>
      <c r="OV58" s="331"/>
      <c r="OW58" s="331"/>
      <c r="OX58" s="331"/>
      <c r="OY58" s="331"/>
      <c r="OZ58" s="331"/>
      <c r="PA58" s="331"/>
      <c r="PB58" s="331"/>
      <c r="PC58" s="331"/>
      <c r="PD58" s="331"/>
      <c r="PE58" s="331"/>
      <c r="PF58" s="331"/>
      <c r="PG58" s="331"/>
      <c r="PH58" s="331"/>
      <c r="PI58" s="331"/>
      <c r="PJ58" s="331"/>
      <c r="PK58" s="331"/>
      <c r="PL58" s="331"/>
      <c r="PM58" s="331"/>
      <c r="PN58" s="331"/>
      <c r="PO58" s="331"/>
      <c r="PP58" s="331"/>
      <c r="PQ58" s="331"/>
      <c r="PR58" s="331"/>
      <c r="PS58" s="331"/>
      <c r="PT58" s="331"/>
      <c r="PU58" s="331"/>
      <c r="PV58" s="331"/>
      <c r="PW58" s="331"/>
      <c r="PX58" s="331"/>
      <c r="PY58" s="331"/>
      <c r="PZ58" s="331"/>
      <c r="QA58" s="331"/>
      <c r="QB58" s="331"/>
      <c r="QC58" s="331"/>
      <c r="QD58" s="331"/>
      <c r="QE58" s="331"/>
      <c r="QF58" s="331"/>
      <c r="QG58" s="331"/>
      <c r="QH58" s="331"/>
      <c r="QI58" s="331"/>
      <c r="QJ58" s="331"/>
      <c r="QK58" s="331"/>
      <c r="QL58" s="331"/>
      <c r="QM58" s="331"/>
      <c r="QN58" s="331"/>
      <c r="QO58" s="331"/>
      <c r="QP58" s="331"/>
      <c r="QQ58" s="331"/>
      <c r="QR58" s="331"/>
      <c r="QS58" s="331"/>
      <c r="QT58" s="331"/>
      <c r="QU58" s="331"/>
      <c r="QV58" s="331"/>
      <c r="QW58" s="331"/>
      <c r="QX58" s="331"/>
      <c r="QY58" s="331"/>
      <c r="QZ58" s="331"/>
      <c r="RA58" s="331"/>
      <c r="RB58" s="331"/>
      <c r="RC58" s="331"/>
      <c r="RD58" s="331"/>
      <c r="RE58" s="331"/>
      <c r="RF58" s="331"/>
      <c r="RG58" s="331"/>
      <c r="RH58" s="331"/>
      <c r="RI58" s="331"/>
      <c r="RJ58" s="331"/>
      <c r="RK58" s="331"/>
      <c r="RL58" s="331"/>
      <c r="RM58" s="331"/>
      <c r="RN58" s="331"/>
      <c r="RO58" s="331"/>
      <c r="RP58" s="331"/>
      <c r="RQ58" s="331"/>
      <c r="RR58" s="331"/>
      <c r="RS58" s="331"/>
      <c r="RT58" s="331"/>
      <c r="RU58" s="331"/>
      <c r="RV58" s="331"/>
      <c r="RW58" s="331"/>
      <c r="RX58" s="331"/>
      <c r="RY58" s="331"/>
      <c r="RZ58" s="331"/>
      <c r="SA58" s="331"/>
      <c r="SB58" s="331"/>
      <c r="SC58" s="331"/>
      <c r="SD58" s="331"/>
      <c r="SE58" s="331"/>
      <c r="SF58" s="331"/>
      <c r="SG58" s="331"/>
      <c r="SH58" s="331"/>
      <c r="SI58" s="331"/>
      <c r="SJ58" s="331"/>
      <c r="SK58" s="331"/>
      <c r="SL58" s="331"/>
      <c r="SM58" s="331"/>
      <c r="SN58" s="331"/>
      <c r="SO58" s="331"/>
      <c r="SP58" s="331"/>
      <c r="SQ58" s="331"/>
      <c r="SR58" s="331"/>
      <c r="SS58" s="331"/>
      <c r="ST58" s="331"/>
      <c r="SU58" s="331"/>
      <c r="SV58" s="331"/>
      <c r="SW58" s="331"/>
      <c r="SX58" s="331"/>
      <c r="SY58" s="331"/>
      <c r="SZ58" s="331"/>
      <c r="TA58" s="331"/>
      <c r="TB58" s="331"/>
      <c r="TC58" s="331"/>
      <c r="TD58" s="331"/>
      <c r="TE58" s="331"/>
      <c r="TF58" s="331"/>
      <c r="TG58" s="331"/>
      <c r="TH58" s="331"/>
      <c r="TI58" s="331"/>
      <c r="TJ58" s="331"/>
      <c r="TK58" s="331"/>
      <c r="TL58" s="331"/>
      <c r="TM58" s="331"/>
      <c r="TN58" s="331"/>
      <c r="TO58" s="331"/>
      <c r="TP58" s="331"/>
      <c r="TQ58" s="331"/>
      <c r="TR58" s="331"/>
      <c r="TS58" s="331"/>
      <c r="TT58" s="331"/>
      <c r="TU58" s="331"/>
      <c r="TV58" s="331"/>
      <c r="TW58" s="331"/>
      <c r="TX58" s="331"/>
      <c r="TY58" s="331"/>
      <c r="TZ58" s="331"/>
      <c r="UA58" s="331"/>
      <c r="UB58" s="331"/>
      <c r="UC58" s="331"/>
      <c r="UD58" s="331"/>
      <c r="UE58" s="331"/>
      <c r="UF58" s="331"/>
      <c r="UG58" s="331"/>
      <c r="UH58" s="331"/>
      <c r="UI58" s="331"/>
      <c r="UJ58" s="331"/>
      <c r="UK58" s="331"/>
      <c r="UL58" s="331"/>
      <c r="UM58" s="331"/>
      <c r="UN58" s="331"/>
      <c r="UO58" s="331"/>
      <c r="UP58" s="331"/>
      <c r="UQ58" s="331"/>
      <c r="UR58" s="331"/>
      <c r="US58" s="331"/>
      <c r="UT58" s="331"/>
      <c r="UU58" s="331"/>
      <c r="UV58" s="331"/>
      <c r="UW58" s="331"/>
      <c r="UX58" s="331"/>
      <c r="UY58" s="331"/>
      <c r="UZ58" s="331"/>
      <c r="VA58" s="331"/>
      <c r="VB58" s="331"/>
      <c r="VC58" s="331"/>
      <c r="VD58" s="331"/>
      <c r="VE58" s="331"/>
      <c r="VF58" s="331"/>
      <c r="VG58" s="331"/>
      <c r="VH58" s="331"/>
      <c r="VI58" s="331"/>
      <c r="VJ58" s="331"/>
      <c r="VK58" s="331"/>
      <c r="VL58" s="331"/>
      <c r="VM58" s="331"/>
      <c r="VN58" s="331"/>
      <c r="VO58" s="331"/>
      <c r="VP58" s="331"/>
      <c r="VQ58" s="331"/>
      <c r="VR58" s="331"/>
      <c r="VS58" s="331"/>
      <c r="VT58" s="331"/>
      <c r="VU58" s="331"/>
      <c r="VV58" s="331"/>
      <c r="VW58" s="331"/>
      <c r="VX58" s="331"/>
      <c r="VY58" s="331"/>
      <c r="VZ58" s="331"/>
      <c r="WA58" s="331"/>
      <c r="WB58" s="331"/>
      <c r="WC58" s="331"/>
      <c r="WD58" s="331"/>
      <c r="WE58" s="331"/>
      <c r="WF58" s="331"/>
      <c r="WG58" s="331"/>
      <c r="WH58" s="331"/>
      <c r="WI58" s="331"/>
      <c r="WJ58" s="331"/>
      <c r="WK58" s="331"/>
      <c r="WL58" s="331"/>
      <c r="WM58" s="331"/>
      <c r="WN58" s="331"/>
      <c r="WO58" s="331"/>
      <c r="WP58" s="331"/>
      <c r="WQ58" s="331"/>
      <c r="WR58" s="331"/>
      <c r="WS58" s="331"/>
      <c r="WT58" s="331"/>
      <c r="WU58" s="331"/>
      <c r="WV58" s="331"/>
      <c r="WW58" s="331"/>
      <c r="WX58" s="331"/>
      <c r="WY58" s="331"/>
      <c r="WZ58" s="331"/>
      <c r="XA58" s="331"/>
      <c r="XB58" s="331"/>
      <c r="XC58" s="331"/>
      <c r="XD58" s="331"/>
      <c r="XE58" s="331"/>
      <c r="XF58" s="331"/>
      <c r="XG58" s="331"/>
      <c r="XH58" s="331"/>
      <c r="XI58" s="331"/>
      <c r="XJ58" s="331"/>
      <c r="XK58" s="331"/>
      <c r="XL58" s="331"/>
      <c r="XM58" s="331"/>
      <c r="XN58" s="331"/>
      <c r="XO58" s="331"/>
      <c r="XP58" s="331"/>
      <c r="XQ58" s="331"/>
      <c r="XR58" s="331"/>
      <c r="XS58" s="331"/>
      <c r="XT58" s="331"/>
      <c r="XU58" s="331"/>
      <c r="XV58" s="331"/>
      <c r="XW58" s="331"/>
      <c r="XX58" s="331"/>
      <c r="XY58" s="331"/>
      <c r="XZ58" s="331"/>
      <c r="YA58" s="331"/>
      <c r="YB58" s="331"/>
      <c r="YC58" s="331"/>
      <c r="YD58" s="331"/>
      <c r="YE58" s="331"/>
      <c r="YF58" s="331"/>
      <c r="YG58" s="331"/>
      <c r="YH58" s="331"/>
      <c r="YI58" s="331"/>
      <c r="YJ58" s="331"/>
      <c r="YK58" s="331"/>
      <c r="YL58" s="331"/>
      <c r="YM58" s="331"/>
      <c r="YN58" s="331"/>
      <c r="YO58" s="331"/>
      <c r="YP58" s="331"/>
      <c r="YQ58" s="331"/>
      <c r="YR58" s="331"/>
      <c r="YS58" s="331"/>
      <c r="YT58" s="331"/>
      <c r="YU58" s="331"/>
      <c r="YV58" s="331"/>
      <c r="YW58" s="331"/>
      <c r="YX58" s="331"/>
      <c r="YY58" s="331"/>
      <c r="YZ58" s="331"/>
      <c r="ZA58" s="331"/>
      <c r="ZB58" s="331"/>
      <c r="ZC58" s="331"/>
      <c r="ZD58" s="331"/>
      <c r="ZE58" s="331"/>
      <c r="ZF58" s="331"/>
      <c r="ZG58" s="331"/>
      <c r="ZH58" s="331"/>
      <c r="ZI58" s="331"/>
      <c r="ZJ58" s="331"/>
      <c r="ZK58" s="331"/>
      <c r="ZL58" s="331"/>
      <c r="ZM58" s="331"/>
      <c r="ZN58" s="331"/>
      <c r="ZO58" s="331"/>
      <c r="ZP58" s="331"/>
      <c r="ZQ58" s="331"/>
      <c r="ZR58" s="331"/>
      <c r="ZS58" s="331"/>
      <c r="ZT58" s="331"/>
      <c r="ZU58" s="331"/>
      <c r="ZV58" s="331"/>
      <c r="ZW58" s="331"/>
      <c r="ZX58" s="331"/>
      <c r="ZY58" s="331"/>
      <c r="ZZ58" s="331"/>
      <c r="AAA58" s="331"/>
      <c r="AAB58" s="331"/>
      <c r="AAC58" s="331"/>
      <c r="AAD58" s="331"/>
      <c r="AAE58" s="331"/>
      <c r="AAF58" s="331"/>
      <c r="AAG58" s="331"/>
      <c r="AAH58" s="331"/>
      <c r="AAI58" s="331"/>
      <c r="AAJ58" s="331"/>
      <c r="AAK58" s="331"/>
      <c r="AAL58" s="331"/>
      <c r="AAM58" s="331"/>
      <c r="AAN58" s="331"/>
      <c r="AAO58" s="331"/>
      <c r="AAP58" s="331"/>
      <c r="AAQ58" s="331"/>
      <c r="AAR58" s="331"/>
      <c r="AAS58" s="331"/>
      <c r="AAT58" s="331"/>
      <c r="AAU58" s="331"/>
      <c r="AAV58" s="331"/>
      <c r="AAW58" s="331"/>
      <c r="AAX58" s="331"/>
      <c r="AAY58" s="331"/>
      <c r="AAZ58" s="331"/>
      <c r="ABA58" s="331"/>
      <c r="ABB58" s="331"/>
      <c r="ABC58" s="331"/>
      <c r="ABD58" s="331"/>
      <c r="ABE58" s="331"/>
      <c r="ABF58" s="331"/>
      <c r="ABG58" s="331"/>
      <c r="ABH58" s="331"/>
      <c r="ABI58" s="331"/>
      <c r="ABJ58" s="331"/>
      <c r="ABK58" s="331"/>
      <c r="ABL58" s="331"/>
      <c r="ABM58" s="331"/>
      <c r="ABN58" s="331"/>
      <c r="ABO58" s="331"/>
      <c r="ABP58" s="331"/>
      <c r="ABQ58" s="331"/>
      <c r="ABR58" s="331"/>
      <c r="ABS58" s="331"/>
      <c r="ABT58" s="331"/>
      <c r="ABU58" s="331"/>
      <c r="ABV58" s="331"/>
      <c r="ABW58" s="331"/>
      <c r="ABX58" s="331"/>
      <c r="ABY58" s="331"/>
      <c r="ABZ58" s="331"/>
      <c r="ACA58" s="331"/>
      <c r="ACB58" s="331"/>
      <c r="ACC58" s="331"/>
      <c r="ACD58" s="331"/>
      <c r="ACE58" s="331"/>
      <c r="ACF58" s="331"/>
      <c r="ACG58" s="331"/>
      <c r="ACH58" s="331"/>
      <c r="ACI58" s="331"/>
      <c r="ACJ58" s="331"/>
      <c r="ACK58" s="331"/>
      <c r="ACL58" s="331"/>
      <c r="ACM58" s="331"/>
      <c r="ACN58" s="331"/>
      <c r="ACO58" s="331"/>
      <c r="ACP58" s="331"/>
      <c r="ACQ58" s="331"/>
      <c r="ACR58" s="331"/>
      <c r="ACS58" s="331"/>
      <c r="ACT58" s="331"/>
      <c r="ACU58" s="331"/>
      <c r="ACV58" s="331"/>
      <c r="ACW58" s="331"/>
      <c r="ACX58" s="331"/>
      <c r="ACY58" s="331"/>
      <c r="ACZ58" s="331"/>
      <c r="ADA58" s="331"/>
      <c r="ADB58" s="331"/>
      <c r="ADC58" s="331"/>
      <c r="ADD58" s="331"/>
      <c r="ADE58" s="331"/>
      <c r="ADF58" s="331"/>
      <c r="ADG58" s="331"/>
      <c r="ADH58" s="331"/>
      <c r="ADI58" s="331"/>
      <c r="ADJ58" s="331"/>
      <c r="ADK58" s="331"/>
      <c r="ADL58" s="331"/>
      <c r="ADM58" s="331"/>
      <c r="ADN58" s="331"/>
      <c r="ADO58" s="331"/>
      <c r="ADP58" s="331"/>
      <c r="ADQ58" s="331"/>
      <c r="ADR58" s="331"/>
      <c r="ADS58" s="331"/>
      <c r="ADT58" s="331"/>
      <c r="ADU58" s="331"/>
      <c r="ADV58" s="331"/>
      <c r="ADW58" s="331"/>
      <c r="ADX58" s="331"/>
      <c r="ADY58" s="331"/>
      <c r="ADZ58" s="331"/>
      <c r="AEA58" s="331"/>
      <c r="AEB58" s="331"/>
      <c r="AEC58" s="331"/>
      <c r="AED58" s="331"/>
      <c r="AEE58" s="331"/>
      <c r="AEF58" s="331"/>
      <c r="AEG58" s="331"/>
      <c r="AEH58" s="331"/>
      <c r="AEI58" s="331"/>
      <c r="AEJ58" s="331"/>
      <c r="AEK58" s="331"/>
      <c r="AEL58" s="331"/>
      <c r="AEM58" s="331"/>
      <c r="AEN58" s="331"/>
      <c r="AEO58" s="331"/>
      <c r="AEP58" s="331"/>
      <c r="AEQ58" s="331"/>
      <c r="AER58" s="331"/>
      <c r="AES58" s="331"/>
      <c r="AET58" s="331"/>
      <c r="AEU58" s="331"/>
      <c r="AEV58" s="331"/>
      <c r="AEW58" s="331"/>
      <c r="AEX58" s="331"/>
      <c r="AEY58" s="331"/>
      <c r="AEZ58" s="331"/>
      <c r="AFA58" s="331"/>
      <c r="AFB58" s="331"/>
      <c r="AFC58" s="331"/>
      <c r="AFD58" s="331"/>
      <c r="AFE58" s="331"/>
      <c r="AFF58" s="331"/>
      <c r="AFG58" s="331"/>
      <c r="AFH58" s="331"/>
      <c r="AFI58" s="331"/>
      <c r="AFJ58" s="331"/>
      <c r="AFK58" s="331"/>
      <c r="AFL58" s="331"/>
      <c r="AFM58" s="331"/>
      <c r="AFN58" s="331"/>
      <c r="AFO58" s="331"/>
      <c r="AFP58" s="331"/>
      <c r="AFQ58" s="331"/>
      <c r="AFR58" s="331"/>
      <c r="AFS58" s="331"/>
      <c r="AFT58" s="331"/>
      <c r="AFU58" s="331"/>
      <c r="AFV58" s="331"/>
      <c r="AFW58" s="331"/>
      <c r="AFX58" s="331"/>
      <c r="AFY58" s="331"/>
      <c r="AFZ58" s="331"/>
      <c r="AGA58" s="331"/>
      <c r="AGB58" s="331"/>
      <c r="AGC58" s="331"/>
      <c r="AGD58" s="331"/>
      <c r="AGE58" s="331"/>
      <c r="AGF58" s="331"/>
      <c r="AGG58" s="331"/>
      <c r="AGH58" s="331"/>
      <c r="AGI58" s="331"/>
      <c r="AGJ58" s="331"/>
      <c r="AGK58" s="331"/>
      <c r="AGL58" s="331"/>
      <c r="AGM58" s="331"/>
      <c r="AGN58" s="331"/>
      <c r="AGO58" s="331"/>
      <c r="AGP58" s="331"/>
      <c r="AGQ58" s="331"/>
      <c r="AGR58" s="331"/>
      <c r="AGS58" s="331"/>
      <c r="AGT58" s="331"/>
      <c r="AGU58" s="331"/>
      <c r="AGV58" s="331"/>
      <c r="AGW58" s="331"/>
      <c r="AGX58" s="331"/>
      <c r="AGY58" s="331"/>
      <c r="AGZ58" s="331"/>
      <c r="AHA58" s="331"/>
      <c r="AHB58" s="331"/>
      <c r="AHC58" s="331"/>
      <c r="AHD58" s="331"/>
      <c r="AHE58" s="331"/>
      <c r="AHF58" s="331"/>
      <c r="AHG58" s="331"/>
      <c r="AHH58" s="331"/>
      <c r="AHI58" s="331"/>
      <c r="AHJ58" s="331"/>
      <c r="AHK58" s="331"/>
      <c r="AHL58" s="331"/>
      <c r="AHM58" s="331"/>
      <c r="AHN58" s="331"/>
      <c r="AHO58" s="331"/>
      <c r="AHP58" s="331"/>
      <c r="AHQ58" s="331"/>
      <c r="AHR58" s="331"/>
      <c r="AHS58" s="331"/>
      <c r="AHT58" s="331"/>
      <c r="AHU58" s="331"/>
      <c r="AHV58" s="331"/>
      <c r="AHW58" s="331"/>
      <c r="AHX58" s="331"/>
      <c r="AHY58" s="331"/>
      <c r="AHZ58" s="331"/>
      <c r="AIA58" s="331"/>
      <c r="AIB58" s="331"/>
      <c r="AIC58" s="331"/>
      <c r="AID58" s="331"/>
      <c r="AIE58" s="331"/>
      <c r="AIF58" s="331"/>
      <c r="AIG58" s="331"/>
      <c r="AIH58" s="331"/>
      <c r="AII58" s="331"/>
      <c r="AIJ58" s="331"/>
      <c r="AIK58" s="331"/>
      <c r="AIL58" s="331"/>
      <c r="AIM58" s="331"/>
      <c r="AIN58" s="331"/>
      <c r="AIO58" s="331"/>
      <c r="AIP58" s="331"/>
      <c r="AIQ58" s="331"/>
      <c r="AIR58" s="331"/>
      <c r="AIS58" s="331"/>
      <c r="AIT58" s="331"/>
      <c r="AIU58" s="331"/>
      <c r="AIV58" s="331"/>
      <c r="AIW58" s="331"/>
      <c r="AIX58" s="331"/>
      <c r="AIY58" s="331"/>
      <c r="AIZ58" s="331"/>
      <c r="AJA58" s="331"/>
      <c r="AJB58" s="331"/>
      <c r="AJC58" s="331"/>
      <c r="AJD58" s="331"/>
      <c r="AJE58" s="331"/>
      <c r="AJF58" s="331"/>
      <c r="AJG58" s="331"/>
      <c r="AJH58" s="331"/>
      <c r="AJI58" s="331"/>
      <c r="AJJ58" s="331"/>
      <c r="AJK58" s="331"/>
      <c r="AJL58" s="331"/>
      <c r="AJM58" s="331"/>
      <c r="AJN58" s="331"/>
      <c r="AJO58" s="331"/>
      <c r="AJP58" s="331"/>
      <c r="AJQ58" s="331"/>
      <c r="AJR58" s="331"/>
      <c r="AJS58" s="331"/>
      <c r="AJT58" s="331"/>
      <c r="AJU58" s="331"/>
      <c r="AJV58" s="331"/>
      <c r="AJW58" s="331"/>
      <c r="AJX58" s="331"/>
      <c r="AJY58" s="331"/>
      <c r="AJZ58" s="331"/>
      <c r="AKA58" s="331"/>
      <c r="AKB58" s="331"/>
      <c r="AKC58" s="331"/>
      <c r="AKD58" s="331"/>
      <c r="AKE58" s="331"/>
      <c r="AKF58" s="331"/>
      <c r="AKG58" s="331"/>
      <c r="AKH58" s="331"/>
      <c r="AKI58" s="331"/>
      <c r="AKJ58" s="331"/>
      <c r="AKK58" s="331"/>
      <c r="AKL58" s="331"/>
      <c r="AKM58" s="331"/>
      <c r="AKN58" s="331"/>
      <c r="AKO58" s="331"/>
      <c r="AKP58" s="331"/>
      <c r="AKQ58" s="331"/>
      <c r="AKR58" s="331"/>
      <c r="AKS58" s="331"/>
      <c r="AKT58" s="331"/>
      <c r="AKU58" s="331"/>
      <c r="AKV58" s="331"/>
      <c r="AKW58" s="331"/>
      <c r="AKX58" s="331"/>
      <c r="AKY58" s="331"/>
      <c r="AKZ58" s="331"/>
      <c r="ALA58" s="331"/>
      <c r="ALB58" s="331"/>
      <c r="ALC58" s="331"/>
      <c r="ALD58" s="331"/>
      <c r="ALE58" s="331"/>
      <c r="ALF58" s="331"/>
      <c r="ALG58" s="331"/>
      <c r="ALH58" s="331"/>
      <c r="ALI58" s="331"/>
      <c r="ALJ58" s="331"/>
      <c r="ALK58" s="331"/>
      <c r="ALL58" s="331"/>
      <c r="ALM58" s="331"/>
      <c r="ALN58" s="331"/>
      <c r="ALO58" s="331"/>
      <c r="ALP58" s="331"/>
      <c r="ALQ58" s="331"/>
      <c r="ALR58" s="331"/>
      <c r="ALS58" s="331"/>
      <c r="ALT58" s="331"/>
      <c r="ALU58" s="331"/>
      <c r="ALV58" s="331"/>
      <c r="ALW58" s="331"/>
      <c r="ALX58" s="331"/>
      <c r="ALY58" s="331"/>
      <c r="ALZ58" s="331"/>
      <c r="AMA58" s="331"/>
      <c r="AMB58" s="331"/>
      <c r="AMC58" s="331"/>
      <c r="AMD58" s="331"/>
      <c r="AME58" s="331"/>
      <c r="AMF58" s="331"/>
      <c r="AMG58" s="331"/>
      <c r="AMH58" s="331"/>
      <c r="AMI58" s="331"/>
      <c r="AMJ58" s="331"/>
      <c r="AMK58" s="331"/>
      <c r="AML58" s="331"/>
      <c r="AMM58" s="331"/>
      <c r="AMN58" s="331"/>
      <c r="AMO58" s="331"/>
      <c r="AMP58" s="331"/>
      <c r="AMQ58" s="331"/>
      <c r="AMR58" s="331"/>
      <c r="AMS58" s="331"/>
      <c r="AMT58" s="331"/>
      <c r="AMU58" s="331"/>
      <c r="AMV58" s="331"/>
      <c r="AMW58" s="331"/>
      <c r="AMX58" s="331"/>
      <c r="AMY58" s="331"/>
      <c r="AMZ58" s="331"/>
      <c r="ANA58" s="331"/>
      <c r="ANB58" s="331"/>
      <c r="ANC58" s="331"/>
      <c r="AND58" s="331"/>
      <c r="ANE58" s="331"/>
      <c r="ANF58" s="331"/>
      <c r="ANG58" s="331"/>
      <c r="ANH58" s="331"/>
      <c r="ANI58" s="331"/>
      <c r="ANJ58" s="331"/>
      <c r="ANK58" s="331"/>
      <c r="ANL58" s="331"/>
      <c r="ANM58" s="331"/>
      <c r="ANN58" s="331"/>
      <c r="ANO58" s="331"/>
      <c r="ANP58" s="331"/>
      <c r="ANQ58" s="331"/>
      <c r="ANR58" s="331"/>
      <c r="ANS58" s="331"/>
      <c r="ANT58" s="331"/>
      <c r="ANU58" s="331"/>
      <c r="ANV58" s="331"/>
      <c r="ANW58" s="331"/>
      <c r="ANX58" s="331"/>
      <c r="ANY58" s="331"/>
      <c r="ANZ58" s="331"/>
      <c r="AOA58" s="331"/>
      <c r="AOB58" s="331"/>
      <c r="AOC58" s="331"/>
      <c r="AOD58" s="331"/>
      <c r="AOE58" s="331"/>
      <c r="AOF58" s="331"/>
      <c r="AOG58" s="331"/>
      <c r="AOH58" s="331"/>
      <c r="AOI58" s="331"/>
      <c r="AOJ58" s="331"/>
      <c r="AOK58" s="331"/>
      <c r="AOL58" s="331"/>
      <c r="AOM58" s="331"/>
      <c r="AON58" s="331"/>
      <c r="AOO58" s="331"/>
      <c r="AOP58" s="331"/>
      <c r="AOQ58" s="331"/>
      <c r="AOR58" s="331"/>
      <c r="AOS58" s="331"/>
      <c r="AOT58" s="331"/>
      <c r="AOU58" s="331"/>
      <c r="AOV58" s="331"/>
      <c r="AOW58" s="331"/>
      <c r="AOX58" s="331"/>
      <c r="AOY58" s="331"/>
      <c r="AOZ58" s="331"/>
      <c r="APA58" s="331"/>
      <c r="APB58" s="331"/>
      <c r="APC58" s="331"/>
      <c r="APD58" s="331"/>
      <c r="APE58" s="331"/>
      <c r="APF58" s="331"/>
      <c r="APG58" s="331"/>
      <c r="APH58" s="331"/>
      <c r="API58" s="331"/>
      <c r="APJ58" s="331"/>
      <c r="APK58" s="331"/>
      <c r="APL58" s="331"/>
      <c r="APM58" s="331"/>
      <c r="APN58" s="331"/>
      <c r="APO58" s="331"/>
      <c r="APP58" s="331"/>
      <c r="APQ58" s="331"/>
      <c r="APR58" s="331"/>
      <c r="APS58" s="331"/>
      <c r="APT58" s="331"/>
      <c r="APU58" s="331"/>
      <c r="APV58" s="331"/>
      <c r="APW58" s="331"/>
      <c r="APX58" s="331"/>
      <c r="APY58" s="331"/>
      <c r="APZ58" s="331"/>
      <c r="AQA58" s="331"/>
      <c r="AQB58" s="331"/>
      <c r="AQC58" s="331"/>
      <c r="AQD58" s="331"/>
      <c r="AQE58" s="331"/>
      <c r="AQF58" s="331"/>
      <c r="AQG58" s="331"/>
      <c r="AQH58" s="331"/>
      <c r="AQI58" s="331"/>
      <c r="AQJ58" s="331"/>
      <c r="AQK58" s="331"/>
      <c r="AQL58" s="331"/>
      <c r="AQM58" s="331"/>
      <c r="AQN58" s="331"/>
      <c r="AQO58" s="331"/>
      <c r="AQP58" s="331"/>
      <c r="AQQ58" s="331"/>
      <c r="AQR58" s="331"/>
      <c r="AQS58" s="331"/>
      <c r="AQT58" s="331"/>
      <c r="AQU58" s="331"/>
      <c r="AQV58" s="331"/>
      <c r="AQW58" s="331"/>
      <c r="AQX58" s="331"/>
      <c r="AQY58" s="331"/>
      <c r="AQZ58" s="331"/>
      <c r="ARA58" s="331"/>
      <c r="ARB58" s="331"/>
      <c r="ARC58" s="331"/>
      <c r="ARD58" s="331"/>
      <c r="ARE58" s="331"/>
      <c r="ARF58" s="331"/>
      <c r="ARG58" s="331"/>
      <c r="ARH58" s="331"/>
      <c r="ARI58" s="331"/>
      <c r="ARJ58" s="331"/>
      <c r="ARK58" s="331"/>
      <c r="ARL58" s="331"/>
      <c r="ARM58" s="331"/>
      <c r="ARN58" s="331"/>
      <c r="ARO58" s="331"/>
      <c r="ARP58" s="331"/>
      <c r="ARQ58" s="331"/>
      <c r="ARR58" s="331"/>
      <c r="ARS58" s="331"/>
      <c r="ART58" s="331"/>
      <c r="ARU58" s="331"/>
      <c r="ARV58" s="331"/>
      <c r="ARW58" s="331"/>
      <c r="ARX58" s="331"/>
      <c r="ARY58" s="331"/>
      <c r="ARZ58" s="331"/>
      <c r="ASA58" s="331"/>
      <c r="ASB58" s="331"/>
      <c r="ASC58" s="331"/>
      <c r="ASD58" s="331"/>
      <c r="ASE58" s="331"/>
      <c r="ASF58" s="331"/>
      <c r="ASG58" s="331"/>
      <c r="ASH58" s="331"/>
      <c r="ASI58" s="331"/>
      <c r="ASJ58" s="331"/>
      <c r="ASK58" s="331"/>
      <c r="ASL58" s="331"/>
      <c r="ASM58" s="331"/>
      <c r="ASN58" s="331"/>
      <c r="ASO58" s="331"/>
      <c r="ASP58" s="331"/>
      <c r="ASQ58" s="331"/>
      <c r="ASR58" s="331"/>
      <c r="ASS58" s="331"/>
      <c r="AST58" s="331"/>
      <c r="ASU58" s="331"/>
      <c r="ASV58" s="331"/>
      <c r="ASW58" s="331"/>
      <c r="ASX58" s="331"/>
      <c r="ASY58" s="331"/>
      <c r="ASZ58" s="331"/>
      <c r="ATA58" s="331"/>
      <c r="ATB58" s="331"/>
      <c r="ATC58" s="331"/>
      <c r="ATD58" s="331"/>
      <c r="ATE58" s="331"/>
      <c r="ATF58" s="331"/>
      <c r="ATG58" s="331"/>
      <c r="ATH58" s="331"/>
      <c r="ATI58" s="331"/>
      <c r="ATJ58" s="331"/>
      <c r="ATK58" s="331"/>
      <c r="ATL58" s="331"/>
      <c r="ATM58" s="331"/>
      <c r="ATN58" s="331"/>
      <c r="ATO58" s="331"/>
      <c r="ATP58" s="331"/>
      <c r="ATQ58" s="331"/>
      <c r="ATR58" s="331"/>
      <c r="ATS58" s="331"/>
      <c r="ATT58" s="331"/>
      <c r="ATU58" s="331"/>
      <c r="ATV58" s="331"/>
      <c r="ATW58" s="331"/>
      <c r="ATX58" s="331"/>
      <c r="ATY58" s="331"/>
      <c r="ATZ58" s="331"/>
      <c r="AUA58" s="331"/>
      <c r="AUB58" s="331"/>
      <c r="AUC58" s="331"/>
      <c r="AUD58" s="331"/>
      <c r="AUE58" s="331"/>
      <c r="AUF58" s="331"/>
      <c r="AUG58" s="331"/>
      <c r="AUH58" s="331"/>
      <c r="AUI58" s="331"/>
      <c r="AUJ58" s="331"/>
      <c r="AUK58" s="331"/>
      <c r="AUL58" s="331"/>
      <c r="AUM58" s="331"/>
      <c r="AUN58" s="331"/>
      <c r="AUO58" s="331"/>
      <c r="AUP58" s="331"/>
      <c r="AUQ58" s="331"/>
      <c r="AUR58" s="331"/>
      <c r="AUS58" s="331"/>
      <c r="AUT58" s="331"/>
      <c r="AUU58" s="331"/>
      <c r="AUV58" s="331"/>
      <c r="AUW58" s="331"/>
      <c r="AUX58" s="331"/>
      <c r="AUY58" s="331"/>
      <c r="AUZ58" s="331"/>
      <c r="AVA58" s="331"/>
      <c r="AVB58" s="331"/>
      <c r="AVC58" s="331"/>
      <c r="AVD58" s="331"/>
      <c r="AVE58" s="331"/>
      <c r="AVF58" s="331"/>
      <c r="AVG58" s="331"/>
      <c r="AVH58" s="331"/>
      <c r="AVI58" s="331"/>
      <c r="AVJ58" s="331"/>
      <c r="AVK58" s="331"/>
      <c r="AVL58" s="331"/>
      <c r="AVM58" s="331"/>
      <c r="AVN58" s="331"/>
      <c r="AVO58" s="331"/>
      <c r="AVP58" s="331"/>
      <c r="AVQ58" s="331"/>
      <c r="AVR58" s="331"/>
      <c r="AVS58" s="331"/>
      <c r="AVT58" s="331"/>
      <c r="AVU58" s="331"/>
      <c r="AVV58" s="331"/>
      <c r="AVW58" s="331"/>
      <c r="AVX58" s="331"/>
      <c r="AVY58" s="331"/>
      <c r="AVZ58" s="331"/>
      <c r="AWA58" s="331"/>
      <c r="AWB58" s="331"/>
      <c r="AWC58" s="331"/>
      <c r="AWD58" s="331"/>
      <c r="AWE58" s="331"/>
      <c r="AWF58" s="331"/>
      <c r="AWG58" s="331"/>
      <c r="AWH58" s="331"/>
      <c r="AWI58" s="331"/>
      <c r="AWJ58" s="331"/>
      <c r="AWK58" s="331"/>
      <c r="AWL58" s="331"/>
      <c r="AWM58" s="331"/>
      <c r="AWN58" s="331"/>
      <c r="AWO58" s="331"/>
      <c r="AWP58" s="331"/>
      <c r="AWQ58" s="331"/>
      <c r="AWR58" s="331"/>
      <c r="AWS58" s="331"/>
      <c r="AWT58" s="331"/>
      <c r="AWU58" s="331"/>
      <c r="AWV58" s="331"/>
      <c r="AWW58" s="331"/>
      <c r="AWX58" s="331"/>
      <c r="AWY58" s="331"/>
      <c r="AWZ58" s="331"/>
      <c r="AXA58" s="331"/>
      <c r="AXB58" s="331"/>
      <c r="AXC58" s="331"/>
      <c r="AXD58" s="331"/>
      <c r="AXE58" s="331"/>
      <c r="AXF58" s="331"/>
      <c r="AXG58" s="331"/>
      <c r="AXH58" s="331"/>
      <c r="AXI58" s="331"/>
      <c r="AXJ58" s="331"/>
      <c r="AXK58" s="331"/>
      <c r="AXL58" s="331"/>
      <c r="AXM58" s="331"/>
      <c r="AXN58" s="331"/>
      <c r="AXO58" s="331"/>
      <c r="AXP58" s="331"/>
      <c r="AXQ58" s="331"/>
      <c r="AXR58" s="331"/>
      <c r="AXS58" s="331"/>
      <c r="AXT58" s="331"/>
      <c r="AXU58" s="331"/>
      <c r="AXV58" s="331"/>
      <c r="AXW58" s="331"/>
      <c r="AXX58" s="331"/>
      <c r="AXY58" s="331"/>
      <c r="AXZ58" s="331"/>
      <c r="AYA58" s="331"/>
      <c r="AYB58" s="331"/>
      <c r="AYC58" s="331"/>
      <c r="AYD58" s="331"/>
      <c r="AYE58" s="331"/>
      <c r="AYF58" s="331"/>
      <c r="AYG58" s="331"/>
      <c r="AYH58" s="331"/>
      <c r="AYI58" s="331"/>
      <c r="AYJ58" s="331"/>
      <c r="AYK58" s="331"/>
      <c r="AYL58" s="331"/>
      <c r="AYM58" s="331"/>
      <c r="AYN58" s="331"/>
      <c r="AYO58" s="331"/>
      <c r="AYP58" s="331"/>
      <c r="AYQ58" s="331"/>
      <c r="AYR58" s="331"/>
      <c r="AYS58" s="331"/>
      <c r="AYT58" s="331"/>
      <c r="AYU58" s="331"/>
      <c r="AYV58" s="331"/>
      <c r="AYW58" s="331"/>
      <c r="AYX58" s="331"/>
      <c r="AYY58" s="331"/>
      <c r="AYZ58" s="331"/>
      <c r="AZA58" s="331"/>
      <c r="AZB58" s="331"/>
      <c r="AZC58" s="331"/>
      <c r="AZD58" s="331"/>
      <c r="AZE58" s="331"/>
      <c r="AZF58" s="331"/>
      <c r="AZG58" s="331"/>
      <c r="AZH58" s="331"/>
      <c r="AZI58" s="331"/>
      <c r="AZJ58" s="331"/>
      <c r="AZK58" s="331"/>
      <c r="AZL58" s="331"/>
      <c r="AZM58" s="331"/>
      <c r="AZN58" s="331"/>
      <c r="AZO58" s="331"/>
      <c r="AZP58" s="331"/>
      <c r="AZQ58" s="331"/>
      <c r="AZR58" s="331"/>
      <c r="AZS58" s="331"/>
      <c r="AZT58" s="331"/>
      <c r="AZU58" s="331"/>
      <c r="AZV58" s="331"/>
      <c r="AZW58" s="331"/>
      <c r="AZX58" s="331"/>
      <c r="AZY58" s="331"/>
      <c r="AZZ58" s="331"/>
      <c r="BAA58" s="331"/>
      <c r="BAB58" s="331"/>
      <c r="BAC58" s="331"/>
      <c r="BAD58" s="331"/>
      <c r="BAE58" s="331"/>
      <c r="BAF58" s="331"/>
      <c r="BAG58" s="331"/>
      <c r="BAH58" s="331"/>
      <c r="BAI58" s="331"/>
      <c r="BAJ58" s="331"/>
      <c r="BAK58" s="331"/>
      <c r="BAL58" s="331"/>
      <c r="BAM58" s="331"/>
      <c r="BAN58" s="331"/>
      <c r="BAO58" s="331"/>
      <c r="BAP58" s="331"/>
      <c r="BAQ58" s="331"/>
      <c r="BAR58" s="331"/>
      <c r="BAS58" s="331"/>
      <c r="BAT58" s="331"/>
      <c r="BAU58" s="331"/>
      <c r="BAV58" s="331"/>
      <c r="BAW58" s="331"/>
      <c r="BAX58" s="331"/>
      <c r="BAY58" s="331"/>
      <c r="BAZ58" s="331"/>
      <c r="BBA58" s="331"/>
      <c r="BBB58" s="331"/>
      <c r="BBC58" s="331"/>
      <c r="BBD58" s="331"/>
      <c r="BBE58" s="331"/>
      <c r="BBF58" s="331"/>
      <c r="BBG58" s="331"/>
      <c r="BBH58" s="331"/>
      <c r="BBI58" s="331"/>
      <c r="BBJ58" s="331"/>
      <c r="BBK58" s="331"/>
      <c r="BBL58" s="331"/>
      <c r="BBM58" s="331"/>
      <c r="BBN58" s="331"/>
      <c r="BBO58" s="331"/>
      <c r="BBP58" s="331"/>
      <c r="BBQ58" s="331"/>
      <c r="BBR58" s="331"/>
      <c r="BBS58" s="331"/>
      <c r="BBT58" s="331"/>
      <c r="BBU58" s="331"/>
      <c r="BBV58" s="331"/>
      <c r="BBW58" s="331"/>
      <c r="BBX58" s="331"/>
      <c r="BBY58" s="331"/>
      <c r="BBZ58" s="331"/>
      <c r="BCA58" s="331"/>
      <c r="BCB58" s="331"/>
      <c r="BCC58" s="331"/>
      <c r="BCD58" s="331"/>
      <c r="BCE58" s="331"/>
      <c r="BCF58" s="331"/>
      <c r="BCG58" s="331"/>
      <c r="BCH58" s="331"/>
      <c r="BCI58" s="331"/>
      <c r="BCJ58" s="331"/>
      <c r="BCK58" s="331"/>
      <c r="BCL58" s="331"/>
      <c r="BCM58" s="331"/>
      <c r="BCN58" s="331"/>
      <c r="BCO58" s="331"/>
      <c r="BCP58" s="331"/>
      <c r="BCQ58" s="331"/>
      <c r="BCR58" s="331"/>
      <c r="BCS58" s="331"/>
      <c r="BCT58" s="331"/>
      <c r="BCU58" s="331"/>
      <c r="BCV58" s="331"/>
      <c r="BCW58" s="331"/>
      <c r="BCX58" s="331"/>
      <c r="BCY58" s="331"/>
      <c r="BCZ58" s="331"/>
      <c r="BDA58" s="331"/>
      <c r="BDB58" s="331"/>
      <c r="BDC58" s="331"/>
      <c r="BDD58" s="331"/>
      <c r="BDE58" s="331"/>
      <c r="BDF58" s="331"/>
      <c r="BDG58" s="331"/>
      <c r="BDH58" s="331"/>
      <c r="BDI58" s="331"/>
      <c r="BDJ58" s="331"/>
      <c r="BDK58" s="331"/>
      <c r="BDL58" s="331"/>
      <c r="BDM58" s="331"/>
      <c r="BDN58" s="331"/>
      <c r="BDO58" s="331"/>
      <c r="BDP58" s="331"/>
      <c r="BDQ58" s="331"/>
      <c r="BDR58" s="331"/>
      <c r="BDS58" s="331"/>
      <c r="BDT58" s="331"/>
      <c r="BDU58" s="331"/>
      <c r="BDV58" s="331"/>
      <c r="BDW58" s="331"/>
      <c r="BDX58" s="331"/>
      <c r="BDY58" s="331"/>
      <c r="BDZ58" s="331"/>
      <c r="BEA58" s="331"/>
      <c r="BEB58" s="331"/>
      <c r="BEC58" s="331"/>
      <c r="BED58" s="331"/>
      <c r="BEE58" s="331"/>
      <c r="BEF58" s="331"/>
      <c r="BEG58" s="331"/>
      <c r="BEH58" s="331"/>
      <c r="BEI58" s="331"/>
      <c r="BEJ58" s="331"/>
      <c r="BEK58" s="331"/>
      <c r="BEL58" s="331"/>
      <c r="BEM58" s="331"/>
      <c r="BEN58" s="331"/>
      <c r="BEO58" s="331"/>
      <c r="BEP58" s="331"/>
      <c r="BEQ58" s="331"/>
      <c r="BER58" s="331"/>
      <c r="BES58" s="331"/>
      <c r="BET58" s="331"/>
      <c r="BEU58" s="331"/>
      <c r="BEV58" s="331"/>
      <c r="BEW58" s="331"/>
      <c r="BEX58" s="331"/>
      <c r="BEY58" s="331"/>
      <c r="BEZ58" s="331"/>
      <c r="BFA58" s="331"/>
      <c r="BFB58" s="331"/>
      <c r="BFC58" s="331"/>
      <c r="BFD58" s="331"/>
      <c r="BFE58" s="331"/>
      <c r="BFF58" s="331"/>
      <c r="BFG58" s="331"/>
      <c r="BFH58" s="331"/>
      <c r="BFI58" s="331"/>
      <c r="BFJ58" s="331"/>
      <c r="BFK58" s="331"/>
      <c r="BFL58" s="331"/>
      <c r="BFM58" s="331"/>
      <c r="BFN58" s="331"/>
      <c r="BFO58" s="331"/>
      <c r="BFP58" s="331"/>
      <c r="BFQ58" s="331"/>
      <c r="BFR58" s="331"/>
      <c r="BFS58" s="331"/>
      <c r="BFT58" s="331"/>
      <c r="BFU58" s="331"/>
      <c r="BFV58" s="331"/>
      <c r="BFW58" s="331"/>
      <c r="BFX58" s="331"/>
      <c r="BFY58" s="331"/>
      <c r="BFZ58" s="331"/>
      <c r="BGA58" s="331"/>
      <c r="BGB58" s="331"/>
      <c r="BGC58" s="331"/>
      <c r="BGD58" s="331"/>
      <c r="BGE58" s="331"/>
      <c r="BGF58" s="331"/>
      <c r="BGG58" s="331"/>
      <c r="BGH58" s="331"/>
      <c r="BGI58" s="331"/>
      <c r="BGJ58" s="331"/>
      <c r="BGK58" s="331"/>
      <c r="BGL58" s="331"/>
      <c r="BGM58" s="331"/>
      <c r="BGN58" s="331"/>
      <c r="BGO58" s="331"/>
      <c r="BGP58" s="331"/>
      <c r="BGQ58" s="331"/>
      <c r="BGR58" s="331"/>
      <c r="BGS58" s="331"/>
      <c r="BGT58" s="331"/>
      <c r="BGU58" s="331"/>
      <c r="BGV58" s="331"/>
      <c r="BGW58" s="331"/>
      <c r="BGX58" s="331"/>
      <c r="BGY58" s="331"/>
      <c r="BGZ58" s="331"/>
      <c r="BHA58" s="331"/>
      <c r="BHB58" s="331"/>
      <c r="BHC58" s="331"/>
      <c r="BHD58" s="331"/>
      <c r="BHE58" s="331"/>
      <c r="BHF58" s="331"/>
      <c r="BHG58" s="331"/>
      <c r="BHH58" s="331"/>
      <c r="BHI58" s="331"/>
      <c r="BHJ58" s="331"/>
      <c r="BHK58" s="331"/>
      <c r="BHL58" s="331"/>
      <c r="BHM58" s="331"/>
      <c r="BHN58" s="331"/>
      <c r="BHO58" s="331"/>
      <c r="BHP58" s="331"/>
      <c r="BHQ58" s="331"/>
      <c r="BHR58" s="331"/>
      <c r="BHS58" s="331"/>
      <c r="BHT58" s="331"/>
      <c r="BHU58" s="331"/>
      <c r="BHV58" s="331"/>
      <c r="BHW58" s="331"/>
      <c r="BHX58" s="331"/>
      <c r="BHY58" s="331"/>
      <c r="BHZ58" s="331"/>
      <c r="BIA58" s="331"/>
      <c r="BIB58" s="331"/>
      <c r="BIC58" s="331"/>
      <c r="BID58" s="331"/>
      <c r="BIE58" s="331"/>
      <c r="BIF58" s="331"/>
      <c r="BIG58" s="331"/>
      <c r="BIH58" s="331"/>
      <c r="BII58" s="331"/>
      <c r="BIJ58" s="331"/>
      <c r="BIK58" s="331"/>
      <c r="BIL58" s="331"/>
      <c r="BIM58" s="331"/>
      <c r="BIN58" s="331"/>
      <c r="BIO58" s="331"/>
      <c r="BIP58" s="331"/>
      <c r="BIQ58" s="331"/>
      <c r="BIR58" s="331"/>
      <c r="BIS58" s="331"/>
      <c r="BIT58" s="331"/>
      <c r="BIU58" s="331"/>
      <c r="BIV58" s="331"/>
      <c r="BIW58" s="331"/>
      <c r="BIX58" s="331"/>
      <c r="BIY58" s="331"/>
      <c r="BIZ58" s="331"/>
      <c r="BJA58" s="331"/>
      <c r="BJB58" s="331"/>
      <c r="BJC58" s="331"/>
      <c r="BJD58" s="331"/>
      <c r="BJE58" s="331"/>
      <c r="BJF58" s="331"/>
      <c r="BJG58" s="331"/>
      <c r="BJH58" s="331"/>
      <c r="BJI58" s="331"/>
      <c r="BJJ58" s="331"/>
      <c r="BJK58" s="331"/>
      <c r="BJL58" s="331"/>
      <c r="BJM58" s="331"/>
      <c r="BJN58" s="331"/>
      <c r="BJO58" s="331"/>
      <c r="BJP58" s="331"/>
      <c r="BJQ58" s="331"/>
      <c r="BJR58" s="331"/>
      <c r="BJS58" s="331"/>
      <c r="BJT58" s="331"/>
      <c r="BJU58" s="331"/>
      <c r="BJV58" s="331"/>
      <c r="BJW58" s="331"/>
      <c r="BJX58" s="331"/>
      <c r="BJY58" s="331"/>
      <c r="BJZ58" s="331"/>
      <c r="BKA58" s="331"/>
      <c r="BKB58" s="331"/>
      <c r="BKC58" s="331"/>
      <c r="BKD58" s="331"/>
      <c r="BKE58" s="331"/>
      <c r="BKF58" s="331"/>
      <c r="BKG58" s="331"/>
      <c r="BKH58" s="331"/>
      <c r="BKI58" s="331"/>
      <c r="BKJ58" s="331"/>
      <c r="BKK58" s="331"/>
      <c r="BKL58" s="331"/>
      <c r="BKM58" s="331"/>
      <c r="BKN58" s="331"/>
      <c r="BKO58" s="331"/>
      <c r="BKP58" s="331"/>
      <c r="BKQ58" s="331"/>
      <c r="BKR58" s="331"/>
      <c r="BKS58" s="331"/>
      <c r="BKT58" s="331"/>
      <c r="BKU58" s="331"/>
      <c r="BKV58" s="331"/>
      <c r="BKW58" s="331"/>
      <c r="BKX58" s="331"/>
      <c r="BKY58" s="331"/>
      <c r="BKZ58" s="331"/>
      <c r="BLA58" s="331"/>
      <c r="BLB58" s="331"/>
      <c r="BLC58" s="331"/>
      <c r="BLD58" s="331"/>
      <c r="BLE58" s="331"/>
      <c r="BLF58" s="331"/>
      <c r="BLG58" s="331"/>
      <c r="BLH58" s="331"/>
      <c r="BLI58" s="331"/>
      <c r="BLJ58" s="331"/>
      <c r="BLK58" s="331"/>
      <c r="BLL58" s="331"/>
      <c r="BLM58" s="331"/>
      <c r="BLN58" s="331"/>
      <c r="BLO58" s="331"/>
      <c r="BLP58" s="331"/>
      <c r="BLQ58" s="331"/>
      <c r="BLR58" s="331"/>
      <c r="BLS58" s="331"/>
      <c r="BLT58" s="331"/>
      <c r="BLU58" s="331"/>
      <c r="BLV58" s="331"/>
      <c r="BLW58" s="331"/>
      <c r="BLX58" s="331"/>
      <c r="BLY58" s="331"/>
      <c r="BLZ58" s="331"/>
      <c r="BMA58" s="331"/>
      <c r="BMB58" s="331"/>
      <c r="BMC58" s="331"/>
      <c r="BMD58" s="331"/>
      <c r="BME58" s="331"/>
      <c r="BMF58" s="331"/>
      <c r="BMG58" s="331"/>
      <c r="BMH58" s="331"/>
      <c r="BMI58" s="331"/>
      <c r="BMJ58" s="331"/>
      <c r="BMK58" s="331"/>
      <c r="BML58" s="331"/>
      <c r="BMM58" s="331"/>
      <c r="BMN58" s="331"/>
      <c r="BMO58" s="331"/>
      <c r="BMP58" s="331"/>
      <c r="BMQ58" s="331"/>
      <c r="BMR58" s="331"/>
      <c r="BMS58" s="331"/>
      <c r="BMT58" s="331"/>
      <c r="BMU58" s="331"/>
      <c r="BMV58" s="331"/>
      <c r="BMW58" s="331"/>
      <c r="BMX58" s="331"/>
      <c r="BMY58" s="331"/>
      <c r="BMZ58" s="331"/>
      <c r="BNA58" s="331"/>
      <c r="BNB58" s="331"/>
      <c r="BNC58" s="331"/>
      <c r="BND58" s="331"/>
      <c r="BNE58" s="331"/>
      <c r="BNF58" s="331"/>
      <c r="BNG58" s="331"/>
      <c r="BNH58" s="331"/>
      <c r="BNI58" s="331"/>
      <c r="BNJ58" s="331"/>
      <c r="BNK58" s="331"/>
      <c r="BNL58" s="331"/>
      <c r="BNM58" s="331"/>
      <c r="BNN58" s="331"/>
      <c r="BNO58" s="331"/>
      <c r="BNP58" s="331"/>
      <c r="BNQ58" s="331"/>
      <c r="BNR58" s="331"/>
      <c r="BNS58" s="331"/>
      <c r="BNT58" s="331"/>
      <c r="BNU58" s="331"/>
      <c r="BNV58" s="331"/>
      <c r="BNW58" s="331"/>
      <c r="BNX58" s="331"/>
      <c r="BNY58" s="331"/>
      <c r="BNZ58" s="331"/>
      <c r="BOA58" s="331"/>
      <c r="BOB58" s="331"/>
      <c r="BOC58" s="331"/>
      <c r="BOD58" s="331"/>
      <c r="BOE58" s="331"/>
      <c r="BOF58" s="331"/>
      <c r="BOG58" s="331"/>
      <c r="BOH58" s="331"/>
      <c r="BOI58" s="331"/>
      <c r="BOJ58" s="331"/>
      <c r="BOK58" s="331"/>
      <c r="BOL58" s="331"/>
      <c r="BOM58" s="331"/>
      <c r="BON58" s="331"/>
      <c r="BOO58" s="331"/>
      <c r="BOP58" s="331"/>
      <c r="BOQ58" s="331"/>
      <c r="BOR58" s="331"/>
      <c r="BOS58" s="331"/>
      <c r="BOT58" s="331"/>
      <c r="BOU58" s="331"/>
      <c r="BOV58" s="331"/>
      <c r="BOW58" s="331"/>
      <c r="BOX58" s="331"/>
      <c r="BOY58" s="331"/>
      <c r="BOZ58" s="331"/>
      <c r="BPA58" s="331"/>
      <c r="BPB58" s="331"/>
      <c r="BPC58" s="331"/>
      <c r="BPD58" s="331"/>
      <c r="BPE58" s="331"/>
      <c r="BPF58" s="331"/>
      <c r="BPG58" s="331"/>
      <c r="BPH58" s="331"/>
      <c r="BPI58" s="331"/>
      <c r="BPJ58" s="331"/>
      <c r="BPK58" s="331"/>
      <c r="BPL58" s="331"/>
      <c r="BPM58" s="331"/>
      <c r="BPN58" s="331"/>
      <c r="BPO58" s="331"/>
      <c r="BPP58" s="331"/>
      <c r="BPQ58" s="331"/>
      <c r="BPR58" s="331"/>
      <c r="BPS58" s="331"/>
      <c r="BPT58" s="331"/>
      <c r="BPU58" s="331"/>
      <c r="BPV58" s="331"/>
      <c r="BPW58" s="331"/>
      <c r="BPX58" s="331"/>
      <c r="BPY58" s="331"/>
      <c r="BPZ58" s="331"/>
      <c r="BQA58" s="331"/>
      <c r="BQB58" s="331"/>
      <c r="BQC58" s="331"/>
      <c r="BQD58" s="331"/>
      <c r="BQE58" s="331"/>
      <c r="BQF58" s="331"/>
      <c r="BQG58" s="331"/>
      <c r="BQH58" s="331"/>
      <c r="BQI58" s="331"/>
      <c r="BQJ58" s="331"/>
      <c r="BQK58" s="331"/>
      <c r="BQL58" s="331"/>
      <c r="BQM58" s="331"/>
      <c r="BQN58" s="331"/>
      <c r="BQO58" s="331"/>
      <c r="BQP58" s="331"/>
      <c r="BQQ58" s="331"/>
      <c r="BQR58" s="331"/>
      <c r="BQS58" s="331"/>
      <c r="BQT58" s="331"/>
      <c r="BQU58" s="331"/>
      <c r="BQV58" s="331"/>
      <c r="BQW58" s="331"/>
      <c r="BQX58" s="331"/>
      <c r="BQY58" s="331"/>
      <c r="BQZ58" s="331"/>
      <c r="BRA58" s="331"/>
      <c r="BRB58" s="331"/>
      <c r="BRC58" s="331"/>
      <c r="BRD58" s="331"/>
      <c r="BRE58" s="331"/>
      <c r="BRF58" s="331"/>
      <c r="BRG58" s="331"/>
      <c r="BRH58" s="331"/>
      <c r="BRI58" s="331"/>
      <c r="BRJ58" s="331"/>
      <c r="BRK58" s="331"/>
      <c r="BRL58" s="331"/>
      <c r="BRM58" s="331"/>
      <c r="BRN58" s="331"/>
      <c r="BRO58" s="331"/>
      <c r="BRP58" s="331"/>
      <c r="BRQ58" s="331"/>
      <c r="BRR58" s="331"/>
      <c r="BRS58" s="331"/>
      <c r="BRT58" s="331"/>
      <c r="BRU58" s="331"/>
      <c r="BRV58" s="331"/>
      <c r="BRW58" s="331"/>
      <c r="BRX58" s="331"/>
      <c r="BRY58" s="331"/>
      <c r="BRZ58" s="331"/>
      <c r="BSA58" s="331"/>
      <c r="BSB58" s="331"/>
      <c r="BSC58" s="331"/>
      <c r="BSD58" s="331"/>
      <c r="BSE58" s="331"/>
      <c r="BSF58" s="331"/>
      <c r="BSG58" s="331"/>
      <c r="BSH58" s="331"/>
      <c r="BSI58" s="331"/>
      <c r="BSJ58" s="331"/>
      <c r="BSK58" s="331"/>
      <c r="BSL58" s="331"/>
      <c r="BSM58" s="331"/>
      <c r="BSN58" s="331"/>
      <c r="BSO58" s="331"/>
      <c r="BSP58" s="331"/>
      <c r="BSQ58" s="331"/>
      <c r="BSR58" s="331"/>
      <c r="BSS58" s="331"/>
      <c r="BST58" s="331"/>
      <c r="BSU58" s="331"/>
      <c r="BSV58" s="331"/>
      <c r="BSW58" s="331"/>
      <c r="BSX58" s="331"/>
      <c r="BSY58" s="331"/>
      <c r="BSZ58" s="331"/>
      <c r="BTA58" s="331"/>
      <c r="BTB58" s="331"/>
      <c r="BTC58" s="331"/>
      <c r="BTD58" s="331"/>
      <c r="BTE58" s="331"/>
      <c r="BTF58" s="331"/>
      <c r="BTG58" s="331"/>
      <c r="BTH58" s="331"/>
      <c r="BTI58" s="331"/>
      <c r="BTJ58" s="331"/>
      <c r="BTK58" s="331"/>
      <c r="BTL58" s="331"/>
      <c r="BTM58" s="331"/>
      <c r="BTN58" s="331"/>
      <c r="BTO58" s="331"/>
      <c r="BTP58" s="331"/>
      <c r="BTQ58" s="331"/>
      <c r="BTR58" s="331"/>
      <c r="BTS58" s="331"/>
      <c r="BTT58" s="331"/>
      <c r="BTU58" s="331"/>
      <c r="BTV58" s="331"/>
      <c r="BTW58" s="331"/>
      <c r="BTX58" s="331"/>
      <c r="BTY58" s="331"/>
      <c r="BTZ58" s="331"/>
      <c r="BUA58" s="331"/>
      <c r="BUB58" s="331"/>
      <c r="BUC58" s="331"/>
      <c r="BUD58" s="331"/>
      <c r="BUE58" s="331"/>
      <c r="BUF58" s="331"/>
      <c r="BUG58" s="331"/>
      <c r="BUH58" s="331"/>
      <c r="BUI58" s="331"/>
      <c r="BUJ58" s="331"/>
      <c r="BUK58" s="331"/>
      <c r="BUL58" s="331"/>
      <c r="BUM58" s="331"/>
      <c r="BUN58" s="331"/>
      <c r="BUO58" s="331"/>
      <c r="BUP58" s="331"/>
      <c r="BUQ58" s="331"/>
      <c r="BUR58" s="331"/>
      <c r="BUS58" s="331"/>
      <c r="BUT58" s="331"/>
      <c r="BUU58" s="331"/>
      <c r="BUV58" s="331"/>
      <c r="BUW58" s="331"/>
      <c r="BUX58" s="331"/>
      <c r="BUY58" s="331"/>
      <c r="BUZ58" s="331"/>
      <c r="BVA58" s="331"/>
      <c r="BVB58" s="331"/>
      <c r="BVC58" s="331"/>
      <c r="BVD58" s="331"/>
      <c r="BVE58" s="331"/>
      <c r="BVF58" s="331"/>
      <c r="BVG58" s="331"/>
      <c r="BVH58" s="331"/>
      <c r="BVI58" s="331"/>
      <c r="BVJ58" s="331"/>
      <c r="BVK58" s="331"/>
      <c r="BVL58" s="331"/>
      <c r="BVM58" s="331"/>
      <c r="BVN58" s="331"/>
      <c r="BVO58" s="331"/>
      <c r="BVP58" s="331"/>
      <c r="BVQ58" s="331"/>
      <c r="BVR58" s="331"/>
      <c r="BVS58" s="331"/>
      <c r="BVT58" s="331"/>
      <c r="BVU58" s="331"/>
      <c r="BVV58" s="331"/>
      <c r="BVW58" s="331"/>
      <c r="BVX58" s="331"/>
      <c r="BVY58" s="331"/>
      <c r="BVZ58" s="331"/>
      <c r="BWA58" s="331"/>
      <c r="BWB58" s="331"/>
      <c r="BWC58" s="331"/>
      <c r="BWD58" s="331"/>
      <c r="BWE58" s="331"/>
      <c r="BWF58" s="331"/>
      <c r="BWG58" s="331"/>
      <c r="BWH58" s="331"/>
      <c r="BWI58" s="331"/>
      <c r="BWJ58" s="331"/>
      <c r="BWK58" s="331"/>
      <c r="BWL58" s="331"/>
      <c r="BWM58" s="331"/>
      <c r="BWN58" s="331"/>
      <c r="BWO58" s="331"/>
      <c r="BWP58" s="331"/>
      <c r="BWQ58" s="331"/>
      <c r="BWR58" s="331"/>
      <c r="BWS58" s="331"/>
      <c r="BWT58" s="331"/>
      <c r="BWU58" s="331"/>
      <c r="BWV58" s="331"/>
      <c r="BWW58" s="331"/>
      <c r="BWX58" s="331"/>
      <c r="BWY58" s="331"/>
      <c r="BWZ58" s="331"/>
      <c r="BXA58" s="331"/>
      <c r="BXB58" s="331"/>
      <c r="BXC58" s="331"/>
      <c r="BXD58" s="331"/>
      <c r="BXE58" s="331"/>
      <c r="BXF58" s="331"/>
      <c r="BXG58" s="331"/>
      <c r="BXH58" s="331"/>
      <c r="BXI58" s="331"/>
      <c r="BXJ58" s="331"/>
      <c r="BXK58" s="331"/>
      <c r="BXL58" s="331"/>
      <c r="BXM58" s="331"/>
      <c r="BXN58" s="331"/>
      <c r="BXO58" s="331"/>
      <c r="BXP58" s="331"/>
      <c r="BXQ58" s="331"/>
      <c r="BXR58" s="331"/>
      <c r="BXS58" s="331"/>
      <c r="BXT58" s="331"/>
      <c r="BXU58" s="331"/>
      <c r="BXV58" s="331"/>
      <c r="BXW58" s="331"/>
      <c r="BXX58" s="331"/>
      <c r="BXY58" s="331"/>
      <c r="BXZ58" s="331"/>
      <c r="BYA58" s="331"/>
      <c r="BYB58" s="331"/>
      <c r="BYC58" s="331"/>
      <c r="BYD58" s="331"/>
      <c r="BYE58" s="331"/>
      <c r="BYF58" s="331"/>
      <c r="BYG58" s="331"/>
      <c r="BYH58" s="331"/>
      <c r="BYI58" s="331"/>
      <c r="BYJ58" s="331"/>
      <c r="BYK58" s="331"/>
      <c r="BYL58" s="331"/>
      <c r="BYM58" s="331"/>
      <c r="BYN58" s="331"/>
      <c r="BYO58" s="331"/>
      <c r="BYP58" s="331"/>
      <c r="BYQ58" s="331"/>
      <c r="BYR58" s="331"/>
      <c r="BYS58" s="331"/>
      <c r="BYT58" s="331"/>
      <c r="BYU58" s="331"/>
      <c r="BYV58" s="331"/>
      <c r="BYW58" s="331"/>
      <c r="BYX58" s="331"/>
      <c r="BYY58" s="331"/>
      <c r="BYZ58" s="331"/>
      <c r="BZA58" s="331"/>
      <c r="BZB58" s="331"/>
      <c r="BZC58" s="331"/>
      <c r="BZD58" s="331"/>
      <c r="BZE58" s="331"/>
      <c r="BZF58" s="331"/>
      <c r="BZG58" s="331"/>
      <c r="BZH58" s="331"/>
      <c r="BZI58" s="331"/>
      <c r="BZJ58" s="331"/>
      <c r="BZK58" s="331"/>
      <c r="BZL58" s="331"/>
      <c r="BZM58" s="331"/>
      <c r="BZN58" s="331"/>
      <c r="BZO58" s="331"/>
      <c r="BZP58" s="331"/>
      <c r="BZQ58" s="331"/>
      <c r="BZR58" s="331"/>
      <c r="BZS58" s="331"/>
      <c r="BZT58" s="331"/>
      <c r="BZU58" s="331"/>
      <c r="BZV58" s="331"/>
      <c r="BZW58" s="331"/>
      <c r="BZX58" s="331"/>
      <c r="BZY58" s="331"/>
      <c r="BZZ58" s="331"/>
      <c r="CAA58" s="331"/>
      <c r="CAB58" s="331"/>
      <c r="CAC58" s="331"/>
      <c r="CAD58" s="331"/>
      <c r="CAE58" s="331"/>
      <c r="CAF58" s="331"/>
      <c r="CAG58" s="331"/>
      <c r="CAH58" s="331"/>
      <c r="CAI58" s="331"/>
      <c r="CAJ58" s="331"/>
      <c r="CAK58" s="331"/>
      <c r="CAL58" s="331"/>
      <c r="CAM58" s="331"/>
      <c r="CAN58" s="331"/>
      <c r="CAO58" s="331"/>
      <c r="CAP58" s="331"/>
      <c r="CAQ58" s="331"/>
      <c r="CAR58" s="331"/>
      <c r="CAS58" s="331"/>
      <c r="CAT58" s="331"/>
      <c r="CAU58" s="331"/>
      <c r="CAV58" s="331"/>
      <c r="CAW58" s="331"/>
      <c r="CAX58" s="331"/>
      <c r="CAY58" s="331"/>
      <c r="CAZ58" s="331"/>
      <c r="CBA58" s="331"/>
      <c r="CBB58" s="331"/>
      <c r="CBC58" s="331"/>
      <c r="CBD58" s="331"/>
      <c r="CBE58" s="331"/>
      <c r="CBF58" s="331"/>
      <c r="CBG58" s="331"/>
      <c r="CBH58" s="331"/>
      <c r="CBI58" s="331"/>
      <c r="CBJ58" s="331"/>
      <c r="CBK58" s="331"/>
      <c r="CBL58" s="331"/>
      <c r="CBM58" s="331"/>
      <c r="CBN58" s="331"/>
      <c r="CBO58" s="331"/>
      <c r="CBP58" s="331"/>
      <c r="CBQ58" s="331"/>
      <c r="CBR58" s="331"/>
      <c r="CBS58" s="331"/>
      <c r="CBT58" s="331"/>
      <c r="CBU58" s="331"/>
      <c r="CBV58" s="331"/>
      <c r="CBW58" s="331"/>
      <c r="CBX58" s="331"/>
      <c r="CBY58" s="331"/>
      <c r="CBZ58" s="331"/>
      <c r="CCA58" s="331"/>
      <c r="CCB58" s="331"/>
      <c r="CCC58" s="331"/>
      <c r="CCD58" s="331"/>
      <c r="CCE58" s="331"/>
      <c r="CCF58" s="331"/>
      <c r="CCG58" s="331"/>
      <c r="CCH58" s="331"/>
      <c r="CCI58" s="331"/>
      <c r="CCJ58" s="331"/>
      <c r="CCK58" s="331"/>
      <c r="CCL58" s="331"/>
      <c r="CCM58" s="331"/>
      <c r="CCN58" s="331"/>
      <c r="CCO58" s="331"/>
      <c r="CCP58" s="331"/>
      <c r="CCQ58" s="331"/>
      <c r="CCR58" s="331"/>
      <c r="CCS58" s="331"/>
      <c r="CCT58" s="331"/>
      <c r="CCU58" s="331"/>
      <c r="CCV58" s="331"/>
      <c r="CCW58" s="331"/>
      <c r="CCX58" s="331"/>
      <c r="CCY58" s="331"/>
      <c r="CCZ58" s="331"/>
      <c r="CDA58" s="331"/>
      <c r="CDB58" s="331"/>
      <c r="CDC58" s="331"/>
      <c r="CDD58" s="331"/>
      <c r="CDE58" s="331"/>
      <c r="CDF58" s="331"/>
      <c r="CDG58" s="331"/>
      <c r="CDH58" s="331"/>
      <c r="CDI58" s="331"/>
      <c r="CDJ58" s="331"/>
      <c r="CDK58" s="331"/>
      <c r="CDL58" s="331"/>
      <c r="CDM58" s="331"/>
      <c r="CDN58" s="331"/>
      <c r="CDO58" s="331"/>
      <c r="CDP58" s="331"/>
      <c r="CDQ58" s="331"/>
      <c r="CDR58" s="331"/>
      <c r="CDS58" s="331"/>
      <c r="CDT58" s="331"/>
      <c r="CDU58" s="331"/>
      <c r="CDV58" s="331"/>
      <c r="CDW58" s="331"/>
      <c r="CDX58" s="331"/>
      <c r="CDY58" s="331"/>
      <c r="CDZ58" s="331"/>
      <c r="CEA58" s="331"/>
      <c r="CEB58" s="331"/>
      <c r="CEC58" s="331"/>
      <c r="CED58" s="331"/>
      <c r="CEE58" s="331"/>
      <c r="CEF58" s="331"/>
      <c r="CEG58" s="331"/>
      <c r="CEH58" s="331"/>
      <c r="CEI58" s="331"/>
      <c r="CEJ58" s="331"/>
      <c r="CEK58" s="331"/>
      <c r="CEL58" s="331"/>
      <c r="CEM58" s="331"/>
      <c r="CEN58" s="331"/>
      <c r="CEO58" s="331"/>
      <c r="CEP58" s="331"/>
      <c r="CEQ58" s="331"/>
      <c r="CER58" s="331"/>
      <c r="CES58" s="331"/>
      <c r="CET58" s="331"/>
      <c r="CEU58" s="331"/>
      <c r="CEV58" s="331"/>
      <c r="CEW58" s="331"/>
      <c r="CEX58" s="331"/>
      <c r="CEY58" s="331"/>
      <c r="CEZ58" s="331"/>
      <c r="CFA58" s="331"/>
      <c r="CFB58" s="331"/>
      <c r="CFC58" s="331"/>
      <c r="CFD58" s="331"/>
      <c r="CFE58" s="331"/>
      <c r="CFF58" s="331"/>
      <c r="CFG58" s="331"/>
      <c r="CFH58" s="331"/>
      <c r="CFI58" s="331"/>
      <c r="CFJ58" s="331"/>
      <c r="CFK58" s="331"/>
      <c r="CFL58" s="331"/>
      <c r="CFM58" s="331"/>
      <c r="CFN58" s="331"/>
      <c r="CFO58" s="331"/>
      <c r="CFP58" s="331"/>
      <c r="CFQ58" s="331"/>
      <c r="CFR58" s="331"/>
      <c r="CFS58" s="331"/>
      <c r="CFT58" s="331"/>
      <c r="CFU58" s="331"/>
      <c r="CFV58" s="331"/>
      <c r="CFW58" s="331"/>
      <c r="CFX58" s="331"/>
      <c r="CFY58" s="331"/>
      <c r="CFZ58" s="331"/>
      <c r="CGA58" s="331"/>
      <c r="CGB58" s="331"/>
      <c r="CGC58" s="331"/>
      <c r="CGD58" s="331"/>
      <c r="CGE58" s="331"/>
      <c r="CGF58" s="331"/>
      <c r="CGG58" s="331"/>
      <c r="CGH58" s="331"/>
      <c r="CGI58" s="331"/>
      <c r="CGJ58" s="331"/>
      <c r="CGK58" s="331"/>
      <c r="CGL58" s="331"/>
      <c r="CGM58" s="331"/>
      <c r="CGN58" s="331"/>
      <c r="CGO58" s="331"/>
      <c r="CGP58" s="331"/>
      <c r="CGQ58" s="331"/>
      <c r="CGR58" s="331"/>
      <c r="CGS58" s="331"/>
      <c r="CGT58" s="331"/>
      <c r="CGU58" s="331"/>
      <c r="CGV58" s="331"/>
      <c r="CGW58" s="331"/>
      <c r="CGX58" s="331"/>
      <c r="CGY58" s="331"/>
      <c r="CGZ58" s="331"/>
      <c r="CHA58" s="331"/>
      <c r="CHB58" s="331"/>
      <c r="CHC58" s="331"/>
      <c r="CHD58" s="331"/>
      <c r="CHE58" s="331"/>
      <c r="CHF58" s="331"/>
      <c r="CHG58" s="331"/>
      <c r="CHH58" s="331"/>
      <c r="CHI58" s="331"/>
      <c r="CHJ58" s="331"/>
      <c r="CHK58" s="331"/>
      <c r="CHL58" s="331"/>
      <c r="CHM58" s="331"/>
      <c r="CHN58" s="331"/>
      <c r="CHO58" s="331"/>
      <c r="CHP58" s="331"/>
      <c r="CHQ58" s="331"/>
      <c r="CHR58" s="331"/>
      <c r="CHS58" s="331"/>
      <c r="CHT58" s="331"/>
      <c r="CHU58" s="331"/>
      <c r="CHV58" s="331"/>
      <c r="CHW58" s="331"/>
      <c r="CHX58" s="331"/>
      <c r="CHY58" s="331"/>
      <c r="CHZ58" s="331"/>
      <c r="CIA58" s="331"/>
      <c r="CIB58" s="331"/>
      <c r="CIC58" s="331"/>
      <c r="CID58" s="331"/>
      <c r="CIE58" s="331"/>
      <c r="CIF58" s="331"/>
      <c r="CIG58" s="331"/>
      <c r="CIH58" s="331"/>
      <c r="CII58" s="331"/>
      <c r="CIJ58" s="331"/>
      <c r="CIK58" s="331"/>
      <c r="CIL58" s="331"/>
      <c r="CIM58" s="331"/>
      <c r="CIN58" s="331"/>
      <c r="CIO58" s="331"/>
      <c r="CIP58" s="331"/>
      <c r="CIQ58" s="331"/>
      <c r="CIR58" s="331"/>
      <c r="CIS58" s="331"/>
      <c r="CIT58" s="331"/>
      <c r="CIU58" s="331"/>
      <c r="CIV58" s="331"/>
      <c r="CIW58" s="331"/>
      <c r="CIX58" s="331"/>
      <c r="CIY58" s="331"/>
      <c r="CIZ58" s="331"/>
      <c r="CJA58" s="331"/>
      <c r="CJB58" s="331"/>
      <c r="CJC58" s="331"/>
      <c r="CJD58" s="331"/>
      <c r="CJE58" s="331"/>
      <c r="CJF58" s="331"/>
      <c r="CJG58" s="331"/>
      <c r="CJH58" s="331"/>
      <c r="CJI58" s="331"/>
      <c r="CJJ58" s="331"/>
      <c r="CJK58" s="331"/>
      <c r="CJL58" s="331"/>
      <c r="CJM58" s="331"/>
      <c r="CJN58" s="331"/>
      <c r="CJO58" s="331"/>
      <c r="CJP58" s="331"/>
      <c r="CJQ58" s="331"/>
      <c r="CJR58" s="331"/>
      <c r="CJS58" s="331"/>
      <c r="CJT58" s="331"/>
      <c r="CJU58" s="331"/>
      <c r="CJV58" s="331"/>
      <c r="CJW58" s="331"/>
      <c r="CJX58" s="331"/>
      <c r="CJY58" s="331"/>
      <c r="CJZ58" s="331"/>
      <c r="CKA58" s="331"/>
      <c r="CKB58" s="331"/>
      <c r="CKC58" s="331"/>
      <c r="CKD58" s="331"/>
      <c r="CKE58" s="331"/>
      <c r="CKF58" s="331"/>
      <c r="CKG58" s="331"/>
      <c r="CKH58" s="331"/>
      <c r="CKI58" s="331"/>
      <c r="CKJ58" s="331"/>
      <c r="CKK58" s="331"/>
      <c r="CKL58" s="331"/>
      <c r="CKM58" s="331"/>
      <c r="CKN58" s="331"/>
      <c r="CKO58" s="331"/>
      <c r="CKP58" s="331"/>
      <c r="CKQ58" s="331"/>
      <c r="CKR58" s="331"/>
      <c r="CKS58" s="331"/>
      <c r="CKT58" s="331"/>
      <c r="CKU58" s="331"/>
      <c r="CKV58" s="331"/>
      <c r="CKW58" s="331"/>
      <c r="CKX58" s="331"/>
      <c r="CKY58" s="331"/>
      <c r="CKZ58" s="331"/>
      <c r="CLA58" s="331"/>
      <c r="CLB58" s="331"/>
      <c r="CLC58" s="331"/>
      <c r="CLD58" s="331"/>
      <c r="CLE58" s="331"/>
      <c r="CLF58" s="331"/>
      <c r="CLG58" s="331"/>
      <c r="CLH58" s="331"/>
      <c r="CLI58" s="331"/>
      <c r="CLJ58" s="331"/>
      <c r="CLK58" s="331"/>
      <c r="CLL58" s="331"/>
      <c r="CLM58" s="331"/>
      <c r="CLN58" s="331"/>
      <c r="CLO58" s="331"/>
      <c r="CLP58" s="331"/>
      <c r="CLQ58" s="331"/>
      <c r="CLR58" s="331"/>
      <c r="CLS58" s="331"/>
      <c r="CLT58" s="331"/>
      <c r="CLU58" s="331"/>
      <c r="CLV58" s="331"/>
      <c r="CLW58" s="331"/>
      <c r="CLX58" s="331"/>
      <c r="CLY58" s="331"/>
      <c r="CLZ58" s="331"/>
      <c r="CMA58" s="331"/>
      <c r="CMB58" s="331"/>
      <c r="CMC58" s="331"/>
      <c r="CMD58" s="331"/>
      <c r="CME58" s="331"/>
      <c r="CMF58" s="331"/>
      <c r="CMG58" s="331"/>
      <c r="CMH58" s="331"/>
      <c r="CMI58" s="331"/>
      <c r="CMJ58" s="331"/>
      <c r="CMK58" s="331"/>
      <c r="CML58" s="331"/>
      <c r="CMM58" s="331"/>
      <c r="CMN58" s="331"/>
      <c r="CMO58" s="331"/>
      <c r="CMP58" s="331"/>
      <c r="CMQ58" s="331"/>
      <c r="CMR58" s="331"/>
      <c r="CMS58" s="331"/>
      <c r="CMT58" s="331"/>
      <c r="CMU58" s="331"/>
      <c r="CMV58" s="331"/>
      <c r="CMW58" s="331"/>
      <c r="CMX58" s="331"/>
      <c r="CMY58" s="331"/>
      <c r="CMZ58" s="331"/>
      <c r="CNA58" s="331"/>
      <c r="CNB58" s="331"/>
      <c r="CNC58" s="331"/>
      <c r="CND58" s="331"/>
      <c r="CNE58" s="331"/>
      <c r="CNF58" s="331"/>
      <c r="CNG58" s="331"/>
      <c r="CNH58" s="331"/>
      <c r="CNI58" s="331"/>
      <c r="CNJ58" s="331"/>
      <c r="CNK58" s="331"/>
      <c r="CNL58" s="331"/>
      <c r="CNM58" s="331"/>
      <c r="CNN58" s="331"/>
      <c r="CNO58" s="331"/>
      <c r="CNP58" s="331"/>
      <c r="CNQ58" s="331"/>
      <c r="CNR58" s="331"/>
      <c r="CNS58" s="331"/>
      <c r="CNT58" s="331"/>
      <c r="CNU58" s="331"/>
      <c r="CNV58" s="331"/>
      <c r="CNW58" s="331"/>
      <c r="CNX58" s="331"/>
      <c r="CNY58" s="331"/>
      <c r="CNZ58" s="331"/>
      <c r="COA58" s="331"/>
      <c r="COB58" s="331"/>
      <c r="COC58" s="331"/>
      <c r="COD58" s="331"/>
      <c r="COE58" s="331"/>
      <c r="COF58" s="331"/>
      <c r="COG58" s="331"/>
      <c r="COH58" s="331"/>
      <c r="COI58" s="331"/>
      <c r="COJ58" s="331"/>
      <c r="COK58" s="331"/>
      <c r="COL58" s="331"/>
      <c r="COM58" s="331"/>
      <c r="CON58" s="331"/>
      <c r="COO58" s="331"/>
      <c r="COP58" s="331"/>
      <c r="COQ58" s="331"/>
      <c r="COR58" s="331"/>
      <c r="COS58" s="331"/>
      <c r="COT58" s="331"/>
      <c r="COU58" s="331"/>
      <c r="COV58" s="331"/>
      <c r="COW58" s="331"/>
      <c r="COX58" s="331"/>
      <c r="COY58" s="331"/>
      <c r="COZ58" s="331"/>
      <c r="CPA58" s="331"/>
      <c r="CPB58" s="331"/>
      <c r="CPC58" s="331"/>
      <c r="CPD58" s="331"/>
      <c r="CPE58" s="331"/>
      <c r="CPF58" s="331"/>
      <c r="CPG58" s="331"/>
      <c r="CPH58" s="331"/>
      <c r="CPI58" s="331"/>
      <c r="CPJ58" s="331"/>
      <c r="CPK58" s="331"/>
      <c r="CPL58" s="331"/>
      <c r="CPM58" s="331"/>
      <c r="CPN58" s="331"/>
      <c r="CPO58" s="331"/>
      <c r="CPP58" s="331"/>
      <c r="CPQ58" s="331"/>
      <c r="CPR58" s="331"/>
      <c r="CPS58" s="331"/>
      <c r="CPT58" s="331"/>
      <c r="CPU58" s="331"/>
      <c r="CPV58" s="331"/>
      <c r="CPW58" s="331"/>
      <c r="CPX58" s="331"/>
      <c r="CPY58" s="331"/>
      <c r="CPZ58" s="331"/>
      <c r="CQA58" s="331"/>
      <c r="CQB58" s="331"/>
      <c r="CQC58" s="331"/>
      <c r="CQD58" s="331"/>
      <c r="CQE58" s="331"/>
      <c r="CQF58" s="331"/>
      <c r="CQG58" s="331"/>
      <c r="CQH58" s="331"/>
      <c r="CQI58" s="331"/>
      <c r="CQJ58" s="331"/>
      <c r="CQK58" s="331"/>
      <c r="CQL58" s="331"/>
      <c r="CQM58" s="331"/>
      <c r="CQN58" s="331"/>
      <c r="CQO58" s="331"/>
      <c r="CQP58" s="331"/>
      <c r="CQQ58" s="331"/>
      <c r="CQR58" s="331"/>
      <c r="CQS58" s="331"/>
      <c r="CQT58" s="331"/>
      <c r="CQU58" s="331"/>
      <c r="CQV58" s="331"/>
      <c r="CQW58" s="331"/>
      <c r="CQX58" s="331"/>
      <c r="CQY58" s="331"/>
      <c r="CQZ58" s="331"/>
      <c r="CRA58" s="331"/>
      <c r="CRB58" s="331"/>
      <c r="CRC58" s="331"/>
      <c r="CRD58" s="331"/>
      <c r="CRE58" s="331"/>
      <c r="CRF58" s="331"/>
      <c r="CRG58" s="331"/>
      <c r="CRH58" s="331"/>
      <c r="CRI58" s="331"/>
      <c r="CRJ58" s="331"/>
      <c r="CRK58" s="331"/>
      <c r="CRL58" s="331"/>
      <c r="CRM58" s="331"/>
      <c r="CRN58" s="331"/>
      <c r="CRO58" s="331"/>
      <c r="CRP58" s="331"/>
      <c r="CRQ58" s="331"/>
      <c r="CRR58" s="331"/>
      <c r="CRS58" s="331"/>
      <c r="CRT58" s="331"/>
      <c r="CRU58" s="331"/>
      <c r="CRV58" s="331"/>
      <c r="CRW58" s="331"/>
      <c r="CRX58" s="331"/>
      <c r="CRY58" s="331"/>
      <c r="CRZ58" s="331"/>
      <c r="CSA58" s="331"/>
      <c r="CSB58" s="331"/>
      <c r="CSC58" s="331"/>
      <c r="CSD58" s="331"/>
      <c r="CSE58" s="331"/>
      <c r="CSF58" s="331"/>
      <c r="CSG58" s="331"/>
      <c r="CSH58" s="331"/>
      <c r="CSI58" s="331"/>
      <c r="CSJ58" s="331"/>
      <c r="CSK58" s="331"/>
      <c r="CSL58" s="331"/>
      <c r="CSM58" s="331"/>
      <c r="CSN58" s="331"/>
      <c r="CSO58" s="331"/>
      <c r="CSP58" s="331"/>
      <c r="CSQ58" s="331"/>
      <c r="CSR58" s="331"/>
      <c r="CSS58" s="331"/>
      <c r="CST58" s="331"/>
      <c r="CSU58" s="331"/>
      <c r="CSV58" s="331"/>
      <c r="CSW58" s="331"/>
      <c r="CSX58" s="331"/>
      <c r="CSY58" s="331"/>
      <c r="CSZ58" s="331"/>
      <c r="CTA58" s="331"/>
      <c r="CTB58" s="331"/>
      <c r="CTC58" s="331"/>
      <c r="CTD58" s="331"/>
      <c r="CTE58" s="331"/>
      <c r="CTF58" s="331"/>
      <c r="CTG58" s="331"/>
      <c r="CTH58" s="331"/>
      <c r="CTI58" s="331"/>
      <c r="CTJ58" s="331"/>
      <c r="CTK58" s="331"/>
      <c r="CTL58" s="331"/>
      <c r="CTM58" s="331"/>
      <c r="CTN58" s="331"/>
      <c r="CTO58" s="331"/>
      <c r="CTP58" s="331"/>
      <c r="CTQ58" s="331"/>
      <c r="CTR58" s="331"/>
      <c r="CTS58" s="331"/>
      <c r="CTT58" s="331"/>
      <c r="CTU58" s="331"/>
      <c r="CTV58" s="331"/>
      <c r="CTW58" s="331"/>
      <c r="CTX58" s="331"/>
      <c r="CTY58" s="331"/>
      <c r="CTZ58" s="331"/>
      <c r="CUA58" s="331"/>
      <c r="CUB58" s="331"/>
      <c r="CUC58" s="331"/>
      <c r="CUD58" s="331"/>
      <c r="CUE58" s="331"/>
      <c r="CUF58" s="331"/>
      <c r="CUG58" s="331"/>
      <c r="CUH58" s="331"/>
      <c r="CUI58" s="331"/>
      <c r="CUJ58" s="331"/>
      <c r="CUK58" s="331"/>
      <c r="CUL58" s="331"/>
      <c r="CUM58" s="331"/>
      <c r="CUN58" s="331"/>
      <c r="CUO58" s="331"/>
      <c r="CUP58" s="331"/>
      <c r="CUQ58" s="331"/>
      <c r="CUR58" s="331"/>
      <c r="CUS58" s="331"/>
      <c r="CUT58" s="331"/>
      <c r="CUU58" s="331"/>
      <c r="CUV58" s="331"/>
      <c r="CUW58" s="331"/>
      <c r="CUX58" s="331"/>
      <c r="CUY58" s="331"/>
      <c r="CUZ58" s="331"/>
      <c r="CVA58" s="331"/>
      <c r="CVB58" s="331"/>
      <c r="CVC58" s="331"/>
      <c r="CVD58" s="331"/>
      <c r="CVE58" s="331"/>
      <c r="CVF58" s="331"/>
      <c r="CVG58" s="331"/>
      <c r="CVH58" s="331"/>
      <c r="CVI58" s="331"/>
      <c r="CVJ58" s="331"/>
      <c r="CVK58" s="331"/>
      <c r="CVL58" s="331"/>
      <c r="CVM58" s="331"/>
      <c r="CVN58" s="331"/>
      <c r="CVO58" s="331"/>
      <c r="CVP58" s="331"/>
      <c r="CVQ58" s="331"/>
      <c r="CVR58" s="331"/>
      <c r="CVS58" s="331"/>
      <c r="CVT58" s="331"/>
      <c r="CVU58" s="331"/>
      <c r="CVV58" s="331"/>
      <c r="CVW58" s="331"/>
      <c r="CVX58" s="331"/>
      <c r="CVY58" s="331"/>
      <c r="CVZ58" s="331"/>
      <c r="CWA58" s="331"/>
      <c r="CWB58" s="331"/>
      <c r="CWC58" s="331"/>
      <c r="CWD58" s="331"/>
      <c r="CWE58" s="331"/>
      <c r="CWF58" s="331"/>
      <c r="CWG58" s="331"/>
      <c r="CWH58" s="331"/>
      <c r="CWI58" s="331"/>
      <c r="CWJ58" s="331"/>
      <c r="CWK58" s="331"/>
      <c r="CWL58" s="331"/>
      <c r="CWM58" s="331"/>
      <c r="CWN58" s="331"/>
      <c r="CWO58" s="331"/>
      <c r="CWP58" s="331"/>
      <c r="CWQ58" s="331"/>
      <c r="CWR58" s="331"/>
      <c r="CWS58" s="331"/>
      <c r="CWT58" s="331"/>
      <c r="CWU58" s="331"/>
      <c r="CWV58" s="331"/>
      <c r="CWW58" s="331"/>
      <c r="CWX58" s="331"/>
      <c r="CWY58" s="331"/>
      <c r="CWZ58" s="331"/>
      <c r="CXA58" s="331"/>
      <c r="CXB58" s="331"/>
      <c r="CXC58" s="331"/>
      <c r="CXD58" s="331"/>
      <c r="CXE58" s="331"/>
      <c r="CXF58" s="331"/>
      <c r="CXG58" s="331"/>
      <c r="CXH58" s="331"/>
      <c r="CXI58" s="331"/>
      <c r="CXJ58" s="331"/>
      <c r="CXK58" s="331"/>
      <c r="CXL58" s="331"/>
      <c r="CXM58" s="331"/>
      <c r="CXN58" s="331"/>
      <c r="CXO58" s="331"/>
      <c r="CXP58" s="331"/>
      <c r="CXQ58" s="331"/>
      <c r="CXR58" s="331"/>
      <c r="CXS58" s="331"/>
      <c r="CXT58" s="331"/>
      <c r="CXU58" s="331"/>
      <c r="CXV58" s="331"/>
      <c r="CXW58" s="331"/>
      <c r="CXX58" s="331"/>
      <c r="CXY58" s="331"/>
      <c r="CXZ58" s="331"/>
      <c r="CYA58" s="331"/>
      <c r="CYB58" s="331"/>
      <c r="CYC58" s="331"/>
      <c r="CYD58" s="331"/>
      <c r="CYE58" s="331"/>
      <c r="CYF58" s="331"/>
      <c r="CYG58" s="331"/>
      <c r="CYH58" s="331"/>
      <c r="CYI58" s="331"/>
      <c r="CYJ58" s="331"/>
      <c r="CYK58" s="331"/>
      <c r="CYL58" s="331"/>
      <c r="CYM58" s="331"/>
      <c r="CYN58" s="331"/>
      <c r="CYO58" s="331"/>
      <c r="CYP58" s="331"/>
      <c r="CYQ58" s="331"/>
      <c r="CYR58" s="331"/>
      <c r="CYS58" s="331"/>
      <c r="CYT58" s="331"/>
      <c r="CYU58" s="331"/>
      <c r="CYV58" s="331"/>
      <c r="CYW58" s="331"/>
      <c r="CYX58" s="331"/>
      <c r="CYY58" s="331"/>
      <c r="CYZ58" s="331"/>
      <c r="CZA58" s="331"/>
      <c r="CZB58" s="331"/>
      <c r="CZC58" s="331"/>
      <c r="CZD58" s="331"/>
      <c r="CZE58" s="331"/>
      <c r="CZF58" s="331"/>
      <c r="CZG58" s="331"/>
      <c r="CZH58" s="331"/>
      <c r="CZI58" s="331"/>
      <c r="CZJ58" s="331"/>
      <c r="CZK58" s="331"/>
      <c r="CZL58" s="331"/>
      <c r="CZM58" s="331"/>
      <c r="CZN58" s="331"/>
      <c r="CZO58" s="331"/>
      <c r="CZP58" s="331"/>
      <c r="CZQ58" s="331"/>
      <c r="CZR58" s="331"/>
      <c r="CZS58" s="331"/>
      <c r="CZT58" s="331"/>
      <c r="CZU58" s="331"/>
      <c r="CZV58" s="331"/>
      <c r="CZW58" s="331"/>
      <c r="CZX58" s="331"/>
      <c r="CZY58" s="331"/>
      <c r="CZZ58" s="331"/>
      <c r="DAA58" s="331"/>
      <c r="DAB58" s="331"/>
      <c r="DAC58" s="331"/>
      <c r="DAD58" s="331"/>
      <c r="DAE58" s="331"/>
      <c r="DAF58" s="331"/>
      <c r="DAG58" s="331"/>
      <c r="DAH58" s="331"/>
      <c r="DAI58" s="331"/>
      <c r="DAJ58" s="331"/>
      <c r="DAK58" s="331"/>
      <c r="DAL58" s="331"/>
      <c r="DAM58" s="331"/>
      <c r="DAN58" s="331"/>
      <c r="DAO58" s="331"/>
      <c r="DAP58" s="331"/>
      <c r="DAQ58" s="331"/>
      <c r="DAR58" s="331"/>
      <c r="DAS58" s="331"/>
      <c r="DAT58" s="331"/>
      <c r="DAU58" s="331"/>
      <c r="DAV58" s="331"/>
      <c r="DAW58" s="331"/>
      <c r="DAX58" s="331"/>
      <c r="DAY58" s="331"/>
      <c r="DAZ58" s="331"/>
      <c r="DBA58" s="331"/>
      <c r="DBB58" s="331"/>
      <c r="DBC58" s="331"/>
      <c r="DBD58" s="331"/>
      <c r="DBE58" s="331"/>
      <c r="DBF58" s="331"/>
      <c r="DBG58" s="331"/>
      <c r="DBH58" s="331"/>
      <c r="DBI58" s="331"/>
      <c r="DBJ58" s="331"/>
      <c r="DBK58" s="331"/>
      <c r="DBL58" s="331"/>
      <c r="DBM58" s="331"/>
      <c r="DBN58" s="331"/>
      <c r="DBO58" s="331"/>
      <c r="DBP58" s="331"/>
      <c r="DBQ58" s="331"/>
      <c r="DBR58" s="331"/>
      <c r="DBS58" s="331"/>
      <c r="DBT58" s="331"/>
      <c r="DBU58" s="331"/>
      <c r="DBV58" s="331"/>
      <c r="DBW58" s="331"/>
      <c r="DBX58" s="331"/>
      <c r="DBY58" s="331"/>
      <c r="DBZ58" s="331"/>
      <c r="DCA58" s="331"/>
      <c r="DCB58" s="331"/>
      <c r="DCC58" s="331"/>
      <c r="DCD58" s="331"/>
      <c r="DCE58" s="331"/>
      <c r="DCF58" s="331"/>
      <c r="DCG58" s="331"/>
      <c r="DCH58" s="331"/>
      <c r="DCI58" s="331"/>
      <c r="DCJ58" s="331"/>
      <c r="DCK58" s="331"/>
      <c r="DCL58" s="331"/>
      <c r="DCM58" s="331"/>
      <c r="DCN58" s="331"/>
      <c r="DCO58" s="331"/>
      <c r="DCP58" s="331"/>
      <c r="DCQ58" s="331"/>
      <c r="DCR58" s="331"/>
      <c r="DCS58" s="331"/>
      <c r="DCT58" s="331"/>
      <c r="DCU58" s="331"/>
      <c r="DCV58" s="331"/>
      <c r="DCW58" s="331"/>
      <c r="DCX58" s="331"/>
      <c r="DCY58" s="331"/>
      <c r="DCZ58" s="331"/>
      <c r="DDA58" s="331"/>
      <c r="DDB58" s="331"/>
      <c r="DDC58" s="331"/>
      <c r="DDD58" s="331"/>
      <c r="DDE58" s="331"/>
      <c r="DDF58" s="331"/>
      <c r="DDG58" s="331"/>
      <c r="DDH58" s="331"/>
      <c r="DDI58" s="331"/>
      <c r="DDJ58" s="331"/>
      <c r="DDK58" s="331"/>
      <c r="DDL58" s="331"/>
      <c r="DDM58" s="331"/>
      <c r="DDN58" s="331"/>
      <c r="DDO58" s="331"/>
      <c r="DDP58" s="331"/>
      <c r="DDQ58" s="331"/>
      <c r="DDR58" s="331"/>
      <c r="DDS58" s="331"/>
      <c r="DDT58" s="331"/>
      <c r="DDU58" s="331"/>
      <c r="DDV58" s="331"/>
      <c r="DDW58" s="331"/>
      <c r="DDX58" s="331"/>
      <c r="DDY58" s="331"/>
      <c r="DDZ58" s="331"/>
      <c r="DEA58" s="331"/>
      <c r="DEB58" s="331"/>
      <c r="DEC58" s="331"/>
      <c r="DED58" s="331"/>
      <c r="DEE58" s="331"/>
      <c r="DEF58" s="331"/>
      <c r="DEG58" s="331"/>
      <c r="DEH58" s="331"/>
      <c r="DEI58" s="331"/>
      <c r="DEJ58" s="331"/>
      <c r="DEK58" s="331"/>
      <c r="DEL58" s="331"/>
      <c r="DEM58" s="331"/>
      <c r="DEN58" s="331"/>
      <c r="DEO58" s="331"/>
      <c r="DEP58" s="331"/>
      <c r="DEQ58" s="331"/>
      <c r="DER58" s="331"/>
      <c r="DES58" s="331"/>
      <c r="DET58" s="331"/>
      <c r="DEU58" s="331"/>
      <c r="DEV58" s="331"/>
      <c r="DEW58" s="331"/>
      <c r="DEX58" s="331"/>
      <c r="DEY58" s="331"/>
      <c r="DEZ58" s="331"/>
      <c r="DFA58" s="331"/>
      <c r="DFB58" s="331"/>
      <c r="DFC58" s="331"/>
      <c r="DFD58" s="331"/>
      <c r="DFE58" s="331"/>
      <c r="DFF58" s="331"/>
      <c r="DFG58" s="331"/>
      <c r="DFH58" s="331"/>
      <c r="DFI58" s="331"/>
      <c r="DFJ58" s="331"/>
      <c r="DFK58" s="331"/>
      <c r="DFL58" s="331"/>
      <c r="DFM58" s="331"/>
      <c r="DFN58" s="331"/>
      <c r="DFO58" s="331"/>
      <c r="DFP58" s="331"/>
      <c r="DFQ58" s="331"/>
      <c r="DFR58" s="331"/>
      <c r="DFS58" s="331"/>
      <c r="DFT58" s="331"/>
      <c r="DFU58" s="331"/>
      <c r="DFV58" s="331"/>
      <c r="DFW58" s="331"/>
      <c r="DFX58" s="331"/>
      <c r="DFY58" s="331"/>
      <c r="DFZ58" s="331"/>
      <c r="DGA58" s="331"/>
      <c r="DGB58" s="331"/>
      <c r="DGC58" s="331"/>
      <c r="DGD58" s="331"/>
      <c r="DGE58" s="331"/>
      <c r="DGF58" s="331"/>
      <c r="DGG58" s="331"/>
      <c r="DGH58" s="331"/>
      <c r="DGI58" s="331"/>
      <c r="DGJ58" s="331"/>
      <c r="DGK58" s="331"/>
      <c r="DGL58" s="331"/>
      <c r="DGM58" s="331"/>
      <c r="DGN58" s="331"/>
      <c r="DGO58" s="331"/>
      <c r="DGP58" s="331"/>
      <c r="DGQ58" s="331"/>
      <c r="DGR58" s="331"/>
      <c r="DGS58" s="331"/>
      <c r="DGT58" s="331"/>
      <c r="DGU58" s="331"/>
      <c r="DGV58" s="331"/>
      <c r="DGW58" s="331"/>
      <c r="DGX58" s="331"/>
      <c r="DGY58" s="331"/>
      <c r="DGZ58" s="331"/>
      <c r="DHA58" s="331"/>
      <c r="DHB58" s="331"/>
      <c r="DHC58" s="331"/>
      <c r="DHD58" s="331"/>
      <c r="DHE58" s="331"/>
      <c r="DHF58" s="331"/>
      <c r="DHG58" s="331"/>
      <c r="DHH58" s="331"/>
      <c r="DHI58" s="331"/>
      <c r="DHJ58" s="331"/>
      <c r="DHK58" s="331"/>
      <c r="DHL58" s="331"/>
      <c r="DHM58" s="331"/>
      <c r="DHN58" s="331"/>
      <c r="DHO58" s="331"/>
      <c r="DHP58" s="331"/>
      <c r="DHQ58" s="331"/>
      <c r="DHR58" s="331"/>
      <c r="DHS58" s="331"/>
      <c r="DHT58" s="331"/>
      <c r="DHU58" s="331"/>
      <c r="DHV58" s="331"/>
      <c r="DHW58" s="331"/>
      <c r="DHX58" s="331"/>
      <c r="DHY58" s="331"/>
      <c r="DHZ58" s="331"/>
      <c r="DIA58" s="331"/>
      <c r="DIB58" s="331"/>
      <c r="DIC58" s="331"/>
      <c r="DID58" s="331"/>
      <c r="DIE58" s="331"/>
      <c r="DIF58" s="331"/>
      <c r="DIG58" s="331"/>
      <c r="DIH58" s="331"/>
      <c r="DII58" s="331"/>
      <c r="DIJ58" s="331"/>
      <c r="DIK58" s="331"/>
      <c r="DIL58" s="331"/>
      <c r="DIM58" s="331"/>
      <c r="DIN58" s="331"/>
      <c r="DIO58" s="331"/>
      <c r="DIP58" s="331"/>
      <c r="DIQ58" s="331"/>
      <c r="DIR58" s="331"/>
      <c r="DIS58" s="331"/>
      <c r="DIT58" s="331"/>
      <c r="DIU58" s="331"/>
      <c r="DIV58" s="331"/>
      <c r="DIW58" s="331"/>
      <c r="DIX58" s="331"/>
      <c r="DIY58" s="331"/>
      <c r="DIZ58" s="331"/>
      <c r="DJA58" s="331"/>
      <c r="DJB58" s="331"/>
      <c r="DJC58" s="331"/>
      <c r="DJD58" s="331"/>
      <c r="DJE58" s="331"/>
      <c r="DJF58" s="331"/>
      <c r="DJG58" s="331"/>
      <c r="DJH58" s="331"/>
      <c r="DJI58" s="331"/>
      <c r="DJJ58" s="331"/>
      <c r="DJK58" s="331"/>
      <c r="DJL58" s="331"/>
      <c r="DJM58" s="331"/>
      <c r="DJN58" s="331"/>
      <c r="DJO58" s="331"/>
      <c r="DJP58" s="331"/>
      <c r="DJQ58" s="331"/>
      <c r="DJR58" s="331"/>
      <c r="DJS58" s="331"/>
      <c r="DJT58" s="331"/>
      <c r="DJU58" s="331"/>
      <c r="DJV58" s="331"/>
      <c r="DJW58" s="331"/>
      <c r="DJX58" s="331"/>
      <c r="DJY58" s="331"/>
      <c r="DJZ58" s="331"/>
      <c r="DKA58" s="331"/>
      <c r="DKB58" s="331"/>
      <c r="DKC58" s="331"/>
      <c r="DKD58" s="331"/>
      <c r="DKE58" s="331"/>
      <c r="DKF58" s="331"/>
      <c r="DKG58" s="331"/>
      <c r="DKH58" s="331"/>
      <c r="DKI58" s="331"/>
      <c r="DKJ58" s="331"/>
      <c r="DKK58" s="331"/>
      <c r="DKL58" s="331"/>
      <c r="DKM58" s="331"/>
      <c r="DKN58" s="331"/>
      <c r="DKO58" s="331"/>
      <c r="DKP58" s="331"/>
      <c r="DKQ58" s="331"/>
      <c r="DKR58" s="331"/>
      <c r="DKS58" s="331"/>
      <c r="DKT58" s="331"/>
      <c r="DKU58" s="331"/>
      <c r="DKV58" s="331"/>
      <c r="DKW58" s="331"/>
      <c r="DKX58" s="331"/>
      <c r="DKY58" s="331"/>
      <c r="DKZ58" s="331"/>
      <c r="DLA58" s="331"/>
      <c r="DLB58" s="331"/>
      <c r="DLC58" s="331"/>
      <c r="DLD58" s="331"/>
      <c r="DLE58" s="331"/>
      <c r="DLF58" s="331"/>
      <c r="DLG58" s="331"/>
      <c r="DLH58" s="331"/>
      <c r="DLI58" s="331"/>
      <c r="DLJ58" s="331"/>
      <c r="DLK58" s="331"/>
      <c r="DLL58" s="331"/>
      <c r="DLM58" s="331"/>
      <c r="DLN58" s="331"/>
      <c r="DLO58" s="331"/>
      <c r="DLP58" s="331"/>
      <c r="DLQ58" s="331"/>
      <c r="DLR58" s="331"/>
      <c r="DLS58" s="331"/>
      <c r="DLT58" s="331"/>
      <c r="DLU58" s="331"/>
      <c r="DLV58" s="331"/>
      <c r="DLW58" s="331"/>
      <c r="DLX58" s="331"/>
      <c r="DLY58" s="331"/>
      <c r="DLZ58" s="331"/>
      <c r="DMA58" s="331"/>
      <c r="DMB58" s="331"/>
      <c r="DMC58" s="331"/>
      <c r="DMD58" s="331"/>
      <c r="DME58" s="331"/>
      <c r="DMF58" s="331"/>
      <c r="DMG58" s="331"/>
      <c r="DMH58" s="331"/>
      <c r="DMI58" s="331"/>
      <c r="DMJ58" s="331"/>
      <c r="DMK58" s="331"/>
      <c r="DML58" s="331"/>
      <c r="DMM58" s="331"/>
      <c r="DMN58" s="331"/>
      <c r="DMO58" s="331"/>
      <c r="DMP58" s="331"/>
      <c r="DMQ58" s="331"/>
      <c r="DMR58" s="331"/>
      <c r="DMS58" s="331"/>
      <c r="DMT58" s="331"/>
      <c r="DMU58" s="331"/>
      <c r="DMV58" s="331"/>
      <c r="DMW58" s="331"/>
      <c r="DMX58" s="331"/>
      <c r="DMY58" s="331"/>
      <c r="DMZ58" s="331"/>
      <c r="DNA58" s="331"/>
      <c r="DNB58" s="331"/>
      <c r="DNC58" s="331"/>
      <c r="DND58" s="331"/>
      <c r="DNE58" s="331"/>
      <c r="DNF58" s="331"/>
      <c r="DNG58" s="331"/>
      <c r="DNH58" s="331"/>
      <c r="DNI58" s="331"/>
      <c r="DNJ58" s="331"/>
      <c r="DNK58" s="331"/>
      <c r="DNL58" s="331"/>
      <c r="DNM58" s="331"/>
      <c r="DNN58" s="331"/>
      <c r="DNO58" s="331"/>
      <c r="DNP58" s="331"/>
      <c r="DNQ58" s="331"/>
      <c r="DNR58" s="331"/>
      <c r="DNS58" s="331"/>
      <c r="DNT58" s="331"/>
      <c r="DNU58" s="331"/>
      <c r="DNV58" s="331"/>
      <c r="DNW58" s="331"/>
      <c r="DNX58" s="331"/>
      <c r="DNY58" s="331"/>
      <c r="DNZ58" s="331"/>
      <c r="DOA58" s="331"/>
      <c r="DOB58" s="331"/>
      <c r="DOC58" s="331"/>
      <c r="DOD58" s="331"/>
      <c r="DOE58" s="331"/>
      <c r="DOF58" s="331"/>
      <c r="DOG58" s="331"/>
      <c r="DOH58" s="331"/>
      <c r="DOI58" s="331"/>
      <c r="DOJ58" s="331"/>
      <c r="DOK58" s="331"/>
      <c r="DOL58" s="331"/>
      <c r="DOM58" s="331"/>
      <c r="DON58" s="331"/>
      <c r="DOO58" s="331"/>
      <c r="DOP58" s="331"/>
      <c r="DOQ58" s="331"/>
      <c r="DOR58" s="331"/>
      <c r="DOS58" s="331"/>
      <c r="DOT58" s="331"/>
      <c r="DOU58" s="331"/>
      <c r="DOV58" s="331"/>
      <c r="DOW58" s="331"/>
      <c r="DOX58" s="331"/>
      <c r="DOY58" s="331"/>
      <c r="DOZ58" s="331"/>
      <c r="DPA58" s="331"/>
      <c r="DPB58" s="331"/>
      <c r="DPC58" s="331"/>
      <c r="DPD58" s="331"/>
      <c r="DPE58" s="331"/>
      <c r="DPF58" s="331"/>
      <c r="DPG58" s="331"/>
      <c r="DPH58" s="331"/>
      <c r="DPI58" s="331"/>
      <c r="DPJ58" s="331"/>
      <c r="DPK58" s="331"/>
      <c r="DPL58" s="331"/>
      <c r="DPM58" s="331"/>
      <c r="DPN58" s="331"/>
      <c r="DPO58" s="331"/>
      <c r="DPP58" s="331"/>
      <c r="DPQ58" s="331"/>
      <c r="DPR58" s="331"/>
      <c r="DPS58" s="331"/>
      <c r="DPT58" s="331"/>
      <c r="DPU58" s="331"/>
      <c r="DPV58" s="331"/>
      <c r="DPW58" s="331"/>
      <c r="DPX58" s="331"/>
      <c r="DPY58" s="331"/>
      <c r="DPZ58" s="331"/>
      <c r="DQA58" s="331"/>
      <c r="DQB58" s="331"/>
      <c r="DQC58" s="331"/>
      <c r="DQD58" s="331"/>
      <c r="DQE58" s="331"/>
      <c r="DQF58" s="331"/>
      <c r="DQG58" s="331"/>
      <c r="DQH58" s="331"/>
      <c r="DQI58" s="331"/>
      <c r="DQJ58" s="331"/>
      <c r="DQK58" s="331"/>
      <c r="DQL58" s="331"/>
      <c r="DQM58" s="331"/>
      <c r="DQN58" s="331"/>
      <c r="DQO58" s="331"/>
      <c r="DQP58" s="331"/>
      <c r="DQQ58" s="331"/>
      <c r="DQR58" s="331"/>
      <c r="DQS58" s="331"/>
      <c r="DQT58" s="331"/>
      <c r="DQU58" s="331"/>
      <c r="DQV58" s="331"/>
      <c r="DQW58" s="331"/>
      <c r="DQX58" s="331"/>
      <c r="DQY58" s="331"/>
      <c r="DQZ58" s="331"/>
      <c r="DRA58" s="331"/>
      <c r="DRB58" s="331"/>
      <c r="DRC58" s="331"/>
      <c r="DRD58" s="331"/>
      <c r="DRE58" s="331"/>
      <c r="DRF58" s="331"/>
      <c r="DRG58" s="331"/>
      <c r="DRH58" s="331"/>
      <c r="DRI58" s="331"/>
      <c r="DRJ58" s="331"/>
      <c r="DRK58" s="331"/>
      <c r="DRL58" s="331"/>
      <c r="DRM58" s="331"/>
      <c r="DRN58" s="331"/>
      <c r="DRO58" s="331"/>
      <c r="DRP58" s="331"/>
      <c r="DRQ58" s="331"/>
      <c r="DRR58" s="331"/>
      <c r="DRS58" s="331"/>
      <c r="DRT58" s="331"/>
      <c r="DRU58" s="331"/>
      <c r="DRV58" s="331"/>
      <c r="DRW58" s="331"/>
      <c r="DRX58" s="331"/>
      <c r="DRY58" s="331"/>
      <c r="DRZ58" s="331"/>
      <c r="DSA58" s="331"/>
      <c r="DSB58" s="331"/>
      <c r="DSC58" s="331"/>
      <c r="DSD58" s="331"/>
      <c r="DSE58" s="331"/>
      <c r="DSF58" s="331"/>
      <c r="DSG58" s="331"/>
      <c r="DSH58" s="331"/>
      <c r="DSI58" s="331"/>
      <c r="DSJ58" s="331"/>
      <c r="DSK58" s="331"/>
      <c r="DSL58" s="331"/>
      <c r="DSM58" s="331"/>
      <c r="DSN58" s="331"/>
      <c r="DSO58" s="331"/>
      <c r="DSP58" s="331"/>
      <c r="DSQ58" s="331"/>
      <c r="DSR58" s="331"/>
      <c r="DSS58" s="331"/>
      <c r="DST58" s="331"/>
      <c r="DSU58" s="331"/>
      <c r="DSV58" s="331"/>
      <c r="DSW58" s="331"/>
      <c r="DSX58" s="331"/>
      <c r="DSY58" s="331"/>
      <c r="DSZ58" s="331"/>
      <c r="DTA58" s="331"/>
      <c r="DTB58" s="331"/>
      <c r="DTC58" s="331"/>
      <c r="DTD58" s="331"/>
      <c r="DTE58" s="331"/>
      <c r="DTF58" s="331"/>
      <c r="DTG58" s="331"/>
      <c r="DTH58" s="331"/>
      <c r="DTI58" s="331"/>
      <c r="DTJ58" s="331"/>
      <c r="DTK58" s="331"/>
      <c r="DTL58" s="331"/>
      <c r="DTM58" s="331"/>
      <c r="DTN58" s="331"/>
      <c r="DTO58" s="331"/>
      <c r="DTP58" s="331"/>
      <c r="DTQ58" s="331"/>
      <c r="DTR58" s="331"/>
      <c r="DTS58" s="331"/>
      <c r="DTT58" s="331"/>
      <c r="DTU58" s="331"/>
      <c r="DTV58" s="331"/>
      <c r="DTW58" s="331"/>
      <c r="DTX58" s="331"/>
      <c r="DTY58" s="331"/>
      <c r="DTZ58" s="331"/>
      <c r="DUA58" s="331"/>
      <c r="DUB58" s="331"/>
      <c r="DUC58" s="331"/>
      <c r="DUD58" s="331"/>
      <c r="DUE58" s="331"/>
      <c r="DUF58" s="331"/>
      <c r="DUG58" s="331"/>
      <c r="DUH58" s="331"/>
      <c r="DUI58" s="331"/>
      <c r="DUJ58" s="331"/>
      <c r="DUK58" s="331"/>
      <c r="DUL58" s="331"/>
      <c r="DUM58" s="331"/>
      <c r="DUN58" s="331"/>
      <c r="DUO58" s="331"/>
      <c r="DUP58" s="331"/>
      <c r="DUQ58" s="331"/>
      <c r="DUR58" s="331"/>
      <c r="DUS58" s="331"/>
      <c r="DUT58" s="331"/>
      <c r="DUU58" s="331"/>
      <c r="DUV58" s="331"/>
      <c r="DUW58" s="331"/>
      <c r="DUX58" s="331"/>
      <c r="DUY58" s="331"/>
      <c r="DUZ58" s="331"/>
      <c r="DVA58" s="331"/>
      <c r="DVB58" s="331"/>
      <c r="DVC58" s="331"/>
      <c r="DVD58" s="331"/>
      <c r="DVE58" s="331"/>
      <c r="DVF58" s="331"/>
      <c r="DVG58" s="331"/>
      <c r="DVH58" s="331"/>
      <c r="DVI58" s="331"/>
      <c r="DVJ58" s="331"/>
      <c r="DVK58" s="331"/>
      <c r="DVL58" s="331"/>
      <c r="DVM58" s="331"/>
      <c r="DVN58" s="331"/>
      <c r="DVO58" s="331"/>
      <c r="DVP58" s="331"/>
      <c r="DVQ58" s="331"/>
      <c r="DVR58" s="331"/>
      <c r="DVS58" s="331"/>
      <c r="DVT58" s="331"/>
      <c r="DVU58" s="331"/>
      <c r="DVV58" s="331"/>
      <c r="DVW58" s="331"/>
      <c r="DVX58" s="331"/>
      <c r="DVY58" s="331"/>
      <c r="DVZ58" s="331"/>
      <c r="DWA58" s="331"/>
      <c r="DWB58" s="331"/>
      <c r="DWC58" s="331"/>
      <c r="DWD58" s="331"/>
      <c r="DWE58" s="331"/>
      <c r="DWF58" s="331"/>
      <c r="DWG58" s="331"/>
      <c r="DWH58" s="331"/>
      <c r="DWI58" s="331"/>
      <c r="DWJ58" s="331"/>
      <c r="DWK58" s="331"/>
      <c r="DWL58" s="331"/>
      <c r="DWM58" s="331"/>
      <c r="DWN58" s="331"/>
      <c r="DWO58" s="331"/>
      <c r="DWP58" s="331"/>
      <c r="DWQ58" s="331"/>
      <c r="DWR58" s="331"/>
      <c r="DWS58" s="331"/>
      <c r="DWT58" s="331"/>
      <c r="DWU58" s="331"/>
      <c r="DWV58" s="331"/>
      <c r="DWW58" s="331"/>
      <c r="DWX58" s="331"/>
      <c r="DWY58" s="331"/>
      <c r="DWZ58" s="331"/>
      <c r="DXA58" s="331"/>
      <c r="DXB58" s="331"/>
      <c r="DXC58" s="331"/>
      <c r="DXD58" s="331"/>
      <c r="DXE58" s="331"/>
      <c r="DXF58" s="331"/>
      <c r="DXG58" s="331"/>
      <c r="DXH58" s="331"/>
      <c r="DXI58" s="331"/>
      <c r="DXJ58" s="331"/>
      <c r="DXK58" s="331"/>
      <c r="DXL58" s="331"/>
      <c r="DXM58" s="331"/>
      <c r="DXN58" s="331"/>
      <c r="DXO58" s="331"/>
      <c r="DXP58" s="331"/>
      <c r="DXQ58" s="331"/>
      <c r="DXR58" s="331"/>
      <c r="DXS58" s="331"/>
      <c r="DXT58" s="331"/>
      <c r="DXU58" s="331"/>
      <c r="DXV58" s="331"/>
      <c r="DXW58" s="331"/>
      <c r="DXX58" s="331"/>
      <c r="DXY58" s="331"/>
      <c r="DXZ58" s="331"/>
      <c r="DYA58" s="331"/>
      <c r="DYB58" s="331"/>
      <c r="DYC58" s="331"/>
      <c r="DYD58" s="331"/>
      <c r="DYE58" s="331"/>
      <c r="DYF58" s="331"/>
      <c r="DYG58" s="331"/>
      <c r="DYH58" s="331"/>
      <c r="DYI58" s="331"/>
      <c r="DYJ58" s="331"/>
      <c r="DYK58" s="331"/>
      <c r="DYL58" s="331"/>
      <c r="DYM58" s="331"/>
      <c r="DYN58" s="331"/>
      <c r="DYO58" s="331"/>
      <c r="DYP58" s="331"/>
      <c r="DYQ58" s="331"/>
      <c r="DYR58" s="331"/>
      <c r="DYS58" s="331"/>
      <c r="DYT58" s="331"/>
      <c r="DYU58" s="331"/>
      <c r="DYV58" s="331"/>
      <c r="DYW58" s="331"/>
      <c r="DYX58" s="331"/>
      <c r="DYY58" s="331"/>
      <c r="DYZ58" s="331"/>
      <c r="DZA58" s="331"/>
      <c r="DZB58" s="331"/>
      <c r="DZC58" s="331"/>
      <c r="DZD58" s="331"/>
      <c r="DZE58" s="331"/>
      <c r="DZF58" s="331"/>
      <c r="DZG58" s="331"/>
      <c r="DZH58" s="331"/>
      <c r="DZI58" s="331"/>
      <c r="DZJ58" s="331"/>
      <c r="DZK58" s="331"/>
      <c r="DZL58" s="331"/>
      <c r="DZM58" s="331"/>
      <c r="DZN58" s="331"/>
      <c r="DZO58" s="331"/>
      <c r="DZP58" s="331"/>
      <c r="DZQ58" s="331"/>
      <c r="DZR58" s="331"/>
      <c r="DZS58" s="331"/>
      <c r="DZT58" s="331"/>
      <c r="DZU58" s="331"/>
      <c r="DZV58" s="331"/>
      <c r="DZW58" s="331"/>
      <c r="DZX58" s="331"/>
      <c r="DZY58" s="331"/>
      <c r="DZZ58" s="331"/>
      <c r="EAA58" s="331"/>
      <c r="EAB58" s="331"/>
      <c r="EAC58" s="331"/>
      <c r="EAD58" s="331"/>
      <c r="EAE58" s="331"/>
      <c r="EAF58" s="331"/>
      <c r="EAG58" s="331"/>
      <c r="EAH58" s="331"/>
      <c r="EAI58" s="331"/>
      <c r="EAJ58" s="331"/>
      <c r="EAK58" s="331"/>
      <c r="EAL58" s="331"/>
      <c r="EAM58" s="331"/>
      <c r="EAN58" s="331"/>
      <c r="EAO58" s="331"/>
      <c r="EAP58" s="331"/>
      <c r="EAQ58" s="331"/>
      <c r="EAR58" s="331"/>
      <c r="EAS58" s="331"/>
      <c r="EAT58" s="331"/>
      <c r="EAU58" s="331"/>
      <c r="EAV58" s="331"/>
      <c r="EAW58" s="331"/>
      <c r="EAX58" s="331"/>
      <c r="EAY58" s="331"/>
      <c r="EAZ58" s="331"/>
      <c r="EBA58" s="331"/>
      <c r="EBB58" s="331"/>
      <c r="EBC58" s="331"/>
      <c r="EBD58" s="331"/>
      <c r="EBE58" s="331"/>
      <c r="EBF58" s="331"/>
      <c r="EBG58" s="331"/>
      <c r="EBH58" s="331"/>
      <c r="EBI58" s="331"/>
      <c r="EBJ58" s="331"/>
      <c r="EBK58" s="331"/>
      <c r="EBL58" s="331"/>
      <c r="EBM58" s="331"/>
      <c r="EBN58" s="331"/>
      <c r="EBO58" s="331"/>
      <c r="EBP58" s="331"/>
      <c r="EBQ58" s="331"/>
      <c r="EBR58" s="331"/>
      <c r="EBS58" s="331"/>
      <c r="EBT58" s="331"/>
      <c r="EBU58" s="331"/>
      <c r="EBV58" s="331"/>
      <c r="EBW58" s="331"/>
      <c r="EBX58" s="331"/>
      <c r="EBY58" s="331"/>
      <c r="EBZ58" s="331"/>
      <c r="ECA58" s="331"/>
      <c r="ECB58" s="331"/>
      <c r="ECC58" s="331"/>
      <c r="ECD58" s="331"/>
      <c r="ECE58" s="331"/>
      <c r="ECF58" s="331"/>
      <c r="ECG58" s="331"/>
      <c r="ECH58" s="331"/>
      <c r="ECI58" s="331"/>
      <c r="ECJ58" s="331"/>
      <c r="ECK58" s="331"/>
      <c r="ECL58" s="331"/>
      <c r="ECM58" s="331"/>
      <c r="ECN58" s="331"/>
      <c r="ECO58" s="331"/>
      <c r="ECP58" s="331"/>
      <c r="ECQ58" s="331"/>
      <c r="ECR58" s="331"/>
      <c r="ECS58" s="331"/>
      <c r="ECT58" s="331"/>
      <c r="ECU58" s="331"/>
      <c r="ECV58" s="331"/>
      <c r="ECW58" s="331"/>
      <c r="ECX58" s="331"/>
      <c r="ECY58" s="331"/>
      <c r="ECZ58" s="331"/>
      <c r="EDA58" s="331"/>
      <c r="EDB58" s="331"/>
      <c r="EDC58" s="331"/>
      <c r="EDD58" s="331"/>
      <c r="EDE58" s="331"/>
      <c r="EDF58" s="331"/>
      <c r="EDG58" s="331"/>
      <c r="EDH58" s="331"/>
      <c r="EDI58" s="331"/>
      <c r="EDJ58" s="331"/>
      <c r="EDK58" s="331"/>
      <c r="EDL58" s="331"/>
      <c r="EDM58" s="331"/>
      <c r="EDN58" s="331"/>
      <c r="EDO58" s="331"/>
      <c r="EDP58" s="331"/>
      <c r="EDQ58" s="331"/>
      <c r="EDR58" s="331"/>
      <c r="EDS58" s="331"/>
      <c r="EDT58" s="331"/>
      <c r="EDU58" s="331"/>
      <c r="EDV58" s="331"/>
      <c r="EDW58" s="331"/>
      <c r="EDX58" s="331"/>
      <c r="EDY58" s="331"/>
      <c r="EDZ58" s="331"/>
      <c r="EEA58" s="331"/>
      <c r="EEB58" s="331"/>
      <c r="EEC58" s="331"/>
      <c r="EED58" s="331"/>
      <c r="EEE58" s="331"/>
      <c r="EEF58" s="331"/>
      <c r="EEG58" s="331"/>
      <c r="EEH58" s="331"/>
      <c r="EEI58" s="331"/>
      <c r="EEJ58" s="331"/>
      <c r="EEK58" s="331"/>
      <c r="EEL58" s="331"/>
      <c r="EEM58" s="331"/>
      <c r="EEN58" s="331"/>
      <c r="EEO58" s="331"/>
      <c r="EEP58" s="331"/>
      <c r="EEQ58" s="331"/>
      <c r="EER58" s="331"/>
      <c r="EES58" s="331"/>
      <c r="EET58" s="331"/>
      <c r="EEU58" s="331"/>
      <c r="EEV58" s="331"/>
      <c r="EEW58" s="331"/>
      <c r="EEX58" s="331"/>
      <c r="EEY58" s="331"/>
      <c r="EEZ58" s="331"/>
      <c r="EFA58" s="331"/>
      <c r="EFB58" s="331"/>
      <c r="EFC58" s="331"/>
      <c r="EFD58" s="331"/>
      <c r="EFE58" s="331"/>
      <c r="EFF58" s="331"/>
      <c r="EFG58" s="331"/>
      <c r="EFH58" s="331"/>
      <c r="EFI58" s="331"/>
      <c r="EFJ58" s="331"/>
      <c r="EFK58" s="331"/>
      <c r="EFL58" s="331"/>
      <c r="EFM58" s="331"/>
      <c r="EFN58" s="331"/>
      <c r="EFO58" s="331"/>
      <c r="EFP58" s="331"/>
      <c r="EFQ58" s="331"/>
      <c r="EFR58" s="331"/>
      <c r="EFS58" s="331"/>
      <c r="EFT58" s="331"/>
      <c r="EFU58" s="331"/>
      <c r="EFV58" s="331"/>
      <c r="EFW58" s="331"/>
      <c r="EFX58" s="331"/>
      <c r="EFY58" s="331"/>
      <c r="EFZ58" s="331"/>
      <c r="EGA58" s="331"/>
      <c r="EGB58" s="331"/>
      <c r="EGC58" s="331"/>
      <c r="EGD58" s="331"/>
      <c r="EGE58" s="331"/>
      <c r="EGF58" s="331"/>
      <c r="EGG58" s="331"/>
      <c r="EGH58" s="331"/>
      <c r="EGI58" s="331"/>
      <c r="EGJ58" s="331"/>
      <c r="EGK58" s="331"/>
      <c r="EGL58" s="331"/>
      <c r="EGM58" s="331"/>
      <c r="EGN58" s="331"/>
      <c r="EGO58" s="331"/>
      <c r="EGP58" s="331"/>
      <c r="EGQ58" s="331"/>
      <c r="EGR58" s="331"/>
      <c r="EGS58" s="331"/>
      <c r="EGT58" s="331"/>
      <c r="EGU58" s="331"/>
      <c r="EGV58" s="331"/>
      <c r="EGW58" s="331"/>
      <c r="EGX58" s="331"/>
      <c r="EGY58" s="331"/>
      <c r="EGZ58" s="331"/>
      <c r="EHA58" s="331"/>
      <c r="EHB58" s="331"/>
      <c r="EHC58" s="331"/>
      <c r="EHD58" s="331"/>
      <c r="EHE58" s="331"/>
      <c r="EHF58" s="331"/>
      <c r="EHG58" s="331"/>
      <c r="EHH58" s="331"/>
      <c r="EHI58" s="331"/>
      <c r="EHJ58" s="331"/>
      <c r="EHK58" s="331"/>
      <c r="EHL58" s="331"/>
      <c r="EHM58" s="331"/>
      <c r="EHN58" s="331"/>
      <c r="EHO58" s="331"/>
      <c r="EHP58" s="331"/>
      <c r="EHQ58" s="331"/>
      <c r="EHR58" s="331"/>
      <c r="EHS58" s="331"/>
      <c r="EHT58" s="331"/>
      <c r="EHU58" s="331"/>
      <c r="EHV58" s="331"/>
      <c r="EHW58" s="331"/>
      <c r="EHX58" s="331"/>
      <c r="EHY58" s="331"/>
      <c r="EHZ58" s="331"/>
      <c r="EIA58" s="331"/>
      <c r="EIB58" s="331"/>
      <c r="EIC58" s="331"/>
      <c r="EID58" s="331"/>
      <c r="EIE58" s="331"/>
      <c r="EIF58" s="331"/>
      <c r="EIG58" s="331"/>
      <c r="EIH58" s="331"/>
      <c r="EII58" s="331"/>
      <c r="EIJ58" s="331"/>
      <c r="EIK58" s="331"/>
      <c r="EIL58" s="331"/>
      <c r="EIM58" s="331"/>
      <c r="EIN58" s="331"/>
      <c r="EIO58" s="331"/>
      <c r="EIP58" s="331"/>
      <c r="EIQ58" s="331"/>
      <c r="EIR58" s="331"/>
      <c r="EIS58" s="331"/>
      <c r="EIT58" s="331"/>
      <c r="EIU58" s="331"/>
      <c r="EIV58" s="331"/>
      <c r="EIW58" s="331"/>
      <c r="EIX58" s="331"/>
      <c r="EIY58" s="331"/>
      <c r="EIZ58" s="331"/>
      <c r="EJA58" s="331"/>
      <c r="EJB58" s="331"/>
      <c r="EJC58" s="331"/>
      <c r="EJD58" s="331"/>
      <c r="EJE58" s="331"/>
      <c r="EJF58" s="331"/>
      <c r="EJG58" s="331"/>
      <c r="EJH58" s="331"/>
      <c r="EJI58" s="331"/>
      <c r="EJJ58" s="331"/>
      <c r="EJK58" s="331"/>
      <c r="EJL58" s="331"/>
      <c r="EJM58" s="331"/>
      <c r="EJN58" s="331"/>
      <c r="EJO58" s="331"/>
      <c r="EJP58" s="331"/>
      <c r="EJQ58" s="331"/>
      <c r="EJR58" s="331"/>
      <c r="EJS58" s="331"/>
      <c r="EJT58" s="331"/>
      <c r="EJU58" s="331"/>
      <c r="EJV58" s="331"/>
      <c r="EJW58" s="331"/>
      <c r="EJX58" s="331"/>
      <c r="EJY58" s="331"/>
      <c r="EJZ58" s="331"/>
      <c r="EKA58" s="331"/>
      <c r="EKB58" s="331"/>
      <c r="EKC58" s="331"/>
      <c r="EKD58" s="331"/>
      <c r="EKE58" s="331"/>
      <c r="EKF58" s="331"/>
      <c r="EKG58" s="331"/>
      <c r="EKH58" s="331"/>
      <c r="EKI58" s="331"/>
      <c r="EKJ58" s="331"/>
      <c r="EKK58" s="331"/>
      <c r="EKL58" s="331"/>
      <c r="EKM58" s="331"/>
      <c r="EKN58" s="331"/>
      <c r="EKO58" s="331"/>
      <c r="EKP58" s="331"/>
      <c r="EKQ58" s="331"/>
      <c r="EKR58" s="331"/>
      <c r="EKS58" s="331"/>
      <c r="EKT58" s="331"/>
      <c r="EKU58" s="331"/>
      <c r="EKV58" s="331"/>
      <c r="EKW58" s="331"/>
      <c r="EKX58" s="331"/>
      <c r="EKY58" s="331"/>
      <c r="EKZ58" s="331"/>
      <c r="ELA58" s="331"/>
      <c r="ELB58" s="331"/>
      <c r="ELC58" s="331"/>
      <c r="ELD58" s="331"/>
      <c r="ELE58" s="331"/>
      <c r="ELF58" s="331"/>
      <c r="ELG58" s="331"/>
      <c r="ELH58" s="331"/>
      <c r="ELI58" s="331"/>
      <c r="ELJ58" s="331"/>
      <c r="ELK58" s="331"/>
      <c r="ELL58" s="331"/>
      <c r="ELM58" s="331"/>
      <c r="ELN58" s="331"/>
      <c r="ELO58" s="331"/>
      <c r="ELP58" s="331"/>
      <c r="ELQ58" s="331"/>
      <c r="ELR58" s="331"/>
      <c r="ELS58" s="331"/>
      <c r="ELT58" s="331"/>
      <c r="ELU58" s="331"/>
      <c r="ELV58" s="331"/>
      <c r="ELW58" s="331"/>
      <c r="ELX58" s="331"/>
      <c r="ELY58" s="331"/>
      <c r="ELZ58" s="331"/>
      <c r="EMA58" s="331"/>
      <c r="EMB58" s="331"/>
      <c r="EMC58" s="331"/>
      <c r="EMD58" s="331"/>
      <c r="EME58" s="331"/>
      <c r="EMF58" s="331"/>
      <c r="EMG58" s="331"/>
      <c r="EMH58" s="331"/>
      <c r="EMI58" s="331"/>
      <c r="EMJ58" s="331"/>
      <c r="EMK58" s="331"/>
      <c r="EML58" s="331"/>
      <c r="EMM58" s="331"/>
      <c r="EMN58" s="331"/>
      <c r="EMO58" s="331"/>
      <c r="EMP58" s="331"/>
      <c r="EMQ58" s="331"/>
      <c r="EMR58" s="331"/>
      <c r="EMS58" s="331"/>
      <c r="EMT58" s="331"/>
      <c r="EMU58" s="331"/>
      <c r="EMV58" s="331"/>
      <c r="EMW58" s="331"/>
      <c r="EMX58" s="331"/>
      <c r="EMY58" s="331"/>
      <c r="EMZ58" s="331"/>
      <c r="ENA58" s="331"/>
      <c r="ENB58" s="331"/>
      <c r="ENC58" s="331"/>
      <c r="END58" s="331"/>
      <c r="ENE58" s="331"/>
      <c r="ENF58" s="331"/>
      <c r="ENG58" s="331"/>
      <c r="ENH58" s="331"/>
      <c r="ENI58" s="331"/>
      <c r="ENJ58" s="331"/>
      <c r="ENK58" s="331"/>
      <c r="ENL58" s="331"/>
      <c r="ENM58" s="331"/>
      <c r="ENN58" s="331"/>
      <c r="ENO58" s="331"/>
      <c r="ENP58" s="331"/>
      <c r="ENQ58" s="331"/>
      <c r="ENR58" s="331"/>
      <c r="ENS58" s="331"/>
      <c r="ENT58" s="331"/>
      <c r="ENU58" s="331"/>
      <c r="ENV58" s="331"/>
      <c r="ENW58" s="331"/>
      <c r="ENX58" s="331"/>
      <c r="ENY58" s="331"/>
      <c r="ENZ58" s="331"/>
      <c r="EOA58" s="331"/>
      <c r="EOB58" s="331"/>
      <c r="EOC58" s="331"/>
      <c r="EOD58" s="331"/>
      <c r="EOE58" s="331"/>
      <c r="EOF58" s="331"/>
      <c r="EOG58" s="331"/>
      <c r="EOH58" s="331"/>
      <c r="EOI58" s="331"/>
      <c r="EOJ58" s="331"/>
      <c r="EOK58" s="331"/>
      <c r="EOL58" s="331"/>
      <c r="EOM58" s="331"/>
      <c r="EON58" s="331"/>
      <c r="EOO58" s="331"/>
      <c r="EOP58" s="331"/>
      <c r="EOQ58" s="331"/>
      <c r="EOR58" s="331"/>
      <c r="EOS58" s="331"/>
      <c r="EOT58" s="331"/>
      <c r="EOU58" s="331"/>
      <c r="EOV58" s="331"/>
      <c r="EOW58" s="331"/>
      <c r="EOX58" s="331"/>
      <c r="EOY58" s="331"/>
      <c r="EOZ58" s="331"/>
      <c r="EPA58" s="331"/>
      <c r="EPB58" s="331"/>
      <c r="EPC58" s="331"/>
      <c r="EPD58" s="331"/>
      <c r="EPE58" s="331"/>
      <c r="EPF58" s="331"/>
      <c r="EPG58" s="331"/>
      <c r="EPH58" s="331"/>
      <c r="EPI58" s="331"/>
      <c r="EPJ58" s="331"/>
      <c r="EPK58" s="331"/>
      <c r="EPL58" s="331"/>
      <c r="EPM58" s="331"/>
      <c r="EPN58" s="331"/>
      <c r="EPO58" s="331"/>
      <c r="EPP58" s="331"/>
      <c r="EPQ58" s="331"/>
      <c r="EPR58" s="331"/>
      <c r="EPS58" s="331"/>
      <c r="EPT58" s="331"/>
      <c r="EPU58" s="331"/>
      <c r="EPV58" s="331"/>
      <c r="EPW58" s="331"/>
      <c r="EPX58" s="331"/>
      <c r="EPY58" s="331"/>
      <c r="EPZ58" s="331"/>
      <c r="EQA58" s="331"/>
      <c r="EQB58" s="331"/>
      <c r="EQC58" s="331"/>
      <c r="EQD58" s="331"/>
      <c r="EQE58" s="331"/>
      <c r="EQF58" s="331"/>
      <c r="EQG58" s="331"/>
      <c r="EQH58" s="331"/>
      <c r="EQI58" s="331"/>
      <c r="EQJ58" s="331"/>
      <c r="EQK58" s="331"/>
      <c r="EQL58" s="331"/>
      <c r="EQM58" s="331"/>
      <c r="EQN58" s="331"/>
      <c r="EQO58" s="331"/>
      <c r="EQP58" s="331"/>
      <c r="EQQ58" s="331"/>
      <c r="EQR58" s="331"/>
      <c r="EQS58" s="331"/>
      <c r="EQT58" s="331"/>
      <c r="EQU58" s="331"/>
      <c r="EQV58" s="331"/>
      <c r="EQW58" s="331"/>
      <c r="EQX58" s="331"/>
      <c r="EQY58" s="331"/>
      <c r="EQZ58" s="331"/>
      <c r="ERA58" s="331"/>
      <c r="ERB58" s="331"/>
      <c r="ERC58" s="331"/>
      <c r="ERD58" s="331"/>
      <c r="ERE58" s="331"/>
      <c r="ERF58" s="331"/>
      <c r="ERG58" s="331"/>
      <c r="ERH58" s="331"/>
      <c r="ERI58" s="331"/>
      <c r="ERJ58" s="331"/>
      <c r="ERK58" s="331"/>
      <c r="ERL58" s="331"/>
      <c r="ERM58" s="331"/>
      <c r="ERN58" s="331"/>
      <c r="ERO58" s="331"/>
      <c r="ERP58" s="331"/>
      <c r="ERQ58" s="331"/>
      <c r="ERR58" s="331"/>
      <c r="ERS58" s="331"/>
      <c r="ERT58" s="331"/>
      <c r="ERU58" s="331"/>
      <c r="ERV58" s="331"/>
      <c r="ERW58" s="331"/>
      <c r="ERX58" s="331"/>
      <c r="ERY58" s="331"/>
      <c r="ERZ58" s="331"/>
      <c r="ESA58" s="331"/>
      <c r="ESB58" s="331"/>
      <c r="ESC58" s="331"/>
      <c r="ESD58" s="331"/>
      <c r="ESE58" s="331"/>
      <c r="ESF58" s="331"/>
      <c r="ESG58" s="331"/>
      <c r="ESH58" s="331"/>
      <c r="ESI58" s="331"/>
      <c r="ESJ58" s="331"/>
      <c r="ESK58" s="331"/>
      <c r="ESL58" s="331"/>
      <c r="ESM58" s="331"/>
      <c r="ESN58" s="331"/>
      <c r="ESO58" s="331"/>
      <c r="ESP58" s="331"/>
      <c r="ESQ58" s="331"/>
      <c r="ESR58" s="331"/>
      <c r="ESS58" s="331"/>
      <c r="EST58" s="331"/>
      <c r="ESU58" s="331"/>
      <c r="ESV58" s="331"/>
      <c r="ESW58" s="331"/>
      <c r="ESX58" s="331"/>
      <c r="ESY58" s="331"/>
      <c r="ESZ58" s="331"/>
      <c r="ETA58" s="331"/>
      <c r="ETB58" s="331"/>
      <c r="ETC58" s="331"/>
      <c r="ETD58" s="331"/>
      <c r="ETE58" s="331"/>
      <c r="ETF58" s="331"/>
      <c r="ETG58" s="331"/>
      <c r="ETH58" s="331"/>
      <c r="ETI58" s="331"/>
      <c r="ETJ58" s="331"/>
      <c r="ETK58" s="331"/>
      <c r="ETL58" s="331"/>
      <c r="ETM58" s="331"/>
      <c r="ETN58" s="331"/>
      <c r="ETO58" s="331"/>
      <c r="ETP58" s="331"/>
      <c r="ETQ58" s="331"/>
      <c r="ETR58" s="331"/>
      <c r="ETS58" s="331"/>
      <c r="ETT58" s="331"/>
      <c r="ETU58" s="331"/>
      <c r="ETV58" s="331"/>
      <c r="ETW58" s="331"/>
      <c r="ETX58" s="331"/>
      <c r="ETY58" s="331"/>
      <c r="ETZ58" s="331"/>
      <c r="EUA58" s="331"/>
      <c r="EUB58" s="331"/>
      <c r="EUC58" s="331"/>
      <c r="EUD58" s="331"/>
      <c r="EUE58" s="331"/>
      <c r="EUF58" s="331"/>
      <c r="EUG58" s="331"/>
      <c r="EUH58" s="331"/>
      <c r="EUI58" s="331"/>
      <c r="EUJ58" s="331"/>
      <c r="EUK58" s="331"/>
      <c r="EUL58" s="331"/>
      <c r="EUM58" s="331"/>
      <c r="EUN58" s="331"/>
      <c r="EUO58" s="331"/>
      <c r="EUP58" s="331"/>
      <c r="EUQ58" s="331"/>
      <c r="EUR58" s="331"/>
      <c r="EUS58" s="331"/>
      <c r="EUT58" s="331"/>
      <c r="EUU58" s="331"/>
      <c r="EUV58" s="331"/>
      <c r="EUW58" s="331"/>
      <c r="EUX58" s="331"/>
      <c r="EUY58" s="331"/>
      <c r="EUZ58" s="331"/>
      <c r="EVA58" s="331"/>
      <c r="EVB58" s="331"/>
      <c r="EVC58" s="331"/>
      <c r="EVD58" s="331"/>
      <c r="EVE58" s="331"/>
      <c r="EVF58" s="331"/>
      <c r="EVG58" s="331"/>
      <c r="EVH58" s="331"/>
      <c r="EVI58" s="331"/>
      <c r="EVJ58" s="331"/>
      <c r="EVK58" s="331"/>
      <c r="EVL58" s="331"/>
      <c r="EVM58" s="331"/>
      <c r="EVN58" s="331"/>
      <c r="EVO58" s="331"/>
      <c r="EVP58" s="331"/>
      <c r="EVQ58" s="331"/>
      <c r="EVR58" s="331"/>
      <c r="EVS58" s="331"/>
      <c r="EVT58" s="331"/>
      <c r="EVU58" s="331"/>
      <c r="EVV58" s="331"/>
      <c r="EVW58" s="331"/>
      <c r="EVX58" s="331"/>
      <c r="EVY58" s="331"/>
      <c r="EVZ58" s="331"/>
      <c r="EWA58" s="331"/>
      <c r="EWB58" s="331"/>
      <c r="EWC58" s="331"/>
      <c r="EWD58" s="331"/>
      <c r="EWE58" s="331"/>
      <c r="EWF58" s="331"/>
      <c r="EWG58" s="331"/>
      <c r="EWH58" s="331"/>
      <c r="EWI58" s="331"/>
      <c r="EWJ58" s="331"/>
      <c r="EWK58" s="331"/>
      <c r="EWL58" s="331"/>
      <c r="EWM58" s="331"/>
      <c r="EWN58" s="331"/>
      <c r="EWO58" s="331"/>
      <c r="EWP58" s="331"/>
      <c r="EWQ58" s="331"/>
      <c r="EWR58" s="331"/>
      <c r="EWS58" s="331"/>
      <c r="EWT58" s="331"/>
      <c r="EWU58" s="331"/>
      <c r="EWV58" s="331"/>
      <c r="EWW58" s="331"/>
      <c r="EWX58" s="331"/>
      <c r="EWY58" s="331"/>
      <c r="EWZ58" s="331"/>
      <c r="EXA58" s="331"/>
      <c r="EXB58" s="331"/>
      <c r="EXC58" s="331"/>
      <c r="EXD58" s="331"/>
      <c r="EXE58" s="331"/>
      <c r="EXF58" s="331"/>
      <c r="EXG58" s="331"/>
      <c r="EXH58" s="331"/>
      <c r="EXI58" s="331"/>
      <c r="EXJ58" s="331"/>
      <c r="EXK58" s="331"/>
      <c r="EXL58" s="331"/>
      <c r="EXM58" s="331"/>
      <c r="EXN58" s="331"/>
      <c r="EXO58" s="331"/>
      <c r="EXP58" s="331"/>
      <c r="EXQ58" s="331"/>
      <c r="EXR58" s="331"/>
      <c r="EXS58" s="331"/>
      <c r="EXT58" s="331"/>
      <c r="EXU58" s="331"/>
      <c r="EXV58" s="331"/>
      <c r="EXW58" s="331"/>
      <c r="EXX58" s="331"/>
      <c r="EXY58" s="331"/>
      <c r="EXZ58" s="331"/>
      <c r="EYA58" s="331"/>
      <c r="EYB58" s="331"/>
      <c r="EYC58" s="331"/>
      <c r="EYD58" s="331"/>
      <c r="EYE58" s="331"/>
      <c r="EYF58" s="331"/>
      <c r="EYG58" s="331"/>
      <c r="EYH58" s="331"/>
      <c r="EYI58" s="331"/>
      <c r="EYJ58" s="331"/>
      <c r="EYK58" s="331"/>
      <c r="EYL58" s="331"/>
      <c r="EYM58" s="331"/>
      <c r="EYN58" s="331"/>
      <c r="EYO58" s="331"/>
      <c r="EYP58" s="331"/>
      <c r="EYQ58" s="331"/>
      <c r="EYR58" s="331"/>
      <c r="EYS58" s="331"/>
      <c r="EYT58" s="331"/>
      <c r="EYU58" s="331"/>
      <c r="EYV58" s="331"/>
      <c r="EYW58" s="331"/>
      <c r="EYX58" s="331"/>
      <c r="EYY58" s="331"/>
      <c r="EYZ58" s="331"/>
      <c r="EZA58" s="331"/>
      <c r="EZB58" s="331"/>
      <c r="EZC58" s="331"/>
      <c r="EZD58" s="331"/>
      <c r="EZE58" s="331"/>
      <c r="EZF58" s="331"/>
      <c r="EZG58" s="331"/>
      <c r="EZH58" s="331"/>
      <c r="EZI58" s="331"/>
      <c r="EZJ58" s="331"/>
      <c r="EZK58" s="331"/>
      <c r="EZL58" s="331"/>
      <c r="EZM58" s="331"/>
      <c r="EZN58" s="331"/>
      <c r="EZO58" s="331"/>
      <c r="EZP58" s="331"/>
      <c r="EZQ58" s="331"/>
      <c r="EZR58" s="331"/>
      <c r="EZS58" s="331"/>
      <c r="EZT58" s="331"/>
      <c r="EZU58" s="331"/>
      <c r="EZV58" s="331"/>
      <c r="EZW58" s="331"/>
      <c r="EZX58" s="331"/>
      <c r="EZY58" s="331"/>
      <c r="EZZ58" s="331"/>
      <c r="FAA58" s="331"/>
      <c r="FAB58" s="331"/>
      <c r="FAC58" s="331"/>
      <c r="FAD58" s="331"/>
      <c r="FAE58" s="331"/>
      <c r="FAF58" s="331"/>
      <c r="FAG58" s="331"/>
      <c r="FAH58" s="331"/>
      <c r="FAI58" s="331"/>
      <c r="FAJ58" s="331"/>
      <c r="FAK58" s="331"/>
      <c r="FAL58" s="331"/>
      <c r="FAM58" s="331"/>
      <c r="FAN58" s="331"/>
      <c r="FAO58" s="331"/>
      <c r="FAP58" s="331"/>
      <c r="FAQ58" s="331"/>
      <c r="FAR58" s="331"/>
      <c r="FAS58" s="331"/>
      <c r="FAT58" s="331"/>
      <c r="FAU58" s="331"/>
      <c r="FAV58" s="331"/>
      <c r="FAW58" s="331"/>
      <c r="FAX58" s="331"/>
      <c r="FAY58" s="331"/>
      <c r="FAZ58" s="331"/>
      <c r="FBA58" s="331"/>
      <c r="FBB58" s="331"/>
      <c r="FBC58" s="331"/>
      <c r="FBD58" s="331"/>
      <c r="FBE58" s="331"/>
      <c r="FBF58" s="331"/>
      <c r="FBG58" s="331"/>
      <c r="FBH58" s="331"/>
      <c r="FBI58" s="331"/>
      <c r="FBJ58" s="331"/>
      <c r="FBK58" s="331"/>
      <c r="FBL58" s="331"/>
      <c r="FBM58" s="331"/>
      <c r="FBN58" s="331"/>
      <c r="FBO58" s="331"/>
      <c r="FBP58" s="331"/>
      <c r="FBQ58" s="331"/>
      <c r="FBR58" s="331"/>
      <c r="FBS58" s="331"/>
      <c r="FBT58" s="331"/>
      <c r="FBU58" s="331"/>
      <c r="FBV58" s="331"/>
      <c r="FBW58" s="331"/>
      <c r="FBX58" s="331"/>
      <c r="FBY58" s="331"/>
      <c r="FBZ58" s="331"/>
      <c r="FCA58" s="331"/>
      <c r="FCB58" s="331"/>
      <c r="FCC58" s="331"/>
      <c r="FCD58" s="331"/>
      <c r="FCE58" s="331"/>
      <c r="FCF58" s="331"/>
      <c r="FCG58" s="331"/>
      <c r="FCH58" s="331"/>
      <c r="FCI58" s="331"/>
      <c r="FCJ58" s="331"/>
      <c r="FCK58" s="331"/>
      <c r="FCL58" s="331"/>
      <c r="FCM58" s="331"/>
      <c r="FCN58" s="331"/>
      <c r="FCO58" s="331"/>
      <c r="FCP58" s="331"/>
      <c r="FCQ58" s="331"/>
      <c r="FCR58" s="331"/>
      <c r="FCS58" s="331"/>
      <c r="FCT58" s="331"/>
      <c r="FCU58" s="331"/>
      <c r="FCV58" s="331"/>
      <c r="FCW58" s="331"/>
      <c r="FCX58" s="331"/>
      <c r="FCY58" s="331"/>
      <c r="FCZ58" s="331"/>
      <c r="FDA58" s="331"/>
      <c r="FDB58" s="331"/>
      <c r="FDC58" s="331"/>
      <c r="FDD58" s="331"/>
      <c r="FDE58" s="331"/>
      <c r="FDF58" s="331"/>
      <c r="FDG58" s="331"/>
      <c r="FDH58" s="331"/>
      <c r="FDI58" s="331"/>
      <c r="FDJ58" s="331"/>
      <c r="FDK58" s="331"/>
      <c r="FDL58" s="331"/>
      <c r="FDM58" s="331"/>
      <c r="FDN58" s="331"/>
      <c r="FDO58" s="331"/>
      <c r="FDP58" s="331"/>
      <c r="FDQ58" s="331"/>
      <c r="FDR58" s="331"/>
      <c r="FDS58" s="331"/>
      <c r="FDT58" s="331"/>
      <c r="FDU58" s="331"/>
      <c r="FDV58" s="331"/>
      <c r="FDW58" s="331"/>
      <c r="FDX58" s="331"/>
      <c r="FDY58" s="331"/>
      <c r="FDZ58" s="331"/>
      <c r="FEA58" s="331"/>
      <c r="FEB58" s="331"/>
      <c r="FEC58" s="331"/>
      <c r="FED58" s="331"/>
      <c r="FEE58" s="331"/>
      <c r="FEF58" s="331"/>
      <c r="FEG58" s="331"/>
      <c r="FEH58" s="331"/>
      <c r="FEI58" s="331"/>
      <c r="FEJ58" s="331"/>
      <c r="FEK58" s="331"/>
      <c r="FEL58" s="331"/>
      <c r="FEM58" s="331"/>
      <c r="FEN58" s="331"/>
      <c r="FEO58" s="331"/>
      <c r="FEP58" s="331"/>
      <c r="FEQ58" s="331"/>
      <c r="FER58" s="331"/>
      <c r="FES58" s="331"/>
      <c r="FET58" s="331"/>
      <c r="FEU58" s="331"/>
      <c r="FEV58" s="331"/>
      <c r="FEW58" s="331"/>
      <c r="FEX58" s="331"/>
      <c r="FEY58" s="331"/>
      <c r="FEZ58" s="331"/>
      <c r="FFA58" s="331"/>
      <c r="FFB58" s="331"/>
      <c r="FFC58" s="331"/>
      <c r="FFD58" s="331"/>
      <c r="FFE58" s="331"/>
      <c r="FFF58" s="331"/>
      <c r="FFG58" s="331"/>
      <c r="FFH58" s="331"/>
      <c r="FFI58" s="331"/>
      <c r="FFJ58" s="331"/>
      <c r="FFK58" s="331"/>
      <c r="FFL58" s="331"/>
      <c r="FFM58" s="331"/>
      <c r="FFN58" s="331"/>
      <c r="FFO58" s="331"/>
      <c r="FFP58" s="331"/>
      <c r="FFQ58" s="331"/>
      <c r="FFR58" s="331"/>
      <c r="FFS58" s="331"/>
      <c r="FFT58" s="331"/>
      <c r="FFU58" s="331"/>
      <c r="FFV58" s="331"/>
      <c r="FFW58" s="331"/>
      <c r="FFX58" s="331"/>
      <c r="FFY58" s="331"/>
      <c r="FFZ58" s="331"/>
      <c r="FGA58" s="331"/>
      <c r="FGB58" s="331"/>
      <c r="FGC58" s="331"/>
      <c r="FGD58" s="331"/>
      <c r="FGE58" s="331"/>
      <c r="FGF58" s="331"/>
      <c r="FGG58" s="331"/>
      <c r="FGH58" s="331"/>
      <c r="FGI58" s="331"/>
      <c r="FGJ58" s="331"/>
      <c r="FGK58" s="331"/>
      <c r="FGL58" s="331"/>
      <c r="FGM58" s="331"/>
      <c r="FGN58" s="331"/>
      <c r="FGO58" s="331"/>
      <c r="FGP58" s="331"/>
      <c r="FGQ58" s="331"/>
      <c r="FGR58" s="331"/>
      <c r="FGS58" s="331"/>
      <c r="FGT58" s="331"/>
      <c r="FGU58" s="331"/>
      <c r="FGV58" s="331"/>
      <c r="FGW58" s="331"/>
      <c r="FGX58" s="331"/>
      <c r="FGY58" s="331"/>
      <c r="FGZ58" s="331"/>
      <c r="FHA58" s="331"/>
      <c r="FHB58" s="331"/>
      <c r="FHC58" s="331"/>
      <c r="FHD58" s="331"/>
      <c r="FHE58" s="331"/>
      <c r="FHF58" s="331"/>
      <c r="FHG58" s="331"/>
      <c r="FHH58" s="331"/>
      <c r="FHI58" s="331"/>
      <c r="FHJ58" s="331"/>
      <c r="FHK58" s="331"/>
      <c r="FHL58" s="331"/>
      <c r="FHM58" s="331"/>
      <c r="FHN58" s="331"/>
      <c r="FHO58" s="331"/>
      <c r="FHP58" s="331"/>
      <c r="FHQ58" s="331"/>
      <c r="FHR58" s="331"/>
      <c r="FHS58" s="331"/>
      <c r="FHT58" s="331"/>
      <c r="FHU58" s="331"/>
      <c r="FHV58" s="331"/>
      <c r="FHW58" s="331"/>
      <c r="FHX58" s="331"/>
      <c r="FHY58" s="331"/>
      <c r="FHZ58" s="331"/>
      <c r="FIA58" s="331"/>
      <c r="FIB58" s="331"/>
      <c r="FIC58" s="331"/>
      <c r="FID58" s="331"/>
      <c r="FIE58" s="331"/>
      <c r="FIF58" s="331"/>
      <c r="FIG58" s="331"/>
      <c r="FIH58" s="331"/>
      <c r="FII58" s="331"/>
      <c r="FIJ58" s="331"/>
      <c r="FIK58" s="331"/>
      <c r="FIL58" s="331"/>
      <c r="FIM58" s="331"/>
      <c r="FIN58" s="331"/>
      <c r="FIO58" s="331"/>
      <c r="FIP58" s="331"/>
      <c r="FIQ58" s="331"/>
      <c r="FIR58" s="331"/>
      <c r="FIS58" s="331"/>
      <c r="FIT58" s="331"/>
      <c r="FIU58" s="331"/>
      <c r="FIV58" s="331"/>
      <c r="FIW58" s="331"/>
      <c r="FIX58" s="331"/>
      <c r="FIY58" s="331"/>
      <c r="FIZ58" s="331"/>
      <c r="FJA58" s="331"/>
      <c r="FJB58" s="331"/>
      <c r="FJC58" s="331"/>
      <c r="FJD58" s="331"/>
      <c r="FJE58" s="331"/>
      <c r="FJF58" s="331"/>
      <c r="FJG58" s="331"/>
      <c r="FJH58" s="331"/>
      <c r="FJI58" s="331"/>
      <c r="FJJ58" s="331"/>
      <c r="FJK58" s="331"/>
      <c r="FJL58" s="331"/>
      <c r="FJM58" s="331"/>
      <c r="FJN58" s="331"/>
      <c r="FJO58" s="331"/>
      <c r="FJP58" s="331"/>
      <c r="FJQ58" s="331"/>
      <c r="FJR58" s="331"/>
      <c r="FJS58" s="331"/>
      <c r="FJT58" s="331"/>
      <c r="FJU58" s="331"/>
      <c r="FJV58" s="331"/>
      <c r="FJW58" s="331"/>
      <c r="FJX58" s="331"/>
      <c r="FJY58" s="331"/>
      <c r="FJZ58" s="331"/>
      <c r="FKA58" s="331"/>
      <c r="FKB58" s="331"/>
      <c r="FKC58" s="331"/>
      <c r="FKD58" s="331"/>
      <c r="FKE58" s="331"/>
      <c r="FKF58" s="331"/>
      <c r="FKG58" s="331"/>
      <c r="FKH58" s="331"/>
      <c r="FKI58" s="331"/>
      <c r="FKJ58" s="331"/>
      <c r="FKK58" s="331"/>
      <c r="FKL58" s="331"/>
      <c r="FKM58" s="331"/>
      <c r="FKN58" s="331"/>
      <c r="FKO58" s="331"/>
      <c r="FKP58" s="331"/>
      <c r="FKQ58" s="331"/>
      <c r="FKR58" s="331"/>
      <c r="FKS58" s="331"/>
      <c r="FKT58" s="331"/>
      <c r="FKU58" s="331"/>
      <c r="FKV58" s="331"/>
      <c r="FKW58" s="331"/>
      <c r="FKX58" s="331"/>
      <c r="FKY58" s="331"/>
      <c r="FKZ58" s="331"/>
      <c r="FLA58" s="331"/>
      <c r="FLB58" s="331"/>
      <c r="FLC58" s="331"/>
      <c r="FLD58" s="331"/>
      <c r="FLE58" s="331"/>
      <c r="FLF58" s="331"/>
      <c r="FLG58" s="331"/>
      <c r="FLH58" s="331"/>
      <c r="FLI58" s="331"/>
      <c r="FLJ58" s="331"/>
      <c r="FLK58" s="331"/>
      <c r="FLL58" s="331"/>
      <c r="FLM58" s="331"/>
      <c r="FLN58" s="331"/>
      <c r="FLO58" s="331"/>
      <c r="FLP58" s="331"/>
      <c r="FLQ58" s="331"/>
      <c r="FLR58" s="331"/>
      <c r="FLS58" s="331"/>
      <c r="FLT58" s="331"/>
      <c r="FLU58" s="331"/>
      <c r="FLV58" s="331"/>
      <c r="FLW58" s="331"/>
      <c r="FLX58" s="331"/>
      <c r="FLY58" s="331"/>
      <c r="FLZ58" s="331"/>
      <c r="FMA58" s="331"/>
      <c r="FMB58" s="331"/>
      <c r="FMC58" s="331"/>
      <c r="FMD58" s="331"/>
      <c r="FME58" s="331"/>
      <c r="FMF58" s="331"/>
      <c r="FMG58" s="331"/>
      <c r="FMH58" s="331"/>
      <c r="FMI58" s="331"/>
      <c r="FMJ58" s="331"/>
      <c r="FMK58" s="331"/>
      <c r="FML58" s="331"/>
      <c r="FMM58" s="331"/>
      <c r="FMN58" s="331"/>
      <c r="FMO58" s="331"/>
      <c r="FMP58" s="331"/>
      <c r="FMQ58" s="331"/>
      <c r="FMR58" s="331"/>
      <c r="FMS58" s="331"/>
      <c r="FMT58" s="331"/>
      <c r="FMU58" s="331"/>
      <c r="FMV58" s="331"/>
      <c r="FMW58" s="331"/>
      <c r="FMX58" s="331"/>
      <c r="FMY58" s="331"/>
      <c r="FMZ58" s="331"/>
      <c r="FNA58" s="331"/>
      <c r="FNB58" s="331"/>
      <c r="FNC58" s="331"/>
      <c r="FND58" s="331"/>
      <c r="FNE58" s="331"/>
      <c r="FNF58" s="331"/>
      <c r="FNG58" s="331"/>
      <c r="FNH58" s="331"/>
      <c r="FNI58" s="331"/>
      <c r="FNJ58" s="331"/>
      <c r="FNK58" s="331"/>
      <c r="FNL58" s="331"/>
      <c r="FNM58" s="331"/>
      <c r="FNN58" s="331"/>
      <c r="FNO58" s="331"/>
      <c r="FNP58" s="331"/>
      <c r="FNQ58" s="331"/>
      <c r="FNR58" s="331"/>
      <c r="FNS58" s="331"/>
      <c r="FNT58" s="331"/>
      <c r="FNU58" s="331"/>
      <c r="FNV58" s="331"/>
      <c r="FNW58" s="331"/>
      <c r="FNX58" s="331"/>
      <c r="FNY58" s="331"/>
      <c r="FNZ58" s="331"/>
      <c r="FOA58" s="331"/>
      <c r="FOB58" s="331"/>
      <c r="FOC58" s="331"/>
      <c r="FOD58" s="331"/>
      <c r="FOE58" s="331"/>
      <c r="FOF58" s="331"/>
      <c r="FOG58" s="331"/>
      <c r="FOH58" s="331"/>
      <c r="FOI58" s="331"/>
      <c r="FOJ58" s="331"/>
      <c r="FOK58" s="331"/>
      <c r="FOL58" s="331"/>
      <c r="FOM58" s="331"/>
      <c r="FON58" s="331"/>
      <c r="FOO58" s="331"/>
      <c r="FOP58" s="331"/>
      <c r="FOQ58" s="331"/>
      <c r="FOR58" s="331"/>
      <c r="FOS58" s="331"/>
      <c r="FOT58" s="331"/>
      <c r="FOU58" s="331"/>
      <c r="FOV58" s="331"/>
      <c r="FOW58" s="331"/>
      <c r="FOX58" s="331"/>
      <c r="FOY58" s="331"/>
      <c r="FOZ58" s="331"/>
      <c r="FPA58" s="331"/>
      <c r="FPB58" s="331"/>
      <c r="FPC58" s="331"/>
      <c r="FPD58" s="331"/>
      <c r="FPE58" s="331"/>
      <c r="FPF58" s="331"/>
      <c r="FPG58" s="331"/>
      <c r="FPH58" s="331"/>
      <c r="FPI58" s="331"/>
      <c r="FPJ58" s="331"/>
      <c r="FPK58" s="331"/>
      <c r="FPL58" s="331"/>
      <c r="FPM58" s="331"/>
      <c r="FPN58" s="331"/>
      <c r="FPO58" s="331"/>
      <c r="FPP58" s="331"/>
      <c r="FPQ58" s="331"/>
      <c r="FPR58" s="331"/>
      <c r="FPS58" s="331"/>
      <c r="FPT58" s="331"/>
      <c r="FPU58" s="331"/>
      <c r="FPV58" s="331"/>
      <c r="FPW58" s="331"/>
      <c r="FPX58" s="331"/>
      <c r="FPY58" s="331"/>
      <c r="FPZ58" s="331"/>
      <c r="FQA58" s="331"/>
      <c r="FQB58" s="331"/>
      <c r="FQC58" s="331"/>
      <c r="FQD58" s="331"/>
      <c r="FQE58" s="331"/>
      <c r="FQF58" s="331"/>
      <c r="FQG58" s="331"/>
      <c r="FQH58" s="331"/>
      <c r="FQI58" s="331"/>
      <c r="FQJ58" s="331"/>
      <c r="FQK58" s="331"/>
      <c r="FQL58" s="331"/>
      <c r="FQM58" s="331"/>
      <c r="FQN58" s="331"/>
      <c r="FQO58" s="331"/>
      <c r="FQP58" s="331"/>
      <c r="FQQ58" s="331"/>
      <c r="FQR58" s="331"/>
      <c r="FQS58" s="331"/>
      <c r="FQT58" s="331"/>
      <c r="FQU58" s="331"/>
      <c r="FQV58" s="331"/>
      <c r="FQW58" s="331"/>
      <c r="FQX58" s="331"/>
      <c r="FQY58" s="331"/>
      <c r="FQZ58" s="331"/>
      <c r="FRA58" s="331"/>
      <c r="FRB58" s="331"/>
      <c r="FRC58" s="331"/>
      <c r="FRD58" s="331"/>
      <c r="FRE58" s="331"/>
      <c r="FRF58" s="331"/>
      <c r="FRG58" s="331"/>
      <c r="FRH58" s="331"/>
      <c r="FRI58" s="331"/>
      <c r="FRJ58" s="331"/>
      <c r="FRK58" s="331"/>
      <c r="FRL58" s="331"/>
      <c r="FRM58" s="331"/>
      <c r="FRN58" s="331"/>
      <c r="FRO58" s="331"/>
      <c r="FRP58" s="331"/>
      <c r="FRQ58" s="331"/>
      <c r="FRR58" s="331"/>
      <c r="FRS58" s="331"/>
      <c r="FRT58" s="331"/>
      <c r="FRU58" s="331"/>
      <c r="FRV58" s="331"/>
      <c r="FRW58" s="331"/>
      <c r="FRX58" s="331"/>
      <c r="FRY58" s="331"/>
      <c r="FRZ58" s="331"/>
      <c r="FSA58" s="331"/>
      <c r="FSB58" s="331"/>
      <c r="FSC58" s="331"/>
      <c r="FSD58" s="331"/>
      <c r="FSE58" s="331"/>
      <c r="FSF58" s="331"/>
      <c r="FSG58" s="331"/>
      <c r="FSH58" s="331"/>
      <c r="FSI58" s="331"/>
      <c r="FSJ58" s="331"/>
      <c r="FSK58" s="331"/>
      <c r="FSL58" s="331"/>
      <c r="FSM58" s="331"/>
      <c r="FSN58" s="331"/>
      <c r="FSO58" s="331"/>
      <c r="FSP58" s="331"/>
      <c r="FSQ58" s="331"/>
      <c r="FSR58" s="331"/>
      <c r="FSS58" s="331"/>
      <c r="FST58" s="331"/>
      <c r="FSU58" s="331"/>
      <c r="FSV58" s="331"/>
      <c r="FSW58" s="331"/>
      <c r="FSX58" s="331"/>
      <c r="FSY58" s="331"/>
      <c r="FSZ58" s="331"/>
      <c r="FTA58" s="331"/>
      <c r="FTB58" s="331"/>
      <c r="FTC58" s="331"/>
      <c r="FTD58" s="331"/>
      <c r="FTE58" s="331"/>
      <c r="FTF58" s="331"/>
      <c r="FTG58" s="331"/>
      <c r="FTH58" s="331"/>
      <c r="FTI58" s="331"/>
      <c r="FTJ58" s="331"/>
      <c r="FTK58" s="331"/>
      <c r="FTL58" s="331"/>
      <c r="FTM58" s="331"/>
      <c r="FTN58" s="331"/>
      <c r="FTO58" s="331"/>
      <c r="FTP58" s="331"/>
      <c r="FTQ58" s="331"/>
      <c r="FTR58" s="331"/>
      <c r="FTS58" s="331"/>
      <c r="FTT58" s="331"/>
      <c r="FTU58" s="331"/>
      <c r="FTV58" s="331"/>
      <c r="FTW58" s="331"/>
      <c r="FTX58" s="331"/>
      <c r="FTY58" s="331"/>
      <c r="FTZ58" s="331"/>
      <c r="FUA58" s="331"/>
      <c r="FUB58" s="331"/>
      <c r="FUC58" s="331"/>
      <c r="FUD58" s="331"/>
      <c r="FUE58" s="331"/>
      <c r="FUF58" s="331"/>
      <c r="FUG58" s="331"/>
      <c r="FUH58" s="331"/>
      <c r="FUI58" s="331"/>
      <c r="FUJ58" s="331"/>
      <c r="FUK58" s="331"/>
      <c r="FUL58" s="331"/>
      <c r="FUM58" s="331"/>
      <c r="FUN58" s="331"/>
      <c r="FUO58" s="331"/>
      <c r="FUP58" s="331"/>
      <c r="FUQ58" s="331"/>
      <c r="FUR58" s="331"/>
      <c r="FUS58" s="331"/>
      <c r="FUT58" s="331"/>
      <c r="FUU58" s="331"/>
      <c r="FUV58" s="331"/>
      <c r="FUW58" s="331"/>
      <c r="FUX58" s="331"/>
      <c r="FUY58" s="331"/>
      <c r="FUZ58" s="331"/>
      <c r="FVA58" s="331"/>
      <c r="FVB58" s="331"/>
      <c r="FVC58" s="331"/>
      <c r="FVD58" s="331"/>
      <c r="FVE58" s="331"/>
      <c r="FVF58" s="331"/>
      <c r="FVG58" s="331"/>
      <c r="FVH58" s="331"/>
      <c r="FVI58" s="331"/>
      <c r="FVJ58" s="331"/>
      <c r="FVK58" s="331"/>
      <c r="FVL58" s="331"/>
      <c r="FVM58" s="331"/>
      <c r="FVN58" s="331"/>
      <c r="FVO58" s="331"/>
      <c r="FVP58" s="331"/>
      <c r="FVQ58" s="331"/>
      <c r="FVR58" s="331"/>
      <c r="FVS58" s="331"/>
      <c r="FVT58" s="331"/>
      <c r="FVU58" s="331"/>
      <c r="FVV58" s="331"/>
      <c r="FVW58" s="331"/>
      <c r="FVX58" s="331"/>
      <c r="FVY58" s="331"/>
      <c r="FVZ58" s="331"/>
      <c r="FWA58" s="331"/>
      <c r="FWB58" s="331"/>
      <c r="FWC58" s="331"/>
      <c r="FWD58" s="331"/>
      <c r="FWE58" s="331"/>
      <c r="FWF58" s="331"/>
      <c r="FWG58" s="331"/>
      <c r="FWH58" s="331"/>
      <c r="FWI58" s="331"/>
      <c r="FWJ58" s="331"/>
      <c r="FWK58" s="331"/>
      <c r="FWL58" s="331"/>
      <c r="FWM58" s="331"/>
      <c r="FWN58" s="331"/>
      <c r="FWO58" s="331"/>
      <c r="FWP58" s="331"/>
      <c r="FWQ58" s="331"/>
      <c r="FWR58" s="331"/>
      <c r="FWS58" s="331"/>
      <c r="FWT58" s="331"/>
      <c r="FWU58" s="331"/>
      <c r="FWV58" s="331"/>
      <c r="FWW58" s="331"/>
      <c r="FWX58" s="331"/>
      <c r="FWY58" s="331"/>
      <c r="FWZ58" s="331"/>
      <c r="FXA58" s="331"/>
      <c r="FXB58" s="331"/>
      <c r="FXC58" s="331"/>
      <c r="FXD58" s="331"/>
      <c r="FXE58" s="331"/>
      <c r="FXF58" s="331"/>
      <c r="FXG58" s="331"/>
      <c r="FXH58" s="331"/>
      <c r="FXI58" s="331"/>
      <c r="FXJ58" s="331"/>
      <c r="FXK58" s="331"/>
      <c r="FXL58" s="331"/>
      <c r="FXM58" s="331"/>
      <c r="FXN58" s="331"/>
      <c r="FXO58" s="331"/>
      <c r="FXP58" s="331"/>
      <c r="FXQ58" s="331"/>
      <c r="FXR58" s="331"/>
      <c r="FXS58" s="331"/>
      <c r="FXT58" s="331"/>
      <c r="FXU58" s="331"/>
      <c r="FXV58" s="331"/>
      <c r="FXW58" s="331"/>
      <c r="FXX58" s="331"/>
      <c r="FXY58" s="331"/>
      <c r="FXZ58" s="331"/>
      <c r="FYA58" s="331"/>
      <c r="FYB58" s="331"/>
      <c r="FYC58" s="331"/>
      <c r="FYD58" s="331"/>
      <c r="FYE58" s="331"/>
      <c r="FYF58" s="331"/>
      <c r="FYG58" s="331"/>
      <c r="FYH58" s="331"/>
      <c r="FYI58" s="331"/>
      <c r="FYJ58" s="331"/>
      <c r="FYK58" s="331"/>
      <c r="FYL58" s="331"/>
      <c r="FYM58" s="331"/>
      <c r="FYN58" s="331"/>
      <c r="FYO58" s="331"/>
      <c r="FYP58" s="331"/>
      <c r="FYQ58" s="331"/>
      <c r="FYR58" s="331"/>
      <c r="FYS58" s="331"/>
      <c r="FYT58" s="331"/>
      <c r="FYU58" s="331"/>
      <c r="FYV58" s="331"/>
      <c r="FYW58" s="331"/>
      <c r="FYX58" s="331"/>
      <c r="FYY58" s="331"/>
      <c r="FYZ58" s="331"/>
      <c r="FZA58" s="331"/>
      <c r="FZB58" s="331"/>
      <c r="FZC58" s="331"/>
      <c r="FZD58" s="331"/>
      <c r="FZE58" s="331"/>
      <c r="FZF58" s="331"/>
      <c r="FZG58" s="331"/>
      <c r="FZH58" s="331"/>
      <c r="FZI58" s="331"/>
      <c r="FZJ58" s="331"/>
      <c r="FZK58" s="331"/>
      <c r="FZL58" s="331"/>
      <c r="FZM58" s="331"/>
      <c r="FZN58" s="331"/>
      <c r="FZO58" s="331"/>
      <c r="FZP58" s="331"/>
      <c r="FZQ58" s="331"/>
      <c r="FZR58" s="331"/>
      <c r="FZS58" s="331"/>
      <c r="FZT58" s="331"/>
      <c r="FZU58" s="331"/>
      <c r="FZV58" s="331"/>
      <c r="FZW58" s="331"/>
      <c r="FZX58" s="331"/>
      <c r="FZY58" s="331"/>
      <c r="FZZ58" s="331"/>
      <c r="GAA58" s="331"/>
      <c r="GAB58" s="331"/>
      <c r="GAC58" s="331"/>
      <c r="GAD58" s="331"/>
      <c r="GAE58" s="331"/>
      <c r="GAF58" s="331"/>
      <c r="GAG58" s="331"/>
      <c r="GAH58" s="331"/>
      <c r="GAI58" s="331"/>
      <c r="GAJ58" s="331"/>
      <c r="GAK58" s="331"/>
      <c r="GAL58" s="331"/>
      <c r="GAM58" s="331"/>
      <c r="GAN58" s="331"/>
      <c r="GAO58" s="331"/>
      <c r="GAP58" s="331"/>
      <c r="GAQ58" s="331"/>
      <c r="GAR58" s="331"/>
      <c r="GAS58" s="331"/>
      <c r="GAT58" s="331"/>
      <c r="GAU58" s="331"/>
      <c r="GAV58" s="331"/>
      <c r="GAW58" s="331"/>
      <c r="GAX58" s="331"/>
      <c r="GAY58" s="331"/>
      <c r="GAZ58" s="331"/>
      <c r="GBA58" s="331"/>
      <c r="GBB58" s="331"/>
      <c r="GBC58" s="331"/>
      <c r="GBD58" s="331"/>
      <c r="GBE58" s="331"/>
      <c r="GBF58" s="331"/>
      <c r="GBG58" s="331"/>
      <c r="GBH58" s="331"/>
      <c r="GBI58" s="331"/>
      <c r="GBJ58" s="331"/>
      <c r="GBK58" s="331"/>
      <c r="GBL58" s="331"/>
      <c r="GBM58" s="331"/>
      <c r="GBN58" s="331"/>
      <c r="GBO58" s="331"/>
      <c r="GBP58" s="331"/>
      <c r="GBQ58" s="331"/>
      <c r="GBR58" s="331"/>
      <c r="GBS58" s="331"/>
      <c r="GBT58" s="331"/>
      <c r="GBU58" s="331"/>
      <c r="GBV58" s="331"/>
      <c r="GBW58" s="331"/>
      <c r="GBX58" s="331"/>
      <c r="GBY58" s="331"/>
      <c r="GBZ58" s="331"/>
      <c r="GCA58" s="331"/>
      <c r="GCB58" s="331"/>
      <c r="GCC58" s="331"/>
      <c r="GCD58" s="331"/>
      <c r="GCE58" s="331"/>
      <c r="GCF58" s="331"/>
      <c r="GCG58" s="331"/>
      <c r="GCH58" s="331"/>
      <c r="GCI58" s="331"/>
      <c r="GCJ58" s="331"/>
      <c r="GCK58" s="331"/>
      <c r="GCL58" s="331"/>
      <c r="GCM58" s="331"/>
      <c r="GCN58" s="331"/>
      <c r="GCO58" s="331"/>
      <c r="GCP58" s="331"/>
      <c r="GCQ58" s="331"/>
      <c r="GCR58" s="331"/>
      <c r="GCS58" s="331"/>
      <c r="GCT58" s="331"/>
      <c r="GCU58" s="331"/>
      <c r="GCV58" s="331"/>
      <c r="GCW58" s="331"/>
      <c r="GCX58" s="331"/>
      <c r="GCY58" s="331"/>
      <c r="GCZ58" s="331"/>
      <c r="GDA58" s="331"/>
      <c r="GDB58" s="331"/>
      <c r="GDC58" s="331"/>
      <c r="GDD58" s="331"/>
      <c r="GDE58" s="331"/>
      <c r="GDF58" s="331"/>
      <c r="GDG58" s="331"/>
      <c r="GDH58" s="331"/>
      <c r="GDI58" s="331"/>
      <c r="GDJ58" s="331"/>
      <c r="GDK58" s="331"/>
      <c r="GDL58" s="331"/>
      <c r="GDM58" s="331"/>
      <c r="GDN58" s="331"/>
      <c r="GDO58" s="331"/>
      <c r="GDP58" s="331"/>
      <c r="GDQ58" s="331"/>
      <c r="GDR58" s="331"/>
      <c r="GDS58" s="331"/>
      <c r="GDT58" s="331"/>
      <c r="GDU58" s="331"/>
      <c r="GDV58" s="331"/>
      <c r="GDW58" s="331"/>
      <c r="GDX58" s="331"/>
      <c r="GDY58" s="331"/>
      <c r="GDZ58" s="331"/>
      <c r="GEA58" s="331"/>
      <c r="GEB58" s="331"/>
      <c r="GEC58" s="331"/>
      <c r="GED58" s="331"/>
      <c r="GEE58" s="331"/>
      <c r="GEF58" s="331"/>
      <c r="GEG58" s="331"/>
      <c r="GEH58" s="331"/>
      <c r="GEI58" s="331"/>
      <c r="GEJ58" s="331"/>
      <c r="GEK58" s="331"/>
      <c r="GEL58" s="331"/>
      <c r="GEM58" s="331"/>
      <c r="GEN58" s="331"/>
      <c r="GEO58" s="331"/>
      <c r="GEP58" s="331"/>
      <c r="GEQ58" s="331"/>
      <c r="GER58" s="331"/>
      <c r="GES58" s="331"/>
      <c r="GET58" s="331"/>
      <c r="GEU58" s="331"/>
      <c r="GEV58" s="331"/>
      <c r="GEW58" s="331"/>
      <c r="GEX58" s="331"/>
      <c r="GEY58" s="331"/>
      <c r="GEZ58" s="331"/>
      <c r="GFA58" s="331"/>
      <c r="GFB58" s="331"/>
      <c r="GFC58" s="331"/>
      <c r="GFD58" s="331"/>
      <c r="GFE58" s="331"/>
      <c r="GFF58" s="331"/>
      <c r="GFG58" s="331"/>
      <c r="GFH58" s="331"/>
      <c r="GFI58" s="331"/>
      <c r="GFJ58" s="331"/>
      <c r="GFK58" s="331"/>
      <c r="GFL58" s="331"/>
      <c r="GFM58" s="331"/>
      <c r="GFN58" s="331"/>
      <c r="GFO58" s="331"/>
      <c r="GFP58" s="331"/>
      <c r="GFQ58" s="331"/>
      <c r="GFR58" s="331"/>
      <c r="GFS58" s="331"/>
      <c r="GFT58" s="331"/>
      <c r="GFU58" s="331"/>
      <c r="GFV58" s="331"/>
      <c r="GFW58" s="331"/>
      <c r="GFX58" s="331"/>
      <c r="GFY58" s="331"/>
      <c r="GFZ58" s="331"/>
      <c r="GGA58" s="331"/>
      <c r="GGB58" s="331"/>
      <c r="GGC58" s="331"/>
      <c r="GGD58" s="331"/>
      <c r="GGE58" s="331"/>
      <c r="GGF58" s="331"/>
      <c r="GGG58" s="331"/>
      <c r="GGH58" s="331"/>
      <c r="GGI58" s="331"/>
      <c r="GGJ58" s="331"/>
      <c r="GGK58" s="331"/>
      <c r="GGL58" s="331"/>
      <c r="GGM58" s="331"/>
      <c r="GGN58" s="331"/>
      <c r="GGO58" s="331"/>
      <c r="GGP58" s="331"/>
      <c r="GGQ58" s="331"/>
      <c r="GGR58" s="331"/>
      <c r="GGS58" s="331"/>
      <c r="GGT58" s="331"/>
      <c r="GGU58" s="331"/>
      <c r="GGV58" s="331"/>
      <c r="GGW58" s="331"/>
      <c r="GGX58" s="331"/>
      <c r="GGY58" s="331"/>
      <c r="GGZ58" s="331"/>
      <c r="GHA58" s="331"/>
      <c r="GHB58" s="331"/>
      <c r="GHC58" s="331"/>
      <c r="GHD58" s="331"/>
      <c r="GHE58" s="331"/>
      <c r="GHF58" s="331"/>
      <c r="GHG58" s="331"/>
      <c r="GHH58" s="331"/>
      <c r="GHI58" s="331"/>
      <c r="GHJ58" s="331"/>
      <c r="GHK58" s="331"/>
      <c r="GHL58" s="331"/>
      <c r="GHM58" s="331"/>
      <c r="GHN58" s="331"/>
      <c r="GHO58" s="331"/>
      <c r="GHP58" s="331"/>
      <c r="GHQ58" s="331"/>
      <c r="GHR58" s="331"/>
      <c r="GHS58" s="331"/>
      <c r="GHT58" s="331"/>
      <c r="GHU58" s="331"/>
      <c r="GHV58" s="331"/>
      <c r="GHW58" s="331"/>
      <c r="GHX58" s="331"/>
      <c r="GHY58" s="331"/>
      <c r="GHZ58" s="331"/>
      <c r="GIA58" s="331"/>
      <c r="GIB58" s="331"/>
      <c r="GIC58" s="331"/>
      <c r="GID58" s="331"/>
      <c r="GIE58" s="331"/>
      <c r="GIF58" s="331"/>
      <c r="GIG58" s="331"/>
      <c r="GIH58" s="331"/>
      <c r="GII58" s="331"/>
      <c r="GIJ58" s="331"/>
      <c r="GIK58" s="331"/>
      <c r="GIL58" s="331"/>
      <c r="GIM58" s="331"/>
      <c r="GIN58" s="331"/>
      <c r="GIO58" s="331"/>
      <c r="GIP58" s="331"/>
      <c r="GIQ58" s="331"/>
      <c r="GIR58" s="331"/>
      <c r="GIS58" s="331"/>
      <c r="GIT58" s="331"/>
      <c r="GIU58" s="331"/>
      <c r="GIV58" s="331"/>
      <c r="GIW58" s="331"/>
      <c r="GIX58" s="331"/>
      <c r="GIY58" s="331"/>
      <c r="GIZ58" s="331"/>
      <c r="GJA58" s="331"/>
      <c r="GJB58" s="331"/>
      <c r="GJC58" s="331"/>
      <c r="GJD58" s="331"/>
      <c r="GJE58" s="331"/>
      <c r="GJF58" s="331"/>
      <c r="GJG58" s="331"/>
      <c r="GJH58" s="331"/>
      <c r="GJI58" s="331"/>
      <c r="GJJ58" s="331"/>
      <c r="GJK58" s="331"/>
      <c r="GJL58" s="331"/>
      <c r="GJM58" s="331"/>
      <c r="GJN58" s="331"/>
      <c r="GJO58" s="331"/>
      <c r="GJP58" s="331"/>
      <c r="GJQ58" s="331"/>
      <c r="GJR58" s="331"/>
      <c r="GJS58" s="331"/>
      <c r="GJT58" s="331"/>
      <c r="GJU58" s="331"/>
      <c r="GJV58" s="331"/>
      <c r="GJW58" s="331"/>
      <c r="GJX58" s="331"/>
      <c r="GJY58" s="331"/>
      <c r="GJZ58" s="331"/>
      <c r="GKA58" s="331"/>
      <c r="GKB58" s="331"/>
      <c r="GKC58" s="331"/>
      <c r="GKD58" s="331"/>
      <c r="GKE58" s="331"/>
      <c r="GKF58" s="331"/>
      <c r="GKG58" s="331"/>
      <c r="GKH58" s="331"/>
      <c r="GKI58" s="331"/>
      <c r="GKJ58" s="331"/>
      <c r="GKK58" s="331"/>
      <c r="GKL58" s="331"/>
      <c r="GKM58" s="331"/>
      <c r="GKN58" s="331"/>
      <c r="GKO58" s="331"/>
      <c r="GKP58" s="331"/>
      <c r="GKQ58" s="331"/>
      <c r="GKR58" s="331"/>
      <c r="GKS58" s="331"/>
      <c r="GKT58" s="331"/>
      <c r="GKU58" s="331"/>
      <c r="GKV58" s="331"/>
      <c r="GKW58" s="331"/>
      <c r="GKX58" s="331"/>
      <c r="GKY58" s="331"/>
      <c r="GKZ58" s="331"/>
      <c r="GLA58" s="331"/>
      <c r="GLB58" s="331"/>
      <c r="GLC58" s="331"/>
      <c r="GLD58" s="331"/>
      <c r="GLE58" s="331"/>
      <c r="GLF58" s="331"/>
      <c r="GLG58" s="331"/>
      <c r="GLH58" s="331"/>
      <c r="GLI58" s="331"/>
      <c r="GLJ58" s="331"/>
      <c r="GLK58" s="331"/>
      <c r="GLL58" s="331"/>
      <c r="GLM58" s="331"/>
      <c r="GLN58" s="331"/>
      <c r="GLO58" s="331"/>
      <c r="GLP58" s="331"/>
      <c r="GLQ58" s="331"/>
      <c r="GLR58" s="331"/>
      <c r="GLS58" s="331"/>
      <c r="GLT58" s="331"/>
      <c r="GLU58" s="331"/>
      <c r="GLV58" s="331"/>
      <c r="GLW58" s="331"/>
      <c r="GLX58" s="331"/>
      <c r="GLY58" s="331"/>
      <c r="GLZ58" s="331"/>
      <c r="GMA58" s="331"/>
      <c r="GMB58" s="331"/>
      <c r="GMC58" s="331"/>
      <c r="GMD58" s="331"/>
      <c r="GME58" s="331"/>
      <c r="GMF58" s="331"/>
      <c r="GMG58" s="331"/>
      <c r="GMH58" s="331"/>
      <c r="GMI58" s="331"/>
      <c r="GMJ58" s="331"/>
      <c r="GMK58" s="331"/>
      <c r="GML58" s="331"/>
      <c r="GMM58" s="331"/>
      <c r="GMN58" s="331"/>
      <c r="GMO58" s="331"/>
      <c r="GMP58" s="331"/>
      <c r="GMQ58" s="331"/>
      <c r="GMR58" s="331"/>
      <c r="GMS58" s="331"/>
      <c r="GMT58" s="331"/>
      <c r="GMU58" s="331"/>
      <c r="GMV58" s="331"/>
      <c r="GMW58" s="331"/>
      <c r="GMX58" s="331"/>
      <c r="GMY58" s="331"/>
      <c r="GMZ58" s="331"/>
      <c r="GNA58" s="331"/>
      <c r="GNB58" s="331"/>
      <c r="GNC58" s="331"/>
      <c r="GND58" s="331"/>
      <c r="GNE58" s="331"/>
      <c r="GNF58" s="331"/>
      <c r="GNG58" s="331"/>
      <c r="GNH58" s="331"/>
      <c r="GNI58" s="331"/>
      <c r="GNJ58" s="331"/>
      <c r="GNK58" s="331"/>
      <c r="GNL58" s="331"/>
      <c r="GNM58" s="331"/>
      <c r="GNN58" s="331"/>
      <c r="GNO58" s="331"/>
      <c r="GNP58" s="331"/>
      <c r="GNQ58" s="331"/>
      <c r="GNR58" s="331"/>
      <c r="GNS58" s="331"/>
      <c r="GNT58" s="331"/>
      <c r="GNU58" s="331"/>
      <c r="GNV58" s="331"/>
      <c r="GNW58" s="331"/>
      <c r="GNX58" s="331"/>
      <c r="GNY58" s="331"/>
      <c r="GNZ58" s="331"/>
      <c r="GOA58" s="331"/>
      <c r="GOB58" s="331"/>
      <c r="GOC58" s="331"/>
      <c r="GOD58" s="331"/>
      <c r="GOE58" s="331"/>
      <c r="GOF58" s="331"/>
      <c r="GOG58" s="331"/>
      <c r="GOH58" s="331"/>
      <c r="GOI58" s="331"/>
      <c r="GOJ58" s="331"/>
      <c r="GOK58" s="331"/>
      <c r="GOL58" s="331"/>
      <c r="GOM58" s="331"/>
      <c r="GON58" s="331"/>
      <c r="GOO58" s="331"/>
      <c r="GOP58" s="331"/>
      <c r="GOQ58" s="331"/>
      <c r="GOR58" s="331"/>
      <c r="GOS58" s="331"/>
      <c r="GOT58" s="331"/>
      <c r="GOU58" s="331"/>
      <c r="GOV58" s="331"/>
      <c r="GOW58" s="331"/>
      <c r="GOX58" s="331"/>
      <c r="GOY58" s="331"/>
      <c r="GOZ58" s="331"/>
      <c r="GPA58" s="331"/>
      <c r="GPB58" s="331"/>
      <c r="GPC58" s="331"/>
      <c r="GPD58" s="331"/>
      <c r="GPE58" s="331"/>
      <c r="GPF58" s="331"/>
      <c r="GPG58" s="331"/>
      <c r="GPH58" s="331"/>
      <c r="GPI58" s="331"/>
      <c r="GPJ58" s="331"/>
      <c r="GPK58" s="331"/>
      <c r="GPL58" s="331"/>
      <c r="GPM58" s="331"/>
      <c r="GPN58" s="331"/>
      <c r="GPO58" s="331"/>
      <c r="GPP58" s="331"/>
      <c r="GPQ58" s="331"/>
      <c r="GPR58" s="331"/>
      <c r="GPS58" s="331"/>
      <c r="GPT58" s="331"/>
      <c r="GPU58" s="331"/>
      <c r="GPV58" s="331"/>
      <c r="GPW58" s="331"/>
      <c r="GPX58" s="331"/>
      <c r="GPY58" s="331"/>
      <c r="GPZ58" s="331"/>
      <c r="GQA58" s="331"/>
      <c r="GQB58" s="331"/>
      <c r="GQC58" s="331"/>
      <c r="GQD58" s="331"/>
      <c r="GQE58" s="331"/>
      <c r="GQF58" s="331"/>
      <c r="GQG58" s="331"/>
      <c r="GQH58" s="331"/>
      <c r="GQI58" s="331"/>
      <c r="GQJ58" s="331"/>
      <c r="GQK58" s="331"/>
      <c r="GQL58" s="331"/>
      <c r="GQM58" s="331"/>
      <c r="GQN58" s="331"/>
      <c r="GQO58" s="331"/>
      <c r="GQP58" s="331"/>
      <c r="GQQ58" s="331"/>
      <c r="GQR58" s="331"/>
      <c r="GQS58" s="331"/>
      <c r="GQT58" s="331"/>
      <c r="GQU58" s="331"/>
      <c r="GQV58" s="331"/>
      <c r="GQW58" s="331"/>
      <c r="GQX58" s="331"/>
      <c r="GQY58" s="331"/>
      <c r="GQZ58" s="331"/>
      <c r="GRA58" s="331"/>
      <c r="GRB58" s="331"/>
      <c r="GRC58" s="331"/>
      <c r="GRD58" s="331"/>
      <c r="GRE58" s="331"/>
      <c r="GRF58" s="331"/>
      <c r="GRG58" s="331"/>
      <c r="GRH58" s="331"/>
      <c r="GRI58" s="331"/>
      <c r="GRJ58" s="331"/>
      <c r="GRK58" s="331"/>
      <c r="GRL58" s="331"/>
      <c r="GRM58" s="331"/>
      <c r="GRN58" s="331"/>
      <c r="GRO58" s="331"/>
      <c r="GRP58" s="331"/>
      <c r="GRQ58" s="331"/>
      <c r="GRR58" s="331"/>
      <c r="GRS58" s="331"/>
      <c r="GRT58" s="331"/>
      <c r="GRU58" s="331"/>
      <c r="GRV58" s="331"/>
      <c r="GRW58" s="331"/>
      <c r="GRX58" s="331"/>
      <c r="GRY58" s="331"/>
      <c r="GRZ58" s="331"/>
      <c r="GSA58" s="331"/>
      <c r="GSB58" s="331"/>
      <c r="GSC58" s="331"/>
      <c r="GSD58" s="331"/>
      <c r="GSE58" s="331"/>
      <c r="GSF58" s="331"/>
      <c r="GSG58" s="331"/>
      <c r="GSH58" s="331"/>
      <c r="GSI58" s="331"/>
      <c r="GSJ58" s="331"/>
      <c r="GSK58" s="331"/>
      <c r="GSL58" s="331"/>
      <c r="GSM58" s="331"/>
      <c r="GSN58" s="331"/>
      <c r="GSO58" s="331"/>
      <c r="GSP58" s="331"/>
      <c r="GSQ58" s="331"/>
      <c r="GSR58" s="331"/>
      <c r="GSS58" s="331"/>
      <c r="GST58" s="331"/>
      <c r="GSU58" s="331"/>
      <c r="GSV58" s="331"/>
      <c r="GSW58" s="331"/>
      <c r="GSX58" s="331"/>
      <c r="GSY58" s="331"/>
      <c r="GSZ58" s="331"/>
      <c r="GTA58" s="331"/>
      <c r="GTB58" s="331"/>
      <c r="GTC58" s="331"/>
      <c r="GTD58" s="331"/>
      <c r="GTE58" s="331"/>
      <c r="GTF58" s="331"/>
      <c r="GTG58" s="331"/>
      <c r="GTH58" s="331"/>
      <c r="GTI58" s="331"/>
      <c r="GTJ58" s="331"/>
      <c r="GTK58" s="331"/>
      <c r="GTL58" s="331"/>
      <c r="GTM58" s="331"/>
      <c r="GTN58" s="331"/>
      <c r="GTO58" s="331"/>
      <c r="GTP58" s="331"/>
      <c r="GTQ58" s="331"/>
      <c r="GTR58" s="331"/>
      <c r="GTS58" s="331"/>
      <c r="GTT58" s="331"/>
      <c r="GTU58" s="331"/>
      <c r="GTV58" s="331"/>
      <c r="GTW58" s="331"/>
      <c r="GTX58" s="331"/>
      <c r="GTY58" s="331"/>
      <c r="GTZ58" s="331"/>
      <c r="GUA58" s="331"/>
      <c r="GUB58" s="331"/>
      <c r="GUC58" s="331"/>
      <c r="GUD58" s="331"/>
      <c r="GUE58" s="331"/>
      <c r="GUF58" s="331"/>
      <c r="GUG58" s="331"/>
      <c r="GUH58" s="331"/>
      <c r="GUI58" s="331"/>
      <c r="GUJ58" s="331"/>
      <c r="GUK58" s="331"/>
      <c r="GUL58" s="331"/>
      <c r="GUM58" s="331"/>
      <c r="GUN58" s="331"/>
      <c r="GUO58" s="331"/>
      <c r="GUP58" s="331"/>
      <c r="GUQ58" s="331"/>
      <c r="GUR58" s="331"/>
      <c r="GUS58" s="331"/>
      <c r="GUT58" s="331"/>
      <c r="GUU58" s="331"/>
      <c r="GUV58" s="331"/>
      <c r="GUW58" s="331"/>
      <c r="GUX58" s="331"/>
      <c r="GUY58" s="331"/>
      <c r="GUZ58" s="331"/>
      <c r="GVA58" s="331"/>
      <c r="GVB58" s="331"/>
      <c r="GVC58" s="331"/>
      <c r="GVD58" s="331"/>
      <c r="GVE58" s="331"/>
      <c r="GVF58" s="331"/>
      <c r="GVG58" s="331"/>
      <c r="GVH58" s="331"/>
      <c r="GVI58" s="331"/>
      <c r="GVJ58" s="331"/>
      <c r="GVK58" s="331"/>
      <c r="GVL58" s="331"/>
      <c r="GVM58" s="331"/>
      <c r="GVN58" s="331"/>
      <c r="GVO58" s="331"/>
      <c r="GVP58" s="331"/>
      <c r="GVQ58" s="331"/>
      <c r="GVR58" s="331"/>
      <c r="GVS58" s="331"/>
      <c r="GVT58" s="331"/>
      <c r="GVU58" s="331"/>
      <c r="GVV58" s="331"/>
      <c r="GVW58" s="331"/>
      <c r="GVX58" s="331"/>
      <c r="GVY58" s="331"/>
      <c r="GVZ58" s="331"/>
      <c r="GWA58" s="331"/>
      <c r="GWB58" s="331"/>
      <c r="GWC58" s="331"/>
      <c r="GWD58" s="331"/>
      <c r="GWE58" s="331"/>
      <c r="GWF58" s="331"/>
      <c r="GWG58" s="331"/>
      <c r="GWH58" s="331"/>
      <c r="GWI58" s="331"/>
      <c r="GWJ58" s="331"/>
      <c r="GWK58" s="331"/>
      <c r="GWL58" s="331"/>
      <c r="GWM58" s="331"/>
      <c r="GWN58" s="331"/>
      <c r="GWO58" s="331"/>
      <c r="GWP58" s="331"/>
      <c r="GWQ58" s="331"/>
      <c r="GWR58" s="331"/>
      <c r="GWS58" s="331"/>
      <c r="GWT58" s="331"/>
      <c r="GWU58" s="331"/>
      <c r="GWV58" s="331"/>
      <c r="GWW58" s="331"/>
      <c r="GWX58" s="331"/>
      <c r="GWY58" s="331"/>
      <c r="GWZ58" s="331"/>
      <c r="GXA58" s="331"/>
      <c r="GXB58" s="331"/>
      <c r="GXC58" s="331"/>
      <c r="GXD58" s="331"/>
      <c r="GXE58" s="331"/>
      <c r="GXF58" s="331"/>
      <c r="GXG58" s="331"/>
      <c r="GXH58" s="331"/>
      <c r="GXI58" s="331"/>
      <c r="GXJ58" s="331"/>
      <c r="GXK58" s="331"/>
      <c r="GXL58" s="331"/>
      <c r="GXM58" s="331"/>
      <c r="GXN58" s="331"/>
      <c r="GXO58" s="331"/>
      <c r="GXP58" s="331"/>
      <c r="GXQ58" s="331"/>
      <c r="GXR58" s="331"/>
      <c r="GXS58" s="331"/>
      <c r="GXT58" s="331"/>
      <c r="GXU58" s="331"/>
      <c r="GXV58" s="331"/>
      <c r="GXW58" s="331"/>
      <c r="GXX58" s="331"/>
      <c r="GXY58" s="331"/>
      <c r="GXZ58" s="331"/>
      <c r="GYA58" s="331"/>
      <c r="GYB58" s="331"/>
      <c r="GYC58" s="331"/>
      <c r="GYD58" s="331"/>
      <c r="GYE58" s="331"/>
      <c r="GYF58" s="331"/>
      <c r="GYG58" s="331"/>
      <c r="GYH58" s="331"/>
      <c r="GYI58" s="331"/>
      <c r="GYJ58" s="331"/>
      <c r="GYK58" s="331"/>
      <c r="GYL58" s="331"/>
      <c r="GYM58" s="331"/>
      <c r="GYN58" s="331"/>
      <c r="GYO58" s="331"/>
      <c r="GYP58" s="331"/>
      <c r="GYQ58" s="331"/>
      <c r="GYR58" s="331"/>
      <c r="GYS58" s="331"/>
      <c r="GYT58" s="331"/>
      <c r="GYU58" s="331"/>
      <c r="GYV58" s="331"/>
      <c r="GYW58" s="331"/>
      <c r="GYX58" s="331"/>
      <c r="GYY58" s="331"/>
      <c r="GYZ58" s="331"/>
      <c r="GZA58" s="331"/>
      <c r="GZB58" s="331"/>
      <c r="GZC58" s="331"/>
      <c r="GZD58" s="331"/>
      <c r="GZE58" s="331"/>
      <c r="GZF58" s="331"/>
      <c r="GZG58" s="331"/>
      <c r="GZH58" s="331"/>
      <c r="GZI58" s="331"/>
      <c r="GZJ58" s="331"/>
      <c r="GZK58" s="331"/>
      <c r="GZL58" s="331"/>
      <c r="GZM58" s="331"/>
      <c r="GZN58" s="331"/>
      <c r="GZO58" s="331"/>
      <c r="GZP58" s="331"/>
      <c r="GZQ58" s="331"/>
      <c r="GZR58" s="331"/>
      <c r="GZS58" s="331"/>
      <c r="GZT58" s="331"/>
      <c r="GZU58" s="331"/>
      <c r="GZV58" s="331"/>
      <c r="GZW58" s="331"/>
      <c r="GZX58" s="331"/>
      <c r="GZY58" s="331"/>
      <c r="GZZ58" s="331"/>
      <c r="HAA58" s="331"/>
      <c r="HAB58" s="331"/>
      <c r="HAC58" s="331"/>
      <c r="HAD58" s="331"/>
      <c r="HAE58" s="331"/>
      <c r="HAF58" s="331"/>
      <c r="HAG58" s="331"/>
      <c r="HAH58" s="331"/>
      <c r="HAI58" s="331"/>
      <c r="HAJ58" s="331"/>
      <c r="HAK58" s="331"/>
      <c r="HAL58" s="331"/>
      <c r="HAM58" s="331"/>
      <c r="HAN58" s="331"/>
      <c r="HAO58" s="331"/>
      <c r="HAP58" s="331"/>
      <c r="HAQ58" s="331"/>
      <c r="HAR58" s="331"/>
      <c r="HAS58" s="331"/>
      <c r="HAT58" s="331"/>
      <c r="HAU58" s="331"/>
      <c r="HAV58" s="331"/>
      <c r="HAW58" s="331"/>
      <c r="HAX58" s="331"/>
      <c r="HAY58" s="331"/>
      <c r="HAZ58" s="331"/>
      <c r="HBA58" s="331"/>
      <c r="HBB58" s="331"/>
      <c r="HBC58" s="331"/>
      <c r="HBD58" s="331"/>
      <c r="HBE58" s="331"/>
      <c r="HBF58" s="331"/>
      <c r="HBG58" s="331"/>
      <c r="HBH58" s="331"/>
      <c r="HBI58" s="331"/>
      <c r="HBJ58" s="331"/>
      <c r="HBK58" s="331"/>
      <c r="HBL58" s="331"/>
      <c r="HBM58" s="331"/>
      <c r="HBN58" s="331"/>
      <c r="HBO58" s="331"/>
      <c r="HBP58" s="331"/>
      <c r="HBQ58" s="331"/>
      <c r="HBR58" s="331"/>
      <c r="HBS58" s="331"/>
      <c r="HBT58" s="331"/>
      <c r="HBU58" s="331"/>
      <c r="HBV58" s="331"/>
      <c r="HBW58" s="331"/>
      <c r="HBX58" s="331"/>
      <c r="HBY58" s="331"/>
      <c r="HBZ58" s="331"/>
      <c r="HCA58" s="331"/>
      <c r="HCB58" s="331"/>
      <c r="HCC58" s="331"/>
      <c r="HCD58" s="331"/>
      <c r="HCE58" s="331"/>
      <c r="HCF58" s="331"/>
      <c r="HCG58" s="331"/>
      <c r="HCH58" s="331"/>
      <c r="HCI58" s="331"/>
      <c r="HCJ58" s="331"/>
      <c r="HCK58" s="331"/>
      <c r="HCL58" s="331"/>
      <c r="HCM58" s="331"/>
      <c r="HCN58" s="331"/>
      <c r="HCO58" s="331"/>
      <c r="HCP58" s="331"/>
      <c r="HCQ58" s="331"/>
      <c r="HCR58" s="331"/>
      <c r="HCS58" s="331"/>
      <c r="HCT58" s="331"/>
      <c r="HCU58" s="331"/>
      <c r="HCV58" s="331"/>
      <c r="HCW58" s="331"/>
      <c r="HCX58" s="331"/>
      <c r="HCY58" s="331"/>
      <c r="HCZ58" s="331"/>
      <c r="HDA58" s="331"/>
      <c r="HDB58" s="331"/>
      <c r="HDC58" s="331"/>
      <c r="HDD58" s="331"/>
      <c r="HDE58" s="331"/>
      <c r="HDF58" s="331"/>
      <c r="HDG58" s="331"/>
      <c r="HDH58" s="331"/>
      <c r="HDI58" s="331"/>
      <c r="HDJ58" s="331"/>
      <c r="HDK58" s="331"/>
      <c r="HDL58" s="331"/>
      <c r="HDM58" s="331"/>
      <c r="HDN58" s="331"/>
      <c r="HDO58" s="331"/>
      <c r="HDP58" s="331"/>
      <c r="HDQ58" s="331"/>
      <c r="HDR58" s="331"/>
      <c r="HDS58" s="331"/>
      <c r="HDT58" s="331"/>
      <c r="HDU58" s="331"/>
      <c r="HDV58" s="331"/>
      <c r="HDW58" s="331"/>
      <c r="HDX58" s="331"/>
      <c r="HDY58" s="331"/>
      <c r="HDZ58" s="331"/>
      <c r="HEA58" s="331"/>
      <c r="HEB58" s="331"/>
      <c r="HEC58" s="331"/>
      <c r="HED58" s="331"/>
      <c r="HEE58" s="331"/>
      <c r="HEF58" s="331"/>
      <c r="HEG58" s="331"/>
      <c r="HEH58" s="331"/>
      <c r="HEI58" s="331"/>
      <c r="HEJ58" s="331"/>
      <c r="HEK58" s="331"/>
      <c r="HEL58" s="331"/>
      <c r="HEM58" s="331"/>
      <c r="HEN58" s="331"/>
      <c r="HEO58" s="331"/>
      <c r="HEP58" s="331"/>
      <c r="HEQ58" s="331"/>
      <c r="HER58" s="331"/>
      <c r="HES58" s="331"/>
      <c r="HET58" s="331"/>
      <c r="HEU58" s="331"/>
      <c r="HEV58" s="331"/>
      <c r="HEW58" s="331"/>
      <c r="HEX58" s="331"/>
      <c r="HEY58" s="331"/>
      <c r="HEZ58" s="331"/>
      <c r="HFA58" s="331"/>
      <c r="HFB58" s="331"/>
      <c r="HFC58" s="331"/>
      <c r="HFD58" s="331"/>
      <c r="HFE58" s="331"/>
      <c r="HFF58" s="331"/>
      <c r="HFG58" s="331"/>
      <c r="HFH58" s="331"/>
      <c r="HFI58" s="331"/>
      <c r="HFJ58" s="331"/>
      <c r="HFK58" s="331"/>
      <c r="HFL58" s="331"/>
      <c r="HFM58" s="331"/>
      <c r="HFN58" s="331"/>
      <c r="HFO58" s="331"/>
      <c r="HFP58" s="331"/>
      <c r="HFQ58" s="331"/>
      <c r="HFR58" s="331"/>
      <c r="HFS58" s="331"/>
      <c r="HFT58" s="331"/>
      <c r="HFU58" s="331"/>
      <c r="HFV58" s="331"/>
      <c r="HFW58" s="331"/>
      <c r="HFX58" s="331"/>
      <c r="HFY58" s="331"/>
      <c r="HFZ58" s="331"/>
      <c r="HGA58" s="331"/>
      <c r="HGB58" s="331"/>
      <c r="HGC58" s="331"/>
      <c r="HGD58" s="331"/>
      <c r="HGE58" s="331"/>
      <c r="HGF58" s="331"/>
      <c r="HGG58" s="331"/>
      <c r="HGH58" s="331"/>
      <c r="HGI58" s="331"/>
      <c r="HGJ58" s="331"/>
      <c r="HGK58" s="331"/>
      <c r="HGL58" s="331"/>
      <c r="HGM58" s="331"/>
      <c r="HGN58" s="331"/>
      <c r="HGO58" s="331"/>
      <c r="HGP58" s="331"/>
      <c r="HGQ58" s="331"/>
      <c r="HGR58" s="331"/>
      <c r="HGS58" s="331"/>
      <c r="HGT58" s="331"/>
      <c r="HGU58" s="331"/>
      <c r="HGV58" s="331"/>
      <c r="HGW58" s="331"/>
      <c r="HGX58" s="331"/>
      <c r="HGY58" s="331"/>
      <c r="HGZ58" s="331"/>
      <c r="HHA58" s="331"/>
      <c r="HHB58" s="331"/>
      <c r="HHC58" s="331"/>
      <c r="HHD58" s="331"/>
      <c r="HHE58" s="331"/>
      <c r="HHF58" s="331"/>
      <c r="HHG58" s="331"/>
      <c r="HHH58" s="331"/>
      <c r="HHI58" s="331"/>
      <c r="HHJ58" s="331"/>
      <c r="HHK58" s="331"/>
      <c r="HHL58" s="331"/>
      <c r="HHM58" s="331"/>
      <c r="HHN58" s="331"/>
      <c r="HHO58" s="331"/>
      <c r="HHP58" s="331"/>
      <c r="HHQ58" s="331"/>
      <c r="HHR58" s="331"/>
      <c r="HHS58" s="331"/>
      <c r="HHT58" s="331"/>
      <c r="HHU58" s="331"/>
      <c r="HHV58" s="331"/>
      <c r="HHW58" s="331"/>
      <c r="HHX58" s="331"/>
      <c r="HHY58" s="331"/>
      <c r="HHZ58" s="331"/>
      <c r="HIA58" s="331"/>
      <c r="HIB58" s="331"/>
      <c r="HIC58" s="331"/>
      <c r="HID58" s="331"/>
      <c r="HIE58" s="331"/>
      <c r="HIF58" s="331"/>
      <c r="HIG58" s="331"/>
      <c r="HIH58" s="331"/>
      <c r="HII58" s="331"/>
      <c r="HIJ58" s="331"/>
      <c r="HIK58" s="331"/>
      <c r="HIL58" s="331"/>
      <c r="HIM58" s="331"/>
      <c r="HIN58" s="331"/>
      <c r="HIO58" s="331"/>
      <c r="HIP58" s="331"/>
      <c r="HIQ58" s="331"/>
      <c r="HIR58" s="331"/>
      <c r="HIS58" s="331"/>
      <c r="HIT58" s="331"/>
      <c r="HIU58" s="331"/>
      <c r="HIV58" s="331"/>
      <c r="HIW58" s="331"/>
      <c r="HIX58" s="331"/>
      <c r="HIY58" s="331"/>
      <c r="HIZ58" s="331"/>
      <c r="HJA58" s="331"/>
      <c r="HJB58" s="331"/>
      <c r="HJC58" s="331"/>
      <c r="HJD58" s="331"/>
      <c r="HJE58" s="331"/>
      <c r="HJF58" s="331"/>
      <c r="HJG58" s="331"/>
      <c r="HJH58" s="331"/>
      <c r="HJI58" s="331"/>
      <c r="HJJ58" s="331"/>
      <c r="HJK58" s="331"/>
      <c r="HJL58" s="331"/>
      <c r="HJM58" s="331"/>
      <c r="HJN58" s="331"/>
      <c r="HJO58" s="331"/>
      <c r="HJP58" s="331"/>
      <c r="HJQ58" s="331"/>
      <c r="HJR58" s="331"/>
      <c r="HJS58" s="331"/>
      <c r="HJT58" s="331"/>
      <c r="HJU58" s="331"/>
      <c r="HJV58" s="331"/>
      <c r="HJW58" s="331"/>
      <c r="HJX58" s="331"/>
      <c r="HJY58" s="331"/>
      <c r="HJZ58" s="331"/>
      <c r="HKA58" s="331"/>
      <c r="HKB58" s="331"/>
      <c r="HKC58" s="331"/>
      <c r="HKD58" s="331"/>
      <c r="HKE58" s="331"/>
      <c r="HKF58" s="331"/>
      <c r="HKG58" s="331"/>
      <c r="HKH58" s="331"/>
      <c r="HKI58" s="331"/>
      <c r="HKJ58" s="331"/>
      <c r="HKK58" s="331"/>
      <c r="HKL58" s="331"/>
      <c r="HKM58" s="331"/>
      <c r="HKN58" s="331"/>
      <c r="HKO58" s="331"/>
      <c r="HKP58" s="331"/>
      <c r="HKQ58" s="331"/>
      <c r="HKR58" s="331"/>
      <c r="HKS58" s="331"/>
      <c r="HKT58" s="331"/>
      <c r="HKU58" s="331"/>
      <c r="HKV58" s="331"/>
      <c r="HKW58" s="331"/>
      <c r="HKX58" s="331"/>
      <c r="HKY58" s="331"/>
      <c r="HKZ58" s="331"/>
      <c r="HLA58" s="331"/>
      <c r="HLB58" s="331"/>
      <c r="HLC58" s="331"/>
      <c r="HLD58" s="331"/>
      <c r="HLE58" s="331"/>
      <c r="HLF58" s="331"/>
      <c r="HLG58" s="331"/>
      <c r="HLH58" s="331"/>
      <c r="HLI58" s="331"/>
      <c r="HLJ58" s="331"/>
      <c r="HLK58" s="331"/>
      <c r="HLL58" s="331"/>
      <c r="HLM58" s="331"/>
      <c r="HLN58" s="331"/>
      <c r="HLO58" s="331"/>
      <c r="HLP58" s="331"/>
      <c r="HLQ58" s="331"/>
      <c r="HLR58" s="331"/>
      <c r="HLS58" s="331"/>
      <c r="HLT58" s="331"/>
      <c r="HLU58" s="331"/>
      <c r="HLV58" s="331"/>
      <c r="HLW58" s="331"/>
      <c r="HLX58" s="331"/>
      <c r="HLY58" s="331"/>
      <c r="HLZ58" s="331"/>
      <c r="HMA58" s="331"/>
      <c r="HMB58" s="331"/>
      <c r="HMC58" s="331"/>
      <c r="HMD58" s="331"/>
      <c r="HME58" s="331"/>
      <c r="HMF58" s="331"/>
      <c r="HMG58" s="331"/>
      <c r="HMH58" s="331"/>
      <c r="HMI58" s="331"/>
      <c r="HMJ58" s="331"/>
      <c r="HMK58" s="331"/>
      <c r="HML58" s="331"/>
      <c r="HMM58" s="331"/>
      <c r="HMN58" s="331"/>
      <c r="HMO58" s="331"/>
      <c r="HMP58" s="331"/>
      <c r="HMQ58" s="331"/>
      <c r="HMR58" s="331"/>
      <c r="HMS58" s="331"/>
      <c r="HMT58" s="331"/>
      <c r="HMU58" s="331"/>
      <c r="HMV58" s="331"/>
      <c r="HMW58" s="331"/>
      <c r="HMX58" s="331"/>
      <c r="HMY58" s="331"/>
      <c r="HMZ58" s="331"/>
      <c r="HNA58" s="331"/>
      <c r="HNB58" s="331"/>
      <c r="HNC58" s="331"/>
      <c r="HND58" s="331"/>
      <c r="HNE58" s="331"/>
      <c r="HNF58" s="331"/>
      <c r="HNG58" s="331"/>
      <c r="HNH58" s="331"/>
      <c r="HNI58" s="331"/>
      <c r="HNJ58" s="331"/>
      <c r="HNK58" s="331"/>
      <c r="HNL58" s="331"/>
      <c r="HNM58" s="331"/>
      <c r="HNN58" s="331"/>
      <c r="HNO58" s="331"/>
      <c r="HNP58" s="331"/>
      <c r="HNQ58" s="331"/>
      <c r="HNR58" s="331"/>
      <c r="HNS58" s="331"/>
      <c r="HNT58" s="331"/>
      <c r="HNU58" s="331"/>
      <c r="HNV58" s="331"/>
      <c r="HNW58" s="331"/>
      <c r="HNX58" s="331"/>
      <c r="HNY58" s="331"/>
      <c r="HNZ58" s="331"/>
      <c r="HOA58" s="331"/>
      <c r="HOB58" s="331"/>
      <c r="HOC58" s="331"/>
      <c r="HOD58" s="331"/>
      <c r="HOE58" s="331"/>
      <c r="HOF58" s="331"/>
      <c r="HOG58" s="331"/>
      <c r="HOH58" s="331"/>
      <c r="HOI58" s="331"/>
      <c r="HOJ58" s="331"/>
      <c r="HOK58" s="331"/>
      <c r="HOL58" s="331"/>
      <c r="HOM58" s="331"/>
      <c r="HON58" s="331"/>
      <c r="HOO58" s="331"/>
      <c r="HOP58" s="331"/>
      <c r="HOQ58" s="331"/>
      <c r="HOR58" s="331"/>
      <c r="HOS58" s="331"/>
      <c r="HOT58" s="331"/>
      <c r="HOU58" s="331"/>
      <c r="HOV58" s="331"/>
      <c r="HOW58" s="331"/>
      <c r="HOX58" s="331"/>
      <c r="HOY58" s="331"/>
      <c r="HOZ58" s="331"/>
      <c r="HPA58" s="331"/>
      <c r="HPB58" s="331"/>
      <c r="HPC58" s="331"/>
      <c r="HPD58" s="331"/>
      <c r="HPE58" s="331"/>
      <c r="HPF58" s="331"/>
      <c r="HPG58" s="331"/>
      <c r="HPH58" s="331"/>
      <c r="HPI58" s="331"/>
      <c r="HPJ58" s="331"/>
      <c r="HPK58" s="331"/>
      <c r="HPL58" s="331"/>
      <c r="HPM58" s="331"/>
      <c r="HPN58" s="331"/>
      <c r="HPO58" s="331"/>
      <c r="HPP58" s="331"/>
      <c r="HPQ58" s="331"/>
      <c r="HPR58" s="331"/>
      <c r="HPS58" s="331"/>
      <c r="HPT58" s="331"/>
      <c r="HPU58" s="331"/>
      <c r="HPV58" s="331"/>
      <c r="HPW58" s="331"/>
      <c r="HPX58" s="331"/>
      <c r="HPY58" s="331"/>
      <c r="HPZ58" s="331"/>
      <c r="HQA58" s="331"/>
      <c r="HQB58" s="331"/>
      <c r="HQC58" s="331"/>
      <c r="HQD58" s="331"/>
      <c r="HQE58" s="331"/>
      <c r="HQF58" s="331"/>
      <c r="HQG58" s="331"/>
      <c r="HQH58" s="331"/>
      <c r="HQI58" s="331"/>
      <c r="HQJ58" s="331"/>
      <c r="HQK58" s="331"/>
      <c r="HQL58" s="331"/>
      <c r="HQM58" s="331"/>
      <c r="HQN58" s="331"/>
      <c r="HQO58" s="331"/>
      <c r="HQP58" s="331"/>
      <c r="HQQ58" s="331"/>
      <c r="HQR58" s="331"/>
      <c r="HQS58" s="331"/>
      <c r="HQT58" s="331"/>
      <c r="HQU58" s="331"/>
      <c r="HQV58" s="331"/>
      <c r="HQW58" s="331"/>
      <c r="HQX58" s="331"/>
      <c r="HQY58" s="331"/>
      <c r="HQZ58" s="331"/>
      <c r="HRA58" s="331"/>
      <c r="HRB58" s="331"/>
      <c r="HRC58" s="331"/>
      <c r="HRD58" s="331"/>
      <c r="HRE58" s="331"/>
      <c r="HRF58" s="331"/>
      <c r="HRG58" s="331"/>
      <c r="HRH58" s="331"/>
      <c r="HRI58" s="331"/>
      <c r="HRJ58" s="331"/>
      <c r="HRK58" s="331"/>
      <c r="HRL58" s="331"/>
      <c r="HRM58" s="331"/>
      <c r="HRN58" s="331"/>
      <c r="HRO58" s="331"/>
      <c r="HRP58" s="331"/>
      <c r="HRQ58" s="331"/>
      <c r="HRR58" s="331"/>
      <c r="HRS58" s="331"/>
      <c r="HRT58" s="331"/>
      <c r="HRU58" s="331"/>
      <c r="HRV58" s="331"/>
      <c r="HRW58" s="331"/>
      <c r="HRX58" s="331"/>
      <c r="HRY58" s="331"/>
      <c r="HRZ58" s="331"/>
      <c r="HSA58" s="331"/>
      <c r="HSB58" s="331"/>
      <c r="HSC58" s="331"/>
      <c r="HSD58" s="331"/>
      <c r="HSE58" s="331"/>
      <c r="HSF58" s="331"/>
      <c r="HSG58" s="331"/>
      <c r="HSH58" s="331"/>
      <c r="HSI58" s="331"/>
      <c r="HSJ58" s="331"/>
      <c r="HSK58" s="331"/>
      <c r="HSL58" s="331"/>
      <c r="HSM58" s="331"/>
      <c r="HSN58" s="331"/>
      <c r="HSO58" s="331"/>
      <c r="HSP58" s="331"/>
      <c r="HSQ58" s="331"/>
      <c r="HSR58" s="331"/>
      <c r="HSS58" s="331"/>
      <c r="HST58" s="331"/>
      <c r="HSU58" s="331"/>
      <c r="HSV58" s="331"/>
      <c r="HSW58" s="331"/>
      <c r="HSX58" s="331"/>
      <c r="HSY58" s="331"/>
      <c r="HSZ58" s="331"/>
      <c r="HTA58" s="331"/>
      <c r="HTB58" s="331"/>
      <c r="HTC58" s="331"/>
      <c r="HTD58" s="331"/>
      <c r="HTE58" s="331"/>
      <c r="HTF58" s="331"/>
      <c r="HTG58" s="331"/>
      <c r="HTH58" s="331"/>
      <c r="HTI58" s="331"/>
      <c r="HTJ58" s="331"/>
      <c r="HTK58" s="331"/>
      <c r="HTL58" s="331"/>
      <c r="HTM58" s="331"/>
      <c r="HTN58" s="331"/>
      <c r="HTO58" s="331"/>
      <c r="HTP58" s="331"/>
      <c r="HTQ58" s="331"/>
      <c r="HTR58" s="331"/>
      <c r="HTS58" s="331"/>
      <c r="HTT58" s="331"/>
      <c r="HTU58" s="331"/>
      <c r="HTV58" s="331"/>
      <c r="HTW58" s="331"/>
      <c r="HTX58" s="331"/>
      <c r="HTY58" s="331"/>
      <c r="HTZ58" s="331"/>
      <c r="HUA58" s="331"/>
      <c r="HUB58" s="331"/>
      <c r="HUC58" s="331"/>
      <c r="HUD58" s="331"/>
      <c r="HUE58" s="331"/>
      <c r="HUF58" s="331"/>
      <c r="HUG58" s="331"/>
      <c r="HUH58" s="331"/>
      <c r="HUI58" s="331"/>
      <c r="HUJ58" s="331"/>
      <c r="HUK58" s="331"/>
      <c r="HUL58" s="331"/>
      <c r="HUM58" s="331"/>
      <c r="HUN58" s="331"/>
      <c r="HUO58" s="331"/>
      <c r="HUP58" s="331"/>
      <c r="HUQ58" s="331"/>
      <c r="HUR58" s="331"/>
      <c r="HUS58" s="331"/>
      <c r="HUT58" s="331"/>
      <c r="HUU58" s="331"/>
      <c r="HUV58" s="331"/>
      <c r="HUW58" s="331"/>
      <c r="HUX58" s="331"/>
      <c r="HUY58" s="331"/>
      <c r="HUZ58" s="331"/>
      <c r="HVA58" s="331"/>
      <c r="HVB58" s="331"/>
      <c r="HVC58" s="331"/>
      <c r="HVD58" s="331"/>
      <c r="HVE58" s="331"/>
      <c r="HVF58" s="331"/>
      <c r="HVG58" s="331"/>
      <c r="HVH58" s="331"/>
      <c r="HVI58" s="331"/>
      <c r="HVJ58" s="331"/>
      <c r="HVK58" s="331"/>
      <c r="HVL58" s="331"/>
      <c r="HVM58" s="331"/>
      <c r="HVN58" s="331"/>
      <c r="HVO58" s="331"/>
      <c r="HVP58" s="331"/>
      <c r="HVQ58" s="331"/>
      <c r="HVR58" s="331"/>
      <c r="HVS58" s="331"/>
      <c r="HVT58" s="331"/>
      <c r="HVU58" s="331"/>
      <c r="HVV58" s="331"/>
      <c r="HVW58" s="331"/>
      <c r="HVX58" s="331"/>
      <c r="HVY58" s="331"/>
      <c r="HVZ58" s="331"/>
      <c r="HWA58" s="331"/>
      <c r="HWB58" s="331"/>
      <c r="HWC58" s="331"/>
      <c r="HWD58" s="331"/>
      <c r="HWE58" s="331"/>
      <c r="HWF58" s="331"/>
      <c r="HWG58" s="331"/>
      <c r="HWH58" s="331"/>
      <c r="HWI58" s="331"/>
      <c r="HWJ58" s="331"/>
      <c r="HWK58" s="331"/>
      <c r="HWL58" s="331"/>
      <c r="HWM58" s="331"/>
      <c r="HWN58" s="331"/>
      <c r="HWO58" s="331"/>
      <c r="HWP58" s="331"/>
      <c r="HWQ58" s="331"/>
      <c r="HWR58" s="331"/>
      <c r="HWS58" s="331"/>
      <c r="HWT58" s="331"/>
      <c r="HWU58" s="331"/>
      <c r="HWV58" s="331"/>
      <c r="HWW58" s="331"/>
      <c r="HWX58" s="331"/>
      <c r="HWY58" s="331"/>
      <c r="HWZ58" s="331"/>
      <c r="HXA58" s="331"/>
      <c r="HXB58" s="331"/>
      <c r="HXC58" s="331"/>
      <c r="HXD58" s="331"/>
      <c r="HXE58" s="331"/>
      <c r="HXF58" s="331"/>
      <c r="HXG58" s="331"/>
      <c r="HXH58" s="331"/>
      <c r="HXI58" s="331"/>
      <c r="HXJ58" s="331"/>
      <c r="HXK58" s="331"/>
      <c r="HXL58" s="331"/>
      <c r="HXM58" s="331"/>
      <c r="HXN58" s="331"/>
      <c r="HXO58" s="331"/>
      <c r="HXP58" s="331"/>
      <c r="HXQ58" s="331"/>
      <c r="HXR58" s="331"/>
      <c r="HXS58" s="331"/>
      <c r="HXT58" s="331"/>
      <c r="HXU58" s="331"/>
      <c r="HXV58" s="331"/>
      <c r="HXW58" s="331"/>
      <c r="HXX58" s="331"/>
      <c r="HXY58" s="331"/>
      <c r="HXZ58" s="331"/>
      <c r="HYA58" s="331"/>
      <c r="HYB58" s="331"/>
      <c r="HYC58" s="331"/>
      <c r="HYD58" s="331"/>
      <c r="HYE58" s="331"/>
      <c r="HYF58" s="331"/>
      <c r="HYG58" s="331"/>
      <c r="HYH58" s="331"/>
      <c r="HYI58" s="331"/>
      <c r="HYJ58" s="331"/>
      <c r="HYK58" s="331"/>
      <c r="HYL58" s="331"/>
      <c r="HYM58" s="331"/>
      <c r="HYN58" s="331"/>
      <c r="HYO58" s="331"/>
      <c r="HYP58" s="331"/>
      <c r="HYQ58" s="331"/>
      <c r="HYR58" s="331"/>
      <c r="HYS58" s="331"/>
      <c r="HYT58" s="331"/>
      <c r="HYU58" s="331"/>
      <c r="HYV58" s="331"/>
      <c r="HYW58" s="331"/>
      <c r="HYX58" s="331"/>
      <c r="HYY58" s="331"/>
      <c r="HYZ58" s="331"/>
      <c r="HZA58" s="331"/>
      <c r="HZB58" s="331"/>
      <c r="HZC58" s="331"/>
      <c r="HZD58" s="331"/>
      <c r="HZE58" s="331"/>
      <c r="HZF58" s="331"/>
      <c r="HZG58" s="331"/>
      <c r="HZH58" s="331"/>
      <c r="HZI58" s="331"/>
      <c r="HZJ58" s="331"/>
      <c r="HZK58" s="331"/>
      <c r="HZL58" s="331"/>
      <c r="HZM58" s="331"/>
      <c r="HZN58" s="331"/>
      <c r="HZO58" s="331"/>
      <c r="HZP58" s="331"/>
      <c r="HZQ58" s="331"/>
      <c r="HZR58" s="331"/>
      <c r="HZS58" s="331"/>
      <c r="HZT58" s="331"/>
      <c r="HZU58" s="331"/>
      <c r="HZV58" s="331"/>
      <c r="HZW58" s="331"/>
      <c r="HZX58" s="331"/>
      <c r="HZY58" s="331"/>
      <c r="HZZ58" s="331"/>
      <c r="IAA58" s="331"/>
      <c r="IAB58" s="331"/>
      <c r="IAC58" s="331"/>
      <c r="IAD58" s="331"/>
      <c r="IAE58" s="331"/>
      <c r="IAF58" s="331"/>
      <c r="IAG58" s="331"/>
      <c r="IAH58" s="331"/>
      <c r="IAI58" s="331"/>
      <c r="IAJ58" s="331"/>
      <c r="IAK58" s="331"/>
      <c r="IAL58" s="331"/>
      <c r="IAM58" s="331"/>
      <c r="IAN58" s="331"/>
      <c r="IAO58" s="331"/>
      <c r="IAP58" s="331"/>
      <c r="IAQ58" s="331"/>
      <c r="IAR58" s="331"/>
      <c r="IAS58" s="331"/>
      <c r="IAT58" s="331"/>
      <c r="IAU58" s="331"/>
      <c r="IAV58" s="331"/>
      <c r="IAW58" s="331"/>
      <c r="IAX58" s="331"/>
      <c r="IAY58" s="331"/>
      <c r="IAZ58" s="331"/>
      <c r="IBA58" s="331"/>
      <c r="IBB58" s="331"/>
      <c r="IBC58" s="331"/>
      <c r="IBD58" s="331"/>
      <c r="IBE58" s="331"/>
      <c r="IBF58" s="331"/>
      <c r="IBG58" s="331"/>
      <c r="IBH58" s="331"/>
      <c r="IBI58" s="331"/>
      <c r="IBJ58" s="331"/>
      <c r="IBK58" s="331"/>
      <c r="IBL58" s="331"/>
      <c r="IBM58" s="331"/>
      <c r="IBN58" s="331"/>
      <c r="IBO58" s="331"/>
      <c r="IBP58" s="331"/>
      <c r="IBQ58" s="331"/>
      <c r="IBR58" s="331"/>
      <c r="IBS58" s="331"/>
      <c r="IBT58" s="331"/>
      <c r="IBU58" s="331"/>
      <c r="IBV58" s="331"/>
      <c r="IBW58" s="331"/>
      <c r="IBX58" s="331"/>
      <c r="IBY58" s="331"/>
      <c r="IBZ58" s="331"/>
      <c r="ICA58" s="331"/>
      <c r="ICB58" s="331"/>
      <c r="ICC58" s="331"/>
      <c r="ICD58" s="331"/>
      <c r="ICE58" s="331"/>
      <c r="ICF58" s="331"/>
      <c r="ICG58" s="331"/>
      <c r="ICH58" s="331"/>
      <c r="ICI58" s="331"/>
      <c r="ICJ58" s="331"/>
      <c r="ICK58" s="331"/>
      <c r="ICL58" s="331"/>
      <c r="ICM58" s="331"/>
      <c r="ICN58" s="331"/>
      <c r="ICO58" s="331"/>
      <c r="ICP58" s="331"/>
      <c r="ICQ58" s="331"/>
      <c r="ICR58" s="331"/>
      <c r="ICS58" s="331"/>
      <c r="ICT58" s="331"/>
      <c r="ICU58" s="331"/>
      <c r="ICV58" s="331"/>
      <c r="ICW58" s="331"/>
      <c r="ICX58" s="331"/>
      <c r="ICY58" s="331"/>
      <c r="ICZ58" s="331"/>
      <c r="IDA58" s="331"/>
      <c r="IDB58" s="331"/>
      <c r="IDC58" s="331"/>
      <c r="IDD58" s="331"/>
      <c r="IDE58" s="331"/>
      <c r="IDF58" s="331"/>
      <c r="IDG58" s="331"/>
      <c r="IDH58" s="331"/>
      <c r="IDI58" s="331"/>
      <c r="IDJ58" s="331"/>
      <c r="IDK58" s="331"/>
      <c r="IDL58" s="331"/>
      <c r="IDM58" s="331"/>
      <c r="IDN58" s="331"/>
      <c r="IDO58" s="331"/>
      <c r="IDP58" s="331"/>
      <c r="IDQ58" s="331"/>
      <c r="IDR58" s="331"/>
      <c r="IDS58" s="331"/>
      <c r="IDT58" s="331"/>
      <c r="IDU58" s="331"/>
      <c r="IDV58" s="331"/>
      <c r="IDW58" s="331"/>
      <c r="IDX58" s="331"/>
      <c r="IDY58" s="331"/>
      <c r="IDZ58" s="331"/>
      <c r="IEA58" s="331"/>
      <c r="IEB58" s="331"/>
      <c r="IEC58" s="331"/>
      <c r="IED58" s="331"/>
      <c r="IEE58" s="331"/>
      <c r="IEF58" s="331"/>
      <c r="IEG58" s="331"/>
      <c r="IEH58" s="331"/>
      <c r="IEI58" s="331"/>
      <c r="IEJ58" s="331"/>
      <c r="IEK58" s="331"/>
      <c r="IEL58" s="331"/>
      <c r="IEM58" s="331"/>
      <c r="IEN58" s="331"/>
      <c r="IEO58" s="331"/>
      <c r="IEP58" s="331"/>
      <c r="IEQ58" s="331"/>
      <c r="IER58" s="331"/>
      <c r="IES58" s="331"/>
      <c r="IET58" s="331"/>
      <c r="IEU58" s="331"/>
      <c r="IEV58" s="331"/>
      <c r="IEW58" s="331"/>
      <c r="IEX58" s="331"/>
      <c r="IEY58" s="331"/>
      <c r="IEZ58" s="331"/>
      <c r="IFA58" s="331"/>
      <c r="IFB58" s="331"/>
      <c r="IFC58" s="331"/>
      <c r="IFD58" s="331"/>
      <c r="IFE58" s="331"/>
      <c r="IFF58" s="331"/>
      <c r="IFG58" s="331"/>
      <c r="IFH58" s="331"/>
      <c r="IFI58" s="331"/>
      <c r="IFJ58" s="331"/>
      <c r="IFK58" s="331"/>
      <c r="IFL58" s="331"/>
      <c r="IFM58" s="331"/>
      <c r="IFN58" s="331"/>
      <c r="IFO58" s="331"/>
      <c r="IFP58" s="331"/>
      <c r="IFQ58" s="331"/>
      <c r="IFR58" s="331"/>
      <c r="IFS58" s="331"/>
      <c r="IFT58" s="331"/>
      <c r="IFU58" s="331"/>
      <c r="IFV58" s="331"/>
      <c r="IFW58" s="331"/>
      <c r="IFX58" s="331"/>
      <c r="IFY58" s="331"/>
      <c r="IFZ58" s="331"/>
      <c r="IGA58" s="331"/>
      <c r="IGB58" s="331"/>
      <c r="IGC58" s="331"/>
      <c r="IGD58" s="331"/>
      <c r="IGE58" s="331"/>
      <c r="IGF58" s="331"/>
      <c r="IGG58" s="331"/>
      <c r="IGH58" s="331"/>
      <c r="IGI58" s="331"/>
      <c r="IGJ58" s="331"/>
      <c r="IGK58" s="331"/>
      <c r="IGL58" s="331"/>
      <c r="IGM58" s="331"/>
      <c r="IGN58" s="331"/>
      <c r="IGO58" s="331"/>
      <c r="IGP58" s="331"/>
      <c r="IGQ58" s="331"/>
      <c r="IGR58" s="331"/>
      <c r="IGS58" s="331"/>
      <c r="IGT58" s="331"/>
      <c r="IGU58" s="331"/>
      <c r="IGV58" s="331"/>
      <c r="IGW58" s="331"/>
      <c r="IGX58" s="331"/>
      <c r="IGY58" s="331"/>
      <c r="IGZ58" s="331"/>
      <c r="IHA58" s="331"/>
      <c r="IHB58" s="331"/>
      <c r="IHC58" s="331"/>
      <c r="IHD58" s="331"/>
      <c r="IHE58" s="331"/>
      <c r="IHF58" s="331"/>
      <c r="IHG58" s="331"/>
      <c r="IHH58" s="331"/>
      <c r="IHI58" s="331"/>
      <c r="IHJ58" s="331"/>
      <c r="IHK58" s="331"/>
      <c r="IHL58" s="331"/>
      <c r="IHM58" s="331"/>
      <c r="IHN58" s="331"/>
      <c r="IHO58" s="331"/>
      <c r="IHP58" s="331"/>
      <c r="IHQ58" s="331"/>
      <c r="IHR58" s="331"/>
      <c r="IHS58" s="331"/>
      <c r="IHT58" s="331"/>
      <c r="IHU58" s="331"/>
      <c r="IHV58" s="331"/>
      <c r="IHW58" s="331"/>
      <c r="IHX58" s="331"/>
      <c r="IHY58" s="331"/>
      <c r="IHZ58" s="331"/>
      <c r="IIA58" s="331"/>
      <c r="IIB58" s="331"/>
      <c r="IIC58" s="331"/>
      <c r="IID58" s="331"/>
      <c r="IIE58" s="331"/>
      <c r="IIF58" s="331"/>
      <c r="IIG58" s="331"/>
      <c r="IIH58" s="331"/>
      <c r="III58" s="331"/>
      <c r="IIJ58" s="331"/>
      <c r="IIK58" s="331"/>
      <c r="IIL58" s="331"/>
      <c r="IIM58" s="331"/>
      <c r="IIN58" s="331"/>
      <c r="IIO58" s="331"/>
      <c r="IIP58" s="331"/>
      <c r="IIQ58" s="331"/>
      <c r="IIR58" s="331"/>
      <c r="IIS58" s="331"/>
      <c r="IIT58" s="331"/>
      <c r="IIU58" s="331"/>
      <c r="IIV58" s="331"/>
      <c r="IIW58" s="331"/>
      <c r="IIX58" s="331"/>
      <c r="IIY58" s="331"/>
      <c r="IIZ58" s="331"/>
      <c r="IJA58" s="331"/>
      <c r="IJB58" s="331"/>
      <c r="IJC58" s="331"/>
      <c r="IJD58" s="331"/>
      <c r="IJE58" s="331"/>
      <c r="IJF58" s="331"/>
      <c r="IJG58" s="331"/>
      <c r="IJH58" s="331"/>
      <c r="IJI58" s="331"/>
      <c r="IJJ58" s="331"/>
      <c r="IJK58" s="331"/>
      <c r="IJL58" s="331"/>
      <c r="IJM58" s="331"/>
      <c r="IJN58" s="331"/>
      <c r="IJO58" s="331"/>
      <c r="IJP58" s="331"/>
      <c r="IJQ58" s="331"/>
      <c r="IJR58" s="331"/>
      <c r="IJS58" s="331"/>
      <c r="IJT58" s="331"/>
      <c r="IJU58" s="331"/>
      <c r="IJV58" s="331"/>
      <c r="IJW58" s="331"/>
      <c r="IJX58" s="331"/>
      <c r="IJY58" s="331"/>
      <c r="IJZ58" s="331"/>
      <c r="IKA58" s="331"/>
      <c r="IKB58" s="331"/>
      <c r="IKC58" s="331"/>
      <c r="IKD58" s="331"/>
      <c r="IKE58" s="331"/>
      <c r="IKF58" s="331"/>
      <c r="IKG58" s="331"/>
      <c r="IKH58" s="331"/>
      <c r="IKI58" s="331"/>
      <c r="IKJ58" s="331"/>
      <c r="IKK58" s="331"/>
      <c r="IKL58" s="331"/>
      <c r="IKM58" s="331"/>
      <c r="IKN58" s="331"/>
      <c r="IKO58" s="331"/>
      <c r="IKP58" s="331"/>
      <c r="IKQ58" s="331"/>
      <c r="IKR58" s="331"/>
      <c r="IKS58" s="331"/>
      <c r="IKT58" s="331"/>
      <c r="IKU58" s="331"/>
      <c r="IKV58" s="331"/>
      <c r="IKW58" s="331"/>
      <c r="IKX58" s="331"/>
      <c r="IKY58" s="331"/>
      <c r="IKZ58" s="331"/>
      <c r="ILA58" s="331"/>
      <c r="ILB58" s="331"/>
      <c r="ILC58" s="331"/>
      <c r="ILD58" s="331"/>
      <c r="ILE58" s="331"/>
      <c r="ILF58" s="331"/>
      <c r="ILG58" s="331"/>
      <c r="ILH58" s="331"/>
      <c r="ILI58" s="331"/>
      <c r="ILJ58" s="331"/>
      <c r="ILK58" s="331"/>
      <c r="ILL58" s="331"/>
      <c r="ILM58" s="331"/>
      <c r="ILN58" s="331"/>
      <c r="ILO58" s="331"/>
      <c r="ILP58" s="331"/>
      <c r="ILQ58" s="331"/>
      <c r="ILR58" s="331"/>
      <c r="ILS58" s="331"/>
      <c r="ILT58" s="331"/>
      <c r="ILU58" s="331"/>
      <c r="ILV58" s="331"/>
      <c r="ILW58" s="331"/>
      <c r="ILX58" s="331"/>
      <c r="ILY58" s="331"/>
      <c r="ILZ58" s="331"/>
      <c r="IMA58" s="331"/>
      <c r="IMB58" s="331"/>
      <c r="IMC58" s="331"/>
      <c r="IMD58" s="331"/>
      <c r="IME58" s="331"/>
      <c r="IMF58" s="331"/>
      <c r="IMG58" s="331"/>
      <c r="IMH58" s="331"/>
      <c r="IMI58" s="331"/>
      <c r="IMJ58" s="331"/>
      <c r="IMK58" s="331"/>
      <c r="IML58" s="331"/>
      <c r="IMM58" s="331"/>
      <c r="IMN58" s="331"/>
      <c r="IMO58" s="331"/>
      <c r="IMP58" s="331"/>
      <c r="IMQ58" s="331"/>
      <c r="IMR58" s="331"/>
      <c r="IMS58" s="331"/>
      <c r="IMT58" s="331"/>
      <c r="IMU58" s="331"/>
      <c r="IMV58" s="331"/>
      <c r="IMW58" s="331"/>
      <c r="IMX58" s="331"/>
      <c r="IMY58" s="331"/>
      <c r="IMZ58" s="331"/>
      <c r="INA58" s="331"/>
      <c r="INB58" s="331"/>
      <c r="INC58" s="331"/>
      <c r="IND58" s="331"/>
      <c r="INE58" s="331"/>
      <c r="INF58" s="331"/>
      <c r="ING58" s="331"/>
      <c r="INH58" s="331"/>
      <c r="INI58" s="331"/>
      <c r="INJ58" s="331"/>
      <c r="INK58" s="331"/>
      <c r="INL58" s="331"/>
      <c r="INM58" s="331"/>
      <c r="INN58" s="331"/>
      <c r="INO58" s="331"/>
      <c r="INP58" s="331"/>
      <c r="INQ58" s="331"/>
      <c r="INR58" s="331"/>
      <c r="INS58" s="331"/>
      <c r="INT58" s="331"/>
      <c r="INU58" s="331"/>
      <c r="INV58" s="331"/>
      <c r="INW58" s="331"/>
      <c r="INX58" s="331"/>
      <c r="INY58" s="331"/>
      <c r="INZ58" s="331"/>
      <c r="IOA58" s="331"/>
      <c r="IOB58" s="331"/>
      <c r="IOC58" s="331"/>
      <c r="IOD58" s="331"/>
      <c r="IOE58" s="331"/>
      <c r="IOF58" s="331"/>
      <c r="IOG58" s="331"/>
      <c r="IOH58" s="331"/>
      <c r="IOI58" s="331"/>
      <c r="IOJ58" s="331"/>
      <c r="IOK58" s="331"/>
      <c r="IOL58" s="331"/>
      <c r="IOM58" s="331"/>
      <c r="ION58" s="331"/>
      <c r="IOO58" s="331"/>
      <c r="IOP58" s="331"/>
      <c r="IOQ58" s="331"/>
      <c r="IOR58" s="331"/>
      <c r="IOS58" s="331"/>
      <c r="IOT58" s="331"/>
      <c r="IOU58" s="331"/>
      <c r="IOV58" s="331"/>
      <c r="IOW58" s="331"/>
      <c r="IOX58" s="331"/>
      <c r="IOY58" s="331"/>
      <c r="IOZ58" s="331"/>
      <c r="IPA58" s="331"/>
      <c r="IPB58" s="331"/>
      <c r="IPC58" s="331"/>
      <c r="IPD58" s="331"/>
      <c r="IPE58" s="331"/>
      <c r="IPF58" s="331"/>
      <c r="IPG58" s="331"/>
      <c r="IPH58" s="331"/>
      <c r="IPI58" s="331"/>
      <c r="IPJ58" s="331"/>
      <c r="IPK58" s="331"/>
      <c r="IPL58" s="331"/>
      <c r="IPM58" s="331"/>
      <c r="IPN58" s="331"/>
      <c r="IPO58" s="331"/>
      <c r="IPP58" s="331"/>
      <c r="IPQ58" s="331"/>
      <c r="IPR58" s="331"/>
      <c r="IPS58" s="331"/>
      <c r="IPT58" s="331"/>
      <c r="IPU58" s="331"/>
      <c r="IPV58" s="331"/>
      <c r="IPW58" s="331"/>
      <c r="IPX58" s="331"/>
      <c r="IPY58" s="331"/>
      <c r="IPZ58" s="331"/>
      <c r="IQA58" s="331"/>
      <c r="IQB58" s="331"/>
      <c r="IQC58" s="331"/>
      <c r="IQD58" s="331"/>
      <c r="IQE58" s="331"/>
      <c r="IQF58" s="331"/>
      <c r="IQG58" s="331"/>
      <c r="IQH58" s="331"/>
      <c r="IQI58" s="331"/>
      <c r="IQJ58" s="331"/>
      <c r="IQK58" s="331"/>
      <c r="IQL58" s="331"/>
      <c r="IQM58" s="331"/>
      <c r="IQN58" s="331"/>
      <c r="IQO58" s="331"/>
      <c r="IQP58" s="331"/>
      <c r="IQQ58" s="331"/>
      <c r="IQR58" s="331"/>
      <c r="IQS58" s="331"/>
      <c r="IQT58" s="331"/>
      <c r="IQU58" s="331"/>
      <c r="IQV58" s="331"/>
      <c r="IQW58" s="331"/>
      <c r="IQX58" s="331"/>
      <c r="IQY58" s="331"/>
      <c r="IQZ58" s="331"/>
      <c r="IRA58" s="331"/>
      <c r="IRB58" s="331"/>
      <c r="IRC58" s="331"/>
      <c r="IRD58" s="331"/>
      <c r="IRE58" s="331"/>
      <c r="IRF58" s="331"/>
      <c r="IRG58" s="331"/>
      <c r="IRH58" s="331"/>
      <c r="IRI58" s="331"/>
      <c r="IRJ58" s="331"/>
      <c r="IRK58" s="331"/>
      <c r="IRL58" s="331"/>
      <c r="IRM58" s="331"/>
      <c r="IRN58" s="331"/>
      <c r="IRO58" s="331"/>
      <c r="IRP58" s="331"/>
      <c r="IRQ58" s="331"/>
      <c r="IRR58" s="331"/>
      <c r="IRS58" s="331"/>
      <c r="IRT58" s="331"/>
      <c r="IRU58" s="331"/>
      <c r="IRV58" s="331"/>
      <c r="IRW58" s="331"/>
      <c r="IRX58" s="331"/>
      <c r="IRY58" s="331"/>
      <c r="IRZ58" s="331"/>
      <c r="ISA58" s="331"/>
      <c r="ISB58" s="331"/>
      <c r="ISC58" s="331"/>
      <c r="ISD58" s="331"/>
      <c r="ISE58" s="331"/>
      <c r="ISF58" s="331"/>
      <c r="ISG58" s="331"/>
      <c r="ISH58" s="331"/>
      <c r="ISI58" s="331"/>
      <c r="ISJ58" s="331"/>
      <c r="ISK58" s="331"/>
      <c r="ISL58" s="331"/>
      <c r="ISM58" s="331"/>
      <c r="ISN58" s="331"/>
      <c r="ISO58" s="331"/>
      <c r="ISP58" s="331"/>
      <c r="ISQ58" s="331"/>
      <c r="ISR58" s="331"/>
      <c r="ISS58" s="331"/>
      <c r="IST58" s="331"/>
      <c r="ISU58" s="331"/>
      <c r="ISV58" s="331"/>
      <c r="ISW58" s="331"/>
      <c r="ISX58" s="331"/>
      <c r="ISY58" s="331"/>
      <c r="ISZ58" s="331"/>
      <c r="ITA58" s="331"/>
      <c r="ITB58" s="331"/>
      <c r="ITC58" s="331"/>
      <c r="ITD58" s="331"/>
      <c r="ITE58" s="331"/>
      <c r="ITF58" s="331"/>
      <c r="ITG58" s="331"/>
      <c r="ITH58" s="331"/>
      <c r="ITI58" s="331"/>
      <c r="ITJ58" s="331"/>
      <c r="ITK58" s="331"/>
      <c r="ITL58" s="331"/>
      <c r="ITM58" s="331"/>
      <c r="ITN58" s="331"/>
      <c r="ITO58" s="331"/>
      <c r="ITP58" s="331"/>
      <c r="ITQ58" s="331"/>
      <c r="ITR58" s="331"/>
      <c r="ITS58" s="331"/>
      <c r="ITT58" s="331"/>
      <c r="ITU58" s="331"/>
      <c r="ITV58" s="331"/>
      <c r="ITW58" s="331"/>
      <c r="ITX58" s="331"/>
      <c r="ITY58" s="331"/>
      <c r="ITZ58" s="331"/>
      <c r="IUA58" s="331"/>
      <c r="IUB58" s="331"/>
      <c r="IUC58" s="331"/>
      <c r="IUD58" s="331"/>
      <c r="IUE58" s="331"/>
      <c r="IUF58" s="331"/>
      <c r="IUG58" s="331"/>
      <c r="IUH58" s="331"/>
      <c r="IUI58" s="331"/>
      <c r="IUJ58" s="331"/>
      <c r="IUK58" s="331"/>
      <c r="IUL58" s="331"/>
      <c r="IUM58" s="331"/>
      <c r="IUN58" s="331"/>
      <c r="IUO58" s="331"/>
      <c r="IUP58" s="331"/>
      <c r="IUQ58" s="331"/>
      <c r="IUR58" s="331"/>
      <c r="IUS58" s="331"/>
      <c r="IUT58" s="331"/>
      <c r="IUU58" s="331"/>
      <c r="IUV58" s="331"/>
      <c r="IUW58" s="331"/>
      <c r="IUX58" s="331"/>
      <c r="IUY58" s="331"/>
      <c r="IUZ58" s="331"/>
      <c r="IVA58" s="331"/>
      <c r="IVB58" s="331"/>
      <c r="IVC58" s="331"/>
      <c r="IVD58" s="331"/>
      <c r="IVE58" s="331"/>
      <c r="IVF58" s="331"/>
      <c r="IVG58" s="331"/>
      <c r="IVH58" s="331"/>
      <c r="IVI58" s="331"/>
      <c r="IVJ58" s="331"/>
      <c r="IVK58" s="331"/>
      <c r="IVL58" s="331"/>
      <c r="IVM58" s="331"/>
      <c r="IVN58" s="331"/>
      <c r="IVO58" s="331"/>
      <c r="IVP58" s="331"/>
      <c r="IVQ58" s="331"/>
      <c r="IVR58" s="331"/>
      <c r="IVS58" s="331"/>
      <c r="IVT58" s="331"/>
      <c r="IVU58" s="331"/>
      <c r="IVV58" s="331"/>
      <c r="IVW58" s="331"/>
      <c r="IVX58" s="331"/>
      <c r="IVY58" s="331"/>
      <c r="IVZ58" s="331"/>
      <c r="IWA58" s="331"/>
      <c r="IWB58" s="331"/>
      <c r="IWC58" s="331"/>
      <c r="IWD58" s="331"/>
      <c r="IWE58" s="331"/>
      <c r="IWF58" s="331"/>
      <c r="IWG58" s="331"/>
      <c r="IWH58" s="331"/>
      <c r="IWI58" s="331"/>
      <c r="IWJ58" s="331"/>
      <c r="IWK58" s="331"/>
      <c r="IWL58" s="331"/>
      <c r="IWM58" s="331"/>
      <c r="IWN58" s="331"/>
      <c r="IWO58" s="331"/>
      <c r="IWP58" s="331"/>
      <c r="IWQ58" s="331"/>
      <c r="IWR58" s="331"/>
      <c r="IWS58" s="331"/>
      <c r="IWT58" s="331"/>
      <c r="IWU58" s="331"/>
      <c r="IWV58" s="331"/>
      <c r="IWW58" s="331"/>
      <c r="IWX58" s="331"/>
      <c r="IWY58" s="331"/>
      <c r="IWZ58" s="331"/>
      <c r="IXA58" s="331"/>
      <c r="IXB58" s="331"/>
      <c r="IXC58" s="331"/>
      <c r="IXD58" s="331"/>
      <c r="IXE58" s="331"/>
      <c r="IXF58" s="331"/>
      <c r="IXG58" s="331"/>
      <c r="IXH58" s="331"/>
      <c r="IXI58" s="331"/>
      <c r="IXJ58" s="331"/>
      <c r="IXK58" s="331"/>
      <c r="IXL58" s="331"/>
      <c r="IXM58" s="331"/>
      <c r="IXN58" s="331"/>
      <c r="IXO58" s="331"/>
      <c r="IXP58" s="331"/>
      <c r="IXQ58" s="331"/>
      <c r="IXR58" s="331"/>
      <c r="IXS58" s="331"/>
      <c r="IXT58" s="331"/>
      <c r="IXU58" s="331"/>
      <c r="IXV58" s="331"/>
      <c r="IXW58" s="331"/>
      <c r="IXX58" s="331"/>
      <c r="IXY58" s="331"/>
      <c r="IXZ58" s="331"/>
      <c r="IYA58" s="331"/>
      <c r="IYB58" s="331"/>
      <c r="IYC58" s="331"/>
      <c r="IYD58" s="331"/>
      <c r="IYE58" s="331"/>
      <c r="IYF58" s="331"/>
      <c r="IYG58" s="331"/>
      <c r="IYH58" s="331"/>
      <c r="IYI58" s="331"/>
      <c r="IYJ58" s="331"/>
      <c r="IYK58" s="331"/>
      <c r="IYL58" s="331"/>
      <c r="IYM58" s="331"/>
      <c r="IYN58" s="331"/>
      <c r="IYO58" s="331"/>
      <c r="IYP58" s="331"/>
      <c r="IYQ58" s="331"/>
      <c r="IYR58" s="331"/>
      <c r="IYS58" s="331"/>
      <c r="IYT58" s="331"/>
      <c r="IYU58" s="331"/>
      <c r="IYV58" s="331"/>
      <c r="IYW58" s="331"/>
      <c r="IYX58" s="331"/>
      <c r="IYY58" s="331"/>
      <c r="IYZ58" s="331"/>
      <c r="IZA58" s="331"/>
      <c r="IZB58" s="331"/>
      <c r="IZC58" s="331"/>
      <c r="IZD58" s="331"/>
      <c r="IZE58" s="331"/>
      <c r="IZF58" s="331"/>
      <c r="IZG58" s="331"/>
      <c r="IZH58" s="331"/>
      <c r="IZI58" s="331"/>
      <c r="IZJ58" s="331"/>
      <c r="IZK58" s="331"/>
      <c r="IZL58" s="331"/>
      <c r="IZM58" s="331"/>
      <c r="IZN58" s="331"/>
      <c r="IZO58" s="331"/>
      <c r="IZP58" s="331"/>
      <c r="IZQ58" s="331"/>
      <c r="IZR58" s="331"/>
      <c r="IZS58" s="331"/>
      <c r="IZT58" s="331"/>
      <c r="IZU58" s="331"/>
      <c r="IZV58" s="331"/>
      <c r="IZW58" s="331"/>
      <c r="IZX58" s="331"/>
      <c r="IZY58" s="331"/>
      <c r="IZZ58" s="331"/>
      <c r="JAA58" s="331"/>
      <c r="JAB58" s="331"/>
      <c r="JAC58" s="331"/>
      <c r="JAD58" s="331"/>
      <c r="JAE58" s="331"/>
      <c r="JAF58" s="331"/>
      <c r="JAG58" s="331"/>
      <c r="JAH58" s="331"/>
      <c r="JAI58" s="331"/>
      <c r="JAJ58" s="331"/>
      <c r="JAK58" s="331"/>
      <c r="JAL58" s="331"/>
      <c r="JAM58" s="331"/>
      <c r="JAN58" s="331"/>
      <c r="JAO58" s="331"/>
      <c r="JAP58" s="331"/>
      <c r="JAQ58" s="331"/>
      <c r="JAR58" s="331"/>
      <c r="JAS58" s="331"/>
      <c r="JAT58" s="331"/>
      <c r="JAU58" s="331"/>
      <c r="JAV58" s="331"/>
      <c r="JAW58" s="331"/>
      <c r="JAX58" s="331"/>
      <c r="JAY58" s="331"/>
      <c r="JAZ58" s="331"/>
      <c r="JBA58" s="331"/>
      <c r="JBB58" s="331"/>
      <c r="JBC58" s="331"/>
      <c r="JBD58" s="331"/>
      <c r="JBE58" s="331"/>
      <c r="JBF58" s="331"/>
      <c r="JBG58" s="331"/>
      <c r="JBH58" s="331"/>
      <c r="JBI58" s="331"/>
      <c r="JBJ58" s="331"/>
      <c r="JBK58" s="331"/>
      <c r="JBL58" s="331"/>
      <c r="JBM58" s="331"/>
      <c r="JBN58" s="331"/>
      <c r="JBO58" s="331"/>
      <c r="JBP58" s="331"/>
      <c r="JBQ58" s="331"/>
      <c r="JBR58" s="331"/>
      <c r="JBS58" s="331"/>
      <c r="JBT58" s="331"/>
      <c r="JBU58" s="331"/>
      <c r="JBV58" s="331"/>
      <c r="JBW58" s="331"/>
      <c r="JBX58" s="331"/>
      <c r="JBY58" s="331"/>
      <c r="JBZ58" s="331"/>
      <c r="JCA58" s="331"/>
      <c r="JCB58" s="331"/>
      <c r="JCC58" s="331"/>
      <c r="JCD58" s="331"/>
      <c r="JCE58" s="331"/>
      <c r="JCF58" s="331"/>
      <c r="JCG58" s="331"/>
      <c r="JCH58" s="331"/>
      <c r="JCI58" s="331"/>
      <c r="JCJ58" s="331"/>
      <c r="JCK58" s="331"/>
      <c r="JCL58" s="331"/>
      <c r="JCM58" s="331"/>
      <c r="JCN58" s="331"/>
      <c r="JCO58" s="331"/>
      <c r="JCP58" s="331"/>
      <c r="JCQ58" s="331"/>
      <c r="JCR58" s="331"/>
      <c r="JCS58" s="331"/>
      <c r="JCT58" s="331"/>
      <c r="JCU58" s="331"/>
      <c r="JCV58" s="331"/>
      <c r="JCW58" s="331"/>
      <c r="JCX58" s="331"/>
      <c r="JCY58" s="331"/>
      <c r="JCZ58" s="331"/>
      <c r="JDA58" s="331"/>
      <c r="JDB58" s="331"/>
      <c r="JDC58" s="331"/>
      <c r="JDD58" s="331"/>
      <c r="JDE58" s="331"/>
      <c r="JDF58" s="331"/>
      <c r="JDG58" s="331"/>
      <c r="JDH58" s="331"/>
      <c r="JDI58" s="331"/>
      <c r="JDJ58" s="331"/>
      <c r="JDK58" s="331"/>
      <c r="JDL58" s="331"/>
      <c r="JDM58" s="331"/>
      <c r="JDN58" s="331"/>
      <c r="JDO58" s="331"/>
      <c r="JDP58" s="331"/>
      <c r="JDQ58" s="331"/>
      <c r="JDR58" s="331"/>
      <c r="JDS58" s="331"/>
      <c r="JDT58" s="331"/>
      <c r="JDU58" s="331"/>
      <c r="JDV58" s="331"/>
      <c r="JDW58" s="331"/>
      <c r="JDX58" s="331"/>
      <c r="JDY58" s="331"/>
      <c r="JDZ58" s="331"/>
      <c r="JEA58" s="331"/>
      <c r="JEB58" s="331"/>
      <c r="JEC58" s="331"/>
      <c r="JED58" s="331"/>
      <c r="JEE58" s="331"/>
      <c r="JEF58" s="331"/>
      <c r="JEG58" s="331"/>
      <c r="JEH58" s="331"/>
      <c r="JEI58" s="331"/>
      <c r="JEJ58" s="331"/>
      <c r="JEK58" s="331"/>
      <c r="JEL58" s="331"/>
      <c r="JEM58" s="331"/>
      <c r="JEN58" s="331"/>
      <c r="JEO58" s="331"/>
      <c r="JEP58" s="331"/>
      <c r="JEQ58" s="331"/>
      <c r="JER58" s="331"/>
      <c r="JES58" s="331"/>
      <c r="JET58" s="331"/>
      <c r="JEU58" s="331"/>
      <c r="JEV58" s="331"/>
      <c r="JEW58" s="331"/>
      <c r="JEX58" s="331"/>
      <c r="JEY58" s="331"/>
      <c r="JEZ58" s="331"/>
      <c r="JFA58" s="331"/>
      <c r="JFB58" s="331"/>
      <c r="JFC58" s="331"/>
      <c r="JFD58" s="331"/>
      <c r="JFE58" s="331"/>
      <c r="JFF58" s="331"/>
      <c r="JFG58" s="331"/>
      <c r="JFH58" s="331"/>
      <c r="JFI58" s="331"/>
      <c r="JFJ58" s="331"/>
      <c r="JFK58" s="331"/>
      <c r="JFL58" s="331"/>
      <c r="JFM58" s="331"/>
      <c r="JFN58" s="331"/>
      <c r="JFO58" s="331"/>
      <c r="JFP58" s="331"/>
      <c r="JFQ58" s="331"/>
      <c r="JFR58" s="331"/>
      <c r="JFS58" s="331"/>
      <c r="JFT58" s="331"/>
      <c r="JFU58" s="331"/>
      <c r="JFV58" s="331"/>
      <c r="JFW58" s="331"/>
      <c r="JFX58" s="331"/>
      <c r="JFY58" s="331"/>
      <c r="JFZ58" s="331"/>
      <c r="JGA58" s="331"/>
      <c r="JGB58" s="331"/>
      <c r="JGC58" s="331"/>
      <c r="JGD58" s="331"/>
      <c r="JGE58" s="331"/>
      <c r="JGF58" s="331"/>
      <c r="JGG58" s="331"/>
      <c r="JGH58" s="331"/>
      <c r="JGI58" s="331"/>
      <c r="JGJ58" s="331"/>
      <c r="JGK58" s="331"/>
      <c r="JGL58" s="331"/>
      <c r="JGM58" s="331"/>
      <c r="JGN58" s="331"/>
      <c r="JGO58" s="331"/>
      <c r="JGP58" s="331"/>
      <c r="JGQ58" s="331"/>
      <c r="JGR58" s="331"/>
      <c r="JGS58" s="331"/>
      <c r="JGT58" s="331"/>
      <c r="JGU58" s="331"/>
      <c r="JGV58" s="331"/>
      <c r="JGW58" s="331"/>
      <c r="JGX58" s="331"/>
      <c r="JGY58" s="331"/>
      <c r="JGZ58" s="331"/>
      <c r="JHA58" s="331"/>
      <c r="JHB58" s="331"/>
      <c r="JHC58" s="331"/>
      <c r="JHD58" s="331"/>
      <c r="JHE58" s="331"/>
      <c r="JHF58" s="331"/>
      <c r="JHG58" s="331"/>
      <c r="JHH58" s="331"/>
      <c r="JHI58" s="331"/>
      <c r="JHJ58" s="331"/>
      <c r="JHK58" s="331"/>
      <c r="JHL58" s="331"/>
      <c r="JHM58" s="331"/>
      <c r="JHN58" s="331"/>
      <c r="JHO58" s="331"/>
      <c r="JHP58" s="331"/>
      <c r="JHQ58" s="331"/>
      <c r="JHR58" s="331"/>
      <c r="JHS58" s="331"/>
      <c r="JHT58" s="331"/>
      <c r="JHU58" s="331"/>
      <c r="JHV58" s="331"/>
      <c r="JHW58" s="331"/>
      <c r="JHX58" s="331"/>
      <c r="JHY58" s="331"/>
      <c r="JHZ58" s="331"/>
      <c r="JIA58" s="331"/>
      <c r="JIB58" s="331"/>
      <c r="JIC58" s="331"/>
      <c r="JID58" s="331"/>
      <c r="JIE58" s="331"/>
      <c r="JIF58" s="331"/>
      <c r="JIG58" s="331"/>
      <c r="JIH58" s="331"/>
      <c r="JII58" s="331"/>
      <c r="JIJ58" s="331"/>
      <c r="JIK58" s="331"/>
      <c r="JIL58" s="331"/>
      <c r="JIM58" s="331"/>
      <c r="JIN58" s="331"/>
      <c r="JIO58" s="331"/>
      <c r="JIP58" s="331"/>
      <c r="JIQ58" s="331"/>
      <c r="JIR58" s="331"/>
      <c r="JIS58" s="331"/>
      <c r="JIT58" s="331"/>
      <c r="JIU58" s="331"/>
      <c r="JIV58" s="331"/>
      <c r="JIW58" s="331"/>
      <c r="JIX58" s="331"/>
      <c r="JIY58" s="331"/>
      <c r="JIZ58" s="331"/>
      <c r="JJA58" s="331"/>
      <c r="JJB58" s="331"/>
      <c r="JJC58" s="331"/>
      <c r="JJD58" s="331"/>
      <c r="JJE58" s="331"/>
      <c r="JJF58" s="331"/>
      <c r="JJG58" s="331"/>
      <c r="JJH58" s="331"/>
      <c r="JJI58" s="331"/>
      <c r="JJJ58" s="331"/>
      <c r="JJK58" s="331"/>
      <c r="JJL58" s="331"/>
      <c r="JJM58" s="331"/>
      <c r="JJN58" s="331"/>
      <c r="JJO58" s="331"/>
      <c r="JJP58" s="331"/>
      <c r="JJQ58" s="331"/>
      <c r="JJR58" s="331"/>
      <c r="JJS58" s="331"/>
      <c r="JJT58" s="331"/>
      <c r="JJU58" s="331"/>
      <c r="JJV58" s="331"/>
      <c r="JJW58" s="331"/>
      <c r="JJX58" s="331"/>
      <c r="JJY58" s="331"/>
      <c r="JJZ58" s="331"/>
      <c r="JKA58" s="331"/>
      <c r="JKB58" s="331"/>
      <c r="JKC58" s="331"/>
      <c r="JKD58" s="331"/>
      <c r="JKE58" s="331"/>
      <c r="JKF58" s="331"/>
      <c r="JKG58" s="331"/>
      <c r="JKH58" s="331"/>
      <c r="JKI58" s="331"/>
      <c r="JKJ58" s="331"/>
      <c r="JKK58" s="331"/>
      <c r="JKL58" s="331"/>
      <c r="JKM58" s="331"/>
      <c r="JKN58" s="331"/>
      <c r="JKO58" s="331"/>
      <c r="JKP58" s="331"/>
      <c r="JKQ58" s="331"/>
      <c r="JKR58" s="331"/>
      <c r="JKS58" s="331"/>
      <c r="JKT58" s="331"/>
      <c r="JKU58" s="331"/>
      <c r="JKV58" s="331"/>
      <c r="JKW58" s="331"/>
      <c r="JKX58" s="331"/>
      <c r="JKY58" s="331"/>
      <c r="JKZ58" s="331"/>
      <c r="JLA58" s="331"/>
      <c r="JLB58" s="331"/>
      <c r="JLC58" s="331"/>
      <c r="JLD58" s="331"/>
      <c r="JLE58" s="331"/>
      <c r="JLF58" s="331"/>
      <c r="JLG58" s="331"/>
      <c r="JLH58" s="331"/>
      <c r="JLI58" s="331"/>
      <c r="JLJ58" s="331"/>
      <c r="JLK58" s="331"/>
      <c r="JLL58" s="331"/>
      <c r="JLM58" s="331"/>
      <c r="JLN58" s="331"/>
      <c r="JLO58" s="331"/>
      <c r="JLP58" s="331"/>
      <c r="JLQ58" s="331"/>
      <c r="JLR58" s="331"/>
      <c r="JLS58" s="331"/>
      <c r="JLT58" s="331"/>
      <c r="JLU58" s="331"/>
      <c r="JLV58" s="331"/>
      <c r="JLW58" s="331"/>
      <c r="JLX58" s="331"/>
      <c r="JLY58" s="331"/>
      <c r="JLZ58" s="331"/>
      <c r="JMA58" s="331"/>
      <c r="JMB58" s="331"/>
      <c r="JMC58" s="331"/>
      <c r="JMD58" s="331"/>
      <c r="JME58" s="331"/>
      <c r="JMF58" s="331"/>
      <c r="JMG58" s="331"/>
      <c r="JMH58" s="331"/>
      <c r="JMI58" s="331"/>
      <c r="JMJ58" s="331"/>
      <c r="JMK58" s="331"/>
      <c r="JML58" s="331"/>
      <c r="JMM58" s="331"/>
      <c r="JMN58" s="331"/>
      <c r="JMO58" s="331"/>
      <c r="JMP58" s="331"/>
      <c r="JMQ58" s="331"/>
      <c r="JMR58" s="331"/>
      <c r="JMS58" s="331"/>
      <c r="JMT58" s="331"/>
      <c r="JMU58" s="331"/>
      <c r="JMV58" s="331"/>
      <c r="JMW58" s="331"/>
      <c r="JMX58" s="331"/>
      <c r="JMY58" s="331"/>
      <c r="JMZ58" s="331"/>
      <c r="JNA58" s="331"/>
      <c r="JNB58" s="331"/>
      <c r="JNC58" s="331"/>
      <c r="JND58" s="331"/>
      <c r="JNE58" s="331"/>
      <c r="JNF58" s="331"/>
      <c r="JNG58" s="331"/>
      <c r="JNH58" s="331"/>
      <c r="JNI58" s="331"/>
      <c r="JNJ58" s="331"/>
      <c r="JNK58" s="331"/>
      <c r="JNL58" s="331"/>
      <c r="JNM58" s="331"/>
      <c r="JNN58" s="331"/>
      <c r="JNO58" s="331"/>
      <c r="JNP58" s="331"/>
      <c r="JNQ58" s="331"/>
      <c r="JNR58" s="331"/>
      <c r="JNS58" s="331"/>
      <c r="JNT58" s="331"/>
      <c r="JNU58" s="331"/>
      <c r="JNV58" s="331"/>
      <c r="JNW58" s="331"/>
      <c r="JNX58" s="331"/>
      <c r="JNY58" s="331"/>
      <c r="JNZ58" s="331"/>
      <c r="JOA58" s="331"/>
      <c r="JOB58" s="331"/>
      <c r="JOC58" s="331"/>
      <c r="JOD58" s="331"/>
      <c r="JOE58" s="331"/>
      <c r="JOF58" s="331"/>
      <c r="JOG58" s="331"/>
      <c r="JOH58" s="331"/>
      <c r="JOI58" s="331"/>
      <c r="JOJ58" s="331"/>
      <c r="JOK58" s="331"/>
      <c r="JOL58" s="331"/>
      <c r="JOM58" s="331"/>
      <c r="JON58" s="331"/>
      <c r="JOO58" s="331"/>
      <c r="JOP58" s="331"/>
      <c r="JOQ58" s="331"/>
      <c r="JOR58" s="331"/>
      <c r="JOS58" s="331"/>
      <c r="JOT58" s="331"/>
      <c r="JOU58" s="331"/>
      <c r="JOV58" s="331"/>
      <c r="JOW58" s="331"/>
      <c r="JOX58" s="331"/>
      <c r="JOY58" s="331"/>
      <c r="JOZ58" s="331"/>
      <c r="JPA58" s="331"/>
      <c r="JPB58" s="331"/>
      <c r="JPC58" s="331"/>
      <c r="JPD58" s="331"/>
      <c r="JPE58" s="331"/>
      <c r="JPF58" s="331"/>
      <c r="JPG58" s="331"/>
      <c r="JPH58" s="331"/>
      <c r="JPI58" s="331"/>
      <c r="JPJ58" s="331"/>
      <c r="JPK58" s="331"/>
      <c r="JPL58" s="331"/>
      <c r="JPM58" s="331"/>
      <c r="JPN58" s="331"/>
      <c r="JPO58" s="331"/>
      <c r="JPP58" s="331"/>
      <c r="JPQ58" s="331"/>
      <c r="JPR58" s="331"/>
      <c r="JPS58" s="331"/>
      <c r="JPT58" s="331"/>
      <c r="JPU58" s="331"/>
      <c r="JPV58" s="331"/>
      <c r="JPW58" s="331"/>
      <c r="JPX58" s="331"/>
      <c r="JPY58" s="331"/>
      <c r="JPZ58" s="331"/>
      <c r="JQA58" s="331"/>
      <c r="JQB58" s="331"/>
      <c r="JQC58" s="331"/>
      <c r="JQD58" s="331"/>
      <c r="JQE58" s="331"/>
      <c r="JQF58" s="331"/>
      <c r="JQG58" s="331"/>
      <c r="JQH58" s="331"/>
      <c r="JQI58" s="331"/>
      <c r="JQJ58" s="331"/>
      <c r="JQK58" s="331"/>
      <c r="JQL58" s="331"/>
      <c r="JQM58" s="331"/>
      <c r="JQN58" s="331"/>
      <c r="JQO58" s="331"/>
      <c r="JQP58" s="331"/>
      <c r="JQQ58" s="331"/>
      <c r="JQR58" s="331"/>
      <c r="JQS58" s="331"/>
      <c r="JQT58" s="331"/>
      <c r="JQU58" s="331"/>
      <c r="JQV58" s="331"/>
      <c r="JQW58" s="331"/>
      <c r="JQX58" s="331"/>
      <c r="JQY58" s="331"/>
      <c r="JQZ58" s="331"/>
      <c r="JRA58" s="331"/>
      <c r="JRB58" s="331"/>
      <c r="JRC58" s="331"/>
      <c r="JRD58" s="331"/>
      <c r="JRE58" s="331"/>
      <c r="JRF58" s="331"/>
      <c r="JRG58" s="331"/>
      <c r="JRH58" s="331"/>
      <c r="JRI58" s="331"/>
      <c r="JRJ58" s="331"/>
      <c r="JRK58" s="331"/>
      <c r="JRL58" s="331"/>
      <c r="JRM58" s="331"/>
      <c r="JRN58" s="331"/>
      <c r="JRO58" s="331"/>
      <c r="JRP58" s="331"/>
      <c r="JRQ58" s="331"/>
      <c r="JRR58" s="331"/>
      <c r="JRS58" s="331"/>
      <c r="JRT58" s="331"/>
      <c r="JRU58" s="331"/>
      <c r="JRV58" s="331"/>
      <c r="JRW58" s="331"/>
      <c r="JRX58" s="331"/>
      <c r="JRY58" s="331"/>
      <c r="JRZ58" s="331"/>
      <c r="JSA58" s="331"/>
      <c r="JSB58" s="331"/>
      <c r="JSC58" s="331"/>
      <c r="JSD58" s="331"/>
      <c r="JSE58" s="331"/>
      <c r="JSF58" s="331"/>
      <c r="JSG58" s="331"/>
      <c r="JSH58" s="331"/>
      <c r="JSI58" s="331"/>
      <c r="JSJ58" s="331"/>
      <c r="JSK58" s="331"/>
      <c r="JSL58" s="331"/>
      <c r="JSM58" s="331"/>
      <c r="JSN58" s="331"/>
      <c r="JSO58" s="331"/>
      <c r="JSP58" s="331"/>
      <c r="JSQ58" s="331"/>
      <c r="JSR58" s="331"/>
      <c r="JSS58" s="331"/>
      <c r="JST58" s="331"/>
      <c r="JSU58" s="331"/>
      <c r="JSV58" s="331"/>
      <c r="JSW58" s="331"/>
      <c r="JSX58" s="331"/>
      <c r="JSY58" s="331"/>
      <c r="JSZ58" s="331"/>
      <c r="JTA58" s="331"/>
      <c r="JTB58" s="331"/>
      <c r="JTC58" s="331"/>
      <c r="JTD58" s="331"/>
      <c r="JTE58" s="331"/>
      <c r="JTF58" s="331"/>
      <c r="JTG58" s="331"/>
      <c r="JTH58" s="331"/>
      <c r="JTI58" s="331"/>
      <c r="JTJ58" s="331"/>
      <c r="JTK58" s="331"/>
      <c r="JTL58" s="331"/>
      <c r="JTM58" s="331"/>
      <c r="JTN58" s="331"/>
      <c r="JTO58" s="331"/>
      <c r="JTP58" s="331"/>
      <c r="JTQ58" s="331"/>
      <c r="JTR58" s="331"/>
      <c r="JTS58" s="331"/>
      <c r="JTT58" s="331"/>
      <c r="JTU58" s="331"/>
      <c r="JTV58" s="331"/>
      <c r="JTW58" s="331"/>
      <c r="JTX58" s="331"/>
      <c r="JTY58" s="331"/>
      <c r="JTZ58" s="331"/>
      <c r="JUA58" s="331"/>
      <c r="JUB58" s="331"/>
      <c r="JUC58" s="331"/>
      <c r="JUD58" s="331"/>
      <c r="JUE58" s="331"/>
      <c r="JUF58" s="331"/>
      <c r="JUG58" s="331"/>
      <c r="JUH58" s="331"/>
      <c r="JUI58" s="331"/>
      <c r="JUJ58" s="331"/>
      <c r="JUK58" s="331"/>
      <c r="JUL58" s="331"/>
      <c r="JUM58" s="331"/>
      <c r="JUN58" s="331"/>
      <c r="JUO58" s="331"/>
      <c r="JUP58" s="331"/>
      <c r="JUQ58" s="331"/>
      <c r="JUR58" s="331"/>
      <c r="JUS58" s="331"/>
      <c r="JUT58" s="331"/>
      <c r="JUU58" s="331"/>
      <c r="JUV58" s="331"/>
      <c r="JUW58" s="331"/>
      <c r="JUX58" s="331"/>
      <c r="JUY58" s="331"/>
      <c r="JUZ58" s="331"/>
      <c r="JVA58" s="331"/>
      <c r="JVB58" s="331"/>
      <c r="JVC58" s="331"/>
      <c r="JVD58" s="331"/>
      <c r="JVE58" s="331"/>
      <c r="JVF58" s="331"/>
      <c r="JVG58" s="331"/>
      <c r="JVH58" s="331"/>
      <c r="JVI58" s="331"/>
      <c r="JVJ58" s="331"/>
      <c r="JVK58" s="331"/>
      <c r="JVL58" s="331"/>
      <c r="JVM58" s="331"/>
      <c r="JVN58" s="331"/>
      <c r="JVO58" s="331"/>
      <c r="JVP58" s="331"/>
      <c r="JVQ58" s="331"/>
      <c r="JVR58" s="331"/>
      <c r="JVS58" s="331"/>
      <c r="JVT58" s="331"/>
      <c r="JVU58" s="331"/>
      <c r="JVV58" s="331"/>
      <c r="JVW58" s="331"/>
      <c r="JVX58" s="331"/>
      <c r="JVY58" s="331"/>
      <c r="JVZ58" s="331"/>
      <c r="JWA58" s="331"/>
      <c r="JWB58" s="331"/>
      <c r="JWC58" s="331"/>
      <c r="JWD58" s="331"/>
      <c r="JWE58" s="331"/>
      <c r="JWF58" s="331"/>
      <c r="JWG58" s="331"/>
      <c r="JWH58" s="331"/>
      <c r="JWI58" s="331"/>
      <c r="JWJ58" s="331"/>
      <c r="JWK58" s="331"/>
      <c r="JWL58" s="331"/>
      <c r="JWM58" s="331"/>
      <c r="JWN58" s="331"/>
      <c r="JWO58" s="331"/>
      <c r="JWP58" s="331"/>
      <c r="JWQ58" s="331"/>
      <c r="JWR58" s="331"/>
      <c r="JWS58" s="331"/>
      <c r="JWT58" s="331"/>
      <c r="JWU58" s="331"/>
      <c r="JWV58" s="331"/>
      <c r="JWW58" s="331"/>
      <c r="JWX58" s="331"/>
      <c r="JWY58" s="331"/>
      <c r="JWZ58" s="331"/>
      <c r="JXA58" s="331"/>
      <c r="JXB58" s="331"/>
      <c r="JXC58" s="331"/>
      <c r="JXD58" s="331"/>
      <c r="JXE58" s="331"/>
      <c r="JXF58" s="331"/>
      <c r="JXG58" s="331"/>
      <c r="JXH58" s="331"/>
      <c r="JXI58" s="331"/>
      <c r="JXJ58" s="331"/>
      <c r="JXK58" s="331"/>
      <c r="JXL58" s="331"/>
      <c r="JXM58" s="331"/>
      <c r="JXN58" s="331"/>
      <c r="JXO58" s="331"/>
      <c r="JXP58" s="331"/>
      <c r="JXQ58" s="331"/>
      <c r="JXR58" s="331"/>
      <c r="JXS58" s="331"/>
      <c r="JXT58" s="331"/>
      <c r="JXU58" s="331"/>
      <c r="JXV58" s="331"/>
      <c r="JXW58" s="331"/>
      <c r="JXX58" s="331"/>
      <c r="JXY58" s="331"/>
      <c r="JXZ58" s="331"/>
      <c r="JYA58" s="331"/>
      <c r="JYB58" s="331"/>
      <c r="JYC58" s="331"/>
      <c r="JYD58" s="331"/>
      <c r="JYE58" s="331"/>
      <c r="JYF58" s="331"/>
      <c r="JYG58" s="331"/>
      <c r="JYH58" s="331"/>
      <c r="JYI58" s="331"/>
      <c r="JYJ58" s="331"/>
      <c r="JYK58" s="331"/>
      <c r="JYL58" s="331"/>
      <c r="JYM58" s="331"/>
      <c r="JYN58" s="331"/>
      <c r="JYO58" s="331"/>
      <c r="JYP58" s="331"/>
      <c r="JYQ58" s="331"/>
      <c r="JYR58" s="331"/>
      <c r="JYS58" s="331"/>
      <c r="JYT58" s="331"/>
      <c r="JYU58" s="331"/>
      <c r="JYV58" s="331"/>
      <c r="JYW58" s="331"/>
      <c r="JYX58" s="331"/>
      <c r="JYY58" s="331"/>
      <c r="JYZ58" s="331"/>
      <c r="JZA58" s="331"/>
      <c r="JZB58" s="331"/>
      <c r="JZC58" s="331"/>
      <c r="JZD58" s="331"/>
      <c r="JZE58" s="331"/>
      <c r="JZF58" s="331"/>
      <c r="JZG58" s="331"/>
      <c r="JZH58" s="331"/>
      <c r="JZI58" s="331"/>
      <c r="JZJ58" s="331"/>
      <c r="JZK58" s="331"/>
      <c r="JZL58" s="331"/>
      <c r="JZM58" s="331"/>
      <c r="JZN58" s="331"/>
      <c r="JZO58" s="331"/>
      <c r="JZP58" s="331"/>
      <c r="JZQ58" s="331"/>
      <c r="JZR58" s="331"/>
      <c r="JZS58" s="331"/>
      <c r="JZT58" s="331"/>
      <c r="JZU58" s="331"/>
      <c r="JZV58" s="331"/>
      <c r="JZW58" s="331"/>
      <c r="JZX58" s="331"/>
      <c r="JZY58" s="331"/>
      <c r="JZZ58" s="331"/>
      <c r="KAA58" s="331"/>
      <c r="KAB58" s="331"/>
      <c r="KAC58" s="331"/>
      <c r="KAD58" s="331"/>
      <c r="KAE58" s="331"/>
      <c r="KAF58" s="331"/>
      <c r="KAG58" s="331"/>
      <c r="KAH58" s="331"/>
      <c r="KAI58" s="331"/>
      <c r="KAJ58" s="331"/>
      <c r="KAK58" s="331"/>
      <c r="KAL58" s="331"/>
      <c r="KAM58" s="331"/>
      <c r="KAN58" s="331"/>
      <c r="KAO58" s="331"/>
      <c r="KAP58" s="331"/>
      <c r="KAQ58" s="331"/>
      <c r="KAR58" s="331"/>
      <c r="KAS58" s="331"/>
      <c r="KAT58" s="331"/>
      <c r="KAU58" s="331"/>
      <c r="KAV58" s="331"/>
      <c r="KAW58" s="331"/>
      <c r="KAX58" s="331"/>
      <c r="KAY58" s="331"/>
      <c r="KAZ58" s="331"/>
      <c r="KBA58" s="331"/>
      <c r="KBB58" s="331"/>
      <c r="KBC58" s="331"/>
      <c r="KBD58" s="331"/>
      <c r="KBE58" s="331"/>
      <c r="KBF58" s="331"/>
      <c r="KBG58" s="331"/>
      <c r="KBH58" s="331"/>
      <c r="KBI58" s="331"/>
      <c r="KBJ58" s="331"/>
      <c r="KBK58" s="331"/>
      <c r="KBL58" s="331"/>
      <c r="KBM58" s="331"/>
      <c r="KBN58" s="331"/>
      <c r="KBO58" s="331"/>
      <c r="KBP58" s="331"/>
      <c r="KBQ58" s="331"/>
      <c r="KBR58" s="331"/>
      <c r="KBS58" s="331"/>
      <c r="KBT58" s="331"/>
      <c r="KBU58" s="331"/>
      <c r="KBV58" s="331"/>
      <c r="KBW58" s="331"/>
      <c r="KBX58" s="331"/>
      <c r="KBY58" s="331"/>
      <c r="KBZ58" s="331"/>
      <c r="KCA58" s="331"/>
      <c r="KCB58" s="331"/>
      <c r="KCC58" s="331"/>
      <c r="KCD58" s="331"/>
      <c r="KCE58" s="331"/>
      <c r="KCF58" s="331"/>
      <c r="KCG58" s="331"/>
      <c r="KCH58" s="331"/>
      <c r="KCI58" s="331"/>
      <c r="KCJ58" s="331"/>
      <c r="KCK58" s="331"/>
      <c r="KCL58" s="331"/>
      <c r="KCM58" s="331"/>
      <c r="KCN58" s="331"/>
      <c r="KCO58" s="331"/>
      <c r="KCP58" s="331"/>
      <c r="KCQ58" s="331"/>
      <c r="KCR58" s="331"/>
      <c r="KCS58" s="331"/>
      <c r="KCT58" s="331"/>
      <c r="KCU58" s="331"/>
      <c r="KCV58" s="331"/>
      <c r="KCW58" s="331"/>
      <c r="KCX58" s="331"/>
      <c r="KCY58" s="331"/>
      <c r="KCZ58" s="331"/>
      <c r="KDA58" s="331"/>
      <c r="KDB58" s="331"/>
      <c r="KDC58" s="331"/>
      <c r="KDD58" s="331"/>
      <c r="KDE58" s="331"/>
      <c r="KDF58" s="331"/>
      <c r="KDG58" s="331"/>
      <c r="KDH58" s="331"/>
      <c r="KDI58" s="331"/>
      <c r="KDJ58" s="331"/>
      <c r="KDK58" s="331"/>
      <c r="KDL58" s="331"/>
      <c r="KDM58" s="331"/>
      <c r="KDN58" s="331"/>
      <c r="KDO58" s="331"/>
      <c r="KDP58" s="331"/>
      <c r="KDQ58" s="331"/>
      <c r="KDR58" s="331"/>
      <c r="KDS58" s="331"/>
      <c r="KDT58" s="331"/>
      <c r="KDU58" s="331"/>
      <c r="KDV58" s="331"/>
      <c r="KDW58" s="331"/>
      <c r="KDX58" s="331"/>
      <c r="KDY58" s="331"/>
      <c r="KDZ58" s="331"/>
      <c r="KEA58" s="331"/>
      <c r="KEB58" s="331"/>
      <c r="KEC58" s="331"/>
      <c r="KED58" s="331"/>
      <c r="KEE58" s="331"/>
      <c r="KEF58" s="331"/>
      <c r="KEG58" s="331"/>
      <c r="KEH58" s="331"/>
      <c r="KEI58" s="331"/>
      <c r="KEJ58" s="331"/>
      <c r="KEK58" s="331"/>
      <c r="KEL58" s="331"/>
      <c r="KEM58" s="331"/>
      <c r="KEN58" s="331"/>
      <c r="KEO58" s="331"/>
      <c r="KEP58" s="331"/>
      <c r="KEQ58" s="331"/>
      <c r="KER58" s="331"/>
      <c r="KES58" s="331"/>
      <c r="KET58" s="331"/>
      <c r="KEU58" s="331"/>
      <c r="KEV58" s="331"/>
      <c r="KEW58" s="331"/>
      <c r="KEX58" s="331"/>
      <c r="KEY58" s="331"/>
      <c r="KEZ58" s="331"/>
      <c r="KFA58" s="331"/>
      <c r="KFB58" s="331"/>
      <c r="KFC58" s="331"/>
      <c r="KFD58" s="331"/>
      <c r="KFE58" s="331"/>
      <c r="KFF58" s="331"/>
      <c r="KFG58" s="331"/>
      <c r="KFH58" s="331"/>
      <c r="KFI58" s="331"/>
      <c r="KFJ58" s="331"/>
      <c r="KFK58" s="331"/>
      <c r="KFL58" s="331"/>
      <c r="KFM58" s="331"/>
      <c r="KFN58" s="331"/>
      <c r="KFO58" s="331"/>
      <c r="KFP58" s="331"/>
      <c r="KFQ58" s="331"/>
      <c r="KFR58" s="331"/>
      <c r="KFS58" s="331"/>
      <c r="KFT58" s="331"/>
      <c r="KFU58" s="331"/>
      <c r="KFV58" s="331"/>
      <c r="KFW58" s="331"/>
      <c r="KFX58" s="331"/>
      <c r="KFY58" s="331"/>
      <c r="KFZ58" s="331"/>
      <c r="KGA58" s="331"/>
      <c r="KGB58" s="331"/>
      <c r="KGC58" s="331"/>
      <c r="KGD58" s="331"/>
      <c r="KGE58" s="331"/>
      <c r="KGF58" s="331"/>
      <c r="KGG58" s="331"/>
      <c r="KGH58" s="331"/>
      <c r="KGI58" s="331"/>
      <c r="KGJ58" s="331"/>
      <c r="KGK58" s="331"/>
      <c r="KGL58" s="331"/>
      <c r="KGM58" s="331"/>
      <c r="KGN58" s="331"/>
      <c r="KGO58" s="331"/>
      <c r="KGP58" s="331"/>
      <c r="KGQ58" s="331"/>
      <c r="KGR58" s="331"/>
      <c r="KGS58" s="331"/>
      <c r="KGT58" s="331"/>
      <c r="KGU58" s="331"/>
      <c r="KGV58" s="331"/>
      <c r="KGW58" s="331"/>
      <c r="KGX58" s="331"/>
      <c r="KGY58" s="331"/>
      <c r="KGZ58" s="331"/>
      <c r="KHA58" s="331"/>
      <c r="KHB58" s="331"/>
      <c r="KHC58" s="331"/>
      <c r="KHD58" s="331"/>
      <c r="KHE58" s="331"/>
      <c r="KHF58" s="331"/>
      <c r="KHG58" s="331"/>
      <c r="KHH58" s="331"/>
      <c r="KHI58" s="331"/>
      <c r="KHJ58" s="331"/>
      <c r="KHK58" s="331"/>
      <c r="KHL58" s="331"/>
      <c r="KHM58" s="331"/>
      <c r="KHN58" s="331"/>
      <c r="KHO58" s="331"/>
      <c r="KHP58" s="331"/>
      <c r="KHQ58" s="331"/>
      <c r="KHR58" s="331"/>
      <c r="KHS58" s="331"/>
      <c r="KHT58" s="331"/>
      <c r="KHU58" s="331"/>
      <c r="KHV58" s="331"/>
      <c r="KHW58" s="331"/>
      <c r="KHX58" s="331"/>
      <c r="KHY58" s="331"/>
      <c r="KHZ58" s="331"/>
      <c r="KIA58" s="331"/>
      <c r="KIB58" s="331"/>
      <c r="KIC58" s="331"/>
      <c r="KID58" s="331"/>
      <c r="KIE58" s="331"/>
      <c r="KIF58" s="331"/>
      <c r="KIG58" s="331"/>
      <c r="KIH58" s="331"/>
      <c r="KII58" s="331"/>
      <c r="KIJ58" s="331"/>
      <c r="KIK58" s="331"/>
      <c r="KIL58" s="331"/>
      <c r="KIM58" s="331"/>
      <c r="KIN58" s="331"/>
      <c r="KIO58" s="331"/>
      <c r="KIP58" s="331"/>
      <c r="KIQ58" s="331"/>
      <c r="KIR58" s="331"/>
      <c r="KIS58" s="331"/>
      <c r="KIT58" s="331"/>
      <c r="KIU58" s="331"/>
      <c r="KIV58" s="331"/>
      <c r="KIW58" s="331"/>
      <c r="KIX58" s="331"/>
      <c r="KIY58" s="331"/>
      <c r="KIZ58" s="331"/>
      <c r="KJA58" s="331"/>
      <c r="KJB58" s="331"/>
      <c r="KJC58" s="331"/>
      <c r="KJD58" s="331"/>
      <c r="KJE58" s="331"/>
      <c r="KJF58" s="331"/>
      <c r="KJG58" s="331"/>
      <c r="KJH58" s="331"/>
      <c r="KJI58" s="331"/>
      <c r="KJJ58" s="331"/>
      <c r="KJK58" s="331"/>
      <c r="KJL58" s="331"/>
      <c r="KJM58" s="331"/>
      <c r="KJN58" s="331"/>
      <c r="KJO58" s="331"/>
      <c r="KJP58" s="331"/>
      <c r="KJQ58" s="331"/>
      <c r="KJR58" s="331"/>
      <c r="KJS58" s="331"/>
      <c r="KJT58" s="331"/>
      <c r="KJU58" s="331"/>
      <c r="KJV58" s="331"/>
      <c r="KJW58" s="331"/>
      <c r="KJX58" s="331"/>
      <c r="KJY58" s="331"/>
      <c r="KJZ58" s="331"/>
      <c r="KKA58" s="331"/>
      <c r="KKB58" s="331"/>
      <c r="KKC58" s="331"/>
      <c r="KKD58" s="331"/>
      <c r="KKE58" s="331"/>
      <c r="KKF58" s="331"/>
      <c r="KKG58" s="331"/>
      <c r="KKH58" s="331"/>
      <c r="KKI58" s="331"/>
      <c r="KKJ58" s="331"/>
      <c r="KKK58" s="331"/>
      <c r="KKL58" s="331"/>
      <c r="KKM58" s="331"/>
      <c r="KKN58" s="331"/>
      <c r="KKO58" s="331"/>
      <c r="KKP58" s="331"/>
      <c r="KKQ58" s="331"/>
      <c r="KKR58" s="331"/>
      <c r="KKS58" s="331"/>
      <c r="KKT58" s="331"/>
      <c r="KKU58" s="331"/>
      <c r="KKV58" s="331"/>
      <c r="KKW58" s="331"/>
      <c r="KKX58" s="331"/>
      <c r="KKY58" s="331"/>
      <c r="KKZ58" s="331"/>
      <c r="KLA58" s="331"/>
      <c r="KLB58" s="331"/>
      <c r="KLC58" s="331"/>
      <c r="KLD58" s="331"/>
      <c r="KLE58" s="331"/>
      <c r="KLF58" s="331"/>
      <c r="KLG58" s="331"/>
      <c r="KLH58" s="331"/>
      <c r="KLI58" s="331"/>
      <c r="KLJ58" s="331"/>
      <c r="KLK58" s="331"/>
      <c r="KLL58" s="331"/>
      <c r="KLM58" s="331"/>
      <c r="KLN58" s="331"/>
      <c r="KLO58" s="331"/>
      <c r="KLP58" s="331"/>
      <c r="KLQ58" s="331"/>
      <c r="KLR58" s="331"/>
      <c r="KLS58" s="331"/>
      <c r="KLT58" s="331"/>
      <c r="KLU58" s="331"/>
      <c r="KLV58" s="331"/>
      <c r="KLW58" s="331"/>
      <c r="KLX58" s="331"/>
      <c r="KLY58" s="331"/>
      <c r="KLZ58" s="331"/>
      <c r="KMA58" s="331"/>
      <c r="KMB58" s="331"/>
      <c r="KMC58" s="331"/>
      <c r="KMD58" s="331"/>
      <c r="KME58" s="331"/>
      <c r="KMF58" s="331"/>
      <c r="KMG58" s="331"/>
      <c r="KMH58" s="331"/>
      <c r="KMI58" s="331"/>
      <c r="KMJ58" s="331"/>
      <c r="KMK58" s="331"/>
      <c r="KML58" s="331"/>
      <c r="KMM58" s="331"/>
      <c r="KMN58" s="331"/>
      <c r="KMO58" s="331"/>
      <c r="KMP58" s="331"/>
      <c r="KMQ58" s="331"/>
      <c r="KMR58" s="331"/>
      <c r="KMS58" s="331"/>
      <c r="KMT58" s="331"/>
      <c r="KMU58" s="331"/>
      <c r="KMV58" s="331"/>
      <c r="KMW58" s="331"/>
      <c r="KMX58" s="331"/>
      <c r="KMY58" s="331"/>
      <c r="KMZ58" s="331"/>
      <c r="KNA58" s="331"/>
      <c r="KNB58" s="331"/>
      <c r="KNC58" s="331"/>
      <c r="KND58" s="331"/>
      <c r="KNE58" s="331"/>
      <c r="KNF58" s="331"/>
      <c r="KNG58" s="331"/>
      <c r="KNH58" s="331"/>
      <c r="KNI58" s="331"/>
      <c r="KNJ58" s="331"/>
      <c r="KNK58" s="331"/>
      <c r="KNL58" s="331"/>
      <c r="KNM58" s="331"/>
      <c r="KNN58" s="331"/>
      <c r="KNO58" s="331"/>
      <c r="KNP58" s="331"/>
      <c r="KNQ58" s="331"/>
      <c r="KNR58" s="331"/>
      <c r="KNS58" s="331"/>
      <c r="KNT58" s="331"/>
      <c r="KNU58" s="331"/>
      <c r="KNV58" s="331"/>
      <c r="KNW58" s="331"/>
      <c r="KNX58" s="331"/>
      <c r="KNY58" s="331"/>
      <c r="KNZ58" s="331"/>
      <c r="KOA58" s="331"/>
      <c r="KOB58" s="331"/>
      <c r="KOC58" s="331"/>
      <c r="KOD58" s="331"/>
      <c r="KOE58" s="331"/>
      <c r="KOF58" s="331"/>
      <c r="KOG58" s="331"/>
      <c r="KOH58" s="331"/>
      <c r="KOI58" s="331"/>
      <c r="KOJ58" s="331"/>
      <c r="KOK58" s="331"/>
      <c r="KOL58" s="331"/>
      <c r="KOM58" s="331"/>
      <c r="KON58" s="331"/>
      <c r="KOO58" s="331"/>
      <c r="KOP58" s="331"/>
      <c r="KOQ58" s="331"/>
      <c r="KOR58" s="331"/>
      <c r="KOS58" s="331"/>
      <c r="KOT58" s="331"/>
      <c r="KOU58" s="331"/>
      <c r="KOV58" s="331"/>
      <c r="KOW58" s="331"/>
      <c r="KOX58" s="331"/>
      <c r="KOY58" s="331"/>
      <c r="KOZ58" s="331"/>
      <c r="KPA58" s="331"/>
      <c r="KPB58" s="331"/>
      <c r="KPC58" s="331"/>
      <c r="KPD58" s="331"/>
      <c r="KPE58" s="331"/>
      <c r="KPF58" s="331"/>
      <c r="KPG58" s="331"/>
      <c r="KPH58" s="331"/>
      <c r="KPI58" s="331"/>
      <c r="KPJ58" s="331"/>
      <c r="KPK58" s="331"/>
      <c r="KPL58" s="331"/>
      <c r="KPM58" s="331"/>
      <c r="KPN58" s="331"/>
      <c r="KPO58" s="331"/>
      <c r="KPP58" s="331"/>
      <c r="KPQ58" s="331"/>
      <c r="KPR58" s="331"/>
      <c r="KPS58" s="331"/>
      <c r="KPT58" s="331"/>
      <c r="KPU58" s="331"/>
      <c r="KPV58" s="331"/>
      <c r="KPW58" s="331"/>
      <c r="KPX58" s="331"/>
      <c r="KPY58" s="331"/>
      <c r="KPZ58" s="331"/>
      <c r="KQA58" s="331"/>
      <c r="KQB58" s="331"/>
      <c r="KQC58" s="331"/>
      <c r="KQD58" s="331"/>
      <c r="KQE58" s="331"/>
      <c r="KQF58" s="331"/>
      <c r="KQG58" s="331"/>
      <c r="KQH58" s="331"/>
      <c r="KQI58" s="331"/>
      <c r="KQJ58" s="331"/>
      <c r="KQK58" s="331"/>
      <c r="KQL58" s="331"/>
      <c r="KQM58" s="331"/>
      <c r="KQN58" s="331"/>
      <c r="KQO58" s="331"/>
      <c r="KQP58" s="331"/>
      <c r="KQQ58" s="331"/>
      <c r="KQR58" s="331"/>
      <c r="KQS58" s="331"/>
      <c r="KQT58" s="331"/>
      <c r="KQU58" s="331"/>
      <c r="KQV58" s="331"/>
      <c r="KQW58" s="331"/>
      <c r="KQX58" s="331"/>
      <c r="KQY58" s="331"/>
      <c r="KQZ58" s="331"/>
      <c r="KRA58" s="331"/>
      <c r="KRB58" s="331"/>
      <c r="KRC58" s="331"/>
      <c r="KRD58" s="331"/>
      <c r="KRE58" s="331"/>
      <c r="KRF58" s="331"/>
      <c r="KRG58" s="331"/>
      <c r="KRH58" s="331"/>
      <c r="KRI58" s="331"/>
      <c r="KRJ58" s="331"/>
      <c r="KRK58" s="331"/>
      <c r="KRL58" s="331"/>
      <c r="KRM58" s="331"/>
      <c r="KRN58" s="331"/>
      <c r="KRO58" s="331"/>
      <c r="KRP58" s="331"/>
      <c r="KRQ58" s="331"/>
      <c r="KRR58" s="331"/>
      <c r="KRS58" s="331"/>
      <c r="KRT58" s="331"/>
      <c r="KRU58" s="331"/>
      <c r="KRV58" s="331"/>
      <c r="KRW58" s="331"/>
      <c r="KRX58" s="331"/>
      <c r="KRY58" s="331"/>
      <c r="KRZ58" s="331"/>
      <c r="KSA58" s="331"/>
      <c r="KSB58" s="331"/>
      <c r="KSC58" s="331"/>
      <c r="KSD58" s="331"/>
      <c r="KSE58" s="331"/>
      <c r="KSF58" s="331"/>
      <c r="KSG58" s="331"/>
      <c r="KSH58" s="331"/>
      <c r="KSI58" s="331"/>
      <c r="KSJ58" s="331"/>
      <c r="KSK58" s="331"/>
      <c r="KSL58" s="331"/>
      <c r="KSM58" s="331"/>
      <c r="KSN58" s="331"/>
      <c r="KSO58" s="331"/>
      <c r="KSP58" s="331"/>
      <c r="KSQ58" s="331"/>
      <c r="KSR58" s="331"/>
      <c r="KSS58" s="331"/>
      <c r="KST58" s="331"/>
      <c r="KSU58" s="331"/>
      <c r="KSV58" s="331"/>
      <c r="KSW58" s="331"/>
      <c r="KSX58" s="331"/>
      <c r="KSY58" s="331"/>
      <c r="KSZ58" s="331"/>
      <c r="KTA58" s="331"/>
      <c r="KTB58" s="331"/>
      <c r="KTC58" s="331"/>
      <c r="KTD58" s="331"/>
      <c r="KTE58" s="331"/>
      <c r="KTF58" s="331"/>
      <c r="KTG58" s="331"/>
      <c r="KTH58" s="331"/>
      <c r="KTI58" s="331"/>
      <c r="KTJ58" s="331"/>
      <c r="KTK58" s="331"/>
      <c r="KTL58" s="331"/>
      <c r="KTM58" s="331"/>
      <c r="KTN58" s="331"/>
      <c r="KTO58" s="331"/>
      <c r="KTP58" s="331"/>
      <c r="KTQ58" s="331"/>
      <c r="KTR58" s="331"/>
      <c r="KTS58" s="331"/>
      <c r="KTT58" s="331"/>
      <c r="KTU58" s="331"/>
      <c r="KTV58" s="331"/>
      <c r="KTW58" s="331"/>
      <c r="KTX58" s="331"/>
      <c r="KTY58" s="331"/>
      <c r="KTZ58" s="331"/>
      <c r="KUA58" s="331"/>
      <c r="KUB58" s="331"/>
      <c r="KUC58" s="331"/>
      <c r="KUD58" s="331"/>
      <c r="KUE58" s="331"/>
      <c r="KUF58" s="331"/>
      <c r="KUG58" s="331"/>
      <c r="KUH58" s="331"/>
      <c r="KUI58" s="331"/>
      <c r="KUJ58" s="331"/>
      <c r="KUK58" s="331"/>
      <c r="KUL58" s="331"/>
      <c r="KUM58" s="331"/>
      <c r="KUN58" s="331"/>
      <c r="KUO58" s="331"/>
      <c r="KUP58" s="331"/>
      <c r="KUQ58" s="331"/>
      <c r="KUR58" s="331"/>
      <c r="KUS58" s="331"/>
      <c r="KUT58" s="331"/>
      <c r="KUU58" s="331"/>
      <c r="KUV58" s="331"/>
      <c r="KUW58" s="331"/>
      <c r="KUX58" s="331"/>
      <c r="KUY58" s="331"/>
      <c r="KUZ58" s="331"/>
      <c r="KVA58" s="331"/>
      <c r="KVB58" s="331"/>
      <c r="KVC58" s="331"/>
      <c r="KVD58" s="331"/>
      <c r="KVE58" s="331"/>
      <c r="KVF58" s="331"/>
      <c r="KVG58" s="331"/>
      <c r="KVH58" s="331"/>
      <c r="KVI58" s="331"/>
      <c r="KVJ58" s="331"/>
      <c r="KVK58" s="331"/>
      <c r="KVL58" s="331"/>
      <c r="KVM58" s="331"/>
      <c r="KVN58" s="331"/>
      <c r="KVO58" s="331"/>
      <c r="KVP58" s="331"/>
      <c r="KVQ58" s="331"/>
      <c r="KVR58" s="331"/>
      <c r="KVS58" s="331"/>
      <c r="KVT58" s="331"/>
      <c r="KVU58" s="331"/>
      <c r="KVV58" s="331"/>
      <c r="KVW58" s="331"/>
      <c r="KVX58" s="331"/>
      <c r="KVY58" s="331"/>
      <c r="KVZ58" s="331"/>
      <c r="KWA58" s="331"/>
      <c r="KWB58" s="331"/>
      <c r="KWC58" s="331"/>
      <c r="KWD58" s="331"/>
      <c r="KWE58" s="331"/>
      <c r="KWF58" s="331"/>
      <c r="KWG58" s="331"/>
      <c r="KWH58" s="331"/>
      <c r="KWI58" s="331"/>
      <c r="KWJ58" s="331"/>
      <c r="KWK58" s="331"/>
      <c r="KWL58" s="331"/>
      <c r="KWM58" s="331"/>
      <c r="KWN58" s="331"/>
      <c r="KWO58" s="331"/>
      <c r="KWP58" s="331"/>
      <c r="KWQ58" s="331"/>
      <c r="KWR58" s="331"/>
      <c r="KWS58" s="331"/>
      <c r="KWT58" s="331"/>
      <c r="KWU58" s="331"/>
      <c r="KWV58" s="331"/>
      <c r="KWW58" s="331"/>
      <c r="KWX58" s="331"/>
      <c r="KWY58" s="331"/>
      <c r="KWZ58" s="331"/>
      <c r="KXA58" s="331"/>
      <c r="KXB58" s="331"/>
      <c r="KXC58" s="331"/>
      <c r="KXD58" s="331"/>
      <c r="KXE58" s="331"/>
      <c r="KXF58" s="331"/>
      <c r="KXG58" s="331"/>
      <c r="KXH58" s="331"/>
      <c r="KXI58" s="331"/>
      <c r="KXJ58" s="331"/>
      <c r="KXK58" s="331"/>
      <c r="KXL58" s="331"/>
      <c r="KXM58" s="331"/>
      <c r="KXN58" s="331"/>
      <c r="KXO58" s="331"/>
      <c r="KXP58" s="331"/>
      <c r="KXQ58" s="331"/>
      <c r="KXR58" s="331"/>
      <c r="KXS58" s="331"/>
      <c r="KXT58" s="331"/>
      <c r="KXU58" s="331"/>
      <c r="KXV58" s="331"/>
      <c r="KXW58" s="331"/>
      <c r="KXX58" s="331"/>
      <c r="KXY58" s="331"/>
      <c r="KXZ58" s="331"/>
      <c r="KYA58" s="331"/>
      <c r="KYB58" s="331"/>
      <c r="KYC58" s="331"/>
      <c r="KYD58" s="331"/>
      <c r="KYE58" s="331"/>
      <c r="KYF58" s="331"/>
      <c r="KYG58" s="331"/>
      <c r="KYH58" s="331"/>
      <c r="KYI58" s="331"/>
      <c r="KYJ58" s="331"/>
      <c r="KYK58" s="331"/>
      <c r="KYL58" s="331"/>
      <c r="KYM58" s="331"/>
      <c r="KYN58" s="331"/>
      <c r="KYO58" s="331"/>
      <c r="KYP58" s="331"/>
      <c r="KYQ58" s="331"/>
      <c r="KYR58" s="331"/>
      <c r="KYS58" s="331"/>
      <c r="KYT58" s="331"/>
      <c r="KYU58" s="331"/>
      <c r="KYV58" s="331"/>
      <c r="KYW58" s="331"/>
      <c r="KYX58" s="331"/>
      <c r="KYY58" s="331"/>
      <c r="KYZ58" s="331"/>
      <c r="KZA58" s="331"/>
      <c r="KZB58" s="331"/>
      <c r="KZC58" s="331"/>
      <c r="KZD58" s="331"/>
      <c r="KZE58" s="331"/>
      <c r="KZF58" s="331"/>
      <c r="KZG58" s="331"/>
      <c r="KZH58" s="331"/>
      <c r="KZI58" s="331"/>
      <c r="KZJ58" s="331"/>
      <c r="KZK58" s="331"/>
      <c r="KZL58" s="331"/>
      <c r="KZM58" s="331"/>
      <c r="KZN58" s="331"/>
      <c r="KZO58" s="331"/>
      <c r="KZP58" s="331"/>
      <c r="KZQ58" s="331"/>
      <c r="KZR58" s="331"/>
      <c r="KZS58" s="331"/>
      <c r="KZT58" s="331"/>
      <c r="KZU58" s="331"/>
      <c r="KZV58" s="331"/>
      <c r="KZW58" s="331"/>
      <c r="KZX58" s="331"/>
      <c r="KZY58" s="331"/>
      <c r="KZZ58" s="331"/>
      <c r="LAA58" s="331"/>
      <c r="LAB58" s="331"/>
      <c r="LAC58" s="331"/>
      <c r="LAD58" s="331"/>
      <c r="LAE58" s="331"/>
      <c r="LAF58" s="331"/>
      <c r="LAG58" s="331"/>
      <c r="LAH58" s="331"/>
      <c r="LAI58" s="331"/>
      <c r="LAJ58" s="331"/>
      <c r="LAK58" s="331"/>
      <c r="LAL58" s="331"/>
      <c r="LAM58" s="331"/>
      <c r="LAN58" s="331"/>
      <c r="LAO58" s="331"/>
      <c r="LAP58" s="331"/>
      <c r="LAQ58" s="331"/>
      <c r="LAR58" s="331"/>
      <c r="LAS58" s="331"/>
      <c r="LAT58" s="331"/>
      <c r="LAU58" s="331"/>
      <c r="LAV58" s="331"/>
      <c r="LAW58" s="331"/>
      <c r="LAX58" s="331"/>
      <c r="LAY58" s="331"/>
      <c r="LAZ58" s="331"/>
      <c r="LBA58" s="331"/>
      <c r="LBB58" s="331"/>
      <c r="LBC58" s="331"/>
      <c r="LBD58" s="331"/>
      <c r="LBE58" s="331"/>
      <c r="LBF58" s="331"/>
      <c r="LBG58" s="331"/>
      <c r="LBH58" s="331"/>
      <c r="LBI58" s="331"/>
      <c r="LBJ58" s="331"/>
      <c r="LBK58" s="331"/>
      <c r="LBL58" s="331"/>
      <c r="LBM58" s="331"/>
      <c r="LBN58" s="331"/>
      <c r="LBO58" s="331"/>
      <c r="LBP58" s="331"/>
      <c r="LBQ58" s="331"/>
      <c r="LBR58" s="331"/>
      <c r="LBS58" s="331"/>
      <c r="LBT58" s="331"/>
      <c r="LBU58" s="331"/>
      <c r="LBV58" s="331"/>
      <c r="LBW58" s="331"/>
      <c r="LBX58" s="331"/>
      <c r="LBY58" s="331"/>
      <c r="LBZ58" s="331"/>
      <c r="LCA58" s="331"/>
      <c r="LCB58" s="331"/>
      <c r="LCC58" s="331"/>
      <c r="LCD58" s="331"/>
      <c r="LCE58" s="331"/>
      <c r="LCF58" s="331"/>
      <c r="LCG58" s="331"/>
      <c r="LCH58" s="331"/>
      <c r="LCI58" s="331"/>
      <c r="LCJ58" s="331"/>
      <c r="LCK58" s="331"/>
      <c r="LCL58" s="331"/>
      <c r="LCM58" s="331"/>
      <c r="LCN58" s="331"/>
      <c r="LCO58" s="331"/>
      <c r="LCP58" s="331"/>
      <c r="LCQ58" s="331"/>
      <c r="LCR58" s="331"/>
      <c r="LCS58" s="331"/>
      <c r="LCT58" s="331"/>
      <c r="LCU58" s="331"/>
      <c r="LCV58" s="331"/>
      <c r="LCW58" s="331"/>
      <c r="LCX58" s="331"/>
      <c r="LCY58" s="331"/>
      <c r="LCZ58" s="331"/>
      <c r="LDA58" s="331"/>
      <c r="LDB58" s="331"/>
      <c r="LDC58" s="331"/>
      <c r="LDD58" s="331"/>
      <c r="LDE58" s="331"/>
      <c r="LDF58" s="331"/>
      <c r="LDG58" s="331"/>
      <c r="LDH58" s="331"/>
      <c r="LDI58" s="331"/>
      <c r="LDJ58" s="331"/>
      <c r="LDK58" s="331"/>
      <c r="LDL58" s="331"/>
      <c r="LDM58" s="331"/>
      <c r="LDN58" s="331"/>
      <c r="LDO58" s="331"/>
      <c r="LDP58" s="331"/>
      <c r="LDQ58" s="331"/>
      <c r="LDR58" s="331"/>
      <c r="LDS58" s="331"/>
      <c r="LDT58" s="331"/>
      <c r="LDU58" s="331"/>
      <c r="LDV58" s="331"/>
      <c r="LDW58" s="331"/>
      <c r="LDX58" s="331"/>
      <c r="LDY58" s="331"/>
      <c r="LDZ58" s="331"/>
      <c r="LEA58" s="331"/>
      <c r="LEB58" s="331"/>
      <c r="LEC58" s="331"/>
      <c r="LED58" s="331"/>
      <c r="LEE58" s="331"/>
      <c r="LEF58" s="331"/>
      <c r="LEG58" s="331"/>
      <c r="LEH58" s="331"/>
      <c r="LEI58" s="331"/>
      <c r="LEJ58" s="331"/>
      <c r="LEK58" s="331"/>
      <c r="LEL58" s="331"/>
      <c r="LEM58" s="331"/>
      <c r="LEN58" s="331"/>
      <c r="LEO58" s="331"/>
      <c r="LEP58" s="331"/>
      <c r="LEQ58" s="331"/>
      <c r="LER58" s="331"/>
      <c r="LES58" s="331"/>
      <c r="LET58" s="331"/>
      <c r="LEU58" s="331"/>
      <c r="LEV58" s="331"/>
      <c r="LEW58" s="331"/>
      <c r="LEX58" s="331"/>
      <c r="LEY58" s="331"/>
      <c r="LEZ58" s="331"/>
      <c r="LFA58" s="331"/>
      <c r="LFB58" s="331"/>
      <c r="LFC58" s="331"/>
      <c r="LFD58" s="331"/>
      <c r="LFE58" s="331"/>
      <c r="LFF58" s="331"/>
      <c r="LFG58" s="331"/>
      <c r="LFH58" s="331"/>
      <c r="LFI58" s="331"/>
      <c r="LFJ58" s="331"/>
      <c r="LFK58" s="331"/>
      <c r="LFL58" s="331"/>
      <c r="LFM58" s="331"/>
      <c r="LFN58" s="331"/>
      <c r="LFO58" s="331"/>
      <c r="LFP58" s="331"/>
      <c r="LFQ58" s="331"/>
      <c r="LFR58" s="331"/>
      <c r="LFS58" s="331"/>
      <c r="LFT58" s="331"/>
      <c r="LFU58" s="331"/>
      <c r="LFV58" s="331"/>
      <c r="LFW58" s="331"/>
      <c r="LFX58" s="331"/>
      <c r="LFY58" s="331"/>
      <c r="LFZ58" s="331"/>
      <c r="LGA58" s="331"/>
      <c r="LGB58" s="331"/>
      <c r="LGC58" s="331"/>
      <c r="LGD58" s="331"/>
      <c r="LGE58" s="331"/>
      <c r="LGF58" s="331"/>
      <c r="LGG58" s="331"/>
      <c r="LGH58" s="331"/>
      <c r="LGI58" s="331"/>
      <c r="LGJ58" s="331"/>
      <c r="LGK58" s="331"/>
      <c r="LGL58" s="331"/>
      <c r="LGM58" s="331"/>
      <c r="LGN58" s="331"/>
      <c r="LGO58" s="331"/>
      <c r="LGP58" s="331"/>
      <c r="LGQ58" s="331"/>
      <c r="LGR58" s="331"/>
      <c r="LGS58" s="331"/>
      <c r="LGT58" s="331"/>
      <c r="LGU58" s="331"/>
      <c r="LGV58" s="331"/>
      <c r="LGW58" s="331"/>
      <c r="LGX58" s="331"/>
      <c r="LGY58" s="331"/>
      <c r="LGZ58" s="331"/>
      <c r="LHA58" s="331"/>
      <c r="LHB58" s="331"/>
      <c r="LHC58" s="331"/>
      <c r="LHD58" s="331"/>
      <c r="LHE58" s="331"/>
      <c r="LHF58" s="331"/>
      <c r="LHG58" s="331"/>
      <c r="LHH58" s="331"/>
      <c r="LHI58" s="331"/>
      <c r="LHJ58" s="331"/>
      <c r="LHK58" s="331"/>
      <c r="LHL58" s="331"/>
      <c r="LHM58" s="331"/>
      <c r="LHN58" s="331"/>
      <c r="LHO58" s="331"/>
      <c r="LHP58" s="331"/>
      <c r="LHQ58" s="331"/>
      <c r="LHR58" s="331"/>
      <c r="LHS58" s="331"/>
      <c r="LHT58" s="331"/>
      <c r="LHU58" s="331"/>
      <c r="LHV58" s="331"/>
      <c r="LHW58" s="331"/>
      <c r="LHX58" s="331"/>
      <c r="LHY58" s="331"/>
      <c r="LHZ58" s="331"/>
      <c r="LIA58" s="331"/>
      <c r="LIB58" s="331"/>
      <c r="LIC58" s="331"/>
      <c r="LID58" s="331"/>
      <c r="LIE58" s="331"/>
      <c r="LIF58" s="331"/>
      <c r="LIG58" s="331"/>
      <c r="LIH58" s="331"/>
      <c r="LII58" s="331"/>
      <c r="LIJ58" s="331"/>
      <c r="LIK58" s="331"/>
      <c r="LIL58" s="331"/>
      <c r="LIM58" s="331"/>
      <c r="LIN58" s="331"/>
      <c r="LIO58" s="331"/>
      <c r="LIP58" s="331"/>
      <c r="LIQ58" s="331"/>
      <c r="LIR58" s="331"/>
      <c r="LIS58" s="331"/>
      <c r="LIT58" s="331"/>
      <c r="LIU58" s="331"/>
      <c r="LIV58" s="331"/>
      <c r="LIW58" s="331"/>
      <c r="LIX58" s="331"/>
      <c r="LIY58" s="331"/>
      <c r="LIZ58" s="331"/>
      <c r="LJA58" s="331"/>
      <c r="LJB58" s="331"/>
      <c r="LJC58" s="331"/>
      <c r="LJD58" s="331"/>
      <c r="LJE58" s="331"/>
      <c r="LJF58" s="331"/>
      <c r="LJG58" s="331"/>
      <c r="LJH58" s="331"/>
      <c r="LJI58" s="331"/>
      <c r="LJJ58" s="331"/>
      <c r="LJK58" s="331"/>
      <c r="LJL58" s="331"/>
      <c r="LJM58" s="331"/>
      <c r="LJN58" s="331"/>
      <c r="LJO58" s="331"/>
      <c r="LJP58" s="331"/>
      <c r="LJQ58" s="331"/>
      <c r="LJR58" s="331"/>
      <c r="LJS58" s="331"/>
      <c r="LJT58" s="331"/>
      <c r="LJU58" s="331"/>
      <c r="LJV58" s="331"/>
      <c r="LJW58" s="331"/>
      <c r="LJX58" s="331"/>
      <c r="LJY58" s="331"/>
      <c r="LJZ58" s="331"/>
      <c r="LKA58" s="331"/>
      <c r="LKB58" s="331"/>
      <c r="LKC58" s="331"/>
      <c r="LKD58" s="331"/>
      <c r="LKE58" s="331"/>
      <c r="LKF58" s="331"/>
      <c r="LKG58" s="331"/>
      <c r="LKH58" s="331"/>
      <c r="LKI58" s="331"/>
      <c r="LKJ58" s="331"/>
      <c r="LKK58" s="331"/>
      <c r="LKL58" s="331"/>
      <c r="LKM58" s="331"/>
      <c r="LKN58" s="331"/>
      <c r="LKO58" s="331"/>
      <c r="LKP58" s="331"/>
      <c r="LKQ58" s="331"/>
      <c r="LKR58" s="331"/>
      <c r="LKS58" s="331"/>
      <c r="LKT58" s="331"/>
      <c r="LKU58" s="331"/>
      <c r="LKV58" s="331"/>
      <c r="LKW58" s="331"/>
      <c r="LKX58" s="331"/>
      <c r="LKY58" s="331"/>
      <c r="LKZ58" s="331"/>
      <c r="LLA58" s="331"/>
      <c r="LLB58" s="331"/>
      <c r="LLC58" s="331"/>
      <c r="LLD58" s="331"/>
      <c r="LLE58" s="331"/>
      <c r="LLF58" s="331"/>
      <c r="LLG58" s="331"/>
      <c r="LLH58" s="331"/>
      <c r="LLI58" s="331"/>
      <c r="LLJ58" s="331"/>
      <c r="LLK58" s="331"/>
      <c r="LLL58" s="331"/>
      <c r="LLM58" s="331"/>
      <c r="LLN58" s="331"/>
      <c r="LLO58" s="331"/>
      <c r="LLP58" s="331"/>
      <c r="LLQ58" s="331"/>
      <c r="LLR58" s="331"/>
      <c r="LLS58" s="331"/>
      <c r="LLT58" s="331"/>
      <c r="LLU58" s="331"/>
      <c r="LLV58" s="331"/>
      <c r="LLW58" s="331"/>
      <c r="LLX58" s="331"/>
      <c r="LLY58" s="331"/>
      <c r="LLZ58" s="331"/>
      <c r="LMA58" s="331"/>
      <c r="LMB58" s="331"/>
      <c r="LMC58" s="331"/>
      <c r="LMD58" s="331"/>
      <c r="LME58" s="331"/>
      <c r="LMF58" s="331"/>
      <c r="LMG58" s="331"/>
      <c r="LMH58" s="331"/>
      <c r="LMI58" s="331"/>
      <c r="LMJ58" s="331"/>
      <c r="LMK58" s="331"/>
      <c r="LML58" s="331"/>
      <c r="LMM58" s="331"/>
      <c r="LMN58" s="331"/>
      <c r="LMO58" s="331"/>
      <c r="LMP58" s="331"/>
      <c r="LMQ58" s="331"/>
      <c r="LMR58" s="331"/>
      <c r="LMS58" s="331"/>
      <c r="LMT58" s="331"/>
      <c r="LMU58" s="331"/>
      <c r="LMV58" s="331"/>
      <c r="LMW58" s="331"/>
      <c r="LMX58" s="331"/>
      <c r="LMY58" s="331"/>
      <c r="LMZ58" s="331"/>
      <c r="LNA58" s="331"/>
      <c r="LNB58" s="331"/>
      <c r="LNC58" s="331"/>
      <c r="LND58" s="331"/>
      <c r="LNE58" s="331"/>
      <c r="LNF58" s="331"/>
      <c r="LNG58" s="331"/>
      <c r="LNH58" s="331"/>
      <c r="LNI58" s="331"/>
      <c r="LNJ58" s="331"/>
      <c r="LNK58" s="331"/>
      <c r="LNL58" s="331"/>
      <c r="LNM58" s="331"/>
      <c r="LNN58" s="331"/>
      <c r="LNO58" s="331"/>
      <c r="LNP58" s="331"/>
      <c r="LNQ58" s="331"/>
      <c r="LNR58" s="331"/>
      <c r="LNS58" s="331"/>
      <c r="LNT58" s="331"/>
      <c r="LNU58" s="331"/>
      <c r="LNV58" s="331"/>
      <c r="LNW58" s="331"/>
      <c r="LNX58" s="331"/>
      <c r="LNY58" s="331"/>
      <c r="LNZ58" s="331"/>
      <c r="LOA58" s="331"/>
      <c r="LOB58" s="331"/>
      <c r="LOC58" s="331"/>
      <c r="LOD58" s="331"/>
      <c r="LOE58" s="331"/>
      <c r="LOF58" s="331"/>
      <c r="LOG58" s="331"/>
      <c r="LOH58" s="331"/>
      <c r="LOI58" s="331"/>
      <c r="LOJ58" s="331"/>
      <c r="LOK58" s="331"/>
      <c r="LOL58" s="331"/>
      <c r="LOM58" s="331"/>
      <c r="LON58" s="331"/>
      <c r="LOO58" s="331"/>
      <c r="LOP58" s="331"/>
      <c r="LOQ58" s="331"/>
      <c r="LOR58" s="331"/>
      <c r="LOS58" s="331"/>
      <c r="LOT58" s="331"/>
      <c r="LOU58" s="331"/>
      <c r="LOV58" s="331"/>
      <c r="LOW58" s="331"/>
      <c r="LOX58" s="331"/>
      <c r="LOY58" s="331"/>
      <c r="LOZ58" s="331"/>
      <c r="LPA58" s="331"/>
      <c r="LPB58" s="331"/>
      <c r="LPC58" s="331"/>
      <c r="LPD58" s="331"/>
      <c r="LPE58" s="331"/>
      <c r="LPF58" s="331"/>
      <c r="LPG58" s="331"/>
      <c r="LPH58" s="331"/>
      <c r="LPI58" s="331"/>
      <c r="LPJ58" s="331"/>
      <c r="LPK58" s="331"/>
      <c r="LPL58" s="331"/>
      <c r="LPM58" s="331"/>
      <c r="LPN58" s="331"/>
      <c r="LPO58" s="331"/>
      <c r="LPP58" s="331"/>
      <c r="LPQ58" s="331"/>
      <c r="LPR58" s="331"/>
      <c r="LPS58" s="331"/>
      <c r="LPT58" s="331"/>
      <c r="LPU58" s="331"/>
      <c r="LPV58" s="331"/>
      <c r="LPW58" s="331"/>
      <c r="LPX58" s="331"/>
      <c r="LPY58" s="331"/>
      <c r="LPZ58" s="331"/>
      <c r="LQA58" s="331"/>
      <c r="LQB58" s="331"/>
      <c r="LQC58" s="331"/>
      <c r="LQD58" s="331"/>
      <c r="LQE58" s="331"/>
      <c r="LQF58" s="331"/>
      <c r="LQG58" s="331"/>
      <c r="LQH58" s="331"/>
      <c r="LQI58" s="331"/>
      <c r="LQJ58" s="331"/>
      <c r="LQK58" s="331"/>
      <c r="LQL58" s="331"/>
      <c r="LQM58" s="331"/>
      <c r="LQN58" s="331"/>
      <c r="LQO58" s="331"/>
      <c r="LQP58" s="331"/>
      <c r="LQQ58" s="331"/>
      <c r="LQR58" s="331"/>
      <c r="LQS58" s="331"/>
      <c r="LQT58" s="331"/>
      <c r="LQU58" s="331"/>
      <c r="LQV58" s="331"/>
      <c r="LQW58" s="331"/>
      <c r="LQX58" s="331"/>
      <c r="LQY58" s="331"/>
      <c r="LQZ58" s="331"/>
      <c r="LRA58" s="331"/>
      <c r="LRB58" s="331"/>
      <c r="LRC58" s="331"/>
      <c r="LRD58" s="331"/>
      <c r="LRE58" s="331"/>
      <c r="LRF58" s="331"/>
      <c r="LRG58" s="331"/>
      <c r="LRH58" s="331"/>
      <c r="LRI58" s="331"/>
      <c r="LRJ58" s="331"/>
      <c r="LRK58" s="331"/>
      <c r="LRL58" s="331"/>
      <c r="LRM58" s="331"/>
      <c r="LRN58" s="331"/>
      <c r="LRO58" s="331"/>
      <c r="LRP58" s="331"/>
      <c r="LRQ58" s="331"/>
      <c r="LRR58" s="331"/>
      <c r="LRS58" s="331"/>
      <c r="LRT58" s="331"/>
      <c r="LRU58" s="331"/>
      <c r="LRV58" s="331"/>
      <c r="LRW58" s="331"/>
      <c r="LRX58" s="331"/>
      <c r="LRY58" s="331"/>
      <c r="LRZ58" s="331"/>
      <c r="LSA58" s="331"/>
      <c r="LSB58" s="331"/>
      <c r="LSC58" s="331"/>
      <c r="LSD58" s="331"/>
      <c r="LSE58" s="331"/>
      <c r="LSF58" s="331"/>
      <c r="LSG58" s="331"/>
      <c r="LSH58" s="331"/>
      <c r="LSI58" s="331"/>
      <c r="LSJ58" s="331"/>
      <c r="LSK58" s="331"/>
      <c r="LSL58" s="331"/>
      <c r="LSM58" s="331"/>
      <c r="LSN58" s="331"/>
      <c r="LSO58" s="331"/>
      <c r="LSP58" s="331"/>
      <c r="LSQ58" s="331"/>
      <c r="LSR58" s="331"/>
      <c r="LSS58" s="331"/>
      <c r="LST58" s="331"/>
      <c r="LSU58" s="331"/>
      <c r="LSV58" s="331"/>
      <c r="LSW58" s="331"/>
      <c r="LSX58" s="331"/>
      <c r="LSY58" s="331"/>
      <c r="LSZ58" s="331"/>
      <c r="LTA58" s="331"/>
      <c r="LTB58" s="331"/>
      <c r="LTC58" s="331"/>
      <c r="LTD58" s="331"/>
      <c r="LTE58" s="331"/>
      <c r="LTF58" s="331"/>
      <c r="LTG58" s="331"/>
      <c r="LTH58" s="331"/>
      <c r="LTI58" s="331"/>
      <c r="LTJ58" s="331"/>
      <c r="LTK58" s="331"/>
      <c r="LTL58" s="331"/>
      <c r="LTM58" s="331"/>
      <c r="LTN58" s="331"/>
      <c r="LTO58" s="331"/>
      <c r="LTP58" s="331"/>
      <c r="LTQ58" s="331"/>
      <c r="LTR58" s="331"/>
      <c r="LTS58" s="331"/>
      <c r="LTT58" s="331"/>
      <c r="LTU58" s="331"/>
      <c r="LTV58" s="331"/>
      <c r="LTW58" s="331"/>
      <c r="LTX58" s="331"/>
      <c r="LTY58" s="331"/>
      <c r="LTZ58" s="331"/>
      <c r="LUA58" s="331"/>
      <c r="LUB58" s="331"/>
      <c r="LUC58" s="331"/>
      <c r="LUD58" s="331"/>
      <c r="LUE58" s="331"/>
      <c r="LUF58" s="331"/>
      <c r="LUG58" s="331"/>
      <c r="LUH58" s="331"/>
      <c r="LUI58" s="331"/>
      <c r="LUJ58" s="331"/>
      <c r="LUK58" s="331"/>
      <c r="LUL58" s="331"/>
      <c r="LUM58" s="331"/>
      <c r="LUN58" s="331"/>
      <c r="LUO58" s="331"/>
      <c r="LUP58" s="331"/>
      <c r="LUQ58" s="331"/>
      <c r="LUR58" s="331"/>
      <c r="LUS58" s="331"/>
      <c r="LUT58" s="331"/>
      <c r="LUU58" s="331"/>
      <c r="LUV58" s="331"/>
      <c r="LUW58" s="331"/>
      <c r="LUX58" s="331"/>
      <c r="LUY58" s="331"/>
      <c r="LUZ58" s="331"/>
      <c r="LVA58" s="331"/>
      <c r="LVB58" s="331"/>
      <c r="LVC58" s="331"/>
      <c r="LVD58" s="331"/>
      <c r="LVE58" s="331"/>
      <c r="LVF58" s="331"/>
      <c r="LVG58" s="331"/>
      <c r="LVH58" s="331"/>
      <c r="LVI58" s="331"/>
      <c r="LVJ58" s="331"/>
      <c r="LVK58" s="331"/>
      <c r="LVL58" s="331"/>
      <c r="LVM58" s="331"/>
      <c r="LVN58" s="331"/>
      <c r="LVO58" s="331"/>
      <c r="LVP58" s="331"/>
      <c r="LVQ58" s="331"/>
      <c r="LVR58" s="331"/>
      <c r="LVS58" s="331"/>
      <c r="LVT58" s="331"/>
      <c r="LVU58" s="331"/>
      <c r="LVV58" s="331"/>
      <c r="LVW58" s="331"/>
      <c r="LVX58" s="331"/>
      <c r="LVY58" s="331"/>
      <c r="LVZ58" s="331"/>
      <c r="LWA58" s="331"/>
      <c r="LWB58" s="331"/>
      <c r="LWC58" s="331"/>
      <c r="LWD58" s="331"/>
      <c r="LWE58" s="331"/>
      <c r="LWF58" s="331"/>
      <c r="LWG58" s="331"/>
      <c r="LWH58" s="331"/>
      <c r="LWI58" s="331"/>
      <c r="LWJ58" s="331"/>
      <c r="LWK58" s="331"/>
      <c r="LWL58" s="331"/>
      <c r="LWM58" s="331"/>
      <c r="LWN58" s="331"/>
      <c r="LWO58" s="331"/>
      <c r="LWP58" s="331"/>
      <c r="LWQ58" s="331"/>
      <c r="LWR58" s="331"/>
      <c r="LWS58" s="331"/>
      <c r="LWT58" s="331"/>
      <c r="LWU58" s="331"/>
      <c r="LWV58" s="331"/>
      <c r="LWW58" s="331"/>
      <c r="LWX58" s="331"/>
      <c r="LWY58" s="331"/>
      <c r="LWZ58" s="331"/>
      <c r="LXA58" s="331"/>
      <c r="LXB58" s="331"/>
      <c r="LXC58" s="331"/>
      <c r="LXD58" s="331"/>
      <c r="LXE58" s="331"/>
      <c r="LXF58" s="331"/>
      <c r="LXG58" s="331"/>
      <c r="LXH58" s="331"/>
      <c r="LXI58" s="331"/>
      <c r="LXJ58" s="331"/>
      <c r="LXK58" s="331"/>
      <c r="LXL58" s="331"/>
      <c r="LXM58" s="331"/>
      <c r="LXN58" s="331"/>
      <c r="LXO58" s="331"/>
      <c r="LXP58" s="331"/>
      <c r="LXQ58" s="331"/>
      <c r="LXR58" s="331"/>
      <c r="LXS58" s="331"/>
      <c r="LXT58" s="331"/>
      <c r="LXU58" s="331"/>
      <c r="LXV58" s="331"/>
      <c r="LXW58" s="331"/>
      <c r="LXX58" s="331"/>
      <c r="LXY58" s="331"/>
      <c r="LXZ58" s="331"/>
      <c r="LYA58" s="331"/>
      <c r="LYB58" s="331"/>
      <c r="LYC58" s="331"/>
      <c r="LYD58" s="331"/>
      <c r="LYE58" s="331"/>
      <c r="LYF58" s="331"/>
      <c r="LYG58" s="331"/>
      <c r="LYH58" s="331"/>
      <c r="LYI58" s="331"/>
      <c r="LYJ58" s="331"/>
      <c r="LYK58" s="331"/>
      <c r="LYL58" s="331"/>
      <c r="LYM58" s="331"/>
      <c r="LYN58" s="331"/>
      <c r="LYO58" s="331"/>
      <c r="LYP58" s="331"/>
      <c r="LYQ58" s="331"/>
      <c r="LYR58" s="331"/>
      <c r="LYS58" s="331"/>
      <c r="LYT58" s="331"/>
      <c r="LYU58" s="331"/>
      <c r="LYV58" s="331"/>
      <c r="LYW58" s="331"/>
      <c r="LYX58" s="331"/>
      <c r="LYY58" s="331"/>
      <c r="LYZ58" s="331"/>
      <c r="LZA58" s="331"/>
      <c r="LZB58" s="331"/>
      <c r="LZC58" s="331"/>
      <c r="LZD58" s="331"/>
      <c r="LZE58" s="331"/>
      <c r="LZF58" s="331"/>
      <c r="LZG58" s="331"/>
      <c r="LZH58" s="331"/>
      <c r="LZI58" s="331"/>
      <c r="LZJ58" s="331"/>
      <c r="LZK58" s="331"/>
      <c r="LZL58" s="331"/>
      <c r="LZM58" s="331"/>
      <c r="LZN58" s="331"/>
      <c r="LZO58" s="331"/>
      <c r="LZP58" s="331"/>
      <c r="LZQ58" s="331"/>
      <c r="LZR58" s="331"/>
      <c r="LZS58" s="331"/>
      <c r="LZT58" s="331"/>
      <c r="LZU58" s="331"/>
      <c r="LZV58" s="331"/>
      <c r="LZW58" s="331"/>
      <c r="LZX58" s="331"/>
      <c r="LZY58" s="331"/>
      <c r="LZZ58" s="331"/>
      <c r="MAA58" s="331"/>
      <c r="MAB58" s="331"/>
      <c r="MAC58" s="331"/>
      <c r="MAD58" s="331"/>
      <c r="MAE58" s="331"/>
      <c r="MAF58" s="331"/>
      <c r="MAG58" s="331"/>
      <c r="MAH58" s="331"/>
      <c r="MAI58" s="331"/>
      <c r="MAJ58" s="331"/>
      <c r="MAK58" s="331"/>
      <c r="MAL58" s="331"/>
      <c r="MAM58" s="331"/>
      <c r="MAN58" s="331"/>
      <c r="MAO58" s="331"/>
      <c r="MAP58" s="331"/>
      <c r="MAQ58" s="331"/>
      <c r="MAR58" s="331"/>
      <c r="MAS58" s="331"/>
      <c r="MAT58" s="331"/>
      <c r="MAU58" s="331"/>
      <c r="MAV58" s="331"/>
      <c r="MAW58" s="331"/>
      <c r="MAX58" s="331"/>
      <c r="MAY58" s="331"/>
      <c r="MAZ58" s="331"/>
      <c r="MBA58" s="331"/>
      <c r="MBB58" s="331"/>
      <c r="MBC58" s="331"/>
      <c r="MBD58" s="331"/>
      <c r="MBE58" s="331"/>
      <c r="MBF58" s="331"/>
      <c r="MBG58" s="331"/>
      <c r="MBH58" s="331"/>
      <c r="MBI58" s="331"/>
      <c r="MBJ58" s="331"/>
      <c r="MBK58" s="331"/>
      <c r="MBL58" s="331"/>
      <c r="MBM58" s="331"/>
      <c r="MBN58" s="331"/>
      <c r="MBO58" s="331"/>
      <c r="MBP58" s="331"/>
      <c r="MBQ58" s="331"/>
      <c r="MBR58" s="331"/>
      <c r="MBS58" s="331"/>
      <c r="MBT58" s="331"/>
      <c r="MBU58" s="331"/>
      <c r="MBV58" s="331"/>
      <c r="MBW58" s="331"/>
      <c r="MBX58" s="331"/>
      <c r="MBY58" s="331"/>
      <c r="MBZ58" s="331"/>
      <c r="MCA58" s="331"/>
      <c r="MCB58" s="331"/>
      <c r="MCC58" s="331"/>
      <c r="MCD58" s="331"/>
      <c r="MCE58" s="331"/>
      <c r="MCF58" s="331"/>
      <c r="MCG58" s="331"/>
      <c r="MCH58" s="331"/>
      <c r="MCI58" s="331"/>
      <c r="MCJ58" s="331"/>
      <c r="MCK58" s="331"/>
      <c r="MCL58" s="331"/>
      <c r="MCM58" s="331"/>
      <c r="MCN58" s="331"/>
      <c r="MCO58" s="331"/>
      <c r="MCP58" s="331"/>
      <c r="MCQ58" s="331"/>
      <c r="MCR58" s="331"/>
      <c r="MCS58" s="331"/>
      <c r="MCT58" s="331"/>
      <c r="MCU58" s="331"/>
      <c r="MCV58" s="331"/>
      <c r="MCW58" s="331"/>
      <c r="MCX58" s="331"/>
      <c r="MCY58" s="331"/>
      <c r="MCZ58" s="331"/>
      <c r="MDA58" s="331"/>
      <c r="MDB58" s="331"/>
      <c r="MDC58" s="331"/>
      <c r="MDD58" s="331"/>
      <c r="MDE58" s="331"/>
      <c r="MDF58" s="331"/>
      <c r="MDG58" s="331"/>
      <c r="MDH58" s="331"/>
      <c r="MDI58" s="331"/>
      <c r="MDJ58" s="331"/>
      <c r="MDK58" s="331"/>
      <c r="MDL58" s="331"/>
      <c r="MDM58" s="331"/>
      <c r="MDN58" s="331"/>
      <c r="MDO58" s="331"/>
      <c r="MDP58" s="331"/>
      <c r="MDQ58" s="331"/>
      <c r="MDR58" s="331"/>
      <c r="MDS58" s="331"/>
      <c r="MDT58" s="331"/>
      <c r="MDU58" s="331"/>
      <c r="MDV58" s="331"/>
      <c r="MDW58" s="331"/>
      <c r="MDX58" s="331"/>
      <c r="MDY58" s="331"/>
      <c r="MDZ58" s="331"/>
      <c r="MEA58" s="331"/>
      <c r="MEB58" s="331"/>
      <c r="MEC58" s="331"/>
      <c r="MED58" s="331"/>
      <c r="MEE58" s="331"/>
      <c r="MEF58" s="331"/>
      <c r="MEG58" s="331"/>
      <c r="MEH58" s="331"/>
      <c r="MEI58" s="331"/>
      <c r="MEJ58" s="331"/>
      <c r="MEK58" s="331"/>
      <c r="MEL58" s="331"/>
      <c r="MEM58" s="331"/>
      <c r="MEN58" s="331"/>
      <c r="MEO58" s="331"/>
      <c r="MEP58" s="331"/>
      <c r="MEQ58" s="331"/>
      <c r="MER58" s="331"/>
      <c r="MES58" s="331"/>
      <c r="MET58" s="331"/>
      <c r="MEU58" s="331"/>
      <c r="MEV58" s="331"/>
      <c r="MEW58" s="331"/>
      <c r="MEX58" s="331"/>
      <c r="MEY58" s="331"/>
      <c r="MEZ58" s="331"/>
      <c r="MFA58" s="331"/>
      <c r="MFB58" s="331"/>
      <c r="MFC58" s="331"/>
      <c r="MFD58" s="331"/>
      <c r="MFE58" s="331"/>
      <c r="MFF58" s="331"/>
      <c r="MFG58" s="331"/>
      <c r="MFH58" s="331"/>
      <c r="MFI58" s="331"/>
      <c r="MFJ58" s="331"/>
      <c r="MFK58" s="331"/>
      <c r="MFL58" s="331"/>
      <c r="MFM58" s="331"/>
      <c r="MFN58" s="331"/>
      <c r="MFO58" s="331"/>
      <c r="MFP58" s="331"/>
      <c r="MFQ58" s="331"/>
      <c r="MFR58" s="331"/>
      <c r="MFS58" s="331"/>
      <c r="MFT58" s="331"/>
      <c r="MFU58" s="331"/>
      <c r="MFV58" s="331"/>
      <c r="MFW58" s="331"/>
      <c r="MFX58" s="331"/>
      <c r="MFY58" s="331"/>
      <c r="MFZ58" s="331"/>
      <c r="MGA58" s="331"/>
      <c r="MGB58" s="331"/>
      <c r="MGC58" s="331"/>
      <c r="MGD58" s="331"/>
      <c r="MGE58" s="331"/>
      <c r="MGF58" s="331"/>
      <c r="MGG58" s="331"/>
      <c r="MGH58" s="331"/>
      <c r="MGI58" s="331"/>
      <c r="MGJ58" s="331"/>
      <c r="MGK58" s="331"/>
      <c r="MGL58" s="331"/>
      <c r="MGM58" s="331"/>
      <c r="MGN58" s="331"/>
      <c r="MGO58" s="331"/>
      <c r="MGP58" s="331"/>
      <c r="MGQ58" s="331"/>
      <c r="MGR58" s="331"/>
      <c r="MGS58" s="331"/>
      <c r="MGT58" s="331"/>
      <c r="MGU58" s="331"/>
      <c r="MGV58" s="331"/>
      <c r="MGW58" s="331"/>
      <c r="MGX58" s="331"/>
      <c r="MGY58" s="331"/>
      <c r="MGZ58" s="331"/>
      <c r="MHA58" s="331"/>
      <c r="MHB58" s="331"/>
      <c r="MHC58" s="331"/>
      <c r="MHD58" s="331"/>
      <c r="MHE58" s="331"/>
      <c r="MHF58" s="331"/>
      <c r="MHG58" s="331"/>
      <c r="MHH58" s="331"/>
      <c r="MHI58" s="331"/>
      <c r="MHJ58" s="331"/>
      <c r="MHK58" s="331"/>
      <c r="MHL58" s="331"/>
      <c r="MHM58" s="331"/>
      <c r="MHN58" s="331"/>
      <c r="MHO58" s="331"/>
      <c r="MHP58" s="331"/>
      <c r="MHQ58" s="331"/>
      <c r="MHR58" s="331"/>
      <c r="MHS58" s="331"/>
      <c r="MHT58" s="331"/>
      <c r="MHU58" s="331"/>
      <c r="MHV58" s="331"/>
      <c r="MHW58" s="331"/>
      <c r="MHX58" s="331"/>
      <c r="MHY58" s="331"/>
      <c r="MHZ58" s="331"/>
      <c r="MIA58" s="331"/>
      <c r="MIB58" s="331"/>
      <c r="MIC58" s="331"/>
      <c r="MID58" s="331"/>
      <c r="MIE58" s="331"/>
      <c r="MIF58" s="331"/>
      <c r="MIG58" s="331"/>
      <c r="MIH58" s="331"/>
      <c r="MII58" s="331"/>
      <c r="MIJ58" s="331"/>
      <c r="MIK58" s="331"/>
      <c r="MIL58" s="331"/>
      <c r="MIM58" s="331"/>
      <c r="MIN58" s="331"/>
      <c r="MIO58" s="331"/>
      <c r="MIP58" s="331"/>
      <c r="MIQ58" s="331"/>
      <c r="MIR58" s="331"/>
      <c r="MIS58" s="331"/>
      <c r="MIT58" s="331"/>
      <c r="MIU58" s="331"/>
      <c r="MIV58" s="331"/>
      <c r="MIW58" s="331"/>
      <c r="MIX58" s="331"/>
      <c r="MIY58" s="331"/>
      <c r="MIZ58" s="331"/>
      <c r="MJA58" s="331"/>
      <c r="MJB58" s="331"/>
      <c r="MJC58" s="331"/>
      <c r="MJD58" s="331"/>
      <c r="MJE58" s="331"/>
      <c r="MJF58" s="331"/>
      <c r="MJG58" s="331"/>
      <c r="MJH58" s="331"/>
      <c r="MJI58" s="331"/>
      <c r="MJJ58" s="331"/>
      <c r="MJK58" s="331"/>
      <c r="MJL58" s="331"/>
      <c r="MJM58" s="331"/>
      <c r="MJN58" s="331"/>
      <c r="MJO58" s="331"/>
      <c r="MJP58" s="331"/>
      <c r="MJQ58" s="331"/>
      <c r="MJR58" s="331"/>
      <c r="MJS58" s="331"/>
      <c r="MJT58" s="331"/>
      <c r="MJU58" s="331"/>
      <c r="MJV58" s="331"/>
      <c r="MJW58" s="331"/>
      <c r="MJX58" s="331"/>
      <c r="MJY58" s="331"/>
      <c r="MJZ58" s="331"/>
      <c r="MKA58" s="331"/>
      <c r="MKB58" s="331"/>
      <c r="MKC58" s="331"/>
      <c r="MKD58" s="331"/>
      <c r="MKE58" s="331"/>
      <c r="MKF58" s="331"/>
      <c r="MKG58" s="331"/>
      <c r="MKH58" s="331"/>
      <c r="MKI58" s="331"/>
      <c r="MKJ58" s="331"/>
      <c r="MKK58" s="331"/>
      <c r="MKL58" s="331"/>
      <c r="MKM58" s="331"/>
      <c r="MKN58" s="331"/>
      <c r="MKO58" s="331"/>
      <c r="MKP58" s="331"/>
      <c r="MKQ58" s="331"/>
      <c r="MKR58" s="331"/>
      <c r="MKS58" s="331"/>
      <c r="MKT58" s="331"/>
      <c r="MKU58" s="331"/>
      <c r="MKV58" s="331"/>
      <c r="MKW58" s="331"/>
      <c r="MKX58" s="331"/>
      <c r="MKY58" s="331"/>
      <c r="MKZ58" s="331"/>
      <c r="MLA58" s="331"/>
      <c r="MLB58" s="331"/>
      <c r="MLC58" s="331"/>
      <c r="MLD58" s="331"/>
      <c r="MLE58" s="331"/>
      <c r="MLF58" s="331"/>
      <c r="MLG58" s="331"/>
      <c r="MLH58" s="331"/>
      <c r="MLI58" s="331"/>
      <c r="MLJ58" s="331"/>
      <c r="MLK58" s="331"/>
      <c r="MLL58" s="331"/>
      <c r="MLM58" s="331"/>
      <c r="MLN58" s="331"/>
      <c r="MLO58" s="331"/>
      <c r="MLP58" s="331"/>
      <c r="MLQ58" s="331"/>
      <c r="MLR58" s="331"/>
      <c r="MLS58" s="331"/>
      <c r="MLT58" s="331"/>
      <c r="MLU58" s="331"/>
      <c r="MLV58" s="331"/>
      <c r="MLW58" s="331"/>
      <c r="MLX58" s="331"/>
      <c r="MLY58" s="331"/>
      <c r="MLZ58" s="331"/>
      <c r="MMA58" s="331"/>
      <c r="MMB58" s="331"/>
      <c r="MMC58" s="331"/>
      <c r="MMD58" s="331"/>
      <c r="MME58" s="331"/>
      <c r="MMF58" s="331"/>
      <c r="MMG58" s="331"/>
      <c r="MMH58" s="331"/>
      <c r="MMI58" s="331"/>
      <c r="MMJ58" s="331"/>
      <c r="MMK58" s="331"/>
      <c r="MML58" s="331"/>
      <c r="MMM58" s="331"/>
      <c r="MMN58" s="331"/>
      <c r="MMO58" s="331"/>
      <c r="MMP58" s="331"/>
      <c r="MMQ58" s="331"/>
      <c r="MMR58" s="331"/>
      <c r="MMS58" s="331"/>
      <c r="MMT58" s="331"/>
      <c r="MMU58" s="331"/>
      <c r="MMV58" s="331"/>
      <c r="MMW58" s="331"/>
      <c r="MMX58" s="331"/>
      <c r="MMY58" s="331"/>
      <c r="MMZ58" s="331"/>
      <c r="MNA58" s="331"/>
      <c r="MNB58" s="331"/>
      <c r="MNC58" s="331"/>
      <c r="MND58" s="331"/>
      <c r="MNE58" s="331"/>
      <c r="MNF58" s="331"/>
      <c r="MNG58" s="331"/>
      <c r="MNH58" s="331"/>
      <c r="MNI58" s="331"/>
      <c r="MNJ58" s="331"/>
      <c r="MNK58" s="331"/>
      <c r="MNL58" s="331"/>
      <c r="MNM58" s="331"/>
      <c r="MNN58" s="331"/>
      <c r="MNO58" s="331"/>
      <c r="MNP58" s="331"/>
      <c r="MNQ58" s="331"/>
      <c r="MNR58" s="331"/>
      <c r="MNS58" s="331"/>
      <c r="MNT58" s="331"/>
      <c r="MNU58" s="331"/>
      <c r="MNV58" s="331"/>
      <c r="MNW58" s="331"/>
      <c r="MNX58" s="331"/>
      <c r="MNY58" s="331"/>
      <c r="MNZ58" s="331"/>
      <c r="MOA58" s="331"/>
      <c r="MOB58" s="331"/>
      <c r="MOC58" s="331"/>
      <c r="MOD58" s="331"/>
      <c r="MOE58" s="331"/>
      <c r="MOF58" s="331"/>
      <c r="MOG58" s="331"/>
      <c r="MOH58" s="331"/>
      <c r="MOI58" s="331"/>
      <c r="MOJ58" s="331"/>
      <c r="MOK58" s="331"/>
      <c r="MOL58" s="331"/>
      <c r="MOM58" s="331"/>
      <c r="MON58" s="331"/>
      <c r="MOO58" s="331"/>
      <c r="MOP58" s="331"/>
      <c r="MOQ58" s="331"/>
      <c r="MOR58" s="331"/>
      <c r="MOS58" s="331"/>
      <c r="MOT58" s="331"/>
      <c r="MOU58" s="331"/>
      <c r="MOV58" s="331"/>
      <c r="MOW58" s="331"/>
      <c r="MOX58" s="331"/>
      <c r="MOY58" s="331"/>
      <c r="MOZ58" s="331"/>
      <c r="MPA58" s="331"/>
      <c r="MPB58" s="331"/>
      <c r="MPC58" s="331"/>
      <c r="MPD58" s="331"/>
      <c r="MPE58" s="331"/>
      <c r="MPF58" s="331"/>
      <c r="MPG58" s="331"/>
      <c r="MPH58" s="331"/>
      <c r="MPI58" s="331"/>
      <c r="MPJ58" s="331"/>
      <c r="MPK58" s="331"/>
      <c r="MPL58" s="331"/>
      <c r="MPM58" s="331"/>
      <c r="MPN58" s="331"/>
      <c r="MPO58" s="331"/>
      <c r="MPP58" s="331"/>
      <c r="MPQ58" s="331"/>
      <c r="MPR58" s="331"/>
      <c r="MPS58" s="331"/>
      <c r="MPT58" s="331"/>
      <c r="MPU58" s="331"/>
      <c r="MPV58" s="331"/>
      <c r="MPW58" s="331"/>
      <c r="MPX58" s="331"/>
      <c r="MPY58" s="331"/>
      <c r="MPZ58" s="331"/>
      <c r="MQA58" s="331"/>
      <c r="MQB58" s="331"/>
      <c r="MQC58" s="331"/>
      <c r="MQD58" s="331"/>
      <c r="MQE58" s="331"/>
      <c r="MQF58" s="331"/>
      <c r="MQG58" s="331"/>
      <c r="MQH58" s="331"/>
      <c r="MQI58" s="331"/>
      <c r="MQJ58" s="331"/>
      <c r="MQK58" s="331"/>
      <c r="MQL58" s="331"/>
      <c r="MQM58" s="331"/>
      <c r="MQN58" s="331"/>
      <c r="MQO58" s="331"/>
      <c r="MQP58" s="331"/>
      <c r="MQQ58" s="331"/>
      <c r="MQR58" s="331"/>
      <c r="MQS58" s="331"/>
      <c r="MQT58" s="331"/>
      <c r="MQU58" s="331"/>
      <c r="MQV58" s="331"/>
      <c r="MQW58" s="331"/>
      <c r="MQX58" s="331"/>
      <c r="MQY58" s="331"/>
      <c r="MQZ58" s="331"/>
      <c r="MRA58" s="331"/>
      <c r="MRB58" s="331"/>
      <c r="MRC58" s="331"/>
      <c r="MRD58" s="331"/>
      <c r="MRE58" s="331"/>
      <c r="MRF58" s="331"/>
      <c r="MRG58" s="331"/>
      <c r="MRH58" s="331"/>
      <c r="MRI58" s="331"/>
      <c r="MRJ58" s="331"/>
      <c r="MRK58" s="331"/>
      <c r="MRL58" s="331"/>
      <c r="MRM58" s="331"/>
      <c r="MRN58" s="331"/>
      <c r="MRO58" s="331"/>
      <c r="MRP58" s="331"/>
      <c r="MRQ58" s="331"/>
      <c r="MRR58" s="331"/>
      <c r="MRS58" s="331"/>
      <c r="MRT58" s="331"/>
      <c r="MRU58" s="331"/>
      <c r="MRV58" s="331"/>
      <c r="MRW58" s="331"/>
      <c r="MRX58" s="331"/>
      <c r="MRY58" s="331"/>
      <c r="MRZ58" s="331"/>
      <c r="MSA58" s="331"/>
      <c r="MSB58" s="331"/>
      <c r="MSC58" s="331"/>
      <c r="MSD58" s="331"/>
      <c r="MSE58" s="331"/>
      <c r="MSF58" s="331"/>
      <c r="MSG58" s="331"/>
      <c r="MSH58" s="331"/>
      <c r="MSI58" s="331"/>
      <c r="MSJ58" s="331"/>
      <c r="MSK58" s="331"/>
      <c r="MSL58" s="331"/>
      <c r="MSM58" s="331"/>
      <c r="MSN58" s="331"/>
      <c r="MSO58" s="331"/>
      <c r="MSP58" s="331"/>
      <c r="MSQ58" s="331"/>
      <c r="MSR58" s="331"/>
      <c r="MSS58" s="331"/>
      <c r="MST58" s="331"/>
      <c r="MSU58" s="331"/>
      <c r="MSV58" s="331"/>
      <c r="MSW58" s="331"/>
      <c r="MSX58" s="331"/>
      <c r="MSY58" s="331"/>
      <c r="MSZ58" s="331"/>
      <c r="MTA58" s="331"/>
      <c r="MTB58" s="331"/>
      <c r="MTC58" s="331"/>
      <c r="MTD58" s="331"/>
      <c r="MTE58" s="331"/>
      <c r="MTF58" s="331"/>
      <c r="MTG58" s="331"/>
      <c r="MTH58" s="331"/>
      <c r="MTI58" s="331"/>
      <c r="MTJ58" s="331"/>
      <c r="MTK58" s="331"/>
      <c r="MTL58" s="331"/>
      <c r="MTM58" s="331"/>
      <c r="MTN58" s="331"/>
      <c r="MTO58" s="331"/>
      <c r="MTP58" s="331"/>
      <c r="MTQ58" s="331"/>
      <c r="MTR58" s="331"/>
      <c r="MTS58" s="331"/>
      <c r="MTT58" s="331"/>
      <c r="MTU58" s="331"/>
      <c r="MTV58" s="331"/>
      <c r="MTW58" s="331"/>
      <c r="MTX58" s="331"/>
      <c r="MTY58" s="331"/>
      <c r="MTZ58" s="331"/>
      <c r="MUA58" s="331"/>
      <c r="MUB58" s="331"/>
      <c r="MUC58" s="331"/>
      <c r="MUD58" s="331"/>
      <c r="MUE58" s="331"/>
      <c r="MUF58" s="331"/>
      <c r="MUG58" s="331"/>
      <c r="MUH58" s="331"/>
      <c r="MUI58" s="331"/>
      <c r="MUJ58" s="331"/>
      <c r="MUK58" s="331"/>
      <c r="MUL58" s="331"/>
      <c r="MUM58" s="331"/>
      <c r="MUN58" s="331"/>
      <c r="MUO58" s="331"/>
      <c r="MUP58" s="331"/>
      <c r="MUQ58" s="331"/>
      <c r="MUR58" s="331"/>
      <c r="MUS58" s="331"/>
      <c r="MUT58" s="331"/>
      <c r="MUU58" s="331"/>
      <c r="MUV58" s="331"/>
      <c r="MUW58" s="331"/>
      <c r="MUX58" s="331"/>
      <c r="MUY58" s="331"/>
      <c r="MUZ58" s="331"/>
      <c r="MVA58" s="331"/>
      <c r="MVB58" s="331"/>
      <c r="MVC58" s="331"/>
      <c r="MVD58" s="331"/>
      <c r="MVE58" s="331"/>
      <c r="MVF58" s="331"/>
      <c r="MVG58" s="331"/>
      <c r="MVH58" s="331"/>
      <c r="MVI58" s="331"/>
      <c r="MVJ58" s="331"/>
      <c r="MVK58" s="331"/>
      <c r="MVL58" s="331"/>
      <c r="MVM58" s="331"/>
      <c r="MVN58" s="331"/>
      <c r="MVO58" s="331"/>
      <c r="MVP58" s="331"/>
      <c r="MVQ58" s="331"/>
      <c r="MVR58" s="331"/>
      <c r="MVS58" s="331"/>
      <c r="MVT58" s="331"/>
      <c r="MVU58" s="331"/>
      <c r="MVV58" s="331"/>
      <c r="MVW58" s="331"/>
      <c r="MVX58" s="331"/>
      <c r="MVY58" s="331"/>
      <c r="MVZ58" s="331"/>
      <c r="MWA58" s="331"/>
      <c r="MWB58" s="331"/>
      <c r="MWC58" s="331"/>
      <c r="MWD58" s="331"/>
      <c r="MWE58" s="331"/>
      <c r="MWF58" s="331"/>
      <c r="MWG58" s="331"/>
      <c r="MWH58" s="331"/>
      <c r="MWI58" s="331"/>
      <c r="MWJ58" s="331"/>
      <c r="MWK58" s="331"/>
      <c r="MWL58" s="331"/>
      <c r="MWM58" s="331"/>
      <c r="MWN58" s="331"/>
      <c r="MWO58" s="331"/>
      <c r="MWP58" s="331"/>
      <c r="MWQ58" s="331"/>
      <c r="MWR58" s="331"/>
      <c r="MWS58" s="331"/>
      <c r="MWT58" s="331"/>
      <c r="MWU58" s="331"/>
      <c r="MWV58" s="331"/>
      <c r="MWW58" s="331"/>
      <c r="MWX58" s="331"/>
      <c r="MWY58" s="331"/>
      <c r="MWZ58" s="331"/>
      <c r="MXA58" s="331"/>
      <c r="MXB58" s="331"/>
      <c r="MXC58" s="331"/>
      <c r="MXD58" s="331"/>
      <c r="MXE58" s="331"/>
      <c r="MXF58" s="331"/>
      <c r="MXG58" s="331"/>
      <c r="MXH58" s="331"/>
      <c r="MXI58" s="331"/>
      <c r="MXJ58" s="331"/>
      <c r="MXK58" s="331"/>
      <c r="MXL58" s="331"/>
      <c r="MXM58" s="331"/>
      <c r="MXN58" s="331"/>
      <c r="MXO58" s="331"/>
      <c r="MXP58" s="331"/>
      <c r="MXQ58" s="331"/>
      <c r="MXR58" s="331"/>
      <c r="MXS58" s="331"/>
      <c r="MXT58" s="331"/>
      <c r="MXU58" s="331"/>
      <c r="MXV58" s="331"/>
      <c r="MXW58" s="331"/>
      <c r="MXX58" s="331"/>
      <c r="MXY58" s="331"/>
      <c r="MXZ58" s="331"/>
      <c r="MYA58" s="331"/>
      <c r="MYB58" s="331"/>
      <c r="MYC58" s="331"/>
      <c r="MYD58" s="331"/>
      <c r="MYE58" s="331"/>
      <c r="MYF58" s="331"/>
      <c r="MYG58" s="331"/>
      <c r="MYH58" s="331"/>
      <c r="MYI58" s="331"/>
      <c r="MYJ58" s="331"/>
      <c r="MYK58" s="331"/>
      <c r="MYL58" s="331"/>
      <c r="MYM58" s="331"/>
      <c r="MYN58" s="331"/>
      <c r="MYO58" s="331"/>
      <c r="MYP58" s="331"/>
      <c r="MYQ58" s="331"/>
      <c r="MYR58" s="331"/>
      <c r="MYS58" s="331"/>
      <c r="MYT58" s="331"/>
      <c r="MYU58" s="331"/>
      <c r="MYV58" s="331"/>
      <c r="MYW58" s="331"/>
      <c r="MYX58" s="331"/>
      <c r="MYY58" s="331"/>
      <c r="MYZ58" s="331"/>
      <c r="MZA58" s="331"/>
      <c r="MZB58" s="331"/>
      <c r="MZC58" s="331"/>
      <c r="MZD58" s="331"/>
      <c r="MZE58" s="331"/>
      <c r="MZF58" s="331"/>
      <c r="MZG58" s="331"/>
      <c r="MZH58" s="331"/>
      <c r="MZI58" s="331"/>
      <c r="MZJ58" s="331"/>
      <c r="MZK58" s="331"/>
      <c r="MZL58" s="331"/>
      <c r="MZM58" s="331"/>
      <c r="MZN58" s="331"/>
      <c r="MZO58" s="331"/>
      <c r="MZP58" s="331"/>
      <c r="MZQ58" s="331"/>
      <c r="MZR58" s="331"/>
      <c r="MZS58" s="331"/>
      <c r="MZT58" s="331"/>
      <c r="MZU58" s="331"/>
      <c r="MZV58" s="331"/>
      <c r="MZW58" s="331"/>
      <c r="MZX58" s="331"/>
      <c r="MZY58" s="331"/>
      <c r="MZZ58" s="331"/>
      <c r="NAA58" s="331"/>
      <c r="NAB58" s="331"/>
      <c r="NAC58" s="331"/>
      <c r="NAD58" s="331"/>
      <c r="NAE58" s="331"/>
      <c r="NAF58" s="331"/>
      <c r="NAG58" s="331"/>
      <c r="NAH58" s="331"/>
      <c r="NAI58" s="331"/>
      <c r="NAJ58" s="331"/>
      <c r="NAK58" s="331"/>
      <c r="NAL58" s="331"/>
      <c r="NAM58" s="331"/>
      <c r="NAN58" s="331"/>
      <c r="NAO58" s="331"/>
      <c r="NAP58" s="331"/>
      <c r="NAQ58" s="331"/>
      <c r="NAR58" s="331"/>
      <c r="NAS58" s="331"/>
      <c r="NAT58" s="331"/>
      <c r="NAU58" s="331"/>
      <c r="NAV58" s="331"/>
      <c r="NAW58" s="331"/>
      <c r="NAX58" s="331"/>
      <c r="NAY58" s="331"/>
      <c r="NAZ58" s="331"/>
      <c r="NBA58" s="331"/>
      <c r="NBB58" s="331"/>
      <c r="NBC58" s="331"/>
      <c r="NBD58" s="331"/>
      <c r="NBE58" s="331"/>
      <c r="NBF58" s="331"/>
      <c r="NBG58" s="331"/>
      <c r="NBH58" s="331"/>
      <c r="NBI58" s="331"/>
      <c r="NBJ58" s="331"/>
      <c r="NBK58" s="331"/>
      <c r="NBL58" s="331"/>
      <c r="NBM58" s="331"/>
      <c r="NBN58" s="331"/>
      <c r="NBO58" s="331"/>
      <c r="NBP58" s="331"/>
      <c r="NBQ58" s="331"/>
      <c r="NBR58" s="331"/>
      <c r="NBS58" s="331"/>
      <c r="NBT58" s="331"/>
      <c r="NBU58" s="331"/>
      <c r="NBV58" s="331"/>
      <c r="NBW58" s="331"/>
      <c r="NBX58" s="331"/>
      <c r="NBY58" s="331"/>
      <c r="NBZ58" s="331"/>
      <c r="NCA58" s="331"/>
      <c r="NCB58" s="331"/>
      <c r="NCC58" s="331"/>
      <c r="NCD58" s="331"/>
      <c r="NCE58" s="331"/>
      <c r="NCF58" s="331"/>
      <c r="NCG58" s="331"/>
      <c r="NCH58" s="331"/>
      <c r="NCI58" s="331"/>
      <c r="NCJ58" s="331"/>
      <c r="NCK58" s="331"/>
      <c r="NCL58" s="331"/>
      <c r="NCM58" s="331"/>
      <c r="NCN58" s="331"/>
      <c r="NCO58" s="331"/>
      <c r="NCP58" s="331"/>
      <c r="NCQ58" s="331"/>
      <c r="NCR58" s="331"/>
      <c r="NCS58" s="331"/>
      <c r="NCT58" s="331"/>
      <c r="NCU58" s="331"/>
      <c r="NCV58" s="331"/>
      <c r="NCW58" s="331"/>
      <c r="NCX58" s="331"/>
      <c r="NCY58" s="331"/>
      <c r="NCZ58" s="331"/>
      <c r="NDA58" s="331"/>
      <c r="NDB58" s="331"/>
      <c r="NDC58" s="331"/>
      <c r="NDD58" s="331"/>
      <c r="NDE58" s="331"/>
      <c r="NDF58" s="331"/>
      <c r="NDG58" s="331"/>
      <c r="NDH58" s="331"/>
      <c r="NDI58" s="331"/>
      <c r="NDJ58" s="331"/>
      <c r="NDK58" s="331"/>
      <c r="NDL58" s="331"/>
      <c r="NDM58" s="331"/>
      <c r="NDN58" s="331"/>
      <c r="NDO58" s="331"/>
      <c r="NDP58" s="331"/>
      <c r="NDQ58" s="331"/>
      <c r="NDR58" s="331"/>
      <c r="NDS58" s="331"/>
      <c r="NDT58" s="331"/>
      <c r="NDU58" s="331"/>
      <c r="NDV58" s="331"/>
      <c r="NDW58" s="331"/>
      <c r="NDX58" s="331"/>
      <c r="NDY58" s="331"/>
      <c r="NDZ58" s="331"/>
      <c r="NEA58" s="331"/>
      <c r="NEB58" s="331"/>
      <c r="NEC58" s="331"/>
      <c r="NED58" s="331"/>
      <c r="NEE58" s="331"/>
      <c r="NEF58" s="331"/>
      <c r="NEG58" s="331"/>
      <c r="NEH58" s="331"/>
      <c r="NEI58" s="331"/>
      <c r="NEJ58" s="331"/>
      <c r="NEK58" s="331"/>
      <c r="NEL58" s="331"/>
      <c r="NEM58" s="331"/>
      <c r="NEN58" s="331"/>
      <c r="NEO58" s="331"/>
      <c r="NEP58" s="331"/>
      <c r="NEQ58" s="331"/>
      <c r="NER58" s="331"/>
      <c r="NES58" s="331"/>
      <c r="NET58" s="331"/>
      <c r="NEU58" s="331"/>
      <c r="NEV58" s="331"/>
      <c r="NEW58" s="331"/>
      <c r="NEX58" s="331"/>
      <c r="NEY58" s="331"/>
      <c r="NEZ58" s="331"/>
      <c r="NFA58" s="331"/>
      <c r="NFB58" s="331"/>
      <c r="NFC58" s="331"/>
      <c r="NFD58" s="331"/>
      <c r="NFE58" s="331"/>
      <c r="NFF58" s="331"/>
      <c r="NFG58" s="331"/>
      <c r="NFH58" s="331"/>
      <c r="NFI58" s="331"/>
      <c r="NFJ58" s="331"/>
      <c r="NFK58" s="331"/>
      <c r="NFL58" s="331"/>
      <c r="NFM58" s="331"/>
      <c r="NFN58" s="331"/>
      <c r="NFO58" s="331"/>
      <c r="NFP58" s="331"/>
      <c r="NFQ58" s="331"/>
      <c r="NFR58" s="331"/>
      <c r="NFS58" s="331"/>
      <c r="NFT58" s="331"/>
      <c r="NFU58" s="331"/>
      <c r="NFV58" s="331"/>
      <c r="NFW58" s="331"/>
      <c r="NFX58" s="331"/>
      <c r="NFY58" s="331"/>
      <c r="NFZ58" s="331"/>
      <c r="NGA58" s="331"/>
      <c r="NGB58" s="331"/>
      <c r="NGC58" s="331"/>
      <c r="NGD58" s="331"/>
      <c r="NGE58" s="331"/>
      <c r="NGF58" s="331"/>
      <c r="NGG58" s="331"/>
      <c r="NGH58" s="331"/>
      <c r="NGI58" s="331"/>
      <c r="NGJ58" s="331"/>
      <c r="NGK58" s="331"/>
      <c r="NGL58" s="331"/>
      <c r="NGM58" s="331"/>
      <c r="NGN58" s="331"/>
      <c r="NGO58" s="331"/>
      <c r="NGP58" s="331"/>
      <c r="NGQ58" s="331"/>
      <c r="NGR58" s="331"/>
      <c r="NGS58" s="331"/>
      <c r="NGT58" s="331"/>
      <c r="NGU58" s="331"/>
      <c r="NGV58" s="331"/>
      <c r="NGW58" s="331"/>
      <c r="NGX58" s="331"/>
      <c r="NGY58" s="331"/>
      <c r="NGZ58" s="331"/>
      <c r="NHA58" s="331"/>
      <c r="NHB58" s="331"/>
      <c r="NHC58" s="331"/>
      <c r="NHD58" s="331"/>
      <c r="NHE58" s="331"/>
      <c r="NHF58" s="331"/>
      <c r="NHG58" s="331"/>
      <c r="NHH58" s="331"/>
      <c r="NHI58" s="331"/>
      <c r="NHJ58" s="331"/>
      <c r="NHK58" s="331"/>
      <c r="NHL58" s="331"/>
      <c r="NHM58" s="331"/>
      <c r="NHN58" s="331"/>
      <c r="NHO58" s="331"/>
      <c r="NHP58" s="331"/>
      <c r="NHQ58" s="331"/>
      <c r="NHR58" s="331"/>
      <c r="NHS58" s="331"/>
      <c r="NHT58" s="331"/>
      <c r="NHU58" s="331"/>
      <c r="NHV58" s="331"/>
      <c r="NHW58" s="331"/>
      <c r="NHX58" s="331"/>
      <c r="NHY58" s="331"/>
      <c r="NHZ58" s="331"/>
      <c r="NIA58" s="331"/>
      <c r="NIB58" s="331"/>
      <c r="NIC58" s="331"/>
      <c r="NID58" s="331"/>
      <c r="NIE58" s="331"/>
      <c r="NIF58" s="331"/>
      <c r="NIG58" s="331"/>
      <c r="NIH58" s="331"/>
      <c r="NII58" s="331"/>
      <c r="NIJ58" s="331"/>
      <c r="NIK58" s="331"/>
      <c r="NIL58" s="331"/>
      <c r="NIM58" s="331"/>
      <c r="NIN58" s="331"/>
      <c r="NIO58" s="331"/>
      <c r="NIP58" s="331"/>
      <c r="NIQ58" s="331"/>
      <c r="NIR58" s="331"/>
      <c r="NIS58" s="331"/>
      <c r="NIT58" s="331"/>
      <c r="NIU58" s="331"/>
      <c r="NIV58" s="331"/>
      <c r="NIW58" s="331"/>
      <c r="NIX58" s="331"/>
      <c r="NIY58" s="331"/>
      <c r="NIZ58" s="331"/>
      <c r="NJA58" s="331"/>
      <c r="NJB58" s="331"/>
      <c r="NJC58" s="331"/>
      <c r="NJD58" s="331"/>
      <c r="NJE58" s="331"/>
      <c r="NJF58" s="331"/>
      <c r="NJG58" s="331"/>
      <c r="NJH58" s="331"/>
      <c r="NJI58" s="331"/>
      <c r="NJJ58" s="331"/>
      <c r="NJK58" s="331"/>
      <c r="NJL58" s="331"/>
      <c r="NJM58" s="331"/>
      <c r="NJN58" s="331"/>
      <c r="NJO58" s="331"/>
      <c r="NJP58" s="331"/>
      <c r="NJQ58" s="331"/>
      <c r="NJR58" s="331"/>
      <c r="NJS58" s="331"/>
      <c r="NJT58" s="331"/>
      <c r="NJU58" s="331"/>
      <c r="NJV58" s="331"/>
      <c r="NJW58" s="331"/>
      <c r="NJX58" s="331"/>
      <c r="NJY58" s="331"/>
      <c r="NJZ58" s="331"/>
      <c r="NKA58" s="331"/>
      <c r="NKB58" s="331"/>
      <c r="NKC58" s="331"/>
      <c r="NKD58" s="331"/>
      <c r="NKE58" s="331"/>
      <c r="NKF58" s="331"/>
      <c r="NKG58" s="331"/>
      <c r="NKH58" s="331"/>
      <c r="NKI58" s="331"/>
      <c r="NKJ58" s="331"/>
      <c r="NKK58" s="331"/>
      <c r="NKL58" s="331"/>
      <c r="NKM58" s="331"/>
      <c r="NKN58" s="331"/>
      <c r="NKO58" s="331"/>
      <c r="NKP58" s="331"/>
      <c r="NKQ58" s="331"/>
      <c r="NKR58" s="331"/>
      <c r="NKS58" s="331"/>
      <c r="NKT58" s="331"/>
      <c r="NKU58" s="331"/>
      <c r="NKV58" s="331"/>
      <c r="NKW58" s="331"/>
      <c r="NKX58" s="331"/>
      <c r="NKY58" s="331"/>
      <c r="NKZ58" s="331"/>
      <c r="NLA58" s="331"/>
      <c r="NLB58" s="331"/>
      <c r="NLC58" s="331"/>
      <c r="NLD58" s="331"/>
      <c r="NLE58" s="331"/>
      <c r="NLF58" s="331"/>
      <c r="NLG58" s="331"/>
      <c r="NLH58" s="331"/>
      <c r="NLI58" s="331"/>
      <c r="NLJ58" s="331"/>
      <c r="NLK58" s="331"/>
      <c r="NLL58" s="331"/>
      <c r="NLM58" s="331"/>
      <c r="NLN58" s="331"/>
      <c r="NLO58" s="331"/>
      <c r="NLP58" s="331"/>
      <c r="NLQ58" s="331"/>
      <c r="NLR58" s="331"/>
      <c r="NLS58" s="331"/>
      <c r="NLT58" s="331"/>
      <c r="NLU58" s="331"/>
      <c r="NLV58" s="331"/>
      <c r="NLW58" s="331"/>
      <c r="NLX58" s="331"/>
      <c r="NLY58" s="331"/>
      <c r="NLZ58" s="331"/>
      <c r="NMA58" s="331"/>
      <c r="NMB58" s="331"/>
      <c r="NMC58" s="331"/>
      <c r="NMD58" s="331"/>
      <c r="NME58" s="331"/>
      <c r="NMF58" s="331"/>
      <c r="NMG58" s="331"/>
      <c r="NMH58" s="331"/>
      <c r="NMI58" s="331"/>
      <c r="NMJ58" s="331"/>
      <c r="NMK58" s="331"/>
      <c r="NML58" s="331"/>
      <c r="NMM58" s="331"/>
      <c r="NMN58" s="331"/>
      <c r="NMO58" s="331"/>
      <c r="NMP58" s="331"/>
      <c r="NMQ58" s="331"/>
      <c r="NMR58" s="331"/>
      <c r="NMS58" s="331"/>
      <c r="NMT58" s="331"/>
      <c r="NMU58" s="331"/>
      <c r="NMV58" s="331"/>
      <c r="NMW58" s="331"/>
      <c r="NMX58" s="331"/>
      <c r="NMY58" s="331"/>
      <c r="NMZ58" s="331"/>
      <c r="NNA58" s="331"/>
      <c r="NNB58" s="331"/>
      <c r="NNC58" s="331"/>
      <c r="NND58" s="331"/>
      <c r="NNE58" s="331"/>
      <c r="NNF58" s="331"/>
      <c r="NNG58" s="331"/>
      <c r="NNH58" s="331"/>
      <c r="NNI58" s="331"/>
      <c r="NNJ58" s="331"/>
      <c r="NNK58" s="331"/>
      <c r="NNL58" s="331"/>
      <c r="NNM58" s="331"/>
      <c r="NNN58" s="331"/>
      <c r="NNO58" s="331"/>
      <c r="NNP58" s="331"/>
      <c r="NNQ58" s="331"/>
      <c r="NNR58" s="331"/>
      <c r="NNS58" s="331"/>
      <c r="NNT58" s="331"/>
      <c r="NNU58" s="331"/>
      <c r="NNV58" s="331"/>
      <c r="NNW58" s="331"/>
      <c r="NNX58" s="331"/>
      <c r="NNY58" s="331"/>
      <c r="NNZ58" s="331"/>
      <c r="NOA58" s="331"/>
      <c r="NOB58" s="331"/>
      <c r="NOC58" s="331"/>
      <c r="NOD58" s="331"/>
      <c r="NOE58" s="331"/>
      <c r="NOF58" s="331"/>
      <c r="NOG58" s="331"/>
      <c r="NOH58" s="331"/>
      <c r="NOI58" s="331"/>
      <c r="NOJ58" s="331"/>
      <c r="NOK58" s="331"/>
      <c r="NOL58" s="331"/>
      <c r="NOM58" s="331"/>
      <c r="NON58" s="331"/>
      <c r="NOO58" s="331"/>
      <c r="NOP58" s="331"/>
      <c r="NOQ58" s="331"/>
      <c r="NOR58" s="331"/>
      <c r="NOS58" s="331"/>
      <c r="NOT58" s="331"/>
      <c r="NOU58" s="331"/>
      <c r="NOV58" s="331"/>
      <c r="NOW58" s="331"/>
      <c r="NOX58" s="331"/>
      <c r="NOY58" s="331"/>
      <c r="NOZ58" s="331"/>
      <c r="NPA58" s="331"/>
      <c r="NPB58" s="331"/>
      <c r="NPC58" s="331"/>
      <c r="NPD58" s="331"/>
      <c r="NPE58" s="331"/>
      <c r="NPF58" s="331"/>
      <c r="NPG58" s="331"/>
      <c r="NPH58" s="331"/>
      <c r="NPI58" s="331"/>
      <c r="NPJ58" s="331"/>
      <c r="NPK58" s="331"/>
      <c r="NPL58" s="331"/>
      <c r="NPM58" s="331"/>
      <c r="NPN58" s="331"/>
      <c r="NPO58" s="331"/>
      <c r="NPP58" s="331"/>
      <c r="NPQ58" s="331"/>
      <c r="NPR58" s="331"/>
      <c r="NPS58" s="331"/>
      <c r="NPT58" s="331"/>
      <c r="NPU58" s="331"/>
      <c r="NPV58" s="331"/>
      <c r="NPW58" s="331"/>
      <c r="NPX58" s="331"/>
      <c r="NPY58" s="331"/>
      <c r="NPZ58" s="331"/>
      <c r="NQA58" s="331"/>
      <c r="NQB58" s="331"/>
      <c r="NQC58" s="331"/>
      <c r="NQD58" s="331"/>
      <c r="NQE58" s="331"/>
      <c r="NQF58" s="331"/>
      <c r="NQG58" s="331"/>
      <c r="NQH58" s="331"/>
      <c r="NQI58" s="331"/>
      <c r="NQJ58" s="331"/>
      <c r="NQK58" s="331"/>
      <c r="NQL58" s="331"/>
      <c r="NQM58" s="331"/>
      <c r="NQN58" s="331"/>
      <c r="NQO58" s="331"/>
      <c r="NQP58" s="331"/>
      <c r="NQQ58" s="331"/>
      <c r="NQR58" s="331"/>
      <c r="NQS58" s="331"/>
      <c r="NQT58" s="331"/>
      <c r="NQU58" s="331"/>
      <c r="NQV58" s="331"/>
      <c r="NQW58" s="331"/>
      <c r="NQX58" s="331"/>
      <c r="NQY58" s="331"/>
      <c r="NQZ58" s="331"/>
      <c r="NRA58" s="331"/>
      <c r="NRB58" s="331"/>
      <c r="NRC58" s="331"/>
      <c r="NRD58" s="331"/>
      <c r="NRE58" s="331"/>
      <c r="NRF58" s="331"/>
      <c r="NRG58" s="331"/>
      <c r="NRH58" s="331"/>
      <c r="NRI58" s="331"/>
      <c r="NRJ58" s="331"/>
      <c r="NRK58" s="331"/>
      <c r="NRL58" s="331"/>
      <c r="NRM58" s="331"/>
      <c r="NRN58" s="331"/>
      <c r="NRO58" s="331"/>
      <c r="NRP58" s="331"/>
      <c r="NRQ58" s="331"/>
      <c r="NRR58" s="331"/>
      <c r="NRS58" s="331"/>
      <c r="NRT58" s="331"/>
      <c r="NRU58" s="331"/>
      <c r="NRV58" s="331"/>
      <c r="NRW58" s="331"/>
      <c r="NRX58" s="331"/>
      <c r="NRY58" s="331"/>
      <c r="NRZ58" s="331"/>
      <c r="NSA58" s="331"/>
      <c r="NSB58" s="331"/>
      <c r="NSC58" s="331"/>
      <c r="NSD58" s="331"/>
      <c r="NSE58" s="331"/>
      <c r="NSF58" s="331"/>
      <c r="NSG58" s="331"/>
      <c r="NSH58" s="331"/>
      <c r="NSI58" s="331"/>
      <c r="NSJ58" s="331"/>
      <c r="NSK58" s="331"/>
      <c r="NSL58" s="331"/>
      <c r="NSM58" s="331"/>
      <c r="NSN58" s="331"/>
      <c r="NSO58" s="331"/>
      <c r="NSP58" s="331"/>
      <c r="NSQ58" s="331"/>
      <c r="NSR58" s="331"/>
      <c r="NSS58" s="331"/>
      <c r="NST58" s="331"/>
      <c r="NSU58" s="331"/>
      <c r="NSV58" s="331"/>
      <c r="NSW58" s="331"/>
      <c r="NSX58" s="331"/>
      <c r="NSY58" s="331"/>
      <c r="NSZ58" s="331"/>
      <c r="NTA58" s="331"/>
      <c r="NTB58" s="331"/>
      <c r="NTC58" s="331"/>
      <c r="NTD58" s="331"/>
      <c r="NTE58" s="331"/>
      <c r="NTF58" s="331"/>
      <c r="NTG58" s="331"/>
      <c r="NTH58" s="331"/>
      <c r="NTI58" s="331"/>
      <c r="NTJ58" s="331"/>
      <c r="NTK58" s="331"/>
      <c r="NTL58" s="331"/>
      <c r="NTM58" s="331"/>
      <c r="NTN58" s="331"/>
      <c r="NTO58" s="331"/>
      <c r="NTP58" s="331"/>
      <c r="NTQ58" s="331"/>
      <c r="NTR58" s="331"/>
      <c r="NTS58" s="331"/>
      <c r="NTT58" s="331"/>
      <c r="NTU58" s="331"/>
      <c r="NTV58" s="331"/>
      <c r="NTW58" s="331"/>
      <c r="NTX58" s="331"/>
      <c r="NTY58" s="331"/>
      <c r="NTZ58" s="331"/>
      <c r="NUA58" s="331"/>
      <c r="NUB58" s="331"/>
      <c r="NUC58" s="331"/>
      <c r="NUD58" s="331"/>
      <c r="NUE58" s="331"/>
      <c r="NUF58" s="331"/>
      <c r="NUG58" s="331"/>
      <c r="NUH58" s="331"/>
      <c r="NUI58" s="331"/>
      <c r="NUJ58" s="331"/>
      <c r="NUK58" s="331"/>
      <c r="NUL58" s="331"/>
      <c r="NUM58" s="331"/>
      <c r="NUN58" s="331"/>
      <c r="NUO58" s="331"/>
      <c r="NUP58" s="331"/>
      <c r="NUQ58" s="331"/>
      <c r="NUR58" s="331"/>
      <c r="NUS58" s="331"/>
      <c r="NUT58" s="331"/>
      <c r="NUU58" s="331"/>
      <c r="NUV58" s="331"/>
      <c r="NUW58" s="331"/>
      <c r="NUX58" s="331"/>
      <c r="NUY58" s="331"/>
      <c r="NUZ58" s="331"/>
      <c r="NVA58" s="331"/>
      <c r="NVB58" s="331"/>
      <c r="NVC58" s="331"/>
      <c r="NVD58" s="331"/>
      <c r="NVE58" s="331"/>
      <c r="NVF58" s="331"/>
      <c r="NVG58" s="331"/>
      <c r="NVH58" s="331"/>
      <c r="NVI58" s="331"/>
      <c r="NVJ58" s="331"/>
      <c r="NVK58" s="331"/>
      <c r="NVL58" s="331"/>
      <c r="NVM58" s="331"/>
      <c r="NVN58" s="331"/>
      <c r="NVO58" s="331"/>
      <c r="NVP58" s="331"/>
      <c r="NVQ58" s="331"/>
      <c r="NVR58" s="331"/>
      <c r="NVS58" s="331"/>
      <c r="NVT58" s="331"/>
      <c r="NVU58" s="331"/>
      <c r="NVV58" s="331"/>
      <c r="NVW58" s="331"/>
      <c r="NVX58" s="331"/>
      <c r="NVY58" s="331"/>
      <c r="NVZ58" s="331"/>
      <c r="NWA58" s="331"/>
      <c r="NWB58" s="331"/>
      <c r="NWC58" s="331"/>
      <c r="NWD58" s="331"/>
      <c r="NWE58" s="331"/>
      <c r="NWF58" s="331"/>
      <c r="NWG58" s="331"/>
      <c r="NWH58" s="331"/>
      <c r="NWI58" s="331"/>
      <c r="NWJ58" s="331"/>
      <c r="NWK58" s="331"/>
      <c r="NWL58" s="331"/>
      <c r="NWM58" s="331"/>
      <c r="NWN58" s="331"/>
      <c r="NWO58" s="331"/>
      <c r="NWP58" s="331"/>
      <c r="NWQ58" s="331"/>
      <c r="NWR58" s="331"/>
      <c r="NWS58" s="331"/>
      <c r="NWT58" s="331"/>
      <c r="NWU58" s="331"/>
      <c r="NWV58" s="331"/>
      <c r="NWW58" s="331"/>
      <c r="NWX58" s="331"/>
      <c r="NWY58" s="331"/>
      <c r="NWZ58" s="331"/>
      <c r="NXA58" s="331"/>
      <c r="NXB58" s="331"/>
      <c r="NXC58" s="331"/>
      <c r="NXD58" s="331"/>
      <c r="NXE58" s="331"/>
      <c r="NXF58" s="331"/>
      <c r="NXG58" s="331"/>
      <c r="NXH58" s="331"/>
      <c r="NXI58" s="331"/>
      <c r="NXJ58" s="331"/>
      <c r="NXK58" s="331"/>
      <c r="NXL58" s="331"/>
      <c r="NXM58" s="331"/>
      <c r="NXN58" s="331"/>
      <c r="NXO58" s="331"/>
      <c r="NXP58" s="331"/>
      <c r="NXQ58" s="331"/>
      <c r="NXR58" s="331"/>
      <c r="NXS58" s="331"/>
      <c r="NXT58" s="331"/>
      <c r="NXU58" s="331"/>
      <c r="NXV58" s="331"/>
      <c r="NXW58" s="331"/>
      <c r="NXX58" s="331"/>
      <c r="NXY58" s="331"/>
      <c r="NXZ58" s="331"/>
      <c r="NYA58" s="331"/>
      <c r="NYB58" s="331"/>
      <c r="NYC58" s="331"/>
      <c r="NYD58" s="331"/>
      <c r="NYE58" s="331"/>
      <c r="NYF58" s="331"/>
      <c r="NYG58" s="331"/>
      <c r="NYH58" s="331"/>
      <c r="NYI58" s="331"/>
      <c r="NYJ58" s="331"/>
      <c r="NYK58" s="331"/>
      <c r="NYL58" s="331"/>
      <c r="NYM58" s="331"/>
      <c r="NYN58" s="331"/>
      <c r="NYO58" s="331"/>
      <c r="NYP58" s="331"/>
      <c r="NYQ58" s="331"/>
      <c r="NYR58" s="331"/>
      <c r="NYS58" s="331"/>
      <c r="NYT58" s="331"/>
      <c r="NYU58" s="331"/>
      <c r="NYV58" s="331"/>
      <c r="NYW58" s="331"/>
      <c r="NYX58" s="331"/>
      <c r="NYY58" s="331"/>
      <c r="NYZ58" s="331"/>
      <c r="NZA58" s="331"/>
      <c r="NZB58" s="331"/>
      <c r="NZC58" s="331"/>
      <c r="NZD58" s="331"/>
      <c r="NZE58" s="331"/>
      <c r="NZF58" s="331"/>
      <c r="NZG58" s="331"/>
      <c r="NZH58" s="331"/>
      <c r="NZI58" s="331"/>
      <c r="NZJ58" s="331"/>
      <c r="NZK58" s="331"/>
      <c r="NZL58" s="331"/>
      <c r="NZM58" s="331"/>
      <c r="NZN58" s="331"/>
      <c r="NZO58" s="331"/>
      <c r="NZP58" s="331"/>
      <c r="NZQ58" s="331"/>
      <c r="NZR58" s="331"/>
      <c r="NZS58" s="331"/>
      <c r="NZT58" s="331"/>
      <c r="NZU58" s="331"/>
      <c r="NZV58" s="331"/>
      <c r="NZW58" s="331"/>
      <c r="NZX58" s="331"/>
      <c r="NZY58" s="331"/>
      <c r="NZZ58" s="331"/>
      <c r="OAA58" s="331"/>
      <c r="OAB58" s="331"/>
      <c r="OAC58" s="331"/>
      <c r="OAD58" s="331"/>
      <c r="OAE58" s="331"/>
      <c r="OAF58" s="331"/>
      <c r="OAG58" s="331"/>
      <c r="OAH58" s="331"/>
      <c r="OAI58" s="331"/>
      <c r="OAJ58" s="331"/>
      <c r="OAK58" s="331"/>
      <c r="OAL58" s="331"/>
      <c r="OAM58" s="331"/>
      <c r="OAN58" s="331"/>
      <c r="OAO58" s="331"/>
      <c r="OAP58" s="331"/>
      <c r="OAQ58" s="331"/>
      <c r="OAR58" s="331"/>
      <c r="OAS58" s="331"/>
      <c r="OAT58" s="331"/>
      <c r="OAU58" s="331"/>
      <c r="OAV58" s="331"/>
      <c r="OAW58" s="331"/>
      <c r="OAX58" s="331"/>
      <c r="OAY58" s="331"/>
      <c r="OAZ58" s="331"/>
      <c r="OBA58" s="331"/>
      <c r="OBB58" s="331"/>
      <c r="OBC58" s="331"/>
      <c r="OBD58" s="331"/>
      <c r="OBE58" s="331"/>
      <c r="OBF58" s="331"/>
      <c r="OBG58" s="331"/>
      <c r="OBH58" s="331"/>
      <c r="OBI58" s="331"/>
      <c r="OBJ58" s="331"/>
      <c r="OBK58" s="331"/>
      <c r="OBL58" s="331"/>
      <c r="OBM58" s="331"/>
      <c r="OBN58" s="331"/>
      <c r="OBO58" s="331"/>
      <c r="OBP58" s="331"/>
      <c r="OBQ58" s="331"/>
      <c r="OBR58" s="331"/>
      <c r="OBS58" s="331"/>
      <c r="OBT58" s="331"/>
      <c r="OBU58" s="331"/>
      <c r="OBV58" s="331"/>
      <c r="OBW58" s="331"/>
      <c r="OBX58" s="331"/>
      <c r="OBY58" s="331"/>
      <c r="OBZ58" s="331"/>
      <c r="OCA58" s="331"/>
      <c r="OCB58" s="331"/>
      <c r="OCC58" s="331"/>
      <c r="OCD58" s="331"/>
      <c r="OCE58" s="331"/>
      <c r="OCF58" s="331"/>
      <c r="OCG58" s="331"/>
      <c r="OCH58" s="331"/>
      <c r="OCI58" s="331"/>
      <c r="OCJ58" s="331"/>
      <c r="OCK58" s="331"/>
      <c r="OCL58" s="331"/>
      <c r="OCM58" s="331"/>
      <c r="OCN58" s="331"/>
      <c r="OCO58" s="331"/>
      <c r="OCP58" s="331"/>
      <c r="OCQ58" s="331"/>
      <c r="OCR58" s="331"/>
      <c r="OCS58" s="331"/>
      <c r="OCT58" s="331"/>
      <c r="OCU58" s="331"/>
      <c r="OCV58" s="331"/>
      <c r="OCW58" s="331"/>
      <c r="OCX58" s="331"/>
      <c r="OCY58" s="331"/>
      <c r="OCZ58" s="331"/>
      <c r="ODA58" s="331"/>
      <c r="ODB58" s="331"/>
      <c r="ODC58" s="331"/>
      <c r="ODD58" s="331"/>
      <c r="ODE58" s="331"/>
      <c r="ODF58" s="331"/>
      <c r="ODG58" s="331"/>
      <c r="ODH58" s="331"/>
      <c r="ODI58" s="331"/>
      <c r="ODJ58" s="331"/>
      <c r="ODK58" s="331"/>
      <c r="ODL58" s="331"/>
      <c r="ODM58" s="331"/>
      <c r="ODN58" s="331"/>
      <c r="ODO58" s="331"/>
      <c r="ODP58" s="331"/>
      <c r="ODQ58" s="331"/>
      <c r="ODR58" s="331"/>
      <c r="ODS58" s="331"/>
      <c r="ODT58" s="331"/>
      <c r="ODU58" s="331"/>
      <c r="ODV58" s="331"/>
      <c r="ODW58" s="331"/>
      <c r="ODX58" s="331"/>
      <c r="ODY58" s="331"/>
      <c r="ODZ58" s="331"/>
      <c r="OEA58" s="331"/>
      <c r="OEB58" s="331"/>
      <c r="OEC58" s="331"/>
      <c r="OED58" s="331"/>
      <c r="OEE58" s="331"/>
      <c r="OEF58" s="331"/>
      <c r="OEG58" s="331"/>
      <c r="OEH58" s="331"/>
      <c r="OEI58" s="331"/>
      <c r="OEJ58" s="331"/>
      <c r="OEK58" s="331"/>
      <c r="OEL58" s="331"/>
      <c r="OEM58" s="331"/>
      <c r="OEN58" s="331"/>
      <c r="OEO58" s="331"/>
      <c r="OEP58" s="331"/>
      <c r="OEQ58" s="331"/>
      <c r="OER58" s="331"/>
      <c r="OES58" s="331"/>
      <c r="OET58" s="331"/>
      <c r="OEU58" s="331"/>
      <c r="OEV58" s="331"/>
      <c r="OEW58" s="331"/>
      <c r="OEX58" s="331"/>
      <c r="OEY58" s="331"/>
      <c r="OEZ58" s="331"/>
      <c r="OFA58" s="331"/>
      <c r="OFB58" s="331"/>
      <c r="OFC58" s="331"/>
      <c r="OFD58" s="331"/>
      <c r="OFE58" s="331"/>
      <c r="OFF58" s="331"/>
      <c r="OFG58" s="331"/>
      <c r="OFH58" s="331"/>
      <c r="OFI58" s="331"/>
      <c r="OFJ58" s="331"/>
      <c r="OFK58" s="331"/>
      <c r="OFL58" s="331"/>
      <c r="OFM58" s="331"/>
      <c r="OFN58" s="331"/>
      <c r="OFO58" s="331"/>
      <c r="OFP58" s="331"/>
      <c r="OFQ58" s="331"/>
      <c r="OFR58" s="331"/>
      <c r="OFS58" s="331"/>
      <c r="OFT58" s="331"/>
      <c r="OFU58" s="331"/>
      <c r="OFV58" s="331"/>
      <c r="OFW58" s="331"/>
      <c r="OFX58" s="331"/>
      <c r="OFY58" s="331"/>
      <c r="OFZ58" s="331"/>
      <c r="OGA58" s="331"/>
      <c r="OGB58" s="331"/>
      <c r="OGC58" s="331"/>
      <c r="OGD58" s="331"/>
      <c r="OGE58" s="331"/>
      <c r="OGF58" s="331"/>
      <c r="OGG58" s="331"/>
      <c r="OGH58" s="331"/>
      <c r="OGI58" s="331"/>
      <c r="OGJ58" s="331"/>
      <c r="OGK58" s="331"/>
      <c r="OGL58" s="331"/>
      <c r="OGM58" s="331"/>
      <c r="OGN58" s="331"/>
      <c r="OGO58" s="331"/>
      <c r="OGP58" s="331"/>
      <c r="OGQ58" s="331"/>
      <c r="OGR58" s="331"/>
      <c r="OGS58" s="331"/>
      <c r="OGT58" s="331"/>
      <c r="OGU58" s="331"/>
      <c r="OGV58" s="331"/>
      <c r="OGW58" s="331"/>
      <c r="OGX58" s="331"/>
      <c r="OGY58" s="331"/>
      <c r="OGZ58" s="331"/>
      <c r="OHA58" s="331"/>
      <c r="OHB58" s="331"/>
      <c r="OHC58" s="331"/>
      <c r="OHD58" s="331"/>
      <c r="OHE58" s="331"/>
      <c r="OHF58" s="331"/>
      <c r="OHG58" s="331"/>
      <c r="OHH58" s="331"/>
      <c r="OHI58" s="331"/>
      <c r="OHJ58" s="331"/>
      <c r="OHK58" s="331"/>
      <c r="OHL58" s="331"/>
      <c r="OHM58" s="331"/>
      <c r="OHN58" s="331"/>
      <c r="OHO58" s="331"/>
      <c r="OHP58" s="331"/>
      <c r="OHQ58" s="331"/>
      <c r="OHR58" s="331"/>
      <c r="OHS58" s="331"/>
      <c r="OHT58" s="331"/>
      <c r="OHU58" s="331"/>
      <c r="OHV58" s="331"/>
      <c r="OHW58" s="331"/>
      <c r="OHX58" s="331"/>
      <c r="OHY58" s="331"/>
      <c r="OHZ58" s="331"/>
      <c r="OIA58" s="331"/>
      <c r="OIB58" s="331"/>
      <c r="OIC58" s="331"/>
      <c r="OID58" s="331"/>
      <c r="OIE58" s="331"/>
      <c r="OIF58" s="331"/>
      <c r="OIG58" s="331"/>
      <c r="OIH58" s="331"/>
      <c r="OII58" s="331"/>
      <c r="OIJ58" s="331"/>
      <c r="OIK58" s="331"/>
      <c r="OIL58" s="331"/>
      <c r="OIM58" s="331"/>
      <c r="OIN58" s="331"/>
      <c r="OIO58" s="331"/>
      <c r="OIP58" s="331"/>
      <c r="OIQ58" s="331"/>
      <c r="OIR58" s="331"/>
      <c r="OIS58" s="331"/>
      <c r="OIT58" s="331"/>
      <c r="OIU58" s="331"/>
      <c r="OIV58" s="331"/>
      <c r="OIW58" s="331"/>
      <c r="OIX58" s="331"/>
      <c r="OIY58" s="331"/>
      <c r="OIZ58" s="331"/>
      <c r="OJA58" s="331"/>
      <c r="OJB58" s="331"/>
      <c r="OJC58" s="331"/>
      <c r="OJD58" s="331"/>
      <c r="OJE58" s="331"/>
      <c r="OJF58" s="331"/>
      <c r="OJG58" s="331"/>
      <c r="OJH58" s="331"/>
      <c r="OJI58" s="331"/>
      <c r="OJJ58" s="331"/>
      <c r="OJK58" s="331"/>
      <c r="OJL58" s="331"/>
      <c r="OJM58" s="331"/>
      <c r="OJN58" s="331"/>
      <c r="OJO58" s="331"/>
      <c r="OJP58" s="331"/>
      <c r="OJQ58" s="331"/>
      <c r="OJR58" s="331"/>
      <c r="OJS58" s="331"/>
      <c r="OJT58" s="331"/>
      <c r="OJU58" s="331"/>
      <c r="OJV58" s="331"/>
      <c r="OJW58" s="331"/>
      <c r="OJX58" s="331"/>
      <c r="OJY58" s="331"/>
      <c r="OJZ58" s="331"/>
      <c r="OKA58" s="331"/>
      <c r="OKB58" s="331"/>
      <c r="OKC58" s="331"/>
      <c r="OKD58" s="331"/>
      <c r="OKE58" s="331"/>
      <c r="OKF58" s="331"/>
      <c r="OKG58" s="331"/>
      <c r="OKH58" s="331"/>
      <c r="OKI58" s="331"/>
      <c r="OKJ58" s="331"/>
      <c r="OKK58" s="331"/>
      <c r="OKL58" s="331"/>
      <c r="OKM58" s="331"/>
      <c r="OKN58" s="331"/>
      <c r="OKO58" s="331"/>
      <c r="OKP58" s="331"/>
      <c r="OKQ58" s="331"/>
      <c r="OKR58" s="331"/>
      <c r="OKS58" s="331"/>
      <c r="OKT58" s="331"/>
      <c r="OKU58" s="331"/>
      <c r="OKV58" s="331"/>
      <c r="OKW58" s="331"/>
      <c r="OKX58" s="331"/>
      <c r="OKY58" s="331"/>
      <c r="OKZ58" s="331"/>
      <c r="OLA58" s="331"/>
      <c r="OLB58" s="331"/>
      <c r="OLC58" s="331"/>
      <c r="OLD58" s="331"/>
      <c r="OLE58" s="331"/>
      <c r="OLF58" s="331"/>
      <c r="OLG58" s="331"/>
      <c r="OLH58" s="331"/>
      <c r="OLI58" s="331"/>
      <c r="OLJ58" s="331"/>
      <c r="OLK58" s="331"/>
      <c r="OLL58" s="331"/>
      <c r="OLM58" s="331"/>
      <c r="OLN58" s="331"/>
      <c r="OLO58" s="331"/>
      <c r="OLP58" s="331"/>
      <c r="OLQ58" s="331"/>
      <c r="OLR58" s="331"/>
      <c r="OLS58" s="331"/>
      <c r="OLT58" s="331"/>
      <c r="OLU58" s="331"/>
      <c r="OLV58" s="331"/>
      <c r="OLW58" s="331"/>
      <c r="OLX58" s="331"/>
      <c r="OLY58" s="331"/>
      <c r="OLZ58" s="331"/>
      <c r="OMA58" s="331"/>
      <c r="OMB58" s="331"/>
      <c r="OMC58" s="331"/>
      <c r="OMD58" s="331"/>
      <c r="OME58" s="331"/>
      <c r="OMF58" s="331"/>
      <c r="OMG58" s="331"/>
      <c r="OMH58" s="331"/>
      <c r="OMI58" s="331"/>
      <c r="OMJ58" s="331"/>
      <c r="OMK58" s="331"/>
      <c r="OML58" s="331"/>
      <c r="OMM58" s="331"/>
      <c r="OMN58" s="331"/>
      <c r="OMO58" s="331"/>
      <c r="OMP58" s="331"/>
      <c r="OMQ58" s="331"/>
      <c r="OMR58" s="331"/>
      <c r="OMS58" s="331"/>
      <c r="OMT58" s="331"/>
      <c r="OMU58" s="331"/>
      <c r="OMV58" s="331"/>
      <c r="OMW58" s="331"/>
      <c r="OMX58" s="331"/>
      <c r="OMY58" s="331"/>
      <c r="OMZ58" s="331"/>
      <c r="ONA58" s="331"/>
      <c r="ONB58" s="331"/>
      <c r="ONC58" s="331"/>
      <c r="OND58" s="331"/>
      <c r="ONE58" s="331"/>
      <c r="ONF58" s="331"/>
      <c r="ONG58" s="331"/>
      <c r="ONH58" s="331"/>
      <c r="ONI58" s="331"/>
      <c r="ONJ58" s="331"/>
      <c r="ONK58" s="331"/>
      <c r="ONL58" s="331"/>
      <c r="ONM58" s="331"/>
      <c r="ONN58" s="331"/>
      <c r="ONO58" s="331"/>
      <c r="ONP58" s="331"/>
      <c r="ONQ58" s="331"/>
      <c r="ONR58" s="331"/>
      <c r="ONS58" s="331"/>
      <c r="ONT58" s="331"/>
      <c r="ONU58" s="331"/>
      <c r="ONV58" s="331"/>
      <c r="ONW58" s="331"/>
      <c r="ONX58" s="331"/>
      <c r="ONY58" s="331"/>
      <c r="ONZ58" s="331"/>
      <c r="OOA58" s="331"/>
      <c r="OOB58" s="331"/>
      <c r="OOC58" s="331"/>
      <c r="OOD58" s="331"/>
      <c r="OOE58" s="331"/>
      <c r="OOF58" s="331"/>
      <c r="OOG58" s="331"/>
      <c r="OOH58" s="331"/>
      <c r="OOI58" s="331"/>
      <c r="OOJ58" s="331"/>
      <c r="OOK58" s="331"/>
      <c r="OOL58" s="331"/>
      <c r="OOM58" s="331"/>
      <c r="OON58" s="331"/>
      <c r="OOO58" s="331"/>
      <c r="OOP58" s="331"/>
      <c r="OOQ58" s="331"/>
      <c r="OOR58" s="331"/>
      <c r="OOS58" s="331"/>
      <c r="OOT58" s="331"/>
      <c r="OOU58" s="331"/>
      <c r="OOV58" s="331"/>
      <c r="OOW58" s="331"/>
      <c r="OOX58" s="331"/>
      <c r="OOY58" s="331"/>
      <c r="OOZ58" s="331"/>
      <c r="OPA58" s="331"/>
      <c r="OPB58" s="331"/>
      <c r="OPC58" s="331"/>
      <c r="OPD58" s="331"/>
      <c r="OPE58" s="331"/>
      <c r="OPF58" s="331"/>
      <c r="OPG58" s="331"/>
      <c r="OPH58" s="331"/>
      <c r="OPI58" s="331"/>
      <c r="OPJ58" s="331"/>
      <c r="OPK58" s="331"/>
      <c r="OPL58" s="331"/>
      <c r="OPM58" s="331"/>
      <c r="OPN58" s="331"/>
      <c r="OPO58" s="331"/>
      <c r="OPP58" s="331"/>
      <c r="OPQ58" s="331"/>
      <c r="OPR58" s="331"/>
      <c r="OPS58" s="331"/>
      <c r="OPT58" s="331"/>
      <c r="OPU58" s="331"/>
      <c r="OPV58" s="331"/>
      <c r="OPW58" s="331"/>
      <c r="OPX58" s="331"/>
      <c r="OPY58" s="331"/>
      <c r="OPZ58" s="331"/>
      <c r="OQA58" s="331"/>
      <c r="OQB58" s="331"/>
      <c r="OQC58" s="331"/>
      <c r="OQD58" s="331"/>
      <c r="OQE58" s="331"/>
      <c r="OQF58" s="331"/>
      <c r="OQG58" s="331"/>
      <c r="OQH58" s="331"/>
      <c r="OQI58" s="331"/>
      <c r="OQJ58" s="331"/>
      <c r="OQK58" s="331"/>
      <c r="OQL58" s="331"/>
      <c r="OQM58" s="331"/>
      <c r="OQN58" s="331"/>
      <c r="OQO58" s="331"/>
      <c r="OQP58" s="331"/>
      <c r="OQQ58" s="331"/>
      <c r="OQR58" s="331"/>
      <c r="OQS58" s="331"/>
      <c r="OQT58" s="331"/>
      <c r="OQU58" s="331"/>
      <c r="OQV58" s="331"/>
      <c r="OQW58" s="331"/>
      <c r="OQX58" s="331"/>
      <c r="OQY58" s="331"/>
      <c r="OQZ58" s="331"/>
      <c r="ORA58" s="331"/>
      <c r="ORB58" s="331"/>
      <c r="ORC58" s="331"/>
      <c r="ORD58" s="331"/>
      <c r="ORE58" s="331"/>
      <c r="ORF58" s="331"/>
      <c r="ORG58" s="331"/>
      <c r="ORH58" s="331"/>
      <c r="ORI58" s="331"/>
      <c r="ORJ58" s="331"/>
      <c r="ORK58" s="331"/>
      <c r="ORL58" s="331"/>
      <c r="ORM58" s="331"/>
      <c r="ORN58" s="331"/>
      <c r="ORO58" s="331"/>
      <c r="ORP58" s="331"/>
      <c r="ORQ58" s="331"/>
      <c r="ORR58" s="331"/>
      <c r="ORS58" s="331"/>
      <c r="ORT58" s="331"/>
      <c r="ORU58" s="331"/>
      <c r="ORV58" s="331"/>
      <c r="ORW58" s="331"/>
      <c r="ORX58" s="331"/>
      <c r="ORY58" s="331"/>
      <c r="ORZ58" s="331"/>
      <c r="OSA58" s="331"/>
      <c r="OSB58" s="331"/>
      <c r="OSC58" s="331"/>
      <c r="OSD58" s="331"/>
      <c r="OSE58" s="331"/>
      <c r="OSF58" s="331"/>
      <c r="OSG58" s="331"/>
      <c r="OSH58" s="331"/>
      <c r="OSI58" s="331"/>
      <c r="OSJ58" s="331"/>
      <c r="OSK58" s="331"/>
      <c r="OSL58" s="331"/>
      <c r="OSM58" s="331"/>
      <c r="OSN58" s="331"/>
      <c r="OSO58" s="331"/>
      <c r="OSP58" s="331"/>
      <c r="OSQ58" s="331"/>
      <c r="OSR58" s="331"/>
      <c r="OSS58" s="331"/>
      <c r="OST58" s="331"/>
      <c r="OSU58" s="331"/>
      <c r="OSV58" s="331"/>
      <c r="OSW58" s="331"/>
      <c r="OSX58" s="331"/>
      <c r="OSY58" s="331"/>
      <c r="OSZ58" s="331"/>
      <c r="OTA58" s="331"/>
      <c r="OTB58" s="331"/>
      <c r="OTC58" s="331"/>
      <c r="OTD58" s="331"/>
      <c r="OTE58" s="331"/>
      <c r="OTF58" s="331"/>
      <c r="OTG58" s="331"/>
      <c r="OTH58" s="331"/>
      <c r="OTI58" s="331"/>
      <c r="OTJ58" s="331"/>
      <c r="OTK58" s="331"/>
      <c r="OTL58" s="331"/>
      <c r="OTM58" s="331"/>
      <c r="OTN58" s="331"/>
      <c r="OTO58" s="331"/>
      <c r="OTP58" s="331"/>
      <c r="OTQ58" s="331"/>
      <c r="OTR58" s="331"/>
      <c r="OTS58" s="331"/>
      <c r="OTT58" s="331"/>
      <c r="OTU58" s="331"/>
      <c r="OTV58" s="331"/>
      <c r="OTW58" s="331"/>
      <c r="OTX58" s="331"/>
      <c r="OTY58" s="331"/>
      <c r="OTZ58" s="331"/>
      <c r="OUA58" s="331"/>
      <c r="OUB58" s="331"/>
      <c r="OUC58" s="331"/>
      <c r="OUD58" s="331"/>
      <c r="OUE58" s="331"/>
      <c r="OUF58" s="331"/>
      <c r="OUG58" s="331"/>
      <c r="OUH58" s="331"/>
      <c r="OUI58" s="331"/>
      <c r="OUJ58" s="331"/>
      <c r="OUK58" s="331"/>
      <c r="OUL58" s="331"/>
      <c r="OUM58" s="331"/>
      <c r="OUN58" s="331"/>
      <c r="OUO58" s="331"/>
      <c r="OUP58" s="331"/>
      <c r="OUQ58" s="331"/>
      <c r="OUR58" s="331"/>
      <c r="OUS58" s="331"/>
      <c r="OUT58" s="331"/>
      <c r="OUU58" s="331"/>
      <c r="OUV58" s="331"/>
      <c r="OUW58" s="331"/>
      <c r="OUX58" s="331"/>
      <c r="OUY58" s="331"/>
      <c r="OUZ58" s="331"/>
      <c r="OVA58" s="331"/>
      <c r="OVB58" s="331"/>
      <c r="OVC58" s="331"/>
      <c r="OVD58" s="331"/>
      <c r="OVE58" s="331"/>
      <c r="OVF58" s="331"/>
      <c r="OVG58" s="331"/>
      <c r="OVH58" s="331"/>
      <c r="OVI58" s="331"/>
      <c r="OVJ58" s="331"/>
      <c r="OVK58" s="331"/>
      <c r="OVL58" s="331"/>
      <c r="OVM58" s="331"/>
      <c r="OVN58" s="331"/>
      <c r="OVO58" s="331"/>
      <c r="OVP58" s="331"/>
      <c r="OVQ58" s="331"/>
      <c r="OVR58" s="331"/>
      <c r="OVS58" s="331"/>
      <c r="OVT58" s="331"/>
      <c r="OVU58" s="331"/>
      <c r="OVV58" s="331"/>
      <c r="OVW58" s="331"/>
      <c r="OVX58" s="331"/>
      <c r="OVY58" s="331"/>
      <c r="OVZ58" s="331"/>
      <c r="OWA58" s="331"/>
      <c r="OWB58" s="331"/>
      <c r="OWC58" s="331"/>
      <c r="OWD58" s="331"/>
      <c r="OWE58" s="331"/>
      <c r="OWF58" s="331"/>
      <c r="OWG58" s="331"/>
      <c r="OWH58" s="331"/>
      <c r="OWI58" s="331"/>
      <c r="OWJ58" s="331"/>
      <c r="OWK58" s="331"/>
      <c r="OWL58" s="331"/>
      <c r="OWM58" s="331"/>
      <c r="OWN58" s="331"/>
      <c r="OWO58" s="331"/>
      <c r="OWP58" s="331"/>
      <c r="OWQ58" s="331"/>
      <c r="OWR58" s="331"/>
      <c r="OWS58" s="331"/>
      <c r="OWT58" s="331"/>
      <c r="OWU58" s="331"/>
      <c r="OWV58" s="331"/>
      <c r="OWW58" s="331"/>
      <c r="OWX58" s="331"/>
      <c r="OWY58" s="331"/>
      <c r="OWZ58" s="331"/>
      <c r="OXA58" s="331"/>
      <c r="OXB58" s="331"/>
      <c r="OXC58" s="331"/>
      <c r="OXD58" s="331"/>
      <c r="OXE58" s="331"/>
      <c r="OXF58" s="331"/>
      <c r="OXG58" s="331"/>
      <c r="OXH58" s="331"/>
      <c r="OXI58" s="331"/>
      <c r="OXJ58" s="331"/>
      <c r="OXK58" s="331"/>
      <c r="OXL58" s="331"/>
      <c r="OXM58" s="331"/>
      <c r="OXN58" s="331"/>
      <c r="OXO58" s="331"/>
      <c r="OXP58" s="331"/>
      <c r="OXQ58" s="331"/>
      <c r="OXR58" s="331"/>
      <c r="OXS58" s="331"/>
      <c r="OXT58" s="331"/>
      <c r="OXU58" s="331"/>
      <c r="OXV58" s="331"/>
      <c r="OXW58" s="331"/>
      <c r="OXX58" s="331"/>
      <c r="OXY58" s="331"/>
      <c r="OXZ58" s="331"/>
      <c r="OYA58" s="331"/>
      <c r="OYB58" s="331"/>
      <c r="OYC58" s="331"/>
      <c r="OYD58" s="331"/>
      <c r="OYE58" s="331"/>
      <c r="OYF58" s="331"/>
      <c r="OYG58" s="331"/>
      <c r="OYH58" s="331"/>
      <c r="OYI58" s="331"/>
      <c r="OYJ58" s="331"/>
      <c r="OYK58" s="331"/>
      <c r="OYL58" s="331"/>
      <c r="OYM58" s="331"/>
      <c r="OYN58" s="331"/>
      <c r="OYO58" s="331"/>
      <c r="OYP58" s="331"/>
      <c r="OYQ58" s="331"/>
      <c r="OYR58" s="331"/>
      <c r="OYS58" s="331"/>
      <c r="OYT58" s="331"/>
      <c r="OYU58" s="331"/>
      <c r="OYV58" s="331"/>
      <c r="OYW58" s="331"/>
      <c r="OYX58" s="331"/>
      <c r="OYY58" s="331"/>
      <c r="OYZ58" s="331"/>
      <c r="OZA58" s="331"/>
      <c r="OZB58" s="331"/>
      <c r="OZC58" s="331"/>
      <c r="OZD58" s="331"/>
      <c r="OZE58" s="331"/>
      <c r="OZF58" s="331"/>
      <c r="OZG58" s="331"/>
      <c r="OZH58" s="331"/>
      <c r="OZI58" s="331"/>
      <c r="OZJ58" s="331"/>
      <c r="OZK58" s="331"/>
      <c r="OZL58" s="331"/>
      <c r="OZM58" s="331"/>
      <c r="OZN58" s="331"/>
      <c r="OZO58" s="331"/>
      <c r="OZP58" s="331"/>
      <c r="OZQ58" s="331"/>
      <c r="OZR58" s="331"/>
      <c r="OZS58" s="331"/>
      <c r="OZT58" s="331"/>
      <c r="OZU58" s="331"/>
      <c r="OZV58" s="331"/>
      <c r="OZW58" s="331"/>
      <c r="OZX58" s="331"/>
      <c r="OZY58" s="331"/>
      <c r="OZZ58" s="331"/>
      <c r="PAA58" s="331"/>
      <c r="PAB58" s="331"/>
      <c r="PAC58" s="331"/>
      <c r="PAD58" s="331"/>
      <c r="PAE58" s="331"/>
      <c r="PAF58" s="331"/>
      <c r="PAG58" s="331"/>
      <c r="PAH58" s="331"/>
      <c r="PAI58" s="331"/>
      <c r="PAJ58" s="331"/>
      <c r="PAK58" s="331"/>
      <c r="PAL58" s="331"/>
      <c r="PAM58" s="331"/>
      <c r="PAN58" s="331"/>
      <c r="PAO58" s="331"/>
      <c r="PAP58" s="331"/>
      <c r="PAQ58" s="331"/>
      <c r="PAR58" s="331"/>
      <c r="PAS58" s="331"/>
      <c r="PAT58" s="331"/>
      <c r="PAU58" s="331"/>
      <c r="PAV58" s="331"/>
      <c r="PAW58" s="331"/>
      <c r="PAX58" s="331"/>
      <c r="PAY58" s="331"/>
      <c r="PAZ58" s="331"/>
      <c r="PBA58" s="331"/>
      <c r="PBB58" s="331"/>
      <c r="PBC58" s="331"/>
      <c r="PBD58" s="331"/>
      <c r="PBE58" s="331"/>
      <c r="PBF58" s="331"/>
      <c r="PBG58" s="331"/>
      <c r="PBH58" s="331"/>
      <c r="PBI58" s="331"/>
      <c r="PBJ58" s="331"/>
      <c r="PBK58" s="331"/>
      <c r="PBL58" s="331"/>
      <c r="PBM58" s="331"/>
      <c r="PBN58" s="331"/>
      <c r="PBO58" s="331"/>
      <c r="PBP58" s="331"/>
      <c r="PBQ58" s="331"/>
      <c r="PBR58" s="331"/>
      <c r="PBS58" s="331"/>
      <c r="PBT58" s="331"/>
      <c r="PBU58" s="331"/>
      <c r="PBV58" s="331"/>
      <c r="PBW58" s="331"/>
      <c r="PBX58" s="331"/>
      <c r="PBY58" s="331"/>
      <c r="PBZ58" s="331"/>
      <c r="PCA58" s="331"/>
      <c r="PCB58" s="331"/>
      <c r="PCC58" s="331"/>
      <c r="PCD58" s="331"/>
      <c r="PCE58" s="331"/>
      <c r="PCF58" s="331"/>
      <c r="PCG58" s="331"/>
      <c r="PCH58" s="331"/>
      <c r="PCI58" s="331"/>
      <c r="PCJ58" s="331"/>
      <c r="PCK58" s="331"/>
      <c r="PCL58" s="331"/>
      <c r="PCM58" s="331"/>
      <c r="PCN58" s="331"/>
      <c r="PCO58" s="331"/>
      <c r="PCP58" s="331"/>
      <c r="PCQ58" s="331"/>
      <c r="PCR58" s="331"/>
      <c r="PCS58" s="331"/>
      <c r="PCT58" s="331"/>
      <c r="PCU58" s="331"/>
      <c r="PCV58" s="331"/>
      <c r="PCW58" s="331"/>
      <c r="PCX58" s="331"/>
      <c r="PCY58" s="331"/>
      <c r="PCZ58" s="331"/>
      <c r="PDA58" s="331"/>
      <c r="PDB58" s="331"/>
      <c r="PDC58" s="331"/>
      <c r="PDD58" s="331"/>
      <c r="PDE58" s="331"/>
      <c r="PDF58" s="331"/>
      <c r="PDG58" s="331"/>
      <c r="PDH58" s="331"/>
      <c r="PDI58" s="331"/>
      <c r="PDJ58" s="331"/>
      <c r="PDK58" s="331"/>
      <c r="PDL58" s="331"/>
      <c r="PDM58" s="331"/>
      <c r="PDN58" s="331"/>
      <c r="PDO58" s="331"/>
      <c r="PDP58" s="331"/>
      <c r="PDQ58" s="331"/>
      <c r="PDR58" s="331"/>
      <c r="PDS58" s="331"/>
      <c r="PDT58" s="331"/>
      <c r="PDU58" s="331"/>
      <c r="PDV58" s="331"/>
      <c r="PDW58" s="331"/>
      <c r="PDX58" s="331"/>
      <c r="PDY58" s="331"/>
      <c r="PDZ58" s="331"/>
      <c r="PEA58" s="331"/>
      <c r="PEB58" s="331"/>
      <c r="PEC58" s="331"/>
      <c r="PED58" s="331"/>
      <c r="PEE58" s="331"/>
      <c r="PEF58" s="331"/>
      <c r="PEG58" s="331"/>
      <c r="PEH58" s="331"/>
      <c r="PEI58" s="331"/>
      <c r="PEJ58" s="331"/>
      <c r="PEK58" s="331"/>
      <c r="PEL58" s="331"/>
      <c r="PEM58" s="331"/>
      <c r="PEN58" s="331"/>
      <c r="PEO58" s="331"/>
      <c r="PEP58" s="331"/>
      <c r="PEQ58" s="331"/>
      <c r="PER58" s="331"/>
      <c r="PES58" s="331"/>
      <c r="PET58" s="331"/>
      <c r="PEU58" s="331"/>
      <c r="PEV58" s="331"/>
      <c r="PEW58" s="331"/>
      <c r="PEX58" s="331"/>
      <c r="PEY58" s="331"/>
      <c r="PEZ58" s="331"/>
      <c r="PFA58" s="331"/>
      <c r="PFB58" s="331"/>
      <c r="PFC58" s="331"/>
      <c r="PFD58" s="331"/>
      <c r="PFE58" s="331"/>
      <c r="PFF58" s="331"/>
      <c r="PFG58" s="331"/>
      <c r="PFH58" s="331"/>
      <c r="PFI58" s="331"/>
      <c r="PFJ58" s="331"/>
      <c r="PFK58" s="331"/>
      <c r="PFL58" s="331"/>
      <c r="PFM58" s="331"/>
      <c r="PFN58" s="331"/>
      <c r="PFO58" s="331"/>
      <c r="PFP58" s="331"/>
      <c r="PFQ58" s="331"/>
      <c r="PFR58" s="331"/>
      <c r="PFS58" s="331"/>
      <c r="PFT58" s="331"/>
      <c r="PFU58" s="331"/>
      <c r="PFV58" s="331"/>
      <c r="PFW58" s="331"/>
      <c r="PFX58" s="331"/>
      <c r="PFY58" s="331"/>
      <c r="PFZ58" s="331"/>
      <c r="PGA58" s="331"/>
      <c r="PGB58" s="331"/>
      <c r="PGC58" s="331"/>
      <c r="PGD58" s="331"/>
      <c r="PGE58" s="331"/>
      <c r="PGF58" s="331"/>
      <c r="PGG58" s="331"/>
      <c r="PGH58" s="331"/>
      <c r="PGI58" s="331"/>
      <c r="PGJ58" s="331"/>
      <c r="PGK58" s="331"/>
      <c r="PGL58" s="331"/>
      <c r="PGM58" s="331"/>
      <c r="PGN58" s="331"/>
      <c r="PGO58" s="331"/>
      <c r="PGP58" s="331"/>
      <c r="PGQ58" s="331"/>
      <c r="PGR58" s="331"/>
      <c r="PGS58" s="331"/>
      <c r="PGT58" s="331"/>
      <c r="PGU58" s="331"/>
      <c r="PGV58" s="331"/>
      <c r="PGW58" s="331"/>
      <c r="PGX58" s="331"/>
      <c r="PGY58" s="331"/>
      <c r="PGZ58" s="331"/>
      <c r="PHA58" s="331"/>
      <c r="PHB58" s="331"/>
      <c r="PHC58" s="331"/>
      <c r="PHD58" s="331"/>
      <c r="PHE58" s="331"/>
      <c r="PHF58" s="331"/>
      <c r="PHG58" s="331"/>
      <c r="PHH58" s="331"/>
      <c r="PHI58" s="331"/>
      <c r="PHJ58" s="331"/>
      <c r="PHK58" s="331"/>
      <c r="PHL58" s="331"/>
      <c r="PHM58" s="331"/>
      <c r="PHN58" s="331"/>
      <c r="PHO58" s="331"/>
      <c r="PHP58" s="331"/>
      <c r="PHQ58" s="331"/>
      <c r="PHR58" s="331"/>
      <c r="PHS58" s="331"/>
      <c r="PHT58" s="331"/>
      <c r="PHU58" s="331"/>
      <c r="PHV58" s="331"/>
      <c r="PHW58" s="331"/>
      <c r="PHX58" s="331"/>
      <c r="PHY58" s="331"/>
      <c r="PHZ58" s="331"/>
      <c r="PIA58" s="331"/>
      <c r="PIB58" s="331"/>
      <c r="PIC58" s="331"/>
      <c r="PID58" s="331"/>
      <c r="PIE58" s="331"/>
      <c r="PIF58" s="331"/>
      <c r="PIG58" s="331"/>
      <c r="PIH58" s="331"/>
      <c r="PII58" s="331"/>
      <c r="PIJ58" s="331"/>
      <c r="PIK58" s="331"/>
      <c r="PIL58" s="331"/>
      <c r="PIM58" s="331"/>
      <c r="PIN58" s="331"/>
      <c r="PIO58" s="331"/>
      <c r="PIP58" s="331"/>
      <c r="PIQ58" s="331"/>
      <c r="PIR58" s="331"/>
      <c r="PIS58" s="331"/>
      <c r="PIT58" s="331"/>
      <c r="PIU58" s="331"/>
      <c r="PIV58" s="331"/>
      <c r="PIW58" s="331"/>
      <c r="PIX58" s="331"/>
      <c r="PIY58" s="331"/>
      <c r="PIZ58" s="331"/>
      <c r="PJA58" s="331"/>
      <c r="PJB58" s="331"/>
      <c r="PJC58" s="331"/>
      <c r="PJD58" s="331"/>
      <c r="PJE58" s="331"/>
      <c r="PJF58" s="331"/>
      <c r="PJG58" s="331"/>
      <c r="PJH58" s="331"/>
      <c r="PJI58" s="331"/>
      <c r="PJJ58" s="331"/>
      <c r="PJK58" s="331"/>
      <c r="PJL58" s="331"/>
      <c r="PJM58" s="331"/>
      <c r="PJN58" s="331"/>
      <c r="PJO58" s="331"/>
      <c r="PJP58" s="331"/>
      <c r="PJQ58" s="331"/>
      <c r="PJR58" s="331"/>
      <c r="PJS58" s="331"/>
      <c r="PJT58" s="331"/>
      <c r="PJU58" s="331"/>
      <c r="PJV58" s="331"/>
      <c r="PJW58" s="331"/>
      <c r="PJX58" s="331"/>
      <c r="PJY58" s="331"/>
      <c r="PJZ58" s="331"/>
      <c r="PKA58" s="331"/>
      <c r="PKB58" s="331"/>
      <c r="PKC58" s="331"/>
      <c r="PKD58" s="331"/>
      <c r="PKE58" s="331"/>
      <c r="PKF58" s="331"/>
      <c r="PKG58" s="331"/>
      <c r="PKH58" s="331"/>
      <c r="PKI58" s="331"/>
      <c r="PKJ58" s="331"/>
      <c r="PKK58" s="331"/>
      <c r="PKL58" s="331"/>
      <c r="PKM58" s="331"/>
      <c r="PKN58" s="331"/>
      <c r="PKO58" s="331"/>
      <c r="PKP58" s="331"/>
      <c r="PKQ58" s="331"/>
      <c r="PKR58" s="331"/>
      <c r="PKS58" s="331"/>
      <c r="PKT58" s="331"/>
      <c r="PKU58" s="331"/>
      <c r="PKV58" s="331"/>
      <c r="PKW58" s="331"/>
      <c r="PKX58" s="331"/>
      <c r="PKY58" s="331"/>
      <c r="PKZ58" s="331"/>
      <c r="PLA58" s="331"/>
      <c r="PLB58" s="331"/>
      <c r="PLC58" s="331"/>
      <c r="PLD58" s="331"/>
      <c r="PLE58" s="331"/>
      <c r="PLF58" s="331"/>
      <c r="PLG58" s="331"/>
      <c r="PLH58" s="331"/>
      <c r="PLI58" s="331"/>
      <c r="PLJ58" s="331"/>
      <c r="PLK58" s="331"/>
      <c r="PLL58" s="331"/>
      <c r="PLM58" s="331"/>
      <c r="PLN58" s="331"/>
      <c r="PLO58" s="331"/>
      <c r="PLP58" s="331"/>
      <c r="PLQ58" s="331"/>
      <c r="PLR58" s="331"/>
      <c r="PLS58" s="331"/>
      <c r="PLT58" s="331"/>
      <c r="PLU58" s="331"/>
      <c r="PLV58" s="331"/>
      <c r="PLW58" s="331"/>
      <c r="PLX58" s="331"/>
      <c r="PLY58" s="331"/>
      <c r="PLZ58" s="331"/>
      <c r="PMA58" s="331"/>
      <c r="PMB58" s="331"/>
      <c r="PMC58" s="331"/>
      <c r="PMD58" s="331"/>
      <c r="PME58" s="331"/>
      <c r="PMF58" s="331"/>
      <c r="PMG58" s="331"/>
      <c r="PMH58" s="331"/>
      <c r="PMI58" s="331"/>
      <c r="PMJ58" s="331"/>
      <c r="PMK58" s="331"/>
      <c r="PML58" s="331"/>
      <c r="PMM58" s="331"/>
      <c r="PMN58" s="331"/>
      <c r="PMO58" s="331"/>
      <c r="PMP58" s="331"/>
      <c r="PMQ58" s="331"/>
      <c r="PMR58" s="331"/>
      <c r="PMS58" s="331"/>
      <c r="PMT58" s="331"/>
      <c r="PMU58" s="331"/>
      <c r="PMV58" s="331"/>
      <c r="PMW58" s="331"/>
      <c r="PMX58" s="331"/>
      <c r="PMY58" s="331"/>
      <c r="PMZ58" s="331"/>
      <c r="PNA58" s="331"/>
      <c r="PNB58" s="331"/>
      <c r="PNC58" s="331"/>
      <c r="PND58" s="331"/>
      <c r="PNE58" s="331"/>
      <c r="PNF58" s="331"/>
      <c r="PNG58" s="331"/>
      <c r="PNH58" s="331"/>
      <c r="PNI58" s="331"/>
      <c r="PNJ58" s="331"/>
      <c r="PNK58" s="331"/>
      <c r="PNL58" s="331"/>
      <c r="PNM58" s="331"/>
      <c r="PNN58" s="331"/>
      <c r="PNO58" s="331"/>
      <c r="PNP58" s="331"/>
      <c r="PNQ58" s="331"/>
      <c r="PNR58" s="331"/>
      <c r="PNS58" s="331"/>
      <c r="PNT58" s="331"/>
      <c r="PNU58" s="331"/>
      <c r="PNV58" s="331"/>
      <c r="PNW58" s="331"/>
      <c r="PNX58" s="331"/>
      <c r="PNY58" s="331"/>
      <c r="PNZ58" s="331"/>
      <c r="POA58" s="331"/>
      <c r="POB58" s="331"/>
      <c r="POC58" s="331"/>
      <c r="POD58" s="331"/>
      <c r="POE58" s="331"/>
      <c r="POF58" s="331"/>
      <c r="POG58" s="331"/>
      <c r="POH58" s="331"/>
      <c r="POI58" s="331"/>
      <c r="POJ58" s="331"/>
      <c r="POK58" s="331"/>
      <c r="POL58" s="331"/>
      <c r="POM58" s="331"/>
      <c r="PON58" s="331"/>
      <c r="POO58" s="331"/>
      <c r="POP58" s="331"/>
      <c r="POQ58" s="331"/>
      <c r="POR58" s="331"/>
      <c r="POS58" s="331"/>
      <c r="POT58" s="331"/>
      <c r="POU58" s="331"/>
      <c r="POV58" s="331"/>
      <c r="POW58" s="331"/>
      <c r="POX58" s="331"/>
      <c r="POY58" s="331"/>
      <c r="POZ58" s="331"/>
      <c r="PPA58" s="331"/>
      <c r="PPB58" s="331"/>
      <c r="PPC58" s="331"/>
      <c r="PPD58" s="331"/>
      <c r="PPE58" s="331"/>
      <c r="PPF58" s="331"/>
      <c r="PPG58" s="331"/>
      <c r="PPH58" s="331"/>
      <c r="PPI58" s="331"/>
      <c r="PPJ58" s="331"/>
      <c r="PPK58" s="331"/>
      <c r="PPL58" s="331"/>
      <c r="PPM58" s="331"/>
      <c r="PPN58" s="331"/>
      <c r="PPO58" s="331"/>
      <c r="PPP58" s="331"/>
      <c r="PPQ58" s="331"/>
      <c r="PPR58" s="331"/>
      <c r="PPS58" s="331"/>
      <c r="PPT58" s="331"/>
      <c r="PPU58" s="331"/>
      <c r="PPV58" s="331"/>
      <c r="PPW58" s="331"/>
      <c r="PPX58" s="331"/>
      <c r="PPY58" s="331"/>
      <c r="PPZ58" s="331"/>
      <c r="PQA58" s="331"/>
      <c r="PQB58" s="331"/>
      <c r="PQC58" s="331"/>
      <c r="PQD58" s="331"/>
      <c r="PQE58" s="331"/>
      <c r="PQF58" s="331"/>
      <c r="PQG58" s="331"/>
      <c r="PQH58" s="331"/>
      <c r="PQI58" s="331"/>
      <c r="PQJ58" s="331"/>
      <c r="PQK58" s="331"/>
      <c r="PQL58" s="331"/>
      <c r="PQM58" s="331"/>
      <c r="PQN58" s="331"/>
      <c r="PQO58" s="331"/>
      <c r="PQP58" s="331"/>
      <c r="PQQ58" s="331"/>
      <c r="PQR58" s="331"/>
      <c r="PQS58" s="331"/>
      <c r="PQT58" s="331"/>
      <c r="PQU58" s="331"/>
      <c r="PQV58" s="331"/>
      <c r="PQW58" s="331"/>
      <c r="PQX58" s="331"/>
      <c r="PQY58" s="331"/>
      <c r="PQZ58" s="331"/>
      <c r="PRA58" s="331"/>
      <c r="PRB58" s="331"/>
      <c r="PRC58" s="331"/>
      <c r="PRD58" s="331"/>
      <c r="PRE58" s="331"/>
      <c r="PRF58" s="331"/>
      <c r="PRG58" s="331"/>
      <c r="PRH58" s="331"/>
      <c r="PRI58" s="331"/>
      <c r="PRJ58" s="331"/>
      <c r="PRK58" s="331"/>
      <c r="PRL58" s="331"/>
      <c r="PRM58" s="331"/>
      <c r="PRN58" s="331"/>
      <c r="PRO58" s="331"/>
      <c r="PRP58" s="331"/>
      <c r="PRQ58" s="331"/>
      <c r="PRR58" s="331"/>
      <c r="PRS58" s="331"/>
      <c r="PRT58" s="331"/>
      <c r="PRU58" s="331"/>
      <c r="PRV58" s="331"/>
      <c r="PRW58" s="331"/>
      <c r="PRX58" s="331"/>
      <c r="PRY58" s="331"/>
      <c r="PRZ58" s="331"/>
      <c r="PSA58" s="331"/>
      <c r="PSB58" s="331"/>
      <c r="PSC58" s="331"/>
      <c r="PSD58" s="331"/>
      <c r="PSE58" s="331"/>
      <c r="PSF58" s="331"/>
      <c r="PSG58" s="331"/>
      <c r="PSH58" s="331"/>
      <c r="PSI58" s="331"/>
      <c r="PSJ58" s="331"/>
      <c r="PSK58" s="331"/>
      <c r="PSL58" s="331"/>
      <c r="PSM58" s="331"/>
      <c r="PSN58" s="331"/>
      <c r="PSO58" s="331"/>
      <c r="PSP58" s="331"/>
      <c r="PSQ58" s="331"/>
      <c r="PSR58" s="331"/>
      <c r="PSS58" s="331"/>
      <c r="PST58" s="331"/>
      <c r="PSU58" s="331"/>
      <c r="PSV58" s="331"/>
      <c r="PSW58" s="331"/>
      <c r="PSX58" s="331"/>
      <c r="PSY58" s="331"/>
      <c r="PSZ58" s="331"/>
      <c r="PTA58" s="331"/>
      <c r="PTB58" s="331"/>
      <c r="PTC58" s="331"/>
      <c r="PTD58" s="331"/>
      <c r="PTE58" s="331"/>
      <c r="PTF58" s="331"/>
      <c r="PTG58" s="331"/>
      <c r="PTH58" s="331"/>
      <c r="PTI58" s="331"/>
      <c r="PTJ58" s="331"/>
      <c r="PTK58" s="331"/>
      <c r="PTL58" s="331"/>
      <c r="PTM58" s="331"/>
      <c r="PTN58" s="331"/>
      <c r="PTO58" s="331"/>
      <c r="PTP58" s="331"/>
      <c r="PTQ58" s="331"/>
      <c r="PTR58" s="331"/>
      <c r="PTS58" s="331"/>
      <c r="PTT58" s="331"/>
      <c r="PTU58" s="331"/>
      <c r="PTV58" s="331"/>
      <c r="PTW58" s="331"/>
      <c r="PTX58" s="331"/>
      <c r="PTY58" s="331"/>
      <c r="PTZ58" s="331"/>
      <c r="PUA58" s="331"/>
      <c r="PUB58" s="331"/>
      <c r="PUC58" s="331"/>
      <c r="PUD58" s="331"/>
      <c r="PUE58" s="331"/>
      <c r="PUF58" s="331"/>
      <c r="PUG58" s="331"/>
      <c r="PUH58" s="331"/>
      <c r="PUI58" s="331"/>
      <c r="PUJ58" s="331"/>
      <c r="PUK58" s="331"/>
      <c r="PUL58" s="331"/>
      <c r="PUM58" s="331"/>
      <c r="PUN58" s="331"/>
      <c r="PUO58" s="331"/>
      <c r="PUP58" s="331"/>
      <c r="PUQ58" s="331"/>
      <c r="PUR58" s="331"/>
      <c r="PUS58" s="331"/>
      <c r="PUT58" s="331"/>
      <c r="PUU58" s="331"/>
      <c r="PUV58" s="331"/>
      <c r="PUW58" s="331"/>
      <c r="PUX58" s="331"/>
      <c r="PUY58" s="331"/>
      <c r="PUZ58" s="331"/>
      <c r="PVA58" s="331"/>
      <c r="PVB58" s="331"/>
      <c r="PVC58" s="331"/>
      <c r="PVD58" s="331"/>
      <c r="PVE58" s="331"/>
      <c r="PVF58" s="331"/>
      <c r="PVG58" s="331"/>
      <c r="PVH58" s="331"/>
      <c r="PVI58" s="331"/>
      <c r="PVJ58" s="331"/>
      <c r="PVK58" s="331"/>
      <c r="PVL58" s="331"/>
      <c r="PVM58" s="331"/>
      <c r="PVN58" s="331"/>
      <c r="PVO58" s="331"/>
      <c r="PVP58" s="331"/>
      <c r="PVQ58" s="331"/>
      <c r="PVR58" s="331"/>
      <c r="PVS58" s="331"/>
      <c r="PVT58" s="331"/>
      <c r="PVU58" s="331"/>
      <c r="PVV58" s="331"/>
      <c r="PVW58" s="331"/>
      <c r="PVX58" s="331"/>
      <c r="PVY58" s="331"/>
      <c r="PVZ58" s="331"/>
      <c r="PWA58" s="331"/>
      <c r="PWB58" s="331"/>
      <c r="PWC58" s="331"/>
      <c r="PWD58" s="331"/>
      <c r="PWE58" s="331"/>
      <c r="PWF58" s="331"/>
      <c r="PWG58" s="331"/>
      <c r="PWH58" s="331"/>
      <c r="PWI58" s="331"/>
      <c r="PWJ58" s="331"/>
      <c r="PWK58" s="331"/>
      <c r="PWL58" s="331"/>
      <c r="PWM58" s="331"/>
      <c r="PWN58" s="331"/>
      <c r="PWO58" s="331"/>
      <c r="PWP58" s="331"/>
      <c r="PWQ58" s="331"/>
      <c r="PWR58" s="331"/>
      <c r="PWS58" s="331"/>
      <c r="PWT58" s="331"/>
      <c r="PWU58" s="331"/>
      <c r="PWV58" s="331"/>
      <c r="PWW58" s="331"/>
      <c r="PWX58" s="331"/>
      <c r="PWY58" s="331"/>
      <c r="PWZ58" s="331"/>
      <c r="PXA58" s="331"/>
      <c r="PXB58" s="331"/>
      <c r="PXC58" s="331"/>
      <c r="PXD58" s="331"/>
      <c r="PXE58" s="331"/>
      <c r="PXF58" s="331"/>
      <c r="PXG58" s="331"/>
      <c r="PXH58" s="331"/>
      <c r="PXI58" s="331"/>
      <c r="PXJ58" s="331"/>
      <c r="PXK58" s="331"/>
      <c r="PXL58" s="331"/>
      <c r="PXM58" s="331"/>
      <c r="PXN58" s="331"/>
      <c r="PXO58" s="331"/>
      <c r="PXP58" s="331"/>
      <c r="PXQ58" s="331"/>
      <c r="PXR58" s="331"/>
      <c r="PXS58" s="331"/>
      <c r="PXT58" s="331"/>
      <c r="PXU58" s="331"/>
      <c r="PXV58" s="331"/>
      <c r="PXW58" s="331"/>
      <c r="PXX58" s="331"/>
      <c r="PXY58" s="331"/>
      <c r="PXZ58" s="331"/>
      <c r="PYA58" s="331"/>
      <c r="PYB58" s="331"/>
      <c r="PYC58" s="331"/>
      <c r="PYD58" s="331"/>
      <c r="PYE58" s="331"/>
      <c r="PYF58" s="331"/>
      <c r="PYG58" s="331"/>
      <c r="PYH58" s="331"/>
      <c r="PYI58" s="331"/>
      <c r="PYJ58" s="331"/>
      <c r="PYK58" s="331"/>
      <c r="PYL58" s="331"/>
      <c r="PYM58" s="331"/>
      <c r="PYN58" s="331"/>
      <c r="PYO58" s="331"/>
      <c r="PYP58" s="331"/>
      <c r="PYQ58" s="331"/>
      <c r="PYR58" s="331"/>
      <c r="PYS58" s="331"/>
      <c r="PYT58" s="331"/>
      <c r="PYU58" s="331"/>
      <c r="PYV58" s="331"/>
      <c r="PYW58" s="331"/>
      <c r="PYX58" s="331"/>
      <c r="PYY58" s="331"/>
      <c r="PYZ58" s="331"/>
      <c r="PZA58" s="331"/>
      <c r="PZB58" s="331"/>
      <c r="PZC58" s="331"/>
      <c r="PZD58" s="331"/>
      <c r="PZE58" s="331"/>
      <c r="PZF58" s="331"/>
      <c r="PZG58" s="331"/>
      <c r="PZH58" s="331"/>
      <c r="PZI58" s="331"/>
      <c r="PZJ58" s="331"/>
      <c r="PZK58" s="331"/>
      <c r="PZL58" s="331"/>
      <c r="PZM58" s="331"/>
      <c r="PZN58" s="331"/>
      <c r="PZO58" s="331"/>
      <c r="PZP58" s="331"/>
      <c r="PZQ58" s="331"/>
      <c r="PZR58" s="331"/>
      <c r="PZS58" s="331"/>
      <c r="PZT58" s="331"/>
      <c r="PZU58" s="331"/>
      <c r="PZV58" s="331"/>
      <c r="PZW58" s="331"/>
      <c r="PZX58" s="331"/>
      <c r="PZY58" s="331"/>
      <c r="PZZ58" s="331"/>
      <c r="QAA58" s="331"/>
      <c r="QAB58" s="331"/>
      <c r="QAC58" s="331"/>
      <c r="QAD58" s="331"/>
      <c r="QAE58" s="331"/>
      <c r="QAF58" s="331"/>
      <c r="QAG58" s="331"/>
      <c r="QAH58" s="331"/>
      <c r="QAI58" s="331"/>
      <c r="QAJ58" s="331"/>
      <c r="QAK58" s="331"/>
      <c r="QAL58" s="331"/>
      <c r="QAM58" s="331"/>
      <c r="QAN58" s="331"/>
      <c r="QAO58" s="331"/>
      <c r="QAP58" s="331"/>
      <c r="QAQ58" s="331"/>
      <c r="QAR58" s="331"/>
      <c r="QAS58" s="331"/>
      <c r="QAT58" s="331"/>
      <c r="QAU58" s="331"/>
      <c r="QAV58" s="331"/>
      <c r="QAW58" s="331"/>
      <c r="QAX58" s="331"/>
      <c r="QAY58" s="331"/>
      <c r="QAZ58" s="331"/>
      <c r="QBA58" s="331"/>
      <c r="QBB58" s="331"/>
      <c r="QBC58" s="331"/>
      <c r="QBD58" s="331"/>
      <c r="QBE58" s="331"/>
      <c r="QBF58" s="331"/>
      <c r="QBG58" s="331"/>
      <c r="QBH58" s="331"/>
      <c r="QBI58" s="331"/>
      <c r="QBJ58" s="331"/>
      <c r="QBK58" s="331"/>
      <c r="QBL58" s="331"/>
      <c r="QBM58" s="331"/>
      <c r="QBN58" s="331"/>
      <c r="QBO58" s="331"/>
      <c r="QBP58" s="331"/>
      <c r="QBQ58" s="331"/>
      <c r="QBR58" s="331"/>
      <c r="QBS58" s="331"/>
      <c r="QBT58" s="331"/>
      <c r="QBU58" s="331"/>
      <c r="QBV58" s="331"/>
      <c r="QBW58" s="331"/>
      <c r="QBX58" s="331"/>
      <c r="QBY58" s="331"/>
      <c r="QBZ58" s="331"/>
      <c r="QCA58" s="331"/>
      <c r="QCB58" s="331"/>
      <c r="QCC58" s="331"/>
      <c r="QCD58" s="331"/>
      <c r="QCE58" s="331"/>
      <c r="QCF58" s="331"/>
      <c r="QCG58" s="331"/>
      <c r="QCH58" s="331"/>
      <c r="QCI58" s="331"/>
      <c r="QCJ58" s="331"/>
      <c r="QCK58" s="331"/>
      <c r="QCL58" s="331"/>
      <c r="QCM58" s="331"/>
      <c r="QCN58" s="331"/>
      <c r="QCO58" s="331"/>
      <c r="QCP58" s="331"/>
      <c r="QCQ58" s="331"/>
      <c r="QCR58" s="331"/>
      <c r="QCS58" s="331"/>
      <c r="QCT58" s="331"/>
      <c r="QCU58" s="331"/>
      <c r="QCV58" s="331"/>
      <c r="QCW58" s="331"/>
      <c r="QCX58" s="331"/>
      <c r="QCY58" s="331"/>
      <c r="QCZ58" s="331"/>
      <c r="QDA58" s="331"/>
      <c r="QDB58" s="331"/>
      <c r="QDC58" s="331"/>
      <c r="QDD58" s="331"/>
      <c r="QDE58" s="331"/>
      <c r="QDF58" s="331"/>
      <c r="QDG58" s="331"/>
      <c r="QDH58" s="331"/>
      <c r="QDI58" s="331"/>
      <c r="QDJ58" s="331"/>
      <c r="QDK58" s="331"/>
      <c r="QDL58" s="331"/>
      <c r="QDM58" s="331"/>
      <c r="QDN58" s="331"/>
      <c r="QDO58" s="331"/>
      <c r="QDP58" s="331"/>
      <c r="QDQ58" s="331"/>
      <c r="QDR58" s="331"/>
      <c r="QDS58" s="331"/>
      <c r="QDT58" s="331"/>
      <c r="QDU58" s="331"/>
      <c r="QDV58" s="331"/>
      <c r="QDW58" s="331"/>
      <c r="QDX58" s="331"/>
      <c r="QDY58" s="331"/>
      <c r="QDZ58" s="331"/>
      <c r="QEA58" s="331"/>
      <c r="QEB58" s="331"/>
      <c r="QEC58" s="331"/>
      <c r="QED58" s="331"/>
      <c r="QEE58" s="331"/>
      <c r="QEF58" s="331"/>
      <c r="QEG58" s="331"/>
      <c r="QEH58" s="331"/>
      <c r="QEI58" s="331"/>
      <c r="QEJ58" s="331"/>
      <c r="QEK58" s="331"/>
      <c r="QEL58" s="331"/>
      <c r="QEM58" s="331"/>
      <c r="QEN58" s="331"/>
      <c r="QEO58" s="331"/>
      <c r="QEP58" s="331"/>
      <c r="QEQ58" s="331"/>
      <c r="QER58" s="331"/>
      <c r="QES58" s="331"/>
      <c r="QET58" s="331"/>
      <c r="QEU58" s="331"/>
      <c r="QEV58" s="331"/>
      <c r="QEW58" s="331"/>
      <c r="QEX58" s="331"/>
      <c r="QEY58" s="331"/>
      <c r="QEZ58" s="331"/>
      <c r="QFA58" s="331"/>
      <c r="QFB58" s="331"/>
      <c r="QFC58" s="331"/>
      <c r="QFD58" s="331"/>
      <c r="QFE58" s="331"/>
      <c r="QFF58" s="331"/>
      <c r="QFG58" s="331"/>
      <c r="QFH58" s="331"/>
      <c r="QFI58" s="331"/>
      <c r="QFJ58" s="331"/>
      <c r="QFK58" s="331"/>
      <c r="QFL58" s="331"/>
      <c r="QFM58" s="331"/>
      <c r="QFN58" s="331"/>
      <c r="QFO58" s="331"/>
      <c r="QFP58" s="331"/>
      <c r="QFQ58" s="331"/>
      <c r="QFR58" s="331"/>
      <c r="QFS58" s="331"/>
      <c r="QFT58" s="331"/>
      <c r="QFU58" s="331"/>
      <c r="QFV58" s="331"/>
      <c r="QFW58" s="331"/>
      <c r="QFX58" s="331"/>
      <c r="QFY58" s="331"/>
      <c r="QFZ58" s="331"/>
      <c r="QGA58" s="331"/>
      <c r="QGB58" s="331"/>
      <c r="QGC58" s="331"/>
      <c r="QGD58" s="331"/>
      <c r="QGE58" s="331"/>
      <c r="QGF58" s="331"/>
      <c r="QGG58" s="331"/>
      <c r="QGH58" s="331"/>
      <c r="QGI58" s="331"/>
      <c r="QGJ58" s="331"/>
      <c r="QGK58" s="331"/>
      <c r="QGL58" s="331"/>
      <c r="QGM58" s="331"/>
      <c r="QGN58" s="331"/>
      <c r="QGO58" s="331"/>
      <c r="QGP58" s="331"/>
      <c r="QGQ58" s="331"/>
      <c r="QGR58" s="331"/>
      <c r="QGS58" s="331"/>
      <c r="QGT58" s="331"/>
      <c r="QGU58" s="331"/>
      <c r="QGV58" s="331"/>
      <c r="QGW58" s="331"/>
      <c r="QGX58" s="331"/>
      <c r="QGY58" s="331"/>
      <c r="QGZ58" s="331"/>
      <c r="QHA58" s="331"/>
      <c r="QHB58" s="331"/>
      <c r="QHC58" s="331"/>
      <c r="QHD58" s="331"/>
      <c r="QHE58" s="331"/>
      <c r="QHF58" s="331"/>
      <c r="QHG58" s="331"/>
      <c r="QHH58" s="331"/>
      <c r="QHI58" s="331"/>
      <c r="QHJ58" s="331"/>
      <c r="QHK58" s="331"/>
      <c r="QHL58" s="331"/>
      <c r="QHM58" s="331"/>
      <c r="QHN58" s="331"/>
      <c r="QHO58" s="331"/>
      <c r="QHP58" s="331"/>
      <c r="QHQ58" s="331"/>
      <c r="QHR58" s="331"/>
      <c r="QHS58" s="331"/>
      <c r="QHT58" s="331"/>
      <c r="QHU58" s="331"/>
      <c r="QHV58" s="331"/>
      <c r="QHW58" s="331"/>
      <c r="QHX58" s="331"/>
      <c r="QHY58" s="331"/>
      <c r="QHZ58" s="331"/>
      <c r="QIA58" s="331"/>
      <c r="QIB58" s="331"/>
      <c r="QIC58" s="331"/>
      <c r="QID58" s="331"/>
      <c r="QIE58" s="331"/>
      <c r="QIF58" s="331"/>
      <c r="QIG58" s="331"/>
      <c r="QIH58" s="331"/>
      <c r="QII58" s="331"/>
      <c r="QIJ58" s="331"/>
      <c r="QIK58" s="331"/>
      <c r="QIL58" s="331"/>
      <c r="QIM58" s="331"/>
      <c r="QIN58" s="331"/>
      <c r="QIO58" s="331"/>
      <c r="QIP58" s="331"/>
      <c r="QIQ58" s="331"/>
      <c r="QIR58" s="331"/>
      <c r="QIS58" s="331"/>
      <c r="QIT58" s="331"/>
      <c r="QIU58" s="331"/>
      <c r="QIV58" s="331"/>
      <c r="QIW58" s="331"/>
      <c r="QIX58" s="331"/>
      <c r="QIY58" s="331"/>
      <c r="QIZ58" s="331"/>
      <c r="QJA58" s="331"/>
      <c r="QJB58" s="331"/>
      <c r="QJC58" s="331"/>
      <c r="QJD58" s="331"/>
      <c r="QJE58" s="331"/>
      <c r="QJF58" s="331"/>
      <c r="QJG58" s="331"/>
      <c r="QJH58" s="331"/>
      <c r="QJI58" s="331"/>
      <c r="QJJ58" s="331"/>
      <c r="QJK58" s="331"/>
      <c r="QJL58" s="331"/>
      <c r="QJM58" s="331"/>
      <c r="QJN58" s="331"/>
      <c r="QJO58" s="331"/>
      <c r="QJP58" s="331"/>
      <c r="QJQ58" s="331"/>
      <c r="QJR58" s="331"/>
      <c r="QJS58" s="331"/>
      <c r="QJT58" s="331"/>
      <c r="QJU58" s="331"/>
      <c r="QJV58" s="331"/>
      <c r="QJW58" s="331"/>
      <c r="QJX58" s="331"/>
      <c r="QJY58" s="331"/>
      <c r="QJZ58" s="331"/>
      <c r="QKA58" s="331"/>
      <c r="QKB58" s="331"/>
      <c r="QKC58" s="331"/>
      <c r="QKD58" s="331"/>
      <c r="QKE58" s="331"/>
      <c r="QKF58" s="331"/>
      <c r="QKG58" s="331"/>
      <c r="QKH58" s="331"/>
      <c r="QKI58" s="331"/>
      <c r="QKJ58" s="331"/>
      <c r="QKK58" s="331"/>
      <c r="QKL58" s="331"/>
      <c r="QKM58" s="331"/>
      <c r="QKN58" s="331"/>
      <c r="QKO58" s="331"/>
      <c r="QKP58" s="331"/>
      <c r="QKQ58" s="331"/>
      <c r="QKR58" s="331"/>
      <c r="QKS58" s="331"/>
      <c r="QKT58" s="331"/>
      <c r="QKU58" s="331"/>
      <c r="QKV58" s="331"/>
      <c r="QKW58" s="331"/>
      <c r="QKX58" s="331"/>
      <c r="QKY58" s="331"/>
      <c r="QKZ58" s="331"/>
      <c r="QLA58" s="331"/>
      <c r="QLB58" s="331"/>
      <c r="QLC58" s="331"/>
      <c r="QLD58" s="331"/>
      <c r="QLE58" s="331"/>
      <c r="QLF58" s="331"/>
      <c r="QLG58" s="331"/>
      <c r="QLH58" s="331"/>
      <c r="QLI58" s="331"/>
      <c r="QLJ58" s="331"/>
      <c r="QLK58" s="331"/>
      <c r="QLL58" s="331"/>
      <c r="QLM58" s="331"/>
      <c r="QLN58" s="331"/>
      <c r="QLO58" s="331"/>
      <c r="QLP58" s="331"/>
      <c r="QLQ58" s="331"/>
      <c r="QLR58" s="331"/>
      <c r="QLS58" s="331"/>
      <c r="QLT58" s="331"/>
      <c r="QLU58" s="331"/>
      <c r="QLV58" s="331"/>
      <c r="QLW58" s="331"/>
      <c r="QLX58" s="331"/>
      <c r="QLY58" s="331"/>
      <c r="QLZ58" s="331"/>
      <c r="QMA58" s="331"/>
      <c r="QMB58" s="331"/>
      <c r="QMC58" s="331"/>
      <c r="QMD58" s="331"/>
      <c r="QME58" s="331"/>
      <c r="QMF58" s="331"/>
      <c r="QMG58" s="331"/>
      <c r="QMH58" s="331"/>
      <c r="QMI58" s="331"/>
      <c r="QMJ58" s="331"/>
      <c r="QMK58" s="331"/>
      <c r="QML58" s="331"/>
      <c r="QMM58" s="331"/>
      <c r="QMN58" s="331"/>
      <c r="QMO58" s="331"/>
      <c r="QMP58" s="331"/>
      <c r="QMQ58" s="331"/>
      <c r="QMR58" s="331"/>
      <c r="QMS58" s="331"/>
      <c r="QMT58" s="331"/>
      <c r="QMU58" s="331"/>
      <c r="QMV58" s="331"/>
      <c r="QMW58" s="331"/>
      <c r="QMX58" s="331"/>
      <c r="QMY58" s="331"/>
      <c r="QMZ58" s="331"/>
      <c r="QNA58" s="331"/>
      <c r="QNB58" s="331"/>
      <c r="QNC58" s="331"/>
      <c r="QND58" s="331"/>
      <c r="QNE58" s="331"/>
      <c r="QNF58" s="331"/>
      <c r="QNG58" s="331"/>
      <c r="QNH58" s="331"/>
      <c r="QNI58" s="331"/>
      <c r="QNJ58" s="331"/>
      <c r="QNK58" s="331"/>
      <c r="QNL58" s="331"/>
      <c r="QNM58" s="331"/>
      <c r="QNN58" s="331"/>
      <c r="QNO58" s="331"/>
      <c r="QNP58" s="331"/>
      <c r="QNQ58" s="331"/>
      <c r="QNR58" s="331"/>
      <c r="QNS58" s="331"/>
      <c r="QNT58" s="331"/>
      <c r="QNU58" s="331"/>
      <c r="QNV58" s="331"/>
      <c r="QNW58" s="331"/>
      <c r="QNX58" s="331"/>
      <c r="QNY58" s="331"/>
      <c r="QNZ58" s="331"/>
      <c r="QOA58" s="331"/>
      <c r="QOB58" s="331"/>
      <c r="QOC58" s="331"/>
      <c r="QOD58" s="331"/>
      <c r="QOE58" s="331"/>
      <c r="QOF58" s="331"/>
      <c r="QOG58" s="331"/>
      <c r="QOH58" s="331"/>
      <c r="QOI58" s="331"/>
      <c r="QOJ58" s="331"/>
      <c r="QOK58" s="331"/>
      <c r="QOL58" s="331"/>
      <c r="QOM58" s="331"/>
      <c r="QON58" s="331"/>
      <c r="QOO58" s="331"/>
      <c r="QOP58" s="331"/>
      <c r="QOQ58" s="331"/>
      <c r="QOR58" s="331"/>
      <c r="QOS58" s="331"/>
      <c r="QOT58" s="331"/>
      <c r="QOU58" s="331"/>
      <c r="QOV58" s="331"/>
      <c r="QOW58" s="331"/>
      <c r="QOX58" s="331"/>
      <c r="QOY58" s="331"/>
      <c r="QOZ58" s="331"/>
      <c r="QPA58" s="331"/>
      <c r="QPB58" s="331"/>
      <c r="QPC58" s="331"/>
      <c r="QPD58" s="331"/>
      <c r="QPE58" s="331"/>
      <c r="QPF58" s="331"/>
      <c r="QPG58" s="331"/>
      <c r="QPH58" s="331"/>
      <c r="QPI58" s="331"/>
      <c r="QPJ58" s="331"/>
      <c r="QPK58" s="331"/>
      <c r="QPL58" s="331"/>
      <c r="QPM58" s="331"/>
      <c r="QPN58" s="331"/>
      <c r="QPO58" s="331"/>
      <c r="QPP58" s="331"/>
      <c r="QPQ58" s="331"/>
      <c r="QPR58" s="331"/>
      <c r="QPS58" s="331"/>
      <c r="QPT58" s="331"/>
      <c r="QPU58" s="331"/>
      <c r="QPV58" s="331"/>
      <c r="QPW58" s="331"/>
      <c r="QPX58" s="331"/>
      <c r="QPY58" s="331"/>
      <c r="QPZ58" s="331"/>
      <c r="QQA58" s="331"/>
      <c r="QQB58" s="331"/>
      <c r="QQC58" s="331"/>
      <c r="QQD58" s="331"/>
      <c r="QQE58" s="331"/>
      <c r="QQF58" s="331"/>
      <c r="QQG58" s="331"/>
      <c r="QQH58" s="331"/>
      <c r="QQI58" s="331"/>
      <c r="QQJ58" s="331"/>
      <c r="QQK58" s="331"/>
      <c r="QQL58" s="331"/>
      <c r="QQM58" s="331"/>
      <c r="QQN58" s="331"/>
      <c r="QQO58" s="331"/>
      <c r="QQP58" s="331"/>
      <c r="QQQ58" s="331"/>
      <c r="QQR58" s="331"/>
      <c r="QQS58" s="331"/>
      <c r="QQT58" s="331"/>
      <c r="QQU58" s="331"/>
      <c r="QQV58" s="331"/>
      <c r="QQW58" s="331"/>
      <c r="QQX58" s="331"/>
      <c r="QQY58" s="331"/>
      <c r="QQZ58" s="331"/>
      <c r="QRA58" s="331"/>
      <c r="QRB58" s="331"/>
      <c r="QRC58" s="331"/>
      <c r="QRD58" s="331"/>
      <c r="QRE58" s="331"/>
      <c r="QRF58" s="331"/>
      <c r="QRG58" s="331"/>
      <c r="QRH58" s="331"/>
      <c r="QRI58" s="331"/>
      <c r="QRJ58" s="331"/>
      <c r="QRK58" s="331"/>
      <c r="QRL58" s="331"/>
      <c r="QRM58" s="331"/>
      <c r="QRN58" s="331"/>
      <c r="QRO58" s="331"/>
      <c r="QRP58" s="331"/>
      <c r="QRQ58" s="331"/>
      <c r="QRR58" s="331"/>
      <c r="QRS58" s="331"/>
      <c r="QRT58" s="331"/>
      <c r="QRU58" s="331"/>
      <c r="QRV58" s="331"/>
      <c r="QRW58" s="331"/>
      <c r="QRX58" s="331"/>
      <c r="QRY58" s="331"/>
      <c r="QRZ58" s="331"/>
      <c r="QSA58" s="331"/>
      <c r="QSB58" s="331"/>
      <c r="QSC58" s="331"/>
      <c r="QSD58" s="331"/>
      <c r="QSE58" s="331"/>
      <c r="QSF58" s="331"/>
      <c r="QSG58" s="331"/>
      <c r="QSH58" s="331"/>
      <c r="QSI58" s="331"/>
      <c r="QSJ58" s="331"/>
      <c r="QSK58" s="331"/>
      <c r="QSL58" s="331"/>
      <c r="QSM58" s="331"/>
      <c r="QSN58" s="331"/>
      <c r="QSO58" s="331"/>
      <c r="QSP58" s="331"/>
      <c r="QSQ58" s="331"/>
      <c r="QSR58" s="331"/>
      <c r="QSS58" s="331"/>
      <c r="QST58" s="331"/>
      <c r="QSU58" s="331"/>
      <c r="QSV58" s="331"/>
      <c r="QSW58" s="331"/>
      <c r="QSX58" s="331"/>
      <c r="QSY58" s="331"/>
      <c r="QSZ58" s="331"/>
      <c r="QTA58" s="331"/>
      <c r="QTB58" s="331"/>
      <c r="QTC58" s="331"/>
      <c r="QTD58" s="331"/>
      <c r="QTE58" s="331"/>
      <c r="QTF58" s="331"/>
      <c r="QTG58" s="331"/>
      <c r="QTH58" s="331"/>
      <c r="QTI58" s="331"/>
      <c r="QTJ58" s="331"/>
      <c r="QTK58" s="331"/>
      <c r="QTL58" s="331"/>
      <c r="QTM58" s="331"/>
      <c r="QTN58" s="331"/>
      <c r="QTO58" s="331"/>
      <c r="QTP58" s="331"/>
      <c r="QTQ58" s="331"/>
      <c r="QTR58" s="331"/>
      <c r="QTS58" s="331"/>
      <c r="QTT58" s="331"/>
      <c r="QTU58" s="331"/>
      <c r="QTV58" s="331"/>
      <c r="QTW58" s="331"/>
      <c r="QTX58" s="331"/>
      <c r="QTY58" s="331"/>
      <c r="QTZ58" s="331"/>
      <c r="QUA58" s="331"/>
      <c r="QUB58" s="331"/>
      <c r="QUC58" s="331"/>
      <c r="QUD58" s="331"/>
      <c r="QUE58" s="331"/>
      <c r="QUF58" s="331"/>
      <c r="QUG58" s="331"/>
      <c r="QUH58" s="331"/>
      <c r="QUI58" s="331"/>
      <c r="QUJ58" s="331"/>
      <c r="QUK58" s="331"/>
      <c r="QUL58" s="331"/>
      <c r="QUM58" s="331"/>
      <c r="QUN58" s="331"/>
      <c r="QUO58" s="331"/>
      <c r="QUP58" s="331"/>
      <c r="QUQ58" s="331"/>
      <c r="QUR58" s="331"/>
      <c r="QUS58" s="331"/>
      <c r="QUT58" s="331"/>
      <c r="QUU58" s="331"/>
      <c r="QUV58" s="331"/>
      <c r="QUW58" s="331"/>
      <c r="QUX58" s="331"/>
      <c r="QUY58" s="331"/>
      <c r="QUZ58" s="331"/>
      <c r="QVA58" s="331"/>
      <c r="QVB58" s="331"/>
      <c r="QVC58" s="331"/>
      <c r="QVD58" s="331"/>
      <c r="QVE58" s="331"/>
      <c r="QVF58" s="331"/>
      <c r="QVG58" s="331"/>
      <c r="QVH58" s="331"/>
      <c r="QVI58" s="331"/>
      <c r="QVJ58" s="331"/>
      <c r="QVK58" s="331"/>
      <c r="QVL58" s="331"/>
      <c r="QVM58" s="331"/>
      <c r="QVN58" s="331"/>
      <c r="QVO58" s="331"/>
      <c r="QVP58" s="331"/>
      <c r="QVQ58" s="331"/>
      <c r="QVR58" s="331"/>
      <c r="QVS58" s="331"/>
      <c r="QVT58" s="331"/>
      <c r="QVU58" s="331"/>
      <c r="QVV58" s="331"/>
      <c r="QVW58" s="331"/>
      <c r="QVX58" s="331"/>
      <c r="QVY58" s="331"/>
      <c r="QVZ58" s="331"/>
      <c r="QWA58" s="331"/>
      <c r="QWB58" s="331"/>
      <c r="QWC58" s="331"/>
      <c r="QWD58" s="331"/>
      <c r="QWE58" s="331"/>
      <c r="QWF58" s="331"/>
      <c r="QWG58" s="331"/>
      <c r="QWH58" s="331"/>
      <c r="QWI58" s="331"/>
      <c r="QWJ58" s="331"/>
      <c r="QWK58" s="331"/>
      <c r="QWL58" s="331"/>
      <c r="QWM58" s="331"/>
      <c r="QWN58" s="331"/>
      <c r="QWO58" s="331"/>
      <c r="QWP58" s="331"/>
      <c r="QWQ58" s="331"/>
      <c r="QWR58" s="331"/>
      <c r="QWS58" s="331"/>
      <c r="QWT58" s="331"/>
      <c r="QWU58" s="331"/>
      <c r="QWV58" s="331"/>
      <c r="QWW58" s="331"/>
      <c r="QWX58" s="331"/>
      <c r="QWY58" s="331"/>
      <c r="QWZ58" s="331"/>
      <c r="QXA58" s="331"/>
      <c r="QXB58" s="331"/>
      <c r="QXC58" s="331"/>
      <c r="QXD58" s="331"/>
      <c r="QXE58" s="331"/>
      <c r="QXF58" s="331"/>
      <c r="QXG58" s="331"/>
      <c r="QXH58" s="331"/>
      <c r="QXI58" s="331"/>
      <c r="QXJ58" s="331"/>
      <c r="QXK58" s="331"/>
      <c r="QXL58" s="331"/>
      <c r="QXM58" s="331"/>
      <c r="QXN58" s="331"/>
      <c r="QXO58" s="331"/>
      <c r="QXP58" s="331"/>
      <c r="QXQ58" s="331"/>
      <c r="QXR58" s="331"/>
      <c r="QXS58" s="331"/>
      <c r="QXT58" s="331"/>
      <c r="QXU58" s="331"/>
      <c r="QXV58" s="331"/>
      <c r="QXW58" s="331"/>
      <c r="QXX58" s="331"/>
      <c r="QXY58" s="331"/>
      <c r="QXZ58" s="331"/>
      <c r="QYA58" s="331"/>
      <c r="QYB58" s="331"/>
      <c r="QYC58" s="331"/>
      <c r="QYD58" s="331"/>
      <c r="QYE58" s="331"/>
      <c r="QYF58" s="331"/>
      <c r="QYG58" s="331"/>
      <c r="QYH58" s="331"/>
      <c r="QYI58" s="331"/>
      <c r="QYJ58" s="331"/>
      <c r="QYK58" s="331"/>
      <c r="QYL58" s="331"/>
      <c r="QYM58" s="331"/>
      <c r="QYN58" s="331"/>
      <c r="QYO58" s="331"/>
      <c r="QYP58" s="331"/>
      <c r="QYQ58" s="331"/>
      <c r="QYR58" s="331"/>
      <c r="QYS58" s="331"/>
      <c r="QYT58" s="331"/>
      <c r="QYU58" s="331"/>
      <c r="QYV58" s="331"/>
      <c r="QYW58" s="331"/>
      <c r="QYX58" s="331"/>
      <c r="QYY58" s="331"/>
      <c r="QYZ58" s="331"/>
      <c r="QZA58" s="331"/>
      <c r="QZB58" s="331"/>
      <c r="QZC58" s="331"/>
      <c r="QZD58" s="331"/>
      <c r="QZE58" s="331"/>
      <c r="QZF58" s="331"/>
      <c r="QZG58" s="331"/>
      <c r="QZH58" s="331"/>
      <c r="QZI58" s="331"/>
      <c r="QZJ58" s="331"/>
      <c r="QZK58" s="331"/>
      <c r="QZL58" s="331"/>
      <c r="QZM58" s="331"/>
      <c r="QZN58" s="331"/>
      <c r="QZO58" s="331"/>
      <c r="QZP58" s="331"/>
      <c r="QZQ58" s="331"/>
      <c r="QZR58" s="331"/>
      <c r="QZS58" s="331"/>
      <c r="QZT58" s="331"/>
      <c r="QZU58" s="331"/>
      <c r="QZV58" s="331"/>
      <c r="QZW58" s="331"/>
      <c r="QZX58" s="331"/>
      <c r="QZY58" s="331"/>
      <c r="QZZ58" s="331"/>
      <c r="RAA58" s="331"/>
      <c r="RAB58" s="331"/>
      <c r="RAC58" s="331"/>
      <c r="RAD58" s="331"/>
      <c r="RAE58" s="331"/>
      <c r="RAF58" s="331"/>
      <c r="RAG58" s="331"/>
      <c r="RAH58" s="331"/>
      <c r="RAI58" s="331"/>
      <c r="RAJ58" s="331"/>
      <c r="RAK58" s="331"/>
      <c r="RAL58" s="331"/>
      <c r="RAM58" s="331"/>
      <c r="RAN58" s="331"/>
      <c r="RAO58" s="331"/>
      <c r="RAP58" s="331"/>
      <c r="RAQ58" s="331"/>
      <c r="RAR58" s="331"/>
      <c r="RAS58" s="331"/>
      <c r="RAT58" s="331"/>
      <c r="RAU58" s="331"/>
      <c r="RAV58" s="331"/>
      <c r="RAW58" s="331"/>
      <c r="RAX58" s="331"/>
      <c r="RAY58" s="331"/>
      <c r="RAZ58" s="331"/>
      <c r="RBA58" s="331"/>
      <c r="RBB58" s="331"/>
      <c r="RBC58" s="331"/>
      <c r="RBD58" s="331"/>
      <c r="RBE58" s="331"/>
      <c r="RBF58" s="331"/>
      <c r="RBG58" s="331"/>
      <c r="RBH58" s="331"/>
      <c r="RBI58" s="331"/>
      <c r="RBJ58" s="331"/>
      <c r="RBK58" s="331"/>
      <c r="RBL58" s="331"/>
      <c r="RBM58" s="331"/>
      <c r="RBN58" s="331"/>
      <c r="RBO58" s="331"/>
      <c r="RBP58" s="331"/>
      <c r="RBQ58" s="331"/>
      <c r="RBR58" s="331"/>
      <c r="RBS58" s="331"/>
      <c r="RBT58" s="331"/>
      <c r="RBU58" s="331"/>
      <c r="RBV58" s="331"/>
      <c r="RBW58" s="331"/>
      <c r="RBX58" s="331"/>
      <c r="RBY58" s="331"/>
      <c r="RBZ58" s="331"/>
      <c r="RCA58" s="331"/>
      <c r="RCB58" s="331"/>
      <c r="RCC58" s="331"/>
      <c r="RCD58" s="331"/>
      <c r="RCE58" s="331"/>
      <c r="RCF58" s="331"/>
      <c r="RCG58" s="331"/>
      <c r="RCH58" s="331"/>
      <c r="RCI58" s="331"/>
      <c r="RCJ58" s="331"/>
      <c r="RCK58" s="331"/>
      <c r="RCL58" s="331"/>
      <c r="RCM58" s="331"/>
      <c r="RCN58" s="331"/>
      <c r="RCO58" s="331"/>
      <c r="RCP58" s="331"/>
      <c r="RCQ58" s="331"/>
      <c r="RCR58" s="331"/>
      <c r="RCS58" s="331"/>
      <c r="RCT58" s="331"/>
      <c r="RCU58" s="331"/>
      <c r="RCV58" s="331"/>
      <c r="RCW58" s="331"/>
      <c r="RCX58" s="331"/>
      <c r="RCY58" s="331"/>
      <c r="RCZ58" s="331"/>
      <c r="RDA58" s="331"/>
      <c r="RDB58" s="331"/>
      <c r="RDC58" s="331"/>
      <c r="RDD58" s="331"/>
      <c r="RDE58" s="331"/>
      <c r="RDF58" s="331"/>
      <c r="RDG58" s="331"/>
      <c r="RDH58" s="331"/>
      <c r="RDI58" s="331"/>
      <c r="RDJ58" s="331"/>
      <c r="RDK58" s="331"/>
      <c r="RDL58" s="331"/>
      <c r="RDM58" s="331"/>
      <c r="RDN58" s="331"/>
      <c r="RDO58" s="331"/>
      <c r="RDP58" s="331"/>
      <c r="RDQ58" s="331"/>
      <c r="RDR58" s="331"/>
      <c r="RDS58" s="331"/>
      <c r="RDT58" s="331"/>
      <c r="RDU58" s="331"/>
      <c r="RDV58" s="331"/>
      <c r="RDW58" s="331"/>
      <c r="RDX58" s="331"/>
      <c r="RDY58" s="331"/>
      <c r="RDZ58" s="331"/>
      <c r="REA58" s="331"/>
      <c r="REB58" s="331"/>
      <c r="REC58" s="331"/>
      <c r="RED58" s="331"/>
      <c r="REE58" s="331"/>
      <c r="REF58" s="331"/>
      <c r="REG58" s="331"/>
      <c r="REH58" s="331"/>
      <c r="REI58" s="331"/>
      <c r="REJ58" s="331"/>
      <c r="REK58" s="331"/>
      <c r="REL58" s="331"/>
      <c r="REM58" s="331"/>
      <c r="REN58" s="331"/>
      <c r="REO58" s="331"/>
      <c r="REP58" s="331"/>
      <c r="REQ58" s="331"/>
      <c r="RER58" s="331"/>
      <c r="RES58" s="331"/>
      <c r="RET58" s="331"/>
      <c r="REU58" s="331"/>
      <c r="REV58" s="331"/>
      <c r="REW58" s="331"/>
      <c r="REX58" s="331"/>
      <c r="REY58" s="331"/>
      <c r="REZ58" s="331"/>
      <c r="RFA58" s="331"/>
      <c r="RFB58" s="331"/>
      <c r="RFC58" s="331"/>
      <c r="RFD58" s="331"/>
      <c r="RFE58" s="331"/>
      <c r="RFF58" s="331"/>
      <c r="RFG58" s="331"/>
      <c r="RFH58" s="331"/>
      <c r="RFI58" s="331"/>
      <c r="RFJ58" s="331"/>
      <c r="RFK58" s="331"/>
      <c r="RFL58" s="331"/>
      <c r="RFM58" s="331"/>
      <c r="RFN58" s="331"/>
      <c r="RFO58" s="331"/>
      <c r="RFP58" s="331"/>
      <c r="RFQ58" s="331"/>
      <c r="RFR58" s="331"/>
      <c r="RFS58" s="331"/>
      <c r="RFT58" s="331"/>
      <c r="RFU58" s="331"/>
      <c r="RFV58" s="331"/>
      <c r="RFW58" s="331"/>
      <c r="RFX58" s="331"/>
      <c r="RFY58" s="331"/>
      <c r="RFZ58" s="331"/>
      <c r="RGA58" s="331"/>
      <c r="RGB58" s="331"/>
      <c r="RGC58" s="331"/>
      <c r="RGD58" s="331"/>
      <c r="RGE58" s="331"/>
      <c r="RGF58" s="331"/>
      <c r="RGG58" s="331"/>
      <c r="RGH58" s="331"/>
      <c r="RGI58" s="331"/>
      <c r="RGJ58" s="331"/>
      <c r="RGK58" s="331"/>
      <c r="RGL58" s="331"/>
      <c r="RGM58" s="331"/>
      <c r="RGN58" s="331"/>
      <c r="RGO58" s="331"/>
      <c r="RGP58" s="331"/>
      <c r="RGQ58" s="331"/>
      <c r="RGR58" s="331"/>
      <c r="RGS58" s="331"/>
      <c r="RGT58" s="331"/>
      <c r="RGU58" s="331"/>
      <c r="RGV58" s="331"/>
      <c r="RGW58" s="331"/>
      <c r="RGX58" s="331"/>
      <c r="RGY58" s="331"/>
      <c r="RGZ58" s="331"/>
      <c r="RHA58" s="331"/>
      <c r="RHB58" s="331"/>
      <c r="RHC58" s="331"/>
      <c r="RHD58" s="331"/>
      <c r="RHE58" s="331"/>
      <c r="RHF58" s="331"/>
      <c r="RHG58" s="331"/>
      <c r="RHH58" s="331"/>
      <c r="RHI58" s="331"/>
      <c r="RHJ58" s="331"/>
      <c r="RHK58" s="331"/>
      <c r="RHL58" s="331"/>
      <c r="RHM58" s="331"/>
      <c r="RHN58" s="331"/>
      <c r="RHO58" s="331"/>
      <c r="RHP58" s="331"/>
      <c r="RHQ58" s="331"/>
      <c r="RHR58" s="331"/>
      <c r="RHS58" s="331"/>
      <c r="RHT58" s="331"/>
      <c r="RHU58" s="331"/>
      <c r="RHV58" s="331"/>
      <c r="RHW58" s="331"/>
      <c r="RHX58" s="331"/>
      <c r="RHY58" s="331"/>
      <c r="RHZ58" s="331"/>
      <c r="RIA58" s="331"/>
      <c r="RIB58" s="331"/>
      <c r="RIC58" s="331"/>
      <c r="RID58" s="331"/>
      <c r="RIE58" s="331"/>
      <c r="RIF58" s="331"/>
      <c r="RIG58" s="331"/>
      <c r="RIH58" s="331"/>
      <c r="RII58" s="331"/>
      <c r="RIJ58" s="331"/>
      <c r="RIK58" s="331"/>
      <c r="RIL58" s="331"/>
      <c r="RIM58" s="331"/>
      <c r="RIN58" s="331"/>
      <c r="RIO58" s="331"/>
      <c r="RIP58" s="331"/>
      <c r="RIQ58" s="331"/>
      <c r="RIR58" s="331"/>
      <c r="RIS58" s="331"/>
      <c r="RIT58" s="331"/>
      <c r="RIU58" s="331"/>
      <c r="RIV58" s="331"/>
      <c r="RIW58" s="331"/>
      <c r="RIX58" s="331"/>
      <c r="RIY58" s="331"/>
      <c r="RIZ58" s="331"/>
      <c r="RJA58" s="331"/>
      <c r="RJB58" s="331"/>
      <c r="RJC58" s="331"/>
      <c r="RJD58" s="331"/>
      <c r="RJE58" s="331"/>
      <c r="RJF58" s="331"/>
      <c r="RJG58" s="331"/>
      <c r="RJH58" s="331"/>
      <c r="RJI58" s="331"/>
      <c r="RJJ58" s="331"/>
      <c r="RJK58" s="331"/>
      <c r="RJL58" s="331"/>
      <c r="RJM58" s="331"/>
      <c r="RJN58" s="331"/>
      <c r="RJO58" s="331"/>
      <c r="RJP58" s="331"/>
      <c r="RJQ58" s="331"/>
      <c r="RJR58" s="331"/>
      <c r="RJS58" s="331"/>
      <c r="RJT58" s="331"/>
      <c r="RJU58" s="331"/>
      <c r="RJV58" s="331"/>
      <c r="RJW58" s="331"/>
      <c r="RJX58" s="331"/>
      <c r="RJY58" s="331"/>
      <c r="RJZ58" s="331"/>
      <c r="RKA58" s="331"/>
      <c r="RKB58" s="331"/>
      <c r="RKC58" s="331"/>
      <c r="RKD58" s="331"/>
      <c r="RKE58" s="331"/>
      <c r="RKF58" s="331"/>
      <c r="RKG58" s="331"/>
      <c r="RKH58" s="331"/>
      <c r="RKI58" s="331"/>
      <c r="RKJ58" s="331"/>
      <c r="RKK58" s="331"/>
      <c r="RKL58" s="331"/>
      <c r="RKM58" s="331"/>
      <c r="RKN58" s="331"/>
      <c r="RKO58" s="331"/>
      <c r="RKP58" s="331"/>
      <c r="RKQ58" s="331"/>
      <c r="RKR58" s="331"/>
      <c r="RKS58" s="331"/>
      <c r="RKT58" s="331"/>
      <c r="RKU58" s="331"/>
      <c r="RKV58" s="331"/>
      <c r="RKW58" s="331"/>
      <c r="RKX58" s="331"/>
      <c r="RKY58" s="331"/>
      <c r="RKZ58" s="331"/>
      <c r="RLA58" s="331"/>
      <c r="RLB58" s="331"/>
      <c r="RLC58" s="331"/>
      <c r="RLD58" s="331"/>
      <c r="RLE58" s="331"/>
      <c r="RLF58" s="331"/>
      <c r="RLG58" s="331"/>
      <c r="RLH58" s="331"/>
      <c r="RLI58" s="331"/>
      <c r="RLJ58" s="331"/>
      <c r="RLK58" s="331"/>
      <c r="RLL58" s="331"/>
      <c r="RLM58" s="331"/>
      <c r="RLN58" s="331"/>
      <c r="RLO58" s="331"/>
      <c r="RLP58" s="331"/>
      <c r="RLQ58" s="331"/>
      <c r="RLR58" s="331"/>
      <c r="RLS58" s="331"/>
      <c r="RLT58" s="331"/>
      <c r="RLU58" s="331"/>
      <c r="RLV58" s="331"/>
      <c r="RLW58" s="331"/>
      <c r="RLX58" s="331"/>
      <c r="RLY58" s="331"/>
      <c r="RLZ58" s="331"/>
      <c r="RMA58" s="331"/>
      <c r="RMB58" s="331"/>
      <c r="RMC58" s="331"/>
      <c r="RMD58" s="331"/>
      <c r="RME58" s="331"/>
      <c r="RMF58" s="331"/>
      <c r="RMG58" s="331"/>
      <c r="RMH58" s="331"/>
      <c r="RMI58" s="331"/>
      <c r="RMJ58" s="331"/>
      <c r="RMK58" s="331"/>
      <c r="RML58" s="331"/>
      <c r="RMM58" s="331"/>
      <c r="RMN58" s="331"/>
      <c r="RMO58" s="331"/>
      <c r="RMP58" s="331"/>
      <c r="RMQ58" s="331"/>
      <c r="RMR58" s="331"/>
      <c r="RMS58" s="331"/>
      <c r="RMT58" s="331"/>
      <c r="RMU58" s="331"/>
      <c r="RMV58" s="331"/>
      <c r="RMW58" s="331"/>
      <c r="RMX58" s="331"/>
      <c r="RMY58" s="331"/>
      <c r="RMZ58" s="331"/>
      <c r="RNA58" s="331"/>
      <c r="RNB58" s="331"/>
      <c r="RNC58" s="331"/>
      <c r="RND58" s="331"/>
      <c r="RNE58" s="331"/>
      <c r="RNF58" s="331"/>
      <c r="RNG58" s="331"/>
      <c r="RNH58" s="331"/>
      <c r="RNI58" s="331"/>
      <c r="RNJ58" s="331"/>
      <c r="RNK58" s="331"/>
      <c r="RNL58" s="331"/>
      <c r="RNM58" s="331"/>
      <c r="RNN58" s="331"/>
      <c r="RNO58" s="331"/>
      <c r="RNP58" s="331"/>
      <c r="RNQ58" s="331"/>
      <c r="RNR58" s="331"/>
      <c r="RNS58" s="331"/>
      <c r="RNT58" s="331"/>
      <c r="RNU58" s="331"/>
      <c r="RNV58" s="331"/>
      <c r="RNW58" s="331"/>
      <c r="RNX58" s="331"/>
      <c r="RNY58" s="331"/>
      <c r="RNZ58" s="331"/>
      <c r="ROA58" s="331"/>
      <c r="ROB58" s="331"/>
      <c r="ROC58" s="331"/>
      <c r="ROD58" s="331"/>
      <c r="ROE58" s="331"/>
      <c r="ROF58" s="331"/>
      <c r="ROG58" s="331"/>
      <c r="ROH58" s="331"/>
      <c r="ROI58" s="331"/>
      <c r="ROJ58" s="331"/>
      <c r="ROK58" s="331"/>
      <c r="ROL58" s="331"/>
      <c r="ROM58" s="331"/>
      <c r="RON58" s="331"/>
      <c r="ROO58" s="331"/>
      <c r="ROP58" s="331"/>
      <c r="ROQ58" s="331"/>
      <c r="ROR58" s="331"/>
      <c r="ROS58" s="331"/>
      <c r="ROT58" s="331"/>
      <c r="ROU58" s="331"/>
      <c r="ROV58" s="331"/>
      <c r="ROW58" s="331"/>
      <c r="ROX58" s="331"/>
      <c r="ROY58" s="331"/>
      <c r="ROZ58" s="331"/>
      <c r="RPA58" s="331"/>
      <c r="RPB58" s="331"/>
      <c r="RPC58" s="331"/>
      <c r="RPD58" s="331"/>
      <c r="RPE58" s="331"/>
      <c r="RPF58" s="331"/>
      <c r="RPG58" s="331"/>
      <c r="RPH58" s="331"/>
      <c r="RPI58" s="331"/>
      <c r="RPJ58" s="331"/>
      <c r="RPK58" s="331"/>
      <c r="RPL58" s="331"/>
      <c r="RPM58" s="331"/>
      <c r="RPN58" s="331"/>
      <c r="RPO58" s="331"/>
      <c r="RPP58" s="331"/>
      <c r="RPQ58" s="331"/>
      <c r="RPR58" s="331"/>
      <c r="RPS58" s="331"/>
      <c r="RPT58" s="331"/>
      <c r="RPU58" s="331"/>
      <c r="RPV58" s="331"/>
      <c r="RPW58" s="331"/>
      <c r="RPX58" s="331"/>
      <c r="RPY58" s="331"/>
      <c r="RPZ58" s="331"/>
      <c r="RQA58" s="331"/>
      <c r="RQB58" s="331"/>
      <c r="RQC58" s="331"/>
      <c r="RQD58" s="331"/>
      <c r="RQE58" s="331"/>
      <c r="RQF58" s="331"/>
      <c r="RQG58" s="331"/>
      <c r="RQH58" s="331"/>
      <c r="RQI58" s="331"/>
      <c r="RQJ58" s="331"/>
      <c r="RQK58" s="331"/>
      <c r="RQL58" s="331"/>
      <c r="RQM58" s="331"/>
      <c r="RQN58" s="331"/>
      <c r="RQO58" s="331"/>
      <c r="RQP58" s="331"/>
      <c r="RQQ58" s="331"/>
      <c r="RQR58" s="331"/>
      <c r="RQS58" s="331"/>
      <c r="RQT58" s="331"/>
      <c r="RQU58" s="331"/>
      <c r="RQV58" s="331"/>
      <c r="RQW58" s="331"/>
      <c r="RQX58" s="331"/>
      <c r="RQY58" s="331"/>
      <c r="RQZ58" s="331"/>
      <c r="RRA58" s="331"/>
      <c r="RRB58" s="331"/>
      <c r="RRC58" s="331"/>
      <c r="RRD58" s="331"/>
      <c r="RRE58" s="331"/>
      <c r="RRF58" s="331"/>
      <c r="RRG58" s="331"/>
      <c r="RRH58" s="331"/>
      <c r="RRI58" s="331"/>
      <c r="RRJ58" s="331"/>
      <c r="RRK58" s="331"/>
      <c r="RRL58" s="331"/>
      <c r="RRM58" s="331"/>
      <c r="RRN58" s="331"/>
      <c r="RRO58" s="331"/>
      <c r="RRP58" s="331"/>
      <c r="RRQ58" s="331"/>
      <c r="RRR58" s="331"/>
      <c r="RRS58" s="331"/>
      <c r="RRT58" s="331"/>
      <c r="RRU58" s="331"/>
      <c r="RRV58" s="331"/>
      <c r="RRW58" s="331"/>
      <c r="RRX58" s="331"/>
      <c r="RRY58" s="331"/>
      <c r="RRZ58" s="331"/>
      <c r="RSA58" s="331"/>
      <c r="RSB58" s="331"/>
      <c r="RSC58" s="331"/>
      <c r="RSD58" s="331"/>
      <c r="RSE58" s="331"/>
      <c r="RSF58" s="331"/>
      <c r="RSG58" s="331"/>
      <c r="RSH58" s="331"/>
      <c r="RSI58" s="331"/>
      <c r="RSJ58" s="331"/>
      <c r="RSK58" s="331"/>
      <c r="RSL58" s="331"/>
      <c r="RSM58" s="331"/>
      <c r="RSN58" s="331"/>
      <c r="RSO58" s="331"/>
      <c r="RSP58" s="331"/>
      <c r="RSQ58" s="331"/>
      <c r="RSR58" s="331"/>
      <c r="RSS58" s="331"/>
      <c r="RST58" s="331"/>
      <c r="RSU58" s="331"/>
      <c r="RSV58" s="331"/>
      <c r="RSW58" s="331"/>
      <c r="RSX58" s="331"/>
      <c r="RSY58" s="331"/>
      <c r="RSZ58" s="331"/>
      <c r="RTA58" s="331"/>
      <c r="RTB58" s="331"/>
      <c r="RTC58" s="331"/>
      <c r="RTD58" s="331"/>
      <c r="RTE58" s="331"/>
      <c r="RTF58" s="331"/>
      <c r="RTG58" s="331"/>
      <c r="RTH58" s="331"/>
      <c r="RTI58" s="331"/>
      <c r="RTJ58" s="331"/>
      <c r="RTK58" s="331"/>
      <c r="RTL58" s="331"/>
      <c r="RTM58" s="331"/>
      <c r="RTN58" s="331"/>
      <c r="RTO58" s="331"/>
      <c r="RTP58" s="331"/>
      <c r="RTQ58" s="331"/>
      <c r="RTR58" s="331"/>
      <c r="RTS58" s="331"/>
      <c r="RTT58" s="331"/>
      <c r="RTU58" s="331"/>
      <c r="RTV58" s="331"/>
      <c r="RTW58" s="331"/>
      <c r="RTX58" s="331"/>
      <c r="RTY58" s="331"/>
      <c r="RTZ58" s="331"/>
      <c r="RUA58" s="331"/>
      <c r="RUB58" s="331"/>
      <c r="RUC58" s="331"/>
      <c r="RUD58" s="331"/>
      <c r="RUE58" s="331"/>
      <c r="RUF58" s="331"/>
      <c r="RUG58" s="331"/>
      <c r="RUH58" s="331"/>
      <c r="RUI58" s="331"/>
      <c r="RUJ58" s="331"/>
      <c r="RUK58" s="331"/>
      <c r="RUL58" s="331"/>
      <c r="RUM58" s="331"/>
      <c r="RUN58" s="331"/>
      <c r="RUO58" s="331"/>
      <c r="RUP58" s="331"/>
      <c r="RUQ58" s="331"/>
      <c r="RUR58" s="331"/>
      <c r="RUS58" s="331"/>
      <c r="RUT58" s="331"/>
      <c r="RUU58" s="331"/>
      <c r="RUV58" s="331"/>
      <c r="RUW58" s="331"/>
      <c r="RUX58" s="331"/>
      <c r="RUY58" s="331"/>
      <c r="RUZ58" s="331"/>
      <c r="RVA58" s="331"/>
      <c r="RVB58" s="331"/>
      <c r="RVC58" s="331"/>
      <c r="RVD58" s="331"/>
      <c r="RVE58" s="331"/>
      <c r="RVF58" s="331"/>
      <c r="RVG58" s="331"/>
      <c r="RVH58" s="331"/>
      <c r="RVI58" s="331"/>
      <c r="RVJ58" s="331"/>
      <c r="RVK58" s="331"/>
      <c r="RVL58" s="331"/>
      <c r="RVM58" s="331"/>
      <c r="RVN58" s="331"/>
      <c r="RVO58" s="331"/>
      <c r="RVP58" s="331"/>
      <c r="RVQ58" s="331"/>
      <c r="RVR58" s="331"/>
      <c r="RVS58" s="331"/>
      <c r="RVT58" s="331"/>
      <c r="RVU58" s="331"/>
      <c r="RVV58" s="331"/>
      <c r="RVW58" s="331"/>
      <c r="RVX58" s="331"/>
      <c r="RVY58" s="331"/>
      <c r="RVZ58" s="331"/>
      <c r="RWA58" s="331"/>
      <c r="RWB58" s="331"/>
      <c r="RWC58" s="331"/>
      <c r="RWD58" s="331"/>
      <c r="RWE58" s="331"/>
      <c r="RWF58" s="331"/>
      <c r="RWG58" s="331"/>
      <c r="RWH58" s="331"/>
      <c r="RWI58" s="331"/>
      <c r="RWJ58" s="331"/>
      <c r="RWK58" s="331"/>
      <c r="RWL58" s="331"/>
      <c r="RWM58" s="331"/>
      <c r="RWN58" s="331"/>
      <c r="RWO58" s="331"/>
      <c r="RWP58" s="331"/>
      <c r="RWQ58" s="331"/>
      <c r="RWR58" s="331"/>
      <c r="RWS58" s="331"/>
      <c r="RWT58" s="331"/>
      <c r="RWU58" s="331"/>
      <c r="RWV58" s="331"/>
      <c r="RWW58" s="331"/>
      <c r="RWX58" s="331"/>
      <c r="RWY58" s="331"/>
      <c r="RWZ58" s="331"/>
      <c r="RXA58" s="331"/>
      <c r="RXB58" s="331"/>
      <c r="RXC58" s="331"/>
      <c r="RXD58" s="331"/>
      <c r="RXE58" s="331"/>
      <c r="RXF58" s="331"/>
      <c r="RXG58" s="331"/>
      <c r="RXH58" s="331"/>
      <c r="RXI58" s="331"/>
      <c r="RXJ58" s="331"/>
      <c r="RXK58" s="331"/>
      <c r="RXL58" s="331"/>
      <c r="RXM58" s="331"/>
      <c r="RXN58" s="331"/>
      <c r="RXO58" s="331"/>
      <c r="RXP58" s="331"/>
      <c r="RXQ58" s="331"/>
      <c r="RXR58" s="331"/>
      <c r="RXS58" s="331"/>
      <c r="RXT58" s="331"/>
      <c r="RXU58" s="331"/>
      <c r="RXV58" s="331"/>
      <c r="RXW58" s="331"/>
      <c r="RXX58" s="331"/>
      <c r="RXY58" s="331"/>
      <c r="RXZ58" s="331"/>
      <c r="RYA58" s="331"/>
      <c r="RYB58" s="331"/>
      <c r="RYC58" s="331"/>
      <c r="RYD58" s="331"/>
      <c r="RYE58" s="331"/>
      <c r="RYF58" s="331"/>
      <c r="RYG58" s="331"/>
      <c r="RYH58" s="331"/>
      <c r="RYI58" s="331"/>
      <c r="RYJ58" s="331"/>
      <c r="RYK58" s="331"/>
      <c r="RYL58" s="331"/>
      <c r="RYM58" s="331"/>
      <c r="RYN58" s="331"/>
      <c r="RYO58" s="331"/>
      <c r="RYP58" s="331"/>
      <c r="RYQ58" s="331"/>
      <c r="RYR58" s="331"/>
      <c r="RYS58" s="331"/>
      <c r="RYT58" s="331"/>
      <c r="RYU58" s="331"/>
      <c r="RYV58" s="331"/>
      <c r="RYW58" s="331"/>
      <c r="RYX58" s="331"/>
      <c r="RYY58" s="331"/>
      <c r="RYZ58" s="331"/>
      <c r="RZA58" s="331"/>
      <c r="RZB58" s="331"/>
      <c r="RZC58" s="331"/>
      <c r="RZD58" s="331"/>
      <c r="RZE58" s="331"/>
      <c r="RZF58" s="331"/>
      <c r="RZG58" s="331"/>
      <c r="RZH58" s="331"/>
      <c r="RZI58" s="331"/>
      <c r="RZJ58" s="331"/>
      <c r="RZK58" s="331"/>
      <c r="RZL58" s="331"/>
      <c r="RZM58" s="331"/>
      <c r="RZN58" s="331"/>
      <c r="RZO58" s="331"/>
      <c r="RZP58" s="331"/>
      <c r="RZQ58" s="331"/>
      <c r="RZR58" s="331"/>
      <c r="RZS58" s="331"/>
      <c r="RZT58" s="331"/>
      <c r="RZU58" s="331"/>
      <c r="RZV58" s="331"/>
      <c r="RZW58" s="331"/>
      <c r="RZX58" s="331"/>
      <c r="RZY58" s="331"/>
      <c r="RZZ58" s="331"/>
      <c r="SAA58" s="331"/>
      <c r="SAB58" s="331"/>
      <c r="SAC58" s="331"/>
      <c r="SAD58" s="331"/>
      <c r="SAE58" s="331"/>
      <c r="SAF58" s="331"/>
      <c r="SAG58" s="331"/>
      <c r="SAH58" s="331"/>
      <c r="SAI58" s="331"/>
      <c r="SAJ58" s="331"/>
      <c r="SAK58" s="331"/>
      <c r="SAL58" s="331"/>
      <c r="SAM58" s="331"/>
      <c r="SAN58" s="331"/>
      <c r="SAO58" s="331"/>
      <c r="SAP58" s="331"/>
      <c r="SAQ58" s="331"/>
      <c r="SAR58" s="331"/>
      <c r="SAS58" s="331"/>
      <c r="SAT58" s="331"/>
      <c r="SAU58" s="331"/>
      <c r="SAV58" s="331"/>
      <c r="SAW58" s="331"/>
      <c r="SAX58" s="331"/>
      <c r="SAY58" s="331"/>
      <c r="SAZ58" s="331"/>
      <c r="SBA58" s="331"/>
      <c r="SBB58" s="331"/>
      <c r="SBC58" s="331"/>
      <c r="SBD58" s="331"/>
      <c r="SBE58" s="331"/>
      <c r="SBF58" s="331"/>
      <c r="SBG58" s="331"/>
      <c r="SBH58" s="331"/>
      <c r="SBI58" s="331"/>
      <c r="SBJ58" s="331"/>
      <c r="SBK58" s="331"/>
      <c r="SBL58" s="331"/>
      <c r="SBM58" s="331"/>
      <c r="SBN58" s="331"/>
      <c r="SBO58" s="331"/>
      <c r="SBP58" s="331"/>
      <c r="SBQ58" s="331"/>
      <c r="SBR58" s="331"/>
      <c r="SBS58" s="331"/>
      <c r="SBT58" s="331"/>
      <c r="SBU58" s="331"/>
      <c r="SBV58" s="331"/>
      <c r="SBW58" s="331"/>
      <c r="SBX58" s="331"/>
      <c r="SBY58" s="331"/>
      <c r="SBZ58" s="331"/>
      <c r="SCA58" s="331"/>
      <c r="SCB58" s="331"/>
      <c r="SCC58" s="331"/>
      <c r="SCD58" s="331"/>
      <c r="SCE58" s="331"/>
      <c r="SCF58" s="331"/>
      <c r="SCG58" s="331"/>
      <c r="SCH58" s="331"/>
      <c r="SCI58" s="331"/>
      <c r="SCJ58" s="331"/>
      <c r="SCK58" s="331"/>
      <c r="SCL58" s="331"/>
      <c r="SCM58" s="331"/>
      <c r="SCN58" s="331"/>
      <c r="SCO58" s="331"/>
      <c r="SCP58" s="331"/>
      <c r="SCQ58" s="331"/>
      <c r="SCR58" s="331"/>
      <c r="SCS58" s="331"/>
      <c r="SCT58" s="331"/>
      <c r="SCU58" s="331"/>
      <c r="SCV58" s="331"/>
      <c r="SCW58" s="331"/>
      <c r="SCX58" s="331"/>
      <c r="SCY58" s="331"/>
      <c r="SCZ58" s="331"/>
      <c r="SDA58" s="331"/>
      <c r="SDB58" s="331"/>
      <c r="SDC58" s="331"/>
      <c r="SDD58" s="331"/>
      <c r="SDE58" s="331"/>
      <c r="SDF58" s="331"/>
      <c r="SDG58" s="331"/>
      <c r="SDH58" s="331"/>
      <c r="SDI58" s="331"/>
      <c r="SDJ58" s="331"/>
      <c r="SDK58" s="331"/>
      <c r="SDL58" s="331"/>
      <c r="SDM58" s="331"/>
      <c r="SDN58" s="331"/>
      <c r="SDO58" s="331"/>
      <c r="SDP58" s="331"/>
      <c r="SDQ58" s="331"/>
      <c r="SDR58" s="331"/>
      <c r="SDS58" s="331"/>
      <c r="SDT58" s="331"/>
      <c r="SDU58" s="331"/>
      <c r="SDV58" s="331"/>
      <c r="SDW58" s="331"/>
      <c r="SDX58" s="331"/>
      <c r="SDY58" s="331"/>
      <c r="SDZ58" s="331"/>
      <c r="SEA58" s="331"/>
      <c r="SEB58" s="331"/>
      <c r="SEC58" s="331"/>
      <c r="SED58" s="331"/>
      <c r="SEE58" s="331"/>
      <c r="SEF58" s="331"/>
      <c r="SEG58" s="331"/>
      <c r="SEH58" s="331"/>
      <c r="SEI58" s="331"/>
      <c r="SEJ58" s="331"/>
      <c r="SEK58" s="331"/>
      <c r="SEL58" s="331"/>
      <c r="SEM58" s="331"/>
      <c r="SEN58" s="331"/>
      <c r="SEO58" s="331"/>
      <c r="SEP58" s="331"/>
      <c r="SEQ58" s="331"/>
      <c r="SER58" s="331"/>
      <c r="SES58" s="331"/>
      <c r="SET58" s="331"/>
      <c r="SEU58" s="331"/>
      <c r="SEV58" s="331"/>
      <c r="SEW58" s="331"/>
      <c r="SEX58" s="331"/>
      <c r="SEY58" s="331"/>
      <c r="SEZ58" s="331"/>
      <c r="SFA58" s="331"/>
      <c r="SFB58" s="331"/>
      <c r="SFC58" s="331"/>
      <c r="SFD58" s="331"/>
      <c r="SFE58" s="331"/>
      <c r="SFF58" s="331"/>
      <c r="SFG58" s="331"/>
      <c r="SFH58" s="331"/>
      <c r="SFI58" s="331"/>
      <c r="SFJ58" s="331"/>
      <c r="SFK58" s="331"/>
      <c r="SFL58" s="331"/>
      <c r="SFM58" s="331"/>
      <c r="SFN58" s="331"/>
      <c r="SFO58" s="331"/>
      <c r="SFP58" s="331"/>
      <c r="SFQ58" s="331"/>
      <c r="SFR58" s="331"/>
      <c r="SFS58" s="331"/>
      <c r="SFT58" s="331"/>
      <c r="SFU58" s="331"/>
      <c r="SFV58" s="331"/>
      <c r="SFW58" s="331"/>
      <c r="SFX58" s="331"/>
      <c r="SFY58" s="331"/>
      <c r="SFZ58" s="331"/>
      <c r="SGA58" s="331"/>
      <c r="SGB58" s="331"/>
      <c r="SGC58" s="331"/>
      <c r="SGD58" s="331"/>
      <c r="SGE58" s="331"/>
      <c r="SGF58" s="331"/>
      <c r="SGG58" s="331"/>
      <c r="SGH58" s="331"/>
      <c r="SGI58" s="331"/>
      <c r="SGJ58" s="331"/>
      <c r="SGK58" s="331"/>
      <c r="SGL58" s="331"/>
      <c r="SGM58" s="331"/>
      <c r="SGN58" s="331"/>
      <c r="SGO58" s="331"/>
      <c r="SGP58" s="331"/>
      <c r="SGQ58" s="331"/>
      <c r="SGR58" s="331"/>
      <c r="SGS58" s="331"/>
      <c r="SGT58" s="331"/>
      <c r="SGU58" s="331"/>
      <c r="SGV58" s="331"/>
      <c r="SGW58" s="331"/>
      <c r="SGX58" s="331"/>
      <c r="SGY58" s="331"/>
      <c r="SGZ58" s="331"/>
      <c r="SHA58" s="331"/>
      <c r="SHB58" s="331"/>
      <c r="SHC58" s="331"/>
      <c r="SHD58" s="331"/>
      <c r="SHE58" s="331"/>
      <c r="SHF58" s="331"/>
      <c r="SHG58" s="331"/>
      <c r="SHH58" s="331"/>
      <c r="SHI58" s="331"/>
      <c r="SHJ58" s="331"/>
      <c r="SHK58" s="331"/>
      <c r="SHL58" s="331"/>
      <c r="SHM58" s="331"/>
      <c r="SHN58" s="331"/>
      <c r="SHO58" s="331"/>
      <c r="SHP58" s="331"/>
      <c r="SHQ58" s="331"/>
      <c r="SHR58" s="331"/>
      <c r="SHS58" s="331"/>
      <c r="SHT58" s="331"/>
      <c r="SHU58" s="331"/>
      <c r="SHV58" s="331"/>
      <c r="SHW58" s="331"/>
      <c r="SHX58" s="331"/>
      <c r="SHY58" s="331"/>
      <c r="SHZ58" s="331"/>
      <c r="SIA58" s="331"/>
      <c r="SIB58" s="331"/>
      <c r="SIC58" s="331"/>
      <c r="SID58" s="331"/>
      <c r="SIE58" s="331"/>
      <c r="SIF58" s="331"/>
      <c r="SIG58" s="331"/>
      <c r="SIH58" s="331"/>
      <c r="SII58" s="331"/>
      <c r="SIJ58" s="331"/>
      <c r="SIK58" s="331"/>
      <c r="SIL58" s="331"/>
      <c r="SIM58" s="331"/>
      <c r="SIN58" s="331"/>
      <c r="SIO58" s="331"/>
      <c r="SIP58" s="331"/>
      <c r="SIQ58" s="331"/>
      <c r="SIR58" s="331"/>
      <c r="SIS58" s="331"/>
      <c r="SIT58" s="331"/>
      <c r="SIU58" s="331"/>
      <c r="SIV58" s="331"/>
      <c r="SIW58" s="331"/>
      <c r="SIX58" s="331"/>
      <c r="SIY58" s="331"/>
      <c r="SIZ58" s="331"/>
      <c r="SJA58" s="331"/>
      <c r="SJB58" s="331"/>
      <c r="SJC58" s="331"/>
      <c r="SJD58" s="331"/>
      <c r="SJE58" s="331"/>
      <c r="SJF58" s="331"/>
      <c r="SJG58" s="331"/>
      <c r="SJH58" s="331"/>
      <c r="SJI58" s="331"/>
      <c r="SJJ58" s="331"/>
      <c r="SJK58" s="331"/>
      <c r="SJL58" s="331"/>
      <c r="SJM58" s="331"/>
      <c r="SJN58" s="331"/>
      <c r="SJO58" s="331"/>
      <c r="SJP58" s="331"/>
      <c r="SJQ58" s="331"/>
      <c r="SJR58" s="331"/>
      <c r="SJS58" s="331"/>
      <c r="SJT58" s="331"/>
      <c r="SJU58" s="331"/>
      <c r="SJV58" s="331"/>
      <c r="SJW58" s="331"/>
      <c r="SJX58" s="331"/>
      <c r="SJY58" s="331"/>
      <c r="SJZ58" s="331"/>
      <c r="SKA58" s="331"/>
      <c r="SKB58" s="331"/>
      <c r="SKC58" s="331"/>
      <c r="SKD58" s="331"/>
      <c r="SKE58" s="331"/>
      <c r="SKF58" s="331"/>
      <c r="SKG58" s="331"/>
      <c r="SKH58" s="331"/>
      <c r="SKI58" s="331"/>
      <c r="SKJ58" s="331"/>
      <c r="SKK58" s="331"/>
      <c r="SKL58" s="331"/>
      <c r="SKM58" s="331"/>
      <c r="SKN58" s="331"/>
      <c r="SKO58" s="331"/>
      <c r="SKP58" s="331"/>
      <c r="SKQ58" s="331"/>
      <c r="SKR58" s="331"/>
      <c r="SKS58" s="331"/>
      <c r="SKT58" s="331"/>
      <c r="SKU58" s="331"/>
      <c r="SKV58" s="331"/>
      <c r="SKW58" s="331"/>
      <c r="SKX58" s="331"/>
      <c r="SKY58" s="331"/>
      <c r="SKZ58" s="331"/>
      <c r="SLA58" s="331"/>
      <c r="SLB58" s="331"/>
      <c r="SLC58" s="331"/>
      <c r="SLD58" s="331"/>
      <c r="SLE58" s="331"/>
      <c r="SLF58" s="331"/>
      <c r="SLG58" s="331"/>
      <c r="SLH58" s="331"/>
      <c r="SLI58" s="331"/>
      <c r="SLJ58" s="331"/>
      <c r="SLK58" s="331"/>
      <c r="SLL58" s="331"/>
      <c r="SLM58" s="331"/>
      <c r="SLN58" s="331"/>
      <c r="SLO58" s="331"/>
      <c r="SLP58" s="331"/>
      <c r="SLQ58" s="331"/>
      <c r="SLR58" s="331"/>
      <c r="SLS58" s="331"/>
      <c r="SLT58" s="331"/>
      <c r="SLU58" s="331"/>
      <c r="SLV58" s="331"/>
      <c r="SLW58" s="331"/>
      <c r="SLX58" s="331"/>
      <c r="SLY58" s="331"/>
      <c r="SLZ58" s="331"/>
      <c r="SMA58" s="331"/>
      <c r="SMB58" s="331"/>
      <c r="SMC58" s="331"/>
      <c r="SMD58" s="331"/>
      <c r="SME58" s="331"/>
      <c r="SMF58" s="331"/>
      <c r="SMG58" s="331"/>
      <c r="SMH58" s="331"/>
      <c r="SMI58" s="331"/>
      <c r="SMJ58" s="331"/>
      <c r="SMK58" s="331"/>
      <c r="SML58" s="331"/>
      <c r="SMM58" s="331"/>
      <c r="SMN58" s="331"/>
      <c r="SMO58" s="331"/>
      <c r="SMP58" s="331"/>
      <c r="SMQ58" s="331"/>
      <c r="SMR58" s="331"/>
      <c r="SMS58" s="331"/>
      <c r="SMT58" s="331"/>
      <c r="SMU58" s="331"/>
      <c r="SMV58" s="331"/>
      <c r="SMW58" s="331"/>
      <c r="SMX58" s="331"/>
      <c r="SMY58" s="331"/>
      <c r="SMZ58" s="331"/>
      <c r="SNA58" s="331"/>
      <c r="SNB58" s="331"/>
      <c r="SNC58" s="331"/>
      <c r="SND58" s="331"/>
      <c r="SNE58" s="331"/>
      <c r="SNF58" s="331"/>
      <c r="SNG58" s="331"/>
      <c r="SNH58" s="331"/>
      <c r="SNI58" s="331"/>
      <c r="SNJ58" s="331"/>
      <c r="SNK58" s="331"/>
      <c r="SNL58" s="331"/>
      <c r="SNM58" s="331"/>
      <c r="SNN58" s="331"/>
      <c r="SNO58" s="331"/>
      <c r="SNP58" s="331"/>
      <c r="SNQ58" s="331"/>
      <c r="SNR58" s="331"/>
      <c r="SNS58" s="331"/>
      <c r="SNT58" s="331"/>
      <c r="SNU58" s="331"/>
      <c r="SNV58" s="331"/>
      <c r="SNW58" s="331"/>
      <c r="SNX58" s="331"/>
      <c r="SNY58" s="331"/>
      <c r="SNZ58" s="331"/>
      <c r="SOA58" s="331"/>
      <c r="SOB58" s="331"/>
      <c r="SOC58" s="331"/>
      <c r="SOD58" s="331"/>
      <c r="SOE58" s="331"/>
      <c r="SOF58" s="331"/>
      <c r="SOG58" s="331"/>
      <c r="SOH58" s="331"/>
      <c r="SOI58" s="331"/>
      <c r="SOJ58" s="331"/>
      <c r="SOK58" s="331"/>
      <c r="SOL58" s="331"/>
      <c r="SOM58" s="331"/>
      <c r="SON58" s="331"/>
      <c r="SOO58" s="331"/>
      <c r="SOP58" s="331"/>
      <c r="SOQ58" s="331"/>
      <c r="SOR58" s="331"/>
      <c r="SOS58" s="331"/>
      <c r="SOT58" s="331"/>
      <c r="SOU58" s="331"/>
      <c r="SOV58" s="331"/>
      <c r="SOW58" s="331"/>
      <c r="SOX58" s="331"/>
      <c r="SOY58" s="331"/>
      <c r="SOZ58" s="331"/>
      <c r="SPA58" s="331"/>
      <c r="SPB58" s="331"/>
      <c r="SPC58" s="331"/>
      <c r="SPD58" s="331"/>
      <c r="SPE58" s="331"/>
      <c r="SPF58" s="331"/>
      <c r="SPG58" s="331"/>
      <c r="SPH58" s="331"/>
      <c r="SPI58" s="331"/>
      <c r="SPJ58" s="331"/>
      <c r="SPK58" s="331"/>
      <c r="SPL58" s="331"/>
      <c r="SPM58" s="331"/>
      <c r="SPN58" s="331"/>
      <c r="SPO58" s="331"/>
      <c r="SPP58" s="331"/>
      <c r="SPQ58" s="331"/>
      <c r="SPR58" s="331"/>
      <c r="SPS58" s="331"/>
      <c r="SPT58" s="331"/>
      <c r="SPU58" s="331"/>
      <c r="SPV58" s="331"/>
      <c r="SPW58" s="331"/>
      <c r="SPX58" s="331"/>
      <c r="SPY58" s="331"/>
      <c r="SPZ58" s="331"/>
      <c r="SQA58" s="331"/>
      <c r="SQB58" s="331"/>
      <c r="SQC58" s="331"/>
      <c r="SQD58" s="331"/>
      <c r="SQE58" s="331"/>
      <c r="SQF58" s="331"/>
      <c r="SQG58" s="331"/>
      <c r="SQH58" s="331"/>
      <c r="SQI58" s="331"/>
      <c r="SQJ58" s="331"/>
      <c r="SQK58" s="331"/>
      <c r="SQL58" s="331"/>
      <c r="SQM58" s="331"/>
      <c r="SQN58" s="331"/>
      <c r="SQO58" s="331"/>
      <c r="SQP58" s="331"/>
      <c r="SQQ58" s="331"/>
      <c r="SQR58" s="331"/>
      <c r="SQS58" s="331"/>
      <c r="SQT58" s="331"/>
      <c r="SQU58" s="331"/>
      <c r="SQV58" s="331"/>
      <c r="SQW58" s="331"/>
      <c r="SQX58" s="331"/>
      <c r="SQY58" s="331"/>
      <c r="SQZ58" s="331"/>
      <c r="SRA58" s="331"/>
      <c r="SRB58" s="331"/>
      <c r="SRC58" s="331"/>
      <c r="SRD58" s="331"/>
      <c r="SRE58" s="331"/>
      <c r="SRF58" s="331"/>
      <c r="SRG58" s="331"/>
      <c r="SRH58" s="331"/>
      <c r="SRI58" s="331"/>
      <c r="SRJ58" s="331"/>
      <c r="SRK58" s="331"/>
      <c r="SRL58" s="331"/>
      <c r="SRM58" s="331"/>
      <c r="SRN58" s="331"/>
      <c r="SRO58" s="331"/>
      <c r="SRP58" s="331"/>
      <c r="SRQ58" s="331"/>
      <c r="SRR58" s="331"/>
      <c r="SRS58" s="331"/>
      <c r="SRT58" s="331"/>
      <c r="SRU58" s="331"/>
      <c r="SRV58" s="331"/>
      <c r="SRW58" s="331"/>
      <c r="SRX58" s="331"/>
      <c r="SRY58" s="331"/>
      <c r="SRZ58" s="331"/>
      <c r="SSA58" s="331"/>
      <c r="SSB58" s="331"/>
      <c r="SSC58" s="331"/>
      <c r="SSD58" s="331"/>
      <c r="SSE58" s="331"/>
      <c r="SSF58" s="331"/>
      <c r="SSG58" s="331"/>
      <c r="SSH58" s="331"/>
      <c r="SSI58" s="331"/>
      <c r="SSJ58" s="331"/>
      <c r="SSK58" s="331"/>
      <c r="SSL58" s="331"/>
      <c r="SSM58" s="331"/>
      <c r="SSN58" s="331"/>
      <c r="SSO58" s="331"/>
      <c r="SSP58" s="331"/>
      <c r="SSQ58" s="331"/>
      <c r="SSR58" s="331"/>
      <c r="SSS58" s="331"/>
      <c r="SST58" s="331"/>
      <c r="SSU58" s="331"/>
      <c r="SSV58" s="331"/>
      <c r="SSW58" s="331"/>
      <c r="SSX58" s="331"/>
      <c r="SSY58" s="331"/>
      <c r="SSZ58" s="331"/>
      <c r="STA58" s="331"/>
      <c r="STB58" s="331"/>
      <c r="STC58" s="331"/>
      <c r="STD58" s="331"/>
      <c r="STE58" s="331"/>
      <c r="STF58" s="331"/>
      <c r="STG58" s="331"/>
      <c r="STH58" s="331"/>
      <c r="STI58" s="331"/>
      <c r="STJ58" s="331"/>
      <c r="STK58" s="331"/>
      <c r="STL58" s="331"/>
      <c r="STM58" s="331"/>
      <c r="STN58" s="331"/>
      <c r="STO58" s="331"/>
      <c r="STP58" s="331"/>
      <c r="STQ58" s="331"/>
      <c r="STR58" s="331"/>
      <c r="STS58" s="331"/>
      <c r="STT58" s="331"/>
      <c r="STU58" s="331"/>
      <c r="STV58" s="331"/>
      <c r="STW58" s="331"/>
      <c r="STX58" s="331"/>
      <c r="STY58" s="331"/>
      <c r="STZ58" s="331"/>
      <c r="SUA58" s="331"/>
      <c r="SUB58" s="331"/>
      <c r="SUC58" s="331"/>
      <c r="SUD58" s="331"/>
      <c r="SUE58" s="331"/>
      <c r="SUF58" s="331"/>
      <c r="SUG58" s="331"/>
      <c r="SUH58" s="331"/>
      <c r="SUI58" s="331"/>
      <c r="SUJ58" s="331"/>
      <c r="SUK58" s="331"/>
      <c r="SUL58" s="331"/>
      <c r="SUM58" s="331"/>
      <c r="SUN58" s="331"/>
      <c r="SUO58" s="331"/>
      <c r="SUP58" s="331"/>
      <c r="SUQ58" s="331"/>
      <c r="SUR58" s="331"/>
      <c r="SUS58" s="331"/>
      <c r="SUT58" s="331"/>
      <c r="SUU58" s="331"/>
      <c r="SUV58" s="331"/>
      <c r="SUW58" s="331"/>
      <c r="SUX58" s="331"/>
      <c r="SUY58" s="331"/>
      <c r="SUZ58" s="331"/>
      <c r="SVA58" s="331"/>
      <c r="SVB58" s="331"/>
      <c r="SVC58" s="331"/>
      <c r="SVD58" s="331"/>
      <c r="SVE58" s="331"/>
      <c r="SVF58" s="331"/>
      <c r="SVG58" s="331"/>
      <c r="SVH58" s="331"/>
      <c r="SVI58" s="331"/>
      <c r="SVJ58" s="331"/>
      <c r="SVK58" s="331"/>
      <c r="SVL58" s="331"/>
      <c r="SVM58" s="331"/>
      <c r="SVN58" s="331"/>
      <c r="SVO58" s="331"/>
      <c r="SVP58" s="331"/>
      <c r="SVQ58" s="331"/>
      <c r="SVR58" s="331"/>
      <c r="SVS58" s="331"/>
      <c r="SVT58" s="331"/>
      <c r="SVU58" s="331"/>
      <c r="SVV58" s="331"/>
      <c r="SVW58" s="331"/>
      <c r="SVX58" s="331"/>
      <c r="SVY58" s="331"/>
      <c r="SVZ58" s="331"/>
      <c r="SWA58" s="331"/>
      <c r="SWB58" s="331"/>
      <c r="SWC58" s="331"/>
      <c r="SWD58" s="331"/>
      <c r="SWE58" s="331"/>
      <c r="SWF58" s="331"/>
      <c r="SWG58" s="331"/>
      <c r="SWH58" s="331"/>
      <c r="SWI58" s="331"/>
      <c r="SWJ58" s="331"/>
      <c r="SWK58" s="331"/>
      <c r="SWL58" s="331"/>
      <c r="SWM58" s="331"/>
      <c r="SWN58" s="331"/>
      <c r="SWO58" s="331"/>
      <c r="SWP58" s="331"/>
      <c r="SWQ58" s="331"/>
      <c r="SWR58" s="331"/>
      <c r="SWS58" s="331"/>
      <c r="SWT58" s="331"/>
      <c r="SWU58" s="331"/>
      <c r="SWV58" s="331"/>
      <c r="SWW58" s="331"/>
      <c r="SWX58" s="331"/>
      <c r="SWY58" s="331"/>
      <c r="SWZ58" s="331"/>
      <c r="SXA58" s="331"/>
      <c r="SXB58" s="331"/>
      <c r="SXC58" s="331"/>
      <c r="SXD58" s="331"/>
      <c r="SXE58" s="331"/>
      <c r="SXF58" s="331"/>
      <c r="SXG58" s="331"/>
      <c r="SXH58" s="331"/>
      <c r="SXI58" s="331"/>
      <c r="SXJ58" s="331"/>
      <c r="SXK58" s="331"/>
      <c r="SXL58" s="331"/>
      <c r="SXM58" s="331"/>
      <c r="SXN58" s="331"/>
      <c r="SXO58" s="331"/>
      <c r="SXP58" s="331"/>
      <c r="SXQ58" s="331"/>
      <c r="SXR58" s="331"/>
      <c r="SXS58" s="331"/>
      <c r="SXT58" s="331"/>
      <c r="SXU58" s="331"/>
      <c r="SXV58" s="331"/>
      <c r="SXW58" s="331"/>
      <c r="SXX58" s="331"/>
      <c r="SXY58" s="331"/>
      <c r="SXZ58" s="331"/>
      <c r="SYA58" s="331"/>
      <c r="SYB58" s="331"/>
      <c r="SYC58" s="331"/>
      <c r="SYD58" s="331"/>
      <c r="SYE58" s="331"/>
      <c r="SYF58" s="331"/>
      <c r="SYG58" s="331"/>
      <c r="SYH58" s="331"/>
      <c r="SYI58" s="331"/>
      <c r="SYJ58" s="331"/>
      <c r="SYK58" s="331"/>
      <c r="SYL58" s="331"/>
      <c r="SYM58" s="331"/>
      <c r="SYN58" s="331"/>
      <c r="SYO58" s="331"/>
      <c r="SYP58" s="331"/>
      <c r="SYQ58" s="331"/>
      <c r="SYR58" s="331"/>
      <c r="SYS58" s="331"/>
      <c r="SYT58" s="331"/>
      <c r="SYU58" s="331"/>
      <c r="SYV58" s="331"/>
      <c r="SYW58" s="331"/>
      <c r="SYX58" s="331"/>
      <c r="SYY58" s="331"/>
      <c r="SYZ58" s="331"/>
      <c r="SZA58" s="331"/>
      <c r="SZB58" s="331"/>
      <c r="SZC58" s="331"/>
      <c r="SZD58" s="331"/>
      <c r="SZE58" s="331"/>
      <c r="SZF58" s="331"/>
      <c r="SZG58" s="331"/>
      <c r="SZH58" s="331"/>
      <c r="SZI58" s="331"/>
      <c r="SZJ58" s="331"/>
      <c r="SZK58" s="331"/>
      <c r="SZL58" s="331"/>
      <c r="SZM58" s="331"/>
      <c r="SZN58" s="331"/>
      <c r="SZO58" s="331"/>
      <c r="SZP58" s="331"/>
      <c r="SZQ58" s="331"/>
      <c r="SZR58" s="331"/>
      <c r="SZS58" s="331"/>
      <c r="SZT58" s="331"/>
      <c r="SZU58" s="331"/>
      <c r="SZV58" s="331"/>
      <c r="SZW58" s="331"/>
      <c r="SZX58" s="331"/>
      <c r="SZY58" s="331"/>
      <c r="SZZ58" s="331"/>
      <c r="TAA58" s="331"/>
      <c r="TAB58" s="331"/>
      <c r="TAC58" s="331"/>
      <c r="TAD58" s="331"/>
      <c r="TAE58" s="331"/>
      <c r="TAF58" s="331"/>
      <c r="TAG58" s="331"/>
      <c r="TAH58" s="331"/>
      <c r="TAI58" s="331"/>
      <c r="TAJ58" s="331"/>
      <c r="TAK58" s="331"/>
      <c r="TAL58" s="331"/>
      <c r="TAM58" s="331"/>
      <c r="TAN58" s="331"/>
      <c r="TAO58" s="331"/>
      <c r="TAP58" s="331"/>
      <c r="TAQ58" s="331"/>
      <c r="TAR58" s="331"/>
      <c r="TAS58" s="331"/>
      <c r="TAT58" s="331"/>
      <c r="TAU58" s="331"/>
      <c r="TAV58" s="331"/>
      <c r="TAW58" s="331"/>
      <c r="TAX58" s="331"/>
      <c r="TAY58" s="331"/>
      <c r="TAZ58" s="331"/>
      <c r="TBA58" s="331"/>
      <c r="TBB58" s="331"/>
      <c r="TBC58" s="331"/>
      <c r="TBD58" s="331"/>
      <c r="TBE58" s="331"/>
      <c r="TBF58" s="331"/>
      <c r="TBG58" s="331"/>
      <c r="TBH58" s="331"/>
      <c r="TBI58" s="331"/>
      <c r="TBJ58" s="331"/>
      <c r="TBK58" s="331"/>
      <c r="TBL58" s="331"/>
      <c r="TBM58" s="331"/>
      <c r="TBN58" s="331"/>
      <c r="TBO58" s="331"/>
      <c r="TBP58" s="331"/>
      <c r="TBQ58" s="331"/>
      <c r="TBR58" s="331"/>
      <c r="TBS58" s="331"/>
      <c r="TBT58" s="331"/>
      <c r="TBU58" s="331"/>
      <c r="TBV58" s="331"/>
      <c r="TBW58" s="331"/>
      <c r="TBX58" s="331"/>
      <c r="TBY58" s="331"/>
      <c r="TBZ58" s="331"/>
      <c r="TCA58" s="331"/>
      <c r="TCB58" s="331"/>
      <c r="TCC58" s="331"/>
      <c r="TCD58" s="331"/>
      <c r="TCE58" s="331"/>
      <c r="TCF58" s="331"/>
      <c r="TCG58" s="331"/>
      <c r="TCH58" s="331"/>
      <c r="TCI58" s="331"/>
      <c r="TCJ58" s="331"/>
      <c r="TCK58" s="331"/>
      <c r="TCL58" s="331"/>
      <c r="TCM58" s="331"/>
      <c r="TCN58" s="331"/>
      <c r="TCO58" s="331"/>
      <c r="TCP58" s="331"/>
      <c r="TCQ58" s="331"/>
      <c r="TCR58" s="331"/>
      <c r="TCS58" s="331"/>
      <c r="TCT58" s="331"/>
      <c r="TCU58" s="331"/>
      <c r="TCV58" s="331"/>
      <c r="TCW58" s="331"/>
      <c r="TCX58" s="331"/>
      <c r="TCY58" s="331"/>
      <c r="TCZ58" s="331"/>
      <c r="TDA58" s="331"/>
      <c r="TDB58" s="331"/>
      <c r="TDC58" s="331"/>
      <c r="TDD58" s="331"/>
      <c r="TDE58" s="331"/>
      <c r="TDF58" s="331"/>
      <c r="TDG58" s="331"/>
      <c r="TDH58" s="331"/>
      <c r="TDI58" s="331"/>
      <c r="TDJ58" s="331"/>
      <c r="TDK58" s="331"/>
      <c r="TDL58" s="331"/>
      <c r="TDM58" s="331"/>
      <c r="TDN58" s="331"/>
      <c r="TDO58" s="331"/>
      <c r="TDP58" s="331"/>
      <c r="TDQ58" s="331"/>
      <c r="TDR58" s="331"/>
      <c r="TDS58" s="331"/>
      <c r="TDT58" s="331"/>
      <c r="TDU58" s="331"/>
      <c r="TDV58" s="331"/>
      <c r="TDW58" s="331"/>
      <c r="TDX58" s="331"/>
      <c r="TDY58" s="331"/>
      <c r="TDZ58" s="331"/>
      <c r="TEA58" s="331"/>
      <c r="TEB58" s="331"/>
      <c r="TEC58" s="331"/>
      <c r="TED58" s="331"/>
      <c r="TEE58" s="331"/>
      <c r="TEF58" s="331"/>
      <c r="TEG58" s="331"/>
      <c r="TEH58" s="331"/>
      <c r="TEI58" s="331"/>
      <c r="TEJ58" s="331"/>
      <c r="TEK58" s="331"/>
      <c r="TEL58" s="331"/>
      <c r="TEM58" s="331"/>
      <c r="TEN58" s="331"/>
      <c r="TEO58" s="331"/>
      <c r="TEP58" s="331"/>
      <c r="TEQ58" s="331"/>
      <c r="TER58" s="331"/>
      <c r="TES58" s="331"/>
      <c r="TET58" s="331"/>
      <c r="TEU58" s="331"/>
      <c r="TEV58" s="331"/>
      <c r="TEW58" s="331"/>
      <c r="TEX58" s="331"/>
      <c r="TEY58" s="331"/>
      <c r="TEZ58" s="331"/>
      <c r="TFA58" s="331"/>
      <c r="TFB58" s="331"/>
      <c r="TFC58" s="331"/>
      <c r="TFD58" s="331"/>
      <c r="TFE58" s="331"/>
      <c r="TFF58" s="331"/>
      <c r="TFG58" s="331"/>
      <c r="TFH58" s="331"/>
      <c r="TFI58" s="331"/>
      <c r="TFJ58" s="331"/>
      <c r="TFK58" s="331"/>
      <c r="TFL58" s="331"/>
      <c r="TFM58" s="331"/>
      <c r="TFN58" s="331"/>
      <c r="TFO58" s="331"/>
      <c r="TFP58" s="331"/>
      <c r="TFQ58" s="331"/>
      <c r="TFR58" s="331"/>
      <c r="TFS58" s="331"/>
      <c r="TFT58" s="331"/>
      <c r="TFU58" s="331"/>
      <c r="TFV58" s="331"/>
      <c r="TFW58" s="331"/>
      <c r="TFX58" s="331"/>
      <c r="TFY58" s="331"/>
      <c r="TFZ58" s="331"/>
      <c r="TGA58" s="331"/>
      <c r="TGB58" s="331"/>
      <c r="TGC58" s="331"/>
      <c r="TGD58" s="331"/>
      <c r="TGE58" s="331"/>
      <c r="TGF58" s="331"/>
      <c r="TGG58" s="331"/>
      <c r="TGH58" s="331"/>
      <c r="TGI58" s="331"/>
      <c r="TGJ58" s="331"/>
      <c r="TGK58" s="331"/>
      <c r="TGL58" s="331"/>
      <c r="TGM58" s="331"/>
      <c r="TGN58" s="331"/>
      <c r="TGO58" s="331"/>
      <c r="TGP58" s="331"/>
      <c r="TGQ58" s="331"/>
      <c r="TGR58" s="331"/>
      <c r="TGS58" s="331"/>
      <c r="TGT58" s="331"/>
      <c r="TGU58" s="331"/>
      <c r="TGV58" s="331"/>
      <c r="TGW58" s="331"/>
      <c r="TGX58" s="331"/>
      <c r="TGY58" s="331"/>
      <c r="TGZ58" s="331"/>
      <c r="THA58" s="331"/>
      <c r="THB58" s="331"/>
      <c r="THC58" s="331"/>
      <c r="THD58" s="331"/>
      <c r="THE58" s="331"/>
      <c r="THF58" s="331"/>
      <c r="THG58" s="331"/>
      <c r="THH58" s="331"/>
      <c r="THI58" s="331"/>
      <c r="THJ58" s="331"/>
      <c r="THK58" s="331"/>
      <c r="THL58" s="331"/>
      <c r="THM58" s="331"/>
      <c r="THN58" s="331"/>
      <c r="THO58" s="331"/>
      <c r="THP58" s="331"/>
      <c r="THQ58" s="331"/>
      <c r="THR58" s="331"/>
      <c r="THS58" s="331"/>
      <c r="THT58" s="331"/>
      <c r="THU58" s="331"/>
      <c r="THV58" s="331"/>
      <c r="THW58" s="331"/>
      <c r="THX58" s="331"/>
      <c r="THY58" s="331"/>
      <c r="THZ58" s="331"/>
      <c r="TIA58" s="331"/>
      <c r="TIB58" s="331"/>
      <c r="TIC58" s="331"/>
      <c r="TID58" s="331"/>
      <c r="TIE58" s="331"/>
      <c r="TIF58" s="331"/>
      <c r="TIG58" s="331"/>
      <c r="TIH58" s="331"/>
      <c r="TII58" s="331"/>
      <c r="TIJ58" s="331"/>
      <c r="TIK58" s="331"/>
      <c r="TIL58" s="331"/>
      <c r="TIM58" s="331"/>
      <c r="TIN58" s="331"/>
      <c r="TIO58" s="331"/>
      <c r="TIP58" s="331"/>
      <c r="TIQ58" s="331"/>
      <c r="TIR58" s="331"/>
      <c r="TIS58" s="331"/>
      <c r="TIT58" s="331"/>
      <c r="TIU58" s="331"/>
      <c r="TIV58" s="331"/>
      <c r="TIW58" s="331"/>
      <c r="TIX58" s="331"/>
      <c r="TIY58" s="331"/>
      <c r="TIZ58" s="331"/>
      <c r="TJA58" s="331"/>
      <c r="TJB58" s="331"/>
      <c r="TJC58" s="331"/>
      <c r="TJD58" s="331"/>
      <c r="TJE58" s="331"/>
      <c r="TJF58" s="331"/>
      <c r="TJG58" s="331"/>
      <c r="TJH58" s="331"/>
      <c r="TJI58" s="331"/>
      <c r="TJJ58" s="331"/>
      <c r="TJK58" s="331"/>
      <c r="TJL58" s="331"/>
      <c r="TJM58" s="331"/>
      <c r="TJN58" s="331"/>
      <c r="TJO58" s="331"/>
      <c r="TJP58" s="331"/>
      <c r="TJQ58" s="331"/>
      <c r="TJR58" s="331"/>
      <c r="TJS58" s="331"/>
      <c r="TJT58" s="331"/>
      <c r="TJU58" s="331"/>
      <c r="TJV58" s="331"/>
      <c r="TJW58" s="331"/>
      <c r="TJX58" s="331"/>
      <c r="TJY58" s="331"/>
      <c r="TJZ58" s="331"/>
      <c r="TKA58" s="331"/>
      <c r="TKB58" s="331"/>
      <c r="TKC58" s="331"/>
      <c r="TKD58" s="331"/>
      <c r="TKE58" s="331"/>
      <c r="TKF58" s="331"/>
      <c r="TKG58" s="331"/>
      <c r="TKH58" s="331"/>
      <c r="TKI58" s="331"/>
      <c r="TKJ58" s="331"/>
      <c r="TKK58" s="331"/>
      <c r="TKL58" s="331"/>
      <c r="TKM58" s="331"/>
      <c r="TKN58" s="331"/>
      <c r="TKO58" s="331"/>
      <c r="TKP58" s="331"/>
      <c r="TKQ58" s="331"/>
      <c r="TKR58" s="331"/>
      <c r="TKS58" s="331"/>
      <c r="TKT58" s="331"/>
      <c r="TKU58" s="331"/>
      <c r="TKV58" s="331"/>
      <c r="TKW58" s="331"/>
      <c r="TKX58" s="331"/>
      <c r="TKY58" s="331"/>
      <c r="TKZ58" s="331"/>
      <c r="TLA58" s="331"/>
      <c r="TLB58" s="331"/>
      <c r="TLC58" s="331"/>
      <c r="TLD58" s="331"/>
      <c r="TLE58" s="331"/>
      <c r="TLF58" s="331"/>
      <c r="TLG58" s="331"/>
      <c r="TLH58" s="331"/>
      <c r="TLI58" s="331"/>
      <c r="TLJ58" s="331"/>
      <c r="TLK58" s="331"/>
      <c r="TLL58" s="331"/>
      <c r="TLM58" s="331"/>
      <c r="TLN58" s="331"/>
      <c r="TLO58" s="331"/>
      <c r="TLP58" s="331"/>
      <c r="TLQ58" s="331"/>
      <c r="TLR58" s="331"/>
      <c r="TLS58" s="331"/>
      <c r="TLT58" s="331"/>
      <c r="TLU58" s="331"/>
      <c r="TLV58" s="331"/>
      <c r="TLW58" s="331"/>
      <c r="TLX58" s="331"/>
      <c r="TLY58" s="331"/>
      <c r="TLZ58" s="331"/>
      <c r="TMA58" s="331"/>
      <c r="TMB58" s="331"/>
      <c r="TMC58" s="331"/>
      <c r="TMD58" s="331"/>
      <c r="TME58" s="331"/>
      <c r="TMF58" s="331"/>
      <c r="TMG58" s="331"/>
      <c r="TMH58" s="331"/>
      <c r="TMI58" s="331"/>
      <c r="TMJ58" s="331"/>
      <c r="TMK58" s="331"/>
      <c r="TML58" s="331"/>
      <c r="TMM58" s="331"/>
      <c r="TMN58" s="331"/>
      <c r="TMO58" s="331"/>
      <c r="TMP58" s="331"/>
      <c r="TMQ58" s="331"/>
      <c r="TMR58" s="331"/>
      <c r="TMS58" s="331"/>
      <c r="TMT58" s="331"/>
      <c r="TMU58" s="331"/>
      <c r="TMV58" s="331"/>
      <c r="TMW58" s="331"/>
      <c r="TMX58" s="331"/>
      <c r="TMY58" s="331"/>
      <c r="TMZ58" s="331"/>
      <c r="TNA58" s="331"/>
      <c r="TNB58" s="331"/>
      <c r="TNC58" s="331"/>
      <c r="TND58" s="331"/>
      <c r="TNE58" s="331"/>
      <c r="TNF58" s="331"/>
      <c r="TNG58" s="331"/>
      <c r="TNH58" s="331"/>
      <c r="TNI58" s="331"/>
      <c r="TNJ58" s="331"/>
      <c r="TNK58" s="331"/>
      <c r="TNL58" s="331"/>
      <c r="TNM58" s="331"/>
      <c r="TNN58" s="331"/>
      <c r="TNO58" s="331"/>
      <c r="TNP58" s="331"/>
      <c r="TNQ58" s="331"/>
      <c r="TNR58" s="331"/>
      <c r="TNS58" s="331"/>
      <c r="TNT58" s="331"/>
      <c r="TNU58" s="331"/>
      <c r="TNV58" s="331"/>
      <c r="TNW58" s="331"/>
      <c r="TNX58" s="331"/>
      <c r="TNY58" s="331"/>
      <c r="TNZ58" s="331"/>
      <c r="TOA58" s="331"/>
      <c r="TOB58" s="331"/>
      <c r="TOC58" s="331"/>
      <c r="TOD58" s="331"/>
      <c r="TOE58" s="331"/>
      <c r="TOF58" s="331"/>
      <c r="TOG58" s="331"/>
      <c r="TOH58" s="331"/>
      <c r="TOI58" s="331"/>
      <c r="TOJ58" s="331"/>
      <c r="TOK58" s="331"/>
      <c r="TOL58" s="331"/>
      <c r="TOM58" s="331"/>
      <c r="TON58" s="331"/>
      <c r="TOO58" s="331"/>
      <c r="TOP58" s="331"/>
      <c r="TOQ58" s="331"/>
      <c r="TOR58" s="331"/>
      <c r="TOS58" s="331"/>
      <c r="TOT58" s="331"/>
      <c r="TOU58" s="331"/>
      <c r="TOV58" s="331"/>
      <c r="TOW58" s="331"/>
      <c r="TOX58" s="331"/>
      <c r="TOY58" s="331"/>
      <c r="TOZ58" s="331"/>
      <c r="TPA58" s="331"/>
      <c r="TPB58" s="331"/>
      <c r="TPC58" s="331"/>
      <c r="TPD58" s="331"/>
      <c r="TPE58" s="331"/>
      <c r="TPF58" s="331"/>
      <c r="TPG58" s="331"/>
      <c r="TPH58" s="331"/>
      <c r="TPI58" s="331"/>
      <c r="TPJ58" s="331"/>
      <c r="TPK58" s="331"/>
      <c r="TPL58" s="331"/>
      <c r="TPM58" s="331"/>
      <c r="TPN58" s="331"/>
      <c r="TPO58" s="331"/>
      <c r="TPP58" s="331"/>
      <c r="TPQ58" s="331"/>
      <c r="TPR58" s="331"/>
      <c r="TPS58" s="331"/>
      <c r="TPT58" s="331"/>
      <c r="TPU58" s="331"/>
      <c r="TPV58" s="331"/>
      <c r="TPW58" s="331"/>
      <c r="TPX58" s="331"/>
      <c r="TPY58" s="331"/>
      <c r="TPZ58" s="331"/>
      <c r="TQA58" s="331"/>
      <c r="TQB58" s="331"/>
      <c r="TQC58" s="331"/>
      <c r="TQD58" s="331"/>
      <c r="TQE58" s="331"/>
      <c r="TQF58" s="331"/>
      <c r="TQG58" s="331"/>
      <c r="TQH58" s="331"/>
      <c r="TQI58" s="331"/>
      <c r="TQJ58" s="331"/>
      <c r="TQK58" s="331"/>
      <c r="TQL58" s="331"/>
      <c r="TQM58" s="331"/>
      <c r="TQN58" s="331"/>
      <c r="TQO58" s="331"/>
      <c r="TQP58" s="331"/>
      <c r="TQQ58" s="331"/>
      <c r="TQR58" s="331"/>
      <c r="TQS58" s="331"/>
      <c r="TQT58" s="331"/>
      <c r="TQU58" s="331"/>
      <c r="TQV58" s="331"/>
      <c r="TQW58" s="331"/>
      <c r="TQX58" s="331"/>
      <c r="TQY58" s="331"/>
      <c r="TQZ58" s="331"/>
      <c r="TRA58" s="331"/>
      <c r="TRB58" s="331"/>
      <c r="TRC58" s="331"/>
      <c r="TRD58" s="331"/>
      <c r="TRE58" s="331"/>
      <c r="TRF58" s="331"/>
      <c r="TRG58" s="331"/>
      <c r="TRH58" s="331"/>
      <c r="TRI58" s="331"/>
      <c r="TRJ58" s="331"/>
      <c r="TRK58" s="331"/>
      <c r="TRL58" s="331"/>
      <c r="TRM58" s="331"/>
      <c r="TRN58" s="331"/>
      <c r="TRO58" s="331"/>
      <c r="TRP58" s="331"/>
      <c r="TRQ58" s="331"/>
      <c r="TRR58" s="331"/>
      <c r="TRS58" s="331"/>
      <c r="TRT58" s="331"/>
      <c r="TRU58" s="331"/>
      <c r="TRV58" s="331"/>
      <c r="TRW58" s="331"/>
      <c r="TRX58" s="331"/>
      <c r="TRY58" s="331"/>
      <c r="TRZ58" s="331"/>
      <c r="TSA58" s="331"/>
      <c r="TSB58" s="331"/>
      <c r="TSC58" s="331"/>
      <c r="TSD58" s="331"/>
      <c r="TSE58" s="331"/>
      <c r="TSF58" s="331"/>
      <c r="TSG58" s="331"/>
      <c r="TSH58" s="331"/>
      <c r="TSI58" s="331"/>
      <c r="TSJ58" s="331"/>
      <c r="TSK58" s="331"/>
      <c r="TSL58" s="331"/>
      <c r="TSM58" s="331"/>
      <c r="TSN58" s="331"/>
      <c r="TSO58" s="331"/>
      <c r="TSP58" s="331"/>
      <c r="TSQ58" s="331"/>
      <c r="TSR58" s="331"/>
      <c r="TSS58" s="331"/>
      <c r="TST58" s="331"/>
      <c r="TSU58" s="331"/>
      <c r="TSV58" s="331"/>
      <c r="TSW58" s="331"/>
      <c r="TSX58" s="331"/>
      <c r="TSY58" s="331"/>
      <c r="TSZ58" s="331"/>
      <c r="TTA58" s="331"/>
      <c r="TTB58" s="331"/>
      <c r="TTC58" s="331"/>
      <c r="TTD58" s="331"/>
      <c r="TTE58" s="331"/>
      <c r="TTF58" s="331"/>
      <c r="TTG58" s="331"/>
      <c r="TTH58" s="331"/>
      <c r="TTI58" s="331"/>
      <c r="TTJ58" s="331"/>
      <c r="TTK58" s="331"/>
      <c r="TTL58" s="331"/>
      <c r="TTM58" s="331"/>
      <c r="TTN58" s="331"/>
      <c r="TTO58" s="331"/>
      <c r="TTP58" s="331"/>
      <c r="TTQ58" s="331"/>
      <c r="TTR58" s="331"/>
      <c r="TTS58" s="331"/>
      <c r="TTT58" s="331"/>
      <c r="TTU58" s="331"/>
      <c r="TTV58" s="331"/>
      <c r="TTW58" s="331"/>
      <c r="TTX58" s="331"/>
      <c r="TTY58" s="331"/>
      <c r="TTZ58" s="331"/>
      <c r="TUA58" s="331"/>
      <c r="TUB58" s="331"/>
      <c r="TUC58" s="331"/>
      <c r="TUD58" s="331"/>
      <c r="TUE58" s="331"/>
      <c r="TUF58" s="331"/>
      <c r="TUG58" s="331"/>
      <c r="TUH58" s="331"/>
      <c r="TUI58" s="331"/>
      <c r="TUJ58" s="331"/>
      <c r="TUK58" s="331"/>
      <c r="TUL58" s="331"/>
      <c r="TUM58" s="331"/>
      <c r="TUN58" s="331"/>
      <c r="TUO58" s="331"/>
      <c r="TUP58" s="331"/>
      <c r="TUQ58" s="331"/>
      <c r="TUR58" s="331"/>
      <c r="TUS58" s="331"/>
      <c r="TUT58" s="331"/>
      <c r="TUU58" s="331"/>
      <c r="TUV58" s="331"/>
      <c r="TUW58" s="331"/>
      <c r="TUX58" s="331"/>
      <c r="TUY58" s="331"/>
      <c r="TUZ58" s="331"/>
      <c r="TVA58" s="331"/>
      <c r="TVB58" s="331"/>
      <c r="TVC58" s="331"/>
      <c r="TVD58" s="331"/>
      <c r="TVE58" s="331"/>
      <c r="TVF58" s="331"/>
      <c r="TVG58" s="331"/>
      <c r="TVH58" s="331"/>
      <c r="TVI58" s="331"/>
      <c r="TVJ58" s="331"/>
      <c r="TVK58" s="331"/>
      <c r="TVL58" s="331"/>
      <c r="TVM58" s="331"/>
      <c r="TVN58" s="331"/>
      <c r="TVO58" s="331"/>
      <c r="TVP58" s="331"/>
      <c r="TVQ58" s="331"/>
      <c r="TVR58" s="331"/>
      <c r="TVS58" s="331"/>
      <c r="TVT58" s="331"/>
      <c r="TVU58" s="331"/>
      <c r="TVV58" s="331"/>
      <c r="TVW58" s="331"/>
      <c r="TVX58" s="331"/>
      <c r="TVY58" s="331"/>
      <c r="TVZ58" s="331"/>
      <c r="TWA58" s="331"/>
      <c r="TWB58" s="331"/>
      <c r="TWC58" s="331"/>
      <c r="TWD58" s="331"/>
      <c r="TWE58" s="331"/>
      <c r="TWF58" s="331"/>
      <c r="TWG58" s="331"/>
      <c r="TWH58" s="331"/>
      <c r="TWI58" s="331"/>
      <c r="TWJ58" s="331"/>
      <c r="TWK58" s="331"/>
      <c r="TWL58" s="331"/>
      <c r="TWM58" s="331"/>
      <c r="TWN58" s="331"/>
      <c r="TWO58" s="331"/>
      <c r="TWP58" s="331"/>
      <c r="TWQ58" s="331"/>
      <c r="TWR58" s="331"/>
      <c r="TWS58" s="331"/>
      <c r="TWT58" s="331"/>
      <c r="TWU58" s="331"/>
      <c r="TWV58" s="331"/>
      <c r="TWW58" s="331"/>
      <c r="TWX58" s="331"/>
      <c r="TWY58" s="331"/>
      <c r="TWZ58" s="331"/>
      <c r="TXA58" s="331"/>
      <c r="TXB58" s="331"/>
      <c r="TXC58" s="331"/>
      <c r="TXD58" s="331"/>
      <c r="TXE58" s="331"/>
      <c r="TXF58" s="331"/>
      <c r="TXG58" s="331"/>
      <c r="TXH58" s="331"/>
      <c r="TXI58" s="331"/>
      <c r="TXJ58" s="331"/>
      <c r="TXK58" s="331"/>
      <c r="TXL58" s="331"/>
      <c r="TXM58" s="331"/>
      <c r="TXN58" s="331"/>
      <c r="TXO58" s="331"/>
      <c r="TXP58" s="331"/>
      <c r="TXQ58" s="331"/>
      <c r="TXR58" s="331"/>
      <c r="TXS58" s="331"/>
      <c r="TXT58" s="331"/>
      <c r="TXU58" s="331"/>
      <c r="TXV58" s="331"/>
      <c r="TXW58" s="331"/>
      <c r="TXX58" s="331"/>
      <c r="TXY58" s="331"/>
      <c r="TXZ58" s="331"/>
      <c r="TYA58" s="331"/>
      <c r="TYB58" s="331"/>
      <c r="TYC58" s="331"/>
      <c r="TYD58" s="331"/>
      <c r="TYE58" s="331"/>
      <c r="TYF58" s="331"/>
      <c r="TYG58" s="331"/>
      <c r="TYH58" s="331"/>
      <c r="TYI58" s="331"/>
      <c r="TYJ58" s="331"/>
      <c r="TYK58" s="331"/>
      <c r="TYL58" s="331"/>
      <c r="TYM58" s="331"/>
      <c r="TYN58" s="331"/>
      <c r="TYO58" s="331"/>
      <c r="TYP58" s="331"/>
      <c r="TYQ58" s="331"/>
      <c r="TYR58" s="331"/>
      <c r="TYS58" s="331"/>
      <c r="TYT58" s="331"/>
      <c r="TYU58" s="331"/>
      <c r="TYV58" s="331"/>
      <c r="TYW58" s="331"/>
      <c r="TYX58" s="331"/>
      <c r="TYY58" s="331"/>
      <c r="TYZ58" s="331"/>
      <c r="TZA58" s="331"/>
      <c r="TZB58" s="331"/>
      <c r="TZC58" s="331"/>
      <c r="TZD58" s="331"/>
      <c r="TZE58" s="331"/>
      <c r="TZF58" s="331"/>
      <c r="TZG58" s="331"/>
      <c r="TZH58" s="331"/>
      <c r="TZI58" s="331"/>
      <c r="TZJ58" s="331"/>
      <c r="TZK58" s="331"/>
      <c r="TZL58" s="331"/>
      <c r="TZM58" s="331"/>
      <c r="TZN58" s="331"/>
      <c r="TZO58" s="331"/>
      <c r="TZP58" s="331"/>
      <c r="TZQ58" s="331"/>
      <c r="TZR58" s="331"/>
      <c r="TZS58" s="331"/>
      <c r="TZT58" s="331"/>
      <c r="TZU58" s="331"/>
      <c r="TZV58" s="331"/>
      <c r="TZW58" s="331"/>
      <c r="TZX58" s="331"/>
      <c r="TZY58" s="331"/>
      <c r="TZZ58" s="331"/>
      <c r="UAA58" s="331"/>
      <c r="UAB58" s="331"/>
      <c r="UAC58" s="331"/>
      <c r="UAD58" s="331"/>
      <c r="UAE58" s="331"/>
      <c r="UAF58" s="331"/>
      <c r="UAG58" s="331"/>
      <c r="UAH58" s="331"/>
      <c r="UAI58" s="331"/>
      <c r="UAJ58" s="331"/>
      <c r="UAK58" s="331"/>
      <c r="UAL58" s="331"/>
      <c r="UAM58" s="331"/>
      <c r="UAN58" s="331"/>
      <c r="UAO58" s="331"/>
      <c r="UAP58" s="331"/>
      <c r="UAQ58" s="331"/>
      <c r="UAR58" s="331"/>
      <c r="UAS58" s="331"/>
      <c r="UAT58" s="331"/>
      <c r="UAU58" s="331"/>
      <c r="UAV58" s="331"/>
      <c r="UAW58" s="331"/>
      <c r="UAX58" s="331"/>
      <c r="UAY58" s="331"/>
      <c r="UAZ58" s="331"/>
      <c r="UBA58" s="331"/>
      <c r="UBB58" s="331"/>
      <c r="UBC58" s="331"/>
      <c r="UBD58" s="331"/>
      <c r="UBE58" s="331"/>
      <c r="UBF58" s="331"/>
      <c r="UBG58" s="331"/>
      <c r="UBH58" s="331"/>
      <c r="UBI58" s="331"/>
      <c r="UBJ58" s="331"/>
      <c r="UBK58" s="331"/>
      <c r="UBL58" s="331"/>
      <c r="UBM58" s="331"/>
      <c r="UBN58" s="331"/>
      <c r="UBO58" s="331"/>
      <c r="UBP58" s="331"/>
      <c r="UBQ58" s="331"/>
      <c r="UBR58" s="331"/>
      <c r="UBS58" s="331"/>
      <c r="UBT58" s="331"/>
      <c r="UBU58" s="331"/>
      <c r="UBV58" s="331"/>
      <c r="UBW58" s="331"/>
      <c r="UBX58" s="331"/>
      <c r="UBY58" s="331"/>
      <c r="UBZ58" s="331"/>
      <c r="UCA58" s="331"/>
      <c r="UCB58" s="331"/>
      <c r="UCC58" s="331"/>
      <c r="UCD58" s="331"/>
      <c r="UCE58" s="331"/>
      <c r="UCF58" s="331"/>
      <c r="UCG58" s="331"/>
      <c r="UCH58" s="331"/>
      <c r="UCI58" s="331"/>
      <c r="UCJ58" s="331"/>
      <c r="UCK58" s="331"/>
      <c r="UCL58" s="331"/>
      <c r="UCM58" s="331"/>
      <c r="UCN58" s="331"/>
      <c r="UCO58" s="331"/>
      <c r="UCP58" s="331"/>
      <c r="UCQ58" s="331"/>
      <c r="UCR58" s="331"/>
      <c r="UCS58" s="331"/>
      <c r="UCT58" s="331"/>
      <c r="UCU58" s="331"/>
      <c r="UCV58" s="331"/>
      <c r="UCW58" s="331"/>
      <c r="UCX58" s="331"/>
      <c r="UCY58" s="331"/>
      <c r="UCZ58" s="331"/>
      <c r="UDA58" s="331"/>
      <c r="UDB58" s="331"/>
      <c r="UDC58" s="331"/>
      <c r="UDD58" s="331"/>
      <c r="UDE58" s="331"/>
      <c r="UDF58" s="331"/>
      <c r="UDG58" s="331"/>
      <c r="UDH58" s="331"/>
      <c r="UDI58" s="331"/>
      <c r="UDJ58" s="331"/>
      <c r="UDK58" s="331"/>
      <c r="UDL58" s="331"/>
      <c r="UDM58" s="331"/>
      <c r="UDN58" s="331"/>
      <c r="UDO58" s="331"/>
      <c r="UDP58" s="331"/>
      <c r="UDQ58" s="331"/>
      <c r="UDR58" s="331"/>
      <c r="UDS58" s="331"/>
      <c r="UDT58" s="331"/>
      <c r="UDU58" s="331"/>
      <c r="UDV58" s="331"/>
      <c r="UDW58" s="331"/>
      <c r="UDX58" s="331"/>
      <c r="UDY58" s="331"/>
      <c r="UDZ58" s="331"/>
      <c r="UEA58" s="331"/>
      <c r="UEB58" s="331"/>
      <c r="UEC58" s="331"/>
      <c r="UED58" s="331"/>
      <c r="UEE58" s="331"/>
      <c r="UEF58" s="331"/>
      <c r="UEG58" s="331"/>
      <c r="UEH58" s="331"/>
      <c r="UEI58" s="331"/>
      <c r="UEJ58" s="331"/>
      <c r="UEK58" s="331"/>
      <c r="UEL58" s="331"/>
      <c r="UEM58" s="331"/>
      <c r="UEN58" s="331"/>
      <c r="UEO58" s="331"/>
      <c r="UEP58" s="331"/>
      <c r="UEQ58" s="331"/>
      <c r="UER58" s="331"/>
      <c r="UES58" s="331"/>
      <c r="UET58" s="331"/>
      <c r="UEU58" s="331"/>
      <c r="UEV58" s="331"/>
      <c r="UEW58" s="331"/>
      <c r="UEX58" s="331"/>
      <c r="UEY58" s="331"/>
      <c r="UEZ58" s="331"/>
      <c r="UFA58" s="331"/>
      <c r="UFB58" s="331"/>
      <c r="UFC58" s="331"/>
      <c r="UFD58" s="331"/>
      <c r="UFE58" s="331"/>
      <c r="UFF58" s="331"/>
      <c r="UFG58" s="331"/>
      <c r="UFH58" s="331"/>
      <c r="UFI58" s="331"/>
      <c r="UFJ58" s="331"/>
      <c r="UFK58" s="331"/>
      <c r="UFL58" s="331"/>
      <c r="UFM58" s="331"/>
      <c r="UFN58" s="331"/>
      <c r="UFO58" s="331"/>
      <c r="UFP58" s="331"/>
      <c r="UFQ58" s="331"/>
      <c r="UFR58" s="331"/>
      <c r="UFS58" s="331"/>
      <c r="UFT58" s="331"/>
      <c r="UFU58" s="331"/>
      <c r="UFV58" s="331"/>
      <c r="UFW58" s="331"/>
      <c r="UFX58" s="331"/>
      <c r="UFY58" s="331"/>
      <c r="UFZ58" s="331"/>
      <c r="UGA58" s="331"/>
      <c r="UGB58" s="331"/>
      <c r="UGC58" s="331"/>
      <c r="UGD58" s="331"/>
      <c r="UGE58" s="331"/>
      <c r="UGF58" s="331"/>
      <c r="UGG58" s="331"/>
      <c r="UGH58" s="331"/>
      <c r="UGI58" s="331"/>
      <c r="UGJ58" s="331"/>
      <c r="UGK58" s="331"/>
      <c r="UGL58" s="331"/>
      <c r="UGM58" s="331"/>
      <c r="UGN58" s="331"/>
      <c r="UGO58" s="331"/>
      <c r="UGP58" s="331"/>
      <c r="UGQ58" s="331"/>
      <c r="UGR58" s="331"/>
      <c r="UGS58" s="331"/>
      <c r="UGT58" s="331"/>
      <c r="UGU58" s="331"/>
      <c r="UGV58" s="331"/>
      <c r="UGW58" s="331"/>
      <c r="UGX58" s="331"/>
      <c r="UGY58" s="331"/>
      <c r="UGZ58" s="331"/>
      <c r="UHA58" s="331"/>
      <c r="UHB58" s="331"/>
      <c r="UHC58" s="331"/>
      <c r="UHD58" s="331"/>
      <c r="UHE58" s="331"/>
      <c r="UHF58" s="331"/>
      <c r="UHG58" s="331"/>
      <c r="UHH58" s="331"/>
      <c r="UHI58" s="331"/>
      <c r="UHJ58" s="331"/>
      <c r="UHK58" s="331"/>
      <c r="UHL58" s="331"/>
      <c r="UHM58" s="331"/>
      <c r="UHN58" s="331"/>
      <c r="UHO58" s="331"/>
      <c r="UHP58" s="331"/>
      <c r="UHQ58" s="331"/>
      <c r="UHR58" s="331"/>
      <c r="UHS58" s="331"/>
      <c r="UHT58" s="331"/>
      <c r="UHU58" s="331"/>
      <c r="UHV58" s="331"/>
      <c r="UHW58" s="331"/>
      <c r="UHX58" s="331"/>
      <c r="UHY58" s="331"/>
      <c r="UHZ58" s="331"/>
      <c r="UIA58" s="331"/>
      <c r="UIB58" s="331"/>
      <c r="UIC58" s="331"/>
      <c r="UID58" s="331"/>
      <c r="UIE58" s="331"/>
      <c r="UIF58" s="331"/>
      <c r="UIG58" s="331"/>
      <c r="UIH58" s="331"/>
      <c r="UII58" s="331"/>
      <c r="UIJ58" s="331"/>
      <c r="UIK58" s="331"/>
      <c r="UIL58" s="331"/>
      <c r="UIM58" s="331"/>
      <c r="UIN58" s="331"/>
      <c r="UIO58" s="331"/>
      <c r="UIP58" s="331"/>
      <c r="UIQ58" s="331"/>
      <c r="UIR58" s="331"/>
      <c r="UIS58" s="331"/>
      <c r="UIT58" s="331"/>
      <c r="UIU58" s="331"/>
      <c r="UIV58" s="331"/>
      <c r="UIW58" s="331"/>
      <c r="UIX58" s="331"/>
      <c r="UIY58" s="331"/>
      <c r="UIZ58" s="331"/>
      <c r="UJA58" s="331"/>
      <c r="UJB58" s="331"/>
      <c r="UJC58" s="331"/>
      <c r="UJD58" s="331"/>
      <c r="UJE58" s="331"/>
      <c r="UJF58" s="331"/>
      <c r="UJG58" s="331"/>
      <c r="UJH58" s="331"/>
      <c r="UJI58" s="331"/>
      <c r="UJJ58" s="331"/>
      <c r="UJK58" s="331"/>
      <c r="UJL58" s="331"/>
      <c r="UJM58" s="331"/>
      <c r="UJN58" s="331"/>
      <c r="UJO58" s="331"/>
      <c r="UJP58" s="331"/>
      <c r="UJQ58" s="331"/>
      <c r="UJR58" s="331"/>
      <c r="UJS58" s="331"/>
      <c r="UJT58" s="331"/>
      <c r="UJU58" s="331"/>
      <c r="UJV58" s="331"/>
      <c r="UJW58" s="331"/>
      <c r="UJX58" s="331"/>
      <c r="UJY58" s="331"/>
      <c r="UJZ58" s="331"/>
      <c r="UKA58" s="331"/>
      <c r="UKB58" s="331"/>
      <c r="UKC58" s="331"/>
      <c r="UKD58" s="331"/>
      <c r="UKE58" s="331"/>
      <c r="UKF58" s="331"/>
      <c r="UKG58" s="331"/>
      <c r="UKH58" s="331"/>
      <c r="UKI58" s="331"/>
      <c r="UKJ58" s="331"/>
      <c r="UKK58" s="331"/>
      <c r="UKL58" s="331"/>
      <c r="UKM58" s="331"/>
      <c r="UKN58" s="331"/>
      <c r="UKO58" s="331"/>
      <c r="UKP58" s="331"/>
      <c r="UKQ58" s="331"/>
      <c r="UKR58" s="331"/>
      <c r="UKS58" s="331"/>
      <c r="UKT58" s="331"/>
      <c r="UKU58" s="331"/>
      <c r="UKV58" s="331"/>
      <c r="UKW58" s="331"/>
      <c r="UKX58" s="331"/>
      <c r="UKY58" s="331"/>
      <c r="UKZ58" s="331"/>
      <c r="ULA58" s="331"/>
      <c r="ULB58" s="331"/>
      <c r="ULC58" s="331"/>
      <c r="ULD58" s="331"/>
      <c r="ULE58" s="331"/>
      <c r="ULF58" s="331"/>
      <c r="ULG58" s="331"/>
      <c r="ULH58" s="331"/>
      <c r="ULI58" s="331"/>
      <c r="ULJ58" s="331"/>
      <c r="ULK58" s="331"/>
      <c r="ULL58" s="331"/>
      <c r="ULM58" s="331"/>
      <c r="ULN58" s="331"/>
      <c r="ULO58" s="331"/>
      <c r="ULP58" s="331"/>
      <c r="ULQ58" s="331"/>
      <c r="ULR58" s="331"/>
      <c r="ULS58" s="331"/>
      <c r="ULT58" s="331"/>
      <c r="ULU58" s="331"/>
      <c r="ULV58" s="331"/>
      <c r="ULW58" s="331"/>
      <c r="ULX58" s="331"/>
      <c r="ULY58" s="331"/>
      <c r="ULZ58" s="331"/>
      <c r="UMA58" s="331"/>
      <c r="UMB58" s="331"/>
      <c r="UMC58" s="331"/>
      <c r="UMD58" s="331"/>
      <c r="UME58" s="331"/>
      <c r="UMF58" s="331"/>
      <c r="UMG58" s="331"/>
      <c r="UMH58" s="331"/>
      <c r="UMI58" s="331"/>
      <c r="UMJ58" s="331"/>
      <c r="UMK58" s="331"/>
      <c r="UML58" s="331"/>
      <c r="UMM58" s="331"/>
      <c r="UMN58" s="331"/>
      <c r="UMO58" s="331"/>
      <c r="UMP58" s="331"/>
      <c r="UMQ58" s="331"/>
      <c r="UMR58" s="331"/>
      <c r="UMS58" s="331"/>
      <c r="UMT58" s="331"/>
      <c r="UMU58" s="331"/>
      <c r="UMV58" s="331"/>
      <c r="UMW58" s="331"/>
      <c r="UMX58" s="331"/>
      <c r="UMY58" s="331"/>
      <c r="UMZ58" s="331"/>
      <c r="UNA58" s="331"/>
      <c r="UNB58" s="331"/>
      <c r="UNC58" s="331"/>
      <c r="UND58" s="331"/>
      <c r="UNE58" s="331"/>
      <c r="UNF58" s="331"/>
      <c r="UNG58" s="331"/>
      <c r="UNH58" s="331"/>
      <c r="UNI58" s="331"/>
      <c r="UNJ58" s="331"/>
      <c r="UNK58" s="331"/>
      <c r="UNL58" s="331"/>
      <c r="UNM58" s="331"/>
      <c r="UNN58" s="331"/>
      <c r="UNO58" s="331"/>
      <c r="UNP58" s="331"/>
      <c r="UNQ58" s="331"/>
      <c r="UNR58" s="331"/>
      <c r="UNS58" s="331"/>
      <c r="UNT58" s="331"/>
      <c r="UNU58" s="331"/>
      <c r="UNV58" s="331"/>
      <c r="UNW58" s="331"/>
      <c r="UNX58" s="331"/>
      <c r="UNY58" s="331"/>
      <c r="UNZ58" s="331"/>
      <c r="UOA58" s="331"/>
      <c r="UOB58" s="331"/>
      <c r="UOC58" s="331"/>
      <c r="UOD58" s="331"/>
      <c r="UOE58" s="331"/>
      <c r="UOF58" s="331"/>
      <c r="UOG58" s="331"/>
      <c r="UOH58" s="331"/>
      <c r="UOI58" s="331"/>
      <c r="UOJ58" s="331"/>
      <c r="UOK58" s="331"/>
      <c r="UOL58" s="331"/>
      <c r="UOM58" s="331"/>
      <c r="UON58" s="331"/>
      <c r="UOO58" s="331"/>
      <c r="UOP58" s="331"/>
      <c r="UOQ58" s="331"/>
      <c r="UOR58" s="331"/>
      <c r="UOS58" s="331"/>
      <c r="UOT58" s="331"/>
      <c r="UOU58" s="331"/>
      <c r="UOV58" s="331"/>
      <c r="UOW58" s="331"/>
      <c r="UOX58" s="331"/>
      <c r="UOY58" s="331"/>
      <c r="UOZ58" s="331"/>
      <c r="UPA58" s="331"/>
      <c r="UPB58" s="331"/>
      <c r="UPC58" s="331"/>
      <c r="UPD58" s="331"/>
      <c r="UPE58" s="331"/>
      <c r="UPF58" s="331"/>
      <c r="UPG58" s="331"/>
      <c r="UPH58" s="331"/>
      <c r="UPI58" s="331"/>
      <c r="UPJ58" s="331"/>
      <c r="UPK58" s="331"/>
      <c r="UPL58" s="331"/>
      <c r="UPM58" s="331"/>
      <c r="UPN58" s="331"/>
      <c r="UPO58" s="331"/>
      <c r="UPP58" s="331"/>
      <c r="UPQ58" s="331"/>
      <c r="UPR58" s="331"/>
      <c r="UPS58" s="331"/>
      <c r="UPT58" s="331"/>
      <c r="UPU58" s="331"/>
      <c r="UPV58" s="331"/>
      <c r="UPW58" s="331"/>
      <c r="UPX58" s="331"/>
      <c r="UPY58" s="331"/>
      <c r="UPZ58" s="331"/>
      <c r="UQA58" s="331"/>
      <c r="UQB58" s="331"/>
      <c r="UQC58" s="331"/>
      <c r="UQD58" s="331"/>
      <c r="UQE58" s="331"/>
      <c r="UQF58" s="331"/>
      <c r="UQG58" s="331"/>
      <c r="UQH58" s="331"/>
      <c r="UQI58" s="331"/>
      <c r="UQJ58" s="331"/>
      <c r="UQK58" s="331"/>
      <c r="UQL58" s="331"/>
      <c r="UQM58" s="331"/>
      <c r="UQN58" s="331"/>
      <c r="UQO58" s="331"/>
      <c r="UQP58" s="331"/>
      <c r="UQQ58" s="331"/>
      <c r="UQR58" s="331"/>
      <c r="UQS58" s="331"/>
      <c r="UQT58" s="331"/>
      <c r="UQU58" s="331"/>
      <c r="UQV58" s="331"/>
      <c r="UQW58" s="331"/>
      <c r="UQX58" s="331"/>
      <c r="UQY58" s="331"/>
      <c r="UQZ58" s="331"/>
      <c r="URA58" s="331"/>
      <c r="URB58" s="331"/>
      <c r="URC58" s="331"/>
      <c r="URD58" s="331"/>
      <c r="URE58" s="331"/>
      <c r="URF58" s="331"/>
      <c r="URG58" s="331"/>
      <c r="URH58" s="331"/>
      <c r="URI58" s="331"/>
      <c r="URJ58" s="331"/>
      <c r="URK58" s="331"/>
      <c r="URL58" s="331"/>
      <c r="URM58" s="331"/>
      <c r="URN58" s="331"/>
      <c r="URO58" s="331"/>
      <c r="URP58" s="331"/>
      <c r="URQ58" s="331"/>
      <c r="URR58" s="331"/>
      <c r="URS58" s="331"/>
      <c r="URT58" s="331"/>
      <c r="URU58" s="331"/>
      <c r="URV58" s="331"/>
      <c r="URW58" s="331"/>
      <c r="URX58" s="331"/>
      <c r="URY58" s="331"/>
      <c r="URZ58" s="331"/>
      <c r="USA58" s="331"/>
      <c r="USB58" s="331"/>
      <c r="USC58" s="331"/>
      <c r="USD58" s="331"/>
      <c r="USE58" s="331"/>
      <c r="USF58" s="331"/>
      <c r="USG58" s="331"/>
      <c r="USH58" s="331"/>
      <c r="USI58" s="331"/>
      <c r="USJ58" s="331"/>
      <c r="USK58" s="331"/>
      <c r="USL58" s="331"/>
      <c r="USM58" s="331"/>
      <c r="USN58" s="331"/>
      <c r="USO58" s="331"/>
      <c r="USP58" s="331"/>
      <c r="USQ58" s="331"/>
      <c r="USR58" s="331"/>
      <c r="USS58" s="331"/>
      <c r="UST58" s="331"/>
      <c r="USU58" s="331"/>
      <c r="USV58" s="331"/>
      <c r="USW58" s="331"/>
      <c r="USX58" s="331"/>
      <c r="USY58" s="331"/>
      <c r="USZ58" s="331"/>
      <c r="UTA58" s="331"/>
      <c r="UTB58" s="331"/>
      <c r="UTC58" s="331"/>
      <c r="UTD58" s="331"/>
      <c r="UTE58" s="331"/>
      <c r="UTF58" s="331"/>
      <c r="UTG58" s="331"/>
      <c r="UTH58" s="331"/>
      <c r="UTI58" s="331"/>
      <c r="UTJ58" s="331"/>
      <c r="UTK58" s="331"/>
      <c r="UTL58" s="331"/>
      <c r="UTM58" s="331"/>
      <c r="UTN58" s="331"/>
      <c r="UTO58" s="331"/>
      <c r="UTP58" s="331"/>
      <c r="UTQ58" s="331"/>
      <c r="UTR58" s="331"/>
      <c r="UTS58" s="331"/>
      <c r="UTT58" s="331"/>
      <c r="UTU58" s="331"/>
      <c r="UTV58" s="331"/>
      <c r="UTW58" s="331"/>
      <c r="UTX58" s="331"/>
      <c r="UTY58" s="331"/>
      <c r="UTZ58" s="331"/>
      <c r="UUA58" s="331"/>
      <c r="UUB58" s="331"/>
      <c r="UUC58" s="331"/>
      <c r="UUD58" s="331"/>
      <c r="UUE58" s="331"/>
      <c r="UUF58" s="331"/>
      <c r="UUG58" s="331"/>
      <c r="UUH58" s="331"/>
      <c r="UUI58" s="331"/>
      <c r="UUJ58" s="331"/>
      <c r="UUK58" s="331"/>
      <c r="UUL58" s="331"/>
      <c r="UUM58" s="331"/>
      <c r="UUN58" s="331"/>
      <c r="UUO58" s="331"/>
      <c r="UUP58" s="331"/>
      <c r="UUQ58" s="331"/>
      <c r="UUR58" s="331"/>
      <c r="UUS58" s="331"/>
      <c r="UUT58" s="331"/>
      <c r="UUU58" s="331"/>
      <c r="UUV58" s="331"/>
      <c r="UUW58" s="331"/>
      <c r="UUX58" s="331"/>
      <c r="UUY58" s="331"/>
      <c r="UUZ58" s="331"/>
      <c r="UVA58" s="331"/>
      <c r="UVB58" s="331"/>
      <c r="UVC58" s="331"/>
      <c r="UVD58" s="331"/>
      <c r="UVE58" s="331"/>
      <c r="UVF58" s="331"/>
      <c r="UVG58" s="331"/>
      <c r="UVH58" s="331"/>
      <c r="UVI58" s="331"/>
      <c r="UVJ58" s="331"/>
      <c r="UVK58" s="331"/>
      <c r="UVL58" s="331"/>
      <c r="UVM58" s="331"/>
      <c r="UVN58" s="331"/>
      <c r="UVO58" s="331"/>
      <c r="UVP58" s="331"/>
      <c r="UVQ58" s="331"/>
      <c r="UVR58" s="331"/>
      <c r="UVS58" s="331"/>
      <c r="UVT58" s="331"/>
      <c r="UVU58" s="331"/>
      <c r="UVV58" s="331"/>
      <c r="UVW58" s="331"/>
      <c r="UVX58" s="331"/>
      <c r="UVY58" s="331"/>
      <c r="UVZ58" s="331"/>
      <c r="UWA58" s="331"/>
      <c r="UWB58" s="331"/>
      <c r="UWC58" s="331"/>
      <c r="UWD58" s="331"/>
      <c r="UWE58" s="331"/>
      <c r="UWF58" s="331"/>
      <c r="UWG58" s="331"/>
      <c r="UWH58" s="331"/>
      <c r="UWI58" s="331"/>
      <c r="UWJ58" s="331"/>
      <c r="UWK58" s="331"/>
      <c r="UWL58" s="331"/>
      <c r="UWM58" s="331"/>
      <c r="UWN58" s="331"/>
      <c r="UWO58" s="331"/>
      <c r="UWP58" s="331"/>
      <c r="UWQ58" s="331"/>
      <c r="UWR58" s="331"/>
      <c r="UWS58" s="331"/>
      <c r="UWT58" s="331"/>
      <c r="UWU58" s="331"/>
      <c r="UWV58" s="331"/>
      <c r="UWW58" s="331"/>
      <c r="UWX58" s="331"/>
      <c r="UWY58" s="331"/>
      <c r="UWZ58" s="331"/>
      <c r="UXA58" s="331"/>
      <c r="UXB58" s="331"/>
      <c r="UXC58" s="331"/>
      <c r="UXD58" s="331"/>
      <c r="UXE58" s="331"/>
      <c r="UXF58" s="331"/>
      <c r="UXG58" s="331"/>
      <c r="UXH58" s="331"/>
      <c r="UXI58" s="331"/>
      <c r="UXJ58" s="331"/>
      <c r="UXK58" s="331"/>
      <c r="UXL58" s="331"/>
      <c r="UXM58" s="331"/>
      <c r="UXN58" s="331"/>
      <c r="UXO58" s="331"/>
      <c r="UXP58" s="331"/>
      <c r="UXQ58" s="331"/>
      <c r="UXR58" s="331"/>
      <c r="UXS58" s="331"/>
      <c r="UXT58" s="331"/>
      <c r="UXU58" s="331"/>
      <c r="UXV58" s="331"/>
      <c r="UXW58" s="331"/>
      <c r="UXX58" s="331"/>
      <c r="UXY58" s="331"/>
      <c r="UXZ58" s="331"/>
      <c r="UYA58" s="331"/>
      <c r="UYB58" s="331"/>
      <c r="UYC58" s="331"/>
      <c r="UYD58" s="331"/>
      <c r="UYE58" s="331"/>
      <c r="UYF58" s="331"/>
      <c r="UYG58" s="331"/>
      <c r="UYH58" s="331"/>
      <c r="UYI58" s="331"/>
      <c r="UYJ58" s="331"/>
      <c r="UYK58" s="331"/>
      <c r="UYL58" s="331"/>
      <c r="UYM58" s="331"/>
      <c r="UYN58" s="331"/>
      <c r="UYO58" s="331"/>
      <c r="UYP58" s="331"/>
      <c r="UYQ58" s="331"/>
      <c r="UYR58" s="331"/>
      <c r="UYS58" s="331"/>
      <c r="UYT58" s="331"/>
      <c r="UYU58" s="331"/>
      <c r="UYV58" s="331"/>
      <c r="UYW58" s="331"/>
      <c r="UYX58" s="331"/>
      <c r="UYY58" s="331"/>
      <c r="UYZ58" s="331"/>
      <c r="UZA58" s="331"/>
      <c r="UZB58" s="331"/>
      <c r="UZC58" s="331"/>
      <c r="UZD58" s="331"/>
      <c r="UZE58" s="331"/>
      <c r="UZF58" s="331"/>
      <c r="UZG58" s="331"/>
      <c r="UZH58" s="331"/>
      <c r="UZI58" s="331"/>
      <c r="UZJ58" s="331"/>
      <c r="UZK58" s="331"/>
      <c r="UZL58" s="331"/>
      <c r="UZM58" s="331"/>
      <c r="UZN58" s="331"/>
      <c r="UZO58" s="331"/>
      <c r="UZP58" s="331"/>
      <c r="UZQ58" s="331"/>
      <c r="UZR58" s="331"/>
      <c r="UZS58" s="331"/>
      <c r="UZT58" s="331"/>
      <c r="UZU58" s="331"/>
      <c r="UZV58" s="331"/>
      <c r="UZW58" s="331"/>
      <c r="UZX58" s="331"/>
      <c r="UZY58" s="331"/>
      <c r="UZZ58" s="331"/>
      <c r="VAA58" s="331"/>
      <c r="VAB58" s="331"/>
      <c r="VAC58" s="331"/>
      <c r="VAD58" s="331"/>
      <c r="VAE58" s="331"/>
      <c r="VAF58" s="331"/>
      <c r="VAG58" s="331"/>
      <c r="VAH58" s="331"/>
      <c r="VAI58" s="331"/>
      <c r="VAJ58" s="331"/>
      <c r="VAK58" s="331"/>
      <c r="VAL58" s="331"/>
      <c r="VAM58" s="331"/>
      <c r="VAN58" s="331"/>
      <c r="VAO58" s="331"/>
      <c r="VAP58" s="331"/>
      <c r="VAQ58" s="331"/>
      <c r="VAR58" s="331"/>
      <c r="VAS58" s="331"/>
      <c r="VAT58" s="331"/>
      <c r="VAU58" s="331"/>
      <c r="VAV58" s="331"/>
      <c r="VAW58" s="331"/>
      <c r="VAX58" s="331"/>
      <c r="VAY58" s="331"/>
      <c r="VAZ58" s="331"/>
      <c r="VBA58" s="331"/>
      <c r="VBB58" s="331"/>
      <c r="VBC58" s="331"/>
      <c r="VBD58" s="331"/>
      <c r="VBE58" s="331"/>
      <c r="VBF58" s="331"/>
      <c r="VBG58" s="331"/>
      <c r="VBH58" s="331"/>
      <c r="VBI58" s="331"/>
      <c r="VBJ58" s="331"/>
      <c r="VBK58" s="331"/>
      <c r="VBL58" s="331"/>
      <c r="VBM58" s="331"/>
      <c r="VBN58" s="331"/>
      <c r="VBO58" s="331"/>
      <c r="VBP58" s="331"/>
      <c r="VBQ58" s="331"/>
      <c r="VBR58" s="331"/>
      <c r="VBS58" s="331"/>
      <c r="VBT58" s="331"/>
      <c r="VBU58" s="331"/>
      <c r="VBV58" s="331"/>
      <c r="VBW58" s="331"/>
      <c r="VBX58" s="331"/>
      <c r="VBY58" s="331"/>
      <c r="VBZ58" s="331"/>
      <c r="VCA58" s="331"/>
      <c r="VCB58" s="331"/>
      <c r="VCC58" s="331"/>
      <c r="VCD58" s="331"/>
      <c r="VCE58" s="331"/>
      <c r="VCF58" s="331"/>
      <c r="VCG58" s="331"/>
      <c r="VCH58" s="331"/>
      <c r="VCI58" s="331"/>
      <c r="VCJ58" s="331"/>
      <c r="VCK58" s="331"/>
      <c r="VCL58" s="331"/>
      <c r="VCM58" s="331"/>
      <c r="VCN58" s="331"/>
      <c r="VCO58" s="331"/>
      <c r="VCP58" s="331"/>
      <c r="VCQ58" s="331"/>
      <c r="VCR58" s="331"/>
      <c r="VCS58" s="331"/>
      <c r="VCT58" s="331"/>
      <c r="VCU58" s="331"/>
      <c r="VCV58" s="331"/>
      <c r="VCW58" s="331"/>
      <c r="VCX58" s="331"/>
      <c r="VCY58" s="331"/>
      <c r="VCZ58" s="331"/>
      <c r="VDA58" s="331"/>
      <c r="VDB58" s="331"/>
      <c r="VDC58" s="331"/>
      <c r="VDD58" s="331"/>
      <c r="VDE58" s="331"/>
      <c r="VDF58" s="331"/>
      <c r="VDG58" s="331"/>
      <c r="VDH58" s="331"/>
      <c r="VDI58" s="331"/>
      <c r="VDJ58" s="331"/>
      <c r="VDK58" s="331"/>
      <c r="VDL58" s="331"/>
      <c r="VDM58" s="331"/>
      <c r="VDN58" s="331"/>
      <c r="VDO58" s="331"/>
      <c r="VDP58" s="331"/>
      <c r="VDQ58" s="331"/>
      <c r="VDR58" s="331"/>
      <c r="VDS58" s="331"/>
      <c r="VDT58" s="331"/>
      <c r="VDU58" s="331"/>
      <c r="VDV58" s="331"/>
      <c r="VDW58" s="331"/>
      <c r="VDX58" s="331"/>
      <c r="VDY58" s="331"/>
      <c r="VDZ58" s="331"/>
      <c r="VEA58" s="331"/>
      <c r="VEB58" s="331"/>
      <c r="VEC58" s="331"/>
      <c r="VED58" s="331"/>
      <c r="VEE58" s="331"/>
      <c r="VEF58" s="331"/>
      <c r="VEG58" s="331"/>
      <c r="VEH58" s="331"/>
      <c r="VEI58" s="331"/>
      <c r="VEJ58" s="331"/>
      <c r="VEK58" s="331"/>
      <c r="VEL58" s="331"/>
      <c r="VEM58" s="331"/>
      <c r="VEN58" s="331"/>
      <c r="VEO58" s="331"/>
      <c r="VEP58" s="331"/>
      <c r="VEQ58" s="331"/>
      <c r="VER58" s="331"/>
      <c r="VES58" s="331"/>
      <c r="VET58" s="331"/>
      <c r="VEU58" s="331"/>
      <c r="VEV58" s="331"/>
      <c r="VEW58" s="331"/>
      <c r="VEX58" s="331"/>
      <c r="VEY58" s="331"/>
      <c r="VEZ58" s="331"/>
      <c r="VFA58" s="331"/>
      <c r="VFB58" s="331"/>
      <c r="VFC58" s="331"/>
      <c r="VFD58" s="331"/>
      <c r="VFE58" s="331"/>
      <c r="VFF58" s="331"/>
      <c r="VFG58" s="331"/>
      <c r="VFH58" s="331"/>
      <c r="VFI58" s="331"/>
      <c r="VFJ58" s="331"/>
      <c r="VFK58" s="331"/>
      <c r="VFL58" s="331"/>
      <c r="VFM58" s="331"/>
      <c r="VFN58" s="331"/>
      <c r="VFO58" s="331"/>
      <c r="VFP58" s="331"/>
      <c r="VFQ58" s="331"/>
      <c r="VFR58" s="331"/>
      <c r="VFS58" s="331"/>
      <c r="VFT58" s="331"/>
      <c r="VFU58" s="331"/>
      <c r="VFV58" s="331"/>
      <c r="VFW58" s="331"/>
      <c r="VFX58" s="331"/>
      <c r="VFY58" s="331"/>
      <c r="VFZ58" s="331"/>
      <c r="VGA58" s="331"/>
      <c r="VGB58" s="331"/>
      <c r="VGC58" s="331"/>
      <c r="VGD58" s="331"/>
      <c r="VGE58" s="331"/>
      <c r="VGF58" s="331"/>
      <c r="VGG58" s="331"/>
      <c r="VGH58" s="331"/>
      <c r="VGI58" s="331"/>
      <c r="VGJ58" s="331"/>
      <c r="VGK58" s="331"/>
      <c r="VGL58" s="331"/>
      <c r="VGM58" s="331"/>
      <c r="VGN58" s="331"/>
      <c r="VGO58" s="331"/>
      <c r="VGP58" s="331"/>
      <c r="VGQ58" s="331"/>
      <c r="VGR58" s="331"/>
      <c r="VGS58" s="331"/>
      <c r="VGT58" s="331"/>
      <c r="VGU58" s="331"/>
      <c r="VGV58" s="331"/>
      <c r="VGW58" s="331"/>
      <c r="VGX58" s="331"/>
      <c r="VGY58" s="331"/>
      <c r="VGZ58" s="331"/>
      <c r="VHA58" s="331"/>
      <c r="VHB58" s="331"/>
      <c r="VHC58" s="331"/>
      <c r="VHD58" s="331"/>
      <c r="VHE58" s="331"/>
      <c r="VHF58" s="331"/>
      <c r="VHG58" s="331"/>
      <c r="VHH58" s="331"/>
      <c r="VHI58" s="331"/>
      <c r="VHJ58" s="331"/>
      <c r="VHK58" s="331"/>
      <c r="VHL58" s="331"/>
      <c r="VHM58" s="331"/>
      <c r="VHN58" s="331"/>
      <c r="VHO58" s="331"/>
      <c r="VHP58" s="331"/>
      <c r="VHQ58" s="331"/>
      <c r="VHR58" s="331"/>
      <c r="VHS58" s="331"/>
      <c r="VHT58" s="331"/>
      <c r="VHU58" s="331"/>
      <c r="VHV58" s="331"/>
      <c r="VHW58" s="331"/>
      <c r="VHX58" s="331"/>
      <c r="VHY58" s="331"/>
      <c r="VHZ58" s="331"/>
      <c r="VIA58" s="331"/>
      <c r="VIB58" s="331"/>
      <c r="VIC58" s="331"/>
      <c r="VID58" s="331"/>
      <c r="VIE58" s="331"/>
      <c r="VIF58" s="331"/>
      <c r="VIG58" s="331"/>
      <c r="VIH58" s="331"/>
      <c r="VII58" s="331"/>
      <c r="VIJ58" s="331"/>
      <c r="VIK58" s="331"/>
      <c r="VIL58" s="331"/>
      <c r="VIM58" s="331"/>
      <c r="VIN58" s="331"/>
      <c r="VIO58" s="331"/>
      <c r="VIP58" s="331"/>
      <c r="VIQ58" s="331"/>
      <c r="VIR58" s="331"/>
      <c r="VIS58" s="331"/>
      <c r="VIT58" s="331"/>
      <c r="VIU58" s="331"/>
      <c r="VIV58" s="331"/>
      <c r="VIW58" s="331"/>
      <c r="VIX58" s="331"/>
      <c r="VIY58" s="331"/>
      <c r="VIZ58" s="331"/>
      <c r="VJA58" s="331"/>
      <c r="VJB58" s="331"/>
      <c r="VJC58" s="331"/>
      <c r="VJD58" s="331"/>
      <c r="VJE58" s="331"/>
      <c r="VJF58" s="331"/>
      <c r="VJG58" s="331"/>
      <c r="VJH58" s="331"/>
      <c r="VJI58" s="331"/>
      <c r="VJJ58" s="331"/>
      <c r="VJK58" s="331"/>
      <c r="VJL58" s="331"/>
      <c r="VJM58" s="331"/>
      <c r="VJN58" s="331"/>
      <c r="VJO58" s="331"/>
      <c r="VJP58" s="331"/>
      <c r="VJQ58" s="331"/>
      <c r="VJR58" s="331"/>
      <c r="VJS58" s="331"/>
      <c r="VJT58" s="331"/>
      <c r="VJU58" s="331"/>
      <c r="VJV58" s="331"/>
      <c r="VJW58" s="331"/>
      <c r="VJX58" s="331"/>
      <c r="VJY58" s="331"/>
      <c r="VJZ58" s="331"/>
      <c r="VKA58" s="331"/>
      <c r="VKB58" s="331"/>
      <c r="VKC58" s="331"/>
      <c r="VKD58" s="331"/>
      <c r="VKE58" s="331"/>
      <c r="VKF58" s="331"/>
      <c r="VKG58" s="331"/>
      <c r="VKH58" s="331"/>
      <c r="VKI58" s="331"/>
      <c r="VKJ58" s="331"/>
      <c r="VKK58" s="331"/>
      <c r="VKL58" s="331"/>
      <c r="VKM58" s="331"/>
      <c r="VKN58" s="331"/>
      <c r="VKO58" s="331"/>
      <c r="VKP58" s="331"/>
      <c r="VKQ58" s="331"/>
      <c r="VKR58" s="331"/>
      <c r="VKS58" s="331"/>
      <c r="VKT58" s="331"/>
      <c r="VKU58" s="331"/>
      <c r="VKV58" s="331"/>
      <c r="VKW58" s="331"/>
      <c r="VKX58" s="331"/>
      <c r="VKY58" s="331"/>
      <c r="VKZ58" s="331"/>
      <c r="VLA58" s="331"/>
      <c r="VLB58" s="331"/>
      <c r="VLC58" s="331"/>
      <c r="VLD58" s="331"/>
      <c r="VLE58" s="331"/>
      <c r="VLF58" s="331"/>
      <c r="VLG58" s="331"/>
      <c r="VLH58" s="331"/>
      <c r="VLI58" s="331"/>
      <c r="VLJ58" s="331"/>
      <c r="VLK58" s="331"/>
      <c r="VLL58" s="331"/>
      <c r="VLM58" s="331"/>
      <c r="VLN58" s="331"/>
      <c r="VLO58" s="331"/>
      <c r="VLP58" s="331"/>
      <c r="VLQ58" s="331"/>
      <c r="VLR58" s="331"/>
      <c r="VLS58" s="331"/>
      <c r="VLT58" s="331"/>
      <c r="VLU58" s="331"/>
      <c r="VLV58" s="331"/>
      <c r="VLW58" s="331"/>
      <c r="VLX58" s="331"/>
      <c r="VLY58" s="331"/>
      <c r="VLZ58" s="331"/>
      <c r="VMA58" s="331"/>
      <c r="VMB58" s="331"/>
      <c r="VMC58" s="331"/>
      <c r="VMD58" s="331"/>
      <c r="VME58" s="331"/>
      <c r="VMF58" s="331"/>
      <c r="VMG58" s="331"/>
      <c r="VMH58" s="331"/>
      <c r="VMI58" s="331"/>
      <c r="VMJ58" s="331"/>
      <c r="VMK58" s="331"/>
      <c r="VML58" s="331"/>
      <c r="VMM58" s="331"/>
      <c r="VMN58" s="331"/>
      <c r="VMO58" s="331"/>
      <c r="VMP58" s="331"/>
      <c r="VMQ58" s="331"/>
      <c r="VMR58" s="331"/>
      <c r="VMS58" s="331"/>
      <c r="VMT58" s="331"/>
      <c r="VMU58" s="331"/>
      <c r="VMV58" s="331"/>
      <c r="VMW58" s="331"/>
      <c r="VMX58" s="331"/>
      <c r="VMY58" s="331"/>
      <c r="VMZ58" s="331"/>
      <c r="VNA58" s="331"/>
      <c r="VNB58" s="331"/>
      <c r="VNC58" s="331"/>
      <c r="VND58" s="331"/>
      <c r="VNE58" s="331"/>
      <c r="VNF58" s="331"/>
      <c r="VNG58" s="331"/>
      <c r="VNH58" s="331"/>
      <c r="VNI58" s="331"/>
      <c r="VNJ58" s="331"/>
      <c r="VNK58" s="331"/>
      <c r="VNL58" s="331"/>
      <c r="VNM58" s="331"/>
      <c r="VNN58" s="331"/>
      <c r="VNO58" s="331"/>
      <c r="VNP58" s="331"/>
      <c r="VNQ58" s="331"/>
      <c r="VNR58" s="331"/>
      <c r="VNS58" s="331"/>
      <c r="VNT58" s="331"/>
      <c r="VNU58" s="331"/>
      <c r="VNV58" s="331"/>
      <c r="VNW58" s="331"/>
      <c r="VNX58" s="331"/>
      <c r="VNY58" s="331"/>
      <c r="VNZ58" s="331"/>
      <c r="VOA58" s="331"/>
      <c r="VOB58" s="331"/>
      <c r="VOC58" s="331"/>
      <c r="VOD58" s="331"/>
      <c r="VOE58" s="331"/>
      <c r="VOF58" s="331"/>
      <c r="VOG58" s="331"/>
      <c r="VOH58" s="331"/>
      <c r="VOI58" s="331"/>
      <c r="VOJ58" s="331"/>
      <c r="VOK58" s="331"/>
      <c r="VOL58" s="331"/>
      <c r="VOM58" s="331"/>
      <c r="VON58" s="331"/>
      <c r="VOO58" s="331"/>
      <c r="VOP58" s="331"/>
      <c r="VOQ58" s="331"/>
      <c r="VOR58" s="331"/>
      <c r="VOS58" s="331"/>
      <c r="VOT58" s="331"/>
      <c r="VOU58" s="331"/>
      <c r="VOV58" s="331"/>
      <c r="VOW58" s="331"/>
      <c r="VOX58" s="331"/>
      <c r="VOY58" s="331"/>
      <c r="VOZ58" s="331"/>
      <c r="VPA58" s="331"/>
      <c r="VPB58" s="331"/>
      <c r="VPC58" s="331"/>
      <c r="VPD58" s="331"/>
      <c r="VPE58" s="331"/>
      <c r="VPF58" s="331"/>
      <c r="VPG58" s="331"/>
      <c r="VPH58" s="331"/>
      <c r="VPI58" s="331"/>
      <c r="VPJ58" s="331"/>
      <c r="VPK58" s="331"/>
      <c r="VPL58" s="331"/>
      <c r="VPM58" s="331"/>
      <c r="VPN58" s="331"/>
      <c r="VPO58" s="331"/>
      <c r="VPP58" s="331"/>
      <c r="VPQ58" s="331"/>
      <c r="VPR58" s="331"/>
      <c r="VPS58" s="331"/>
      <c r="VPT58" s="331"/>
      <c r="VPU58" s="331"/>
      <c r="VPV58" s="331"/>
      <c r="VPW58" s="331"/>
      <c r="VPX58" s="331"/>
      <c r="VPY58" s="331"/>
      <c r="VPZ58" s="331"/>
      <c r="VQA58" s="331"/>
      <c r="VQB58" s="331"/>
      <c r="VQC58" s="331"/>
      <c r="VQD58" s="331"/>
      <c r="VQE58" s="331"/>
      <c r="VQF58" s="331"/>
      <c r="VQG58" s="331"/>
      <c r="VQH58" s="331"/>
      <c r="VQI58" s="331"/>
      <c r="VQJ58" s="331"/>
      <c r="VQK58" s="331"/>
      <c r="VQL58" s="331"/>
      <c r="VQM58" s="331"/>
      <c r="VQN58" s="331"/>
      <c r="VQO58" s="331"/>
      <c r="VQP58" s="331"/>
      <c r="VQQ58" s="331"/>
      <c r="VQR58" s="331"/>
      <c r="VQS58" s="331"/>
      <c r="VQT58" s="331"/>
      <c r="VQU58" s="331"/>
      <c r="VQV58" s="331"/>
      <c r="VQW58" s="331"/>
      <c r="VQX58" s="331"/>
      <c r="VQY58" s="331"/>
      <c r="VQZ58" s="331"/>
      <c r="VRA58" s="331"/>
      <c r="VRB58" s="331"/>
      <c r="VRC58" s="331"/>
      <c r="VRD58" s="331"/>
      <c r="VRE58" s="331"/>
      <c r="VRF58" s="331"/>
      <c r="VRG58" s="331"/>
      <c r="VRH58" s="331"/>
      <c r="VRI58" s="331"/>
      <c r="VRJ58" s="331"/>
      <c r="VRK58" s="331"/>
      <c r="VRL58" s="331"/>
      <c r="VRM58" s="331"/>
      <c r="VRN58" s="331"/>
      <c r="VRO58" s="331"/>
      <c r="VRP58" s="331"/>
      <c r="VRQ58" s="331"/>
      <c r="VRR58" s="331"/>
      <c r="VRS58" s="331"/>
      <c r="VRT58" s="331"/>
      <c r="VRU58" s="331"/>
      <c r="VRV58" s="331"/>
      <c r="VRW58" s="331"/>
      <c r="VRX58" s="331"/>
      <c r="VRY58" s="331"/>
      <c r="VRZ58" s="331"/>
      <c r="VSA58" s="331"/>
      <c r="VSB58" s="331"/>
      <c r="VSC58" s="331"/>
      <c r="VSD58" s="331"/>
      <c r="VSE58" s="331"/>
      <c r="VSF58" s="331"/>
      <c r="VSG58" s="331"/>
      <c r="VSH58" s="331"/>
      <c r="VSI58" s="331"/>
      <c r="VSJ58" s="331"/>
      <c r="VSK58" s="331"/>
      <c r="VSL58" s="331"/>
      <c r="VSM58" s="331"/>
      <c r="VSN58" s="331"/>
      <c r="VSO58" s="331"/>
      <c r="VSP58" s="331"/>
      <c r="VSQ58" s="331"/>
      <c r="VSR58" s="331"/>
      <c r="VSS58" s="331"/>
      <c r="VST58" s="331"/>
      <c r="VSU58" s="331"/>
      <c r="VSV58" s="331"/>
      <c r="VSW58" s="331"/>
      <c r="VSX58" s="331"/>
      <c r="VSY58" s="331"/>
      <c r="VSZ58" s="331"/>
      <c r="VTA58" s="331"/>
      <c r="VTB58" s="331"/>
      <c r="VTC58" s="331"/>
      <c r="VTD58" s="331"/>
      <c r="VTE58" s="331"/>
      <c r="VTF58" s="331"/>
      <c r="VTG58" s="331"/>
      <c r="VTH58" s="331"/>
      <c r="VTI58" s="331"/>
      <c r="VTJ58" s="331"/>
      <c r="VTK58" s="331"/>
      <c r="VTL58" s="331"/>
      <c r="VTM58" s="331"/>
      <c r="VTN58" s="331"/>
      <c r="VTO58" s="331"/>
      <c r="VTP58" s="331"/>
      <c r="VTQ58" s="331"/>
      <c r="VTR58" s="331"/>
      <c r="VTS58" s="331"/>
      <c r="VTT58" s="331"/>
      <c r="VTU58" s="331"/>
      <c r="VTV58" s="331"/>
      <c r="VTW58" s="331"/>
      <c r="VTX58" s="331"/>
      <c r="VTY58" s="331"/>
      <c r="VTZ58" s="331"/>
      <c r="VUA58" s="331"/>
      <c r="VUB58" s="331"/>
      <c r="VUC58" s="331"/>
      <c r="VUD58" s="331"/>
      <c r="VUE58" s="331"/>
      <c r="VUF58" s="331"/>
      <c r="VUG58" s="331"/>
      <c r="VUH58" s="331"/>
      <c r="VUI58" s="331"/>
      <c r="VUJ58" s="331"/>
      <c r="VUK58" s="331"/>
      <c r="VUL58" s="331"/>
      <c r="VUM58" s="331"/>
      <c r="VUN58" s="331"/>
      <c r="VUO58" s="331"/>
      <c r="VUP58" s="331"/>
      <c r="VUQ58" s="331"/>
      <c r="VUR58" s="331"/>
      <c r="VUS58" s="331"/>
      <c r="VUT58" s="331"/>
      <c r="VUU58" s="331"/>
      <c r="VUV58" s="331"/>
      <c r="VUW58" s="331"/>
      <c r="VUX58" s="331"/>
      <c r="VUY58" s="331"/>
      <c r="VUZ58" s="331"/>
      <c r="VVA58" s="331"/>
      <c r="VVB58" s="331"/>
      <c r="VVC58" s="331"/>
      <c r="VVD58" s="331"/>
      <c r="VVE58" s="331"/>
      <c r="VVF58" s="331"/>
      <c r="VVG58" s="331"/>
      <c r="VVH58" s="331"/>
      <c r="VVI58" s="331"/>
      <c r="VVJ58" s="331"/>
      <c r="VVK58" s="331"/>
      <c r="VVL58" s="331"/>
      <c r="VVM58" s="331"/>
      <c r="VVN58" s="331"/>
      <c r="VVO58" s="331"/>
      <c r="VVP58" s="331"/>
      <c r="VVQ58" s="331"/>
      <c r="VVR58" s="331"/>
      <c r="VVS58" s="331"/>
      <c r="VVT58" s="331"/>
      <c r="VVU58" s="331"/>
      <c r="VVV58" s="331"/>
      <c r="VVW58" s="331"/>
      <c r="VVX58" s="331"/>
      <c r="VVY58" s="331"/>
      <c r="VVZ58" s="331"/>
      <c r="VWA58" s="331"/>
      <c r="VWB58" s="331"/>
      <c r="VWC58" s="331"/>
      <c r="VWD58" s="331"/>
      <c r="VWE58" s="331"/>
      <c r="VWF58" s="331"/>
      <c r="VWG58" s="331"/>
      <c r="VWH58" s="331"/>
      <c r="VWI58" s="331"/>
      <c r="VWJ58" s="331"/>
      <c r="VWK58" s="331"/>
      <c r="VWL58" s="331"/>
      <c r="VWM58" s="331"/>
      <c r="VWN58" s="331"/>
      <c r="VWO58" s="331"/>
      <c r="VWP58" s="331"/>
      <c r="VWQ58" s="331"/>
      <c r="VWR58" s="331"/>
      <c r="VWS58" s="331"/>
      <c r="VWT58" s="331"/>
      <c r="VWU58" s="331"/>
      <c r="VWV58" s="331"/>
      <c r="VWW58" s="331"/>
      <c r="VWX58" s="331"/>
      <c r="VWY58" s="331"/>
      <c r="VWZ58" s="331"/>
      <c r="VXA58" s="331"/>
      <c r="VXB58" s="331"/>
      <c r="VXC58" s="331"/>
      <c r="VXD58" s="331"/>
      <c r="VXE58" s="331"/>
      <c r="VXF58" s="331"/>
      <c r="VXG58" s="331"/>
      <c r="VXH58" s="331"/>
      <c r="VXI58" s="331"/>
      <c r="VXJ58" s="331"/>
      <c r="VXK58" s="331"/>
      <c r="VXL58" s="331"/>
      <c r="VXM58" s="331"/>
      <c r="VXN58" s="331"/>
      <c r="VXO58" s="331"/>
      <c r="VXP58" s="331"/>
      <c r="VXQ58" s="331"/>
      <c r="VXR58" s="331"/>
      <c r="VXS58" s="331"/>
      <c r="VXT58" s="331"/>
      <c r="VXU58" s="331"/>
      <c r="VXV58" s="331"/>
      <c r="VXW58" s="331"/>
      <c r="VXX58" s="331"/>
      <c r="VXY58" s="331"/>
      <c r="VXZ58" s="331"/>
      <c r="VYA58" s="331"/>
      <c r="VYB58" s="331"/>
      <c r="VYC58" s="331"/>
      <c r="VYD58" s="331"/>
      <c r="VYE58" s="331"/>
      <c r="VYF58" s="331"/>
      <c r="VYG58" s="331"/>
      <c r="VYH58" s="331"/>
      <c r="VYI58" s="331"/>
      <c r="VYJ58" s="331"/>
      <c r="VYK58" s="331"/>
      <c r="VYL58" s="331"/>
      <c r="VYM58" s="331"/>
      <c r="VYN58" s="331"/>
      <c r="VYO58" s="331"/>
      <c r="VYP58" s="331"/>
      <c r="VYQ58" s="331"/>
      <c r="VYR58" s="331"/>
      <c r="VYS58" s="331"/>
      <c r="VYT58" s="331"/>
      <c r="VYU58" s="331"/>
      <c r="VYV58" s="331"/>
      <c r="VYW58" s="331"/>
      <c r="VYX58" s="331"/>
      <c r="VYY58" s="331"/>
      <c r="VYZ58" s="331"/>
      <c r="VZA58" s="331"/>
      <c r="VZB58" s="331"/>
      <c r="VZC58" s="331"/>
      <c r="VZD58" s="331"/>
      <c r="VZE58" s="331"/>
      <c r="VZF58" s="331"/>
      <c r="VZG58" s="331"/>
      <c r="VZH58" s="331"/>
      <c r="VZI58" s="331"/>
      <c r="VZJ58" s="331"/>
      <c r="VZK58" s="331"/>
      <c r="VZL58" s="331"/>
      <c r="VZM58" s="331"/>
      <c r="VZN58" s="331"/>
      <c r="VZO58" s="331"/>
      <c r="VZP58" s="331"/>
      <c r="VZQ58" s="331"/>
      <c r="VZR58" s="331"/>
      <c r="VZS58" s="331"/>
      <c r="VZT58" s="331"/>
      <c r="VZU58" s="331"/>
      <c r="VZV58" s="331"/>
      <c r="VZW58" s="331"/>
      <c r="VZX58" s="331"/>
      <c r="VZY58" s="331"/>
      <c r="VZZ58" s="331"/>
      <c r="WAA58" s="331"/>
      <c r="WAB58" s="331"/>
      <c r="WAC58" s="331"/>
      <c r="WAD58" s="331"/>
      <c r="WAE58" s="331"/>
      <c r="WAF58" s="331"/>
      <c r="WAG58" s="331"/>
      <c r="WAH58" s="331"/>
      <c r="WAI58" s="331"/>
      <c r="WAJ58" s="331"/>
      <c r="WAK58" s="331"/>
      <c r="WAL58" s="331"/>
      <c r="WAM58" s="331"/>
      <c r="WAN58" s="331"/>
      <c r="WAO58" s="331"/>
      <c r="WAP58" s="331"/>
      <c r="WAQ58" s="331"/>
      <c r="WAR58" s="331"/>
      <c r="WAS58" s="331"/>
      <c r="WAT58" s="331"/>
      <c r="WAU58" s="331"/>
      <c r="WAV58" s="331"/>
      <c r="WAW58" s="331"/>
      <c r="WAX58" s="331"/>
      <c r="WAY58" s="331"/>
      <c r="WAZ58" s="331"/>
      <c r="WBA58" s="331"/>
      <c r="WBB58" s="331"/>
      <c r="WBC58" s="331"/>
      <c r="WBD58" s="331"/>
      <c r="WBE58" s="331"/>
      <c r="WBF58" s="331"/>
      <c r="WBG58" s="331"/>
      <c r="WBH58" s="331"/>
      <c r="WBI58" s="331"/>
      <c r="WBJ58" s="331"/>
      <c r="WBK58" s="331"/>
      <c r="WBL58" s="331"/>
      <c r="WBM58" s="331"/>
      <c r="WBN58" s="331"/>
      <c r="WBO58" s="331"/>
      <c r="WBP58" s="331"/>
      <c r="WBQ58" s="331"/>
      <c r="WBR58" s="331"/>
      <c r="WBS58" s="331"/>
      <c r="WBT58" s="331"/>
      <c r="WBU58" s="331"/>
      <c r="WBV58" s="331"/>
      <c r="WBW58" s="331"/>
      <c r="WBX58" s="331"/>
      <c r="WBY58" s="331"/>
      <c r="WBZ58" s="331"/>
      <c r="WCA58" s="331"/>
      <c r="WCB58" s="331"/>
      <c r="WCC58" s="331"/>
      <c r="WCD58" s="331"/>
      <c r="WCE58" s="331"/>
      <c r="WCF58" s="331"/>
      <c r="WCG58" s="331"/>
      <c r="WCH58" s="331"/>
      <c r="WCI58" s="331"/>
      <c r="WCJ58" s="331"/>
      <c r="WCK58" s="331"/>
      <c r="WCL58" s="331"/>
      <c r="WCM58" s="331"/>
      <c r="WCN58" s="331"/>
      <c r="WCO58" s="331"/>
      <c r="WCP58" s="331"/>
      <c r="WCQ58" s="331"/>
      <c r="WCR58" s="331"/>
      <c r="WCS58" s="331"/>
      <c r="WCT58" s="331"/>
      <c r="WCU58" s="331"/>
      <c r="WCV58" s="331"/>
      <c r="WCW58" s="331"/>
      <c r="WCX58" s="331"/>
      <c r="WCY58" s="331"/>
      <c r="WCZ58" s="331"/>
      <c r="WDA58" s="331"/>
      <c r="WDB58" s="331"/>
      <c r="WDC58" s="331"/>
      <c r="WDD58" s="331"/>
      <c r="WDE58" s="331"/>
      <c r="WDF58" s="331"/>
      <c r="WDG58" s="331"/>
      <c r="WDH58" s="331"/>
      <c r="WDI58" s="331"/>
      <c r="WDJ58" s="331"/>
      <c r="WDK58" s="331"/>
      <c r="WDL58" s="331"/>
      <c r="WDM58" s="331"/>
      <c r="WDN58" s="331"/>
      <c r="WDO58" s="331"/>
      <c r="WDP58" s="331"/>
      <c r="WDQ58" s="331"/>
      <c r="WDR58" s="331"/>
      <c r="WDS58" s="331"/>
      <c r="WDT58" s="331"/>
      <c r="WDU58" s="331"/>
      <c r="WDV58" s="331"/>
      <c r="WDW58" s="331"/>
      <c r="WDX58" s="331"/>
      <c r="WDY58" s="331"/>
      <c r="WDZ58" s="331"/>
      <c r="WEA58" s="331"/>
      <c r="WEB58" s="331"/>
      <c r="WEC58" s="331"/>
      <c r="WED58" s="331"/>
      <c r="WEE58" s="331"/>
      <c r="WEF58" s="331"/>
      <c r="WEG58" s="331"/>
      <c r="WEH58" s="331"/>
      <c r="WEI58" s="331"/>
      <c r="WEJ58" s="331"/>
      <c r="WEK58" s="331"/>
      <c r="WEL58" s="331"/>
      <c r="WEM58" s="331"/>
      <c r="WEN58" s="331"/>
      <c r="WEO58" s="331"/>
      <c r="WEP58" s="331"/>
      <c r="WEQ58" s="331"/>
      <c r="WER58" s="331"/>
      <c r="WES58" s="331"/>
      <c r="WET58" s="331"/>
      <c r="WEU58" s="331"/>
      <c r="WEV58" s="331"/>
      <c r="WEW58" s="331"/>
      <c r="WEX58" s="331"/>
      <c r="WEY58" s="331"/>
      <c r="WEZ58" s="331"/>
      <c r="WFA58" s="331"/>
      <c r="WFB58" s="331"/>
      <c r="WFC58" s="331"/>
      <c r="WFD58" s="331"/>
      <c r="WFE58" s="331"/>
      <c r="WFF58" s="331"/>
      <c r="WFG58" s="331"/>
      <c r="WFH58" s="331"/>
      <c r="WFI58" s="331"/>
      <c r="WFJ58" s="331"/>
      <c r="WFK58" s="331"/>
      <c r="WFL58" s="331"/>
      <c r="WFM58" s="331"/>
      <c r="WFN58" s="331"/>
      <c r="WFO58" s="331"/>
      <c r="WFP58" s="331"/>
      <c r="WFQ58" s="331"/>
      <c r="WFR58" s="331"/>
      <c r="WFS58" s="331"/>
      <c r="WFT58" s="331"/>
      <c r="WFU58" s="331"/>
      <c r="WFV58" s="331"/>
      <c r="WFW58" s="331"/>
      <c r="WFX58" s="331"/>
      <c r="WFY58" s="331"/>
      <c r="WFZ58" s="331"/>
      <c r="WGA58" s="331"/>
      <c r="WGB58" s="331"/>
      <c r="WGC58" s="331"/>
      <c r="WGD58" s="331"/>
      <c r="WGE58" s="331"/>
      <c r="WGF58" s="331"/>
      <c r="WGG58" s="331"/>
      <c r="WGH58" s="331"/>
      <c r="WGI58" s="331"/>
      <c r="WGJ58" s="331"/>
      <c r="WGK58" s="331"/>
      <c r="WGL58" s="331"/>
      <c r="WGM58" s="331"/>
      <c r="WGN58" s="331"/>
      <c r="WGO58" s="331"/>
      <c r="WGP58" s="331"/>
      <c r="WGQ58" s="331"/>
      <c r="WGR58" s="331"/>
      <c r="WGS58" s="331"/>
      <c r="WGT58" s="331"/>
      <c r="WGU58" s="331"/>
      <c r="WGV58" s="331"/>
      <c r="WGW58" s="331"/>
      <c r="WGX58" s="331"/>
      <c r="WGY58" s="331"/>
      <c r="WGZ58" s="331"/>
      <c r="WHA58" s="331"/>
      <c r="WHB58" s="331"/>
      <c r="WHC58" s="331"/>
      <c r="WHD58" s="331"/>
      <c r="WHE58" s="331"/>
      <c r="WHF58" s="331"/>
      <c r="WHG58" s="331"/>
      <c r="WHH58" s="331"/>
      <c r="WHI58" s="331"/>
      <c r="WHJ58" s="331"/>
      <c r="WHK58" s="331"/>
      <c r="WHL58" s="331"/>
      <c r="WHM58" s="331"/>
      <c r="WHN58" s="331"/>
      <c r="WHO58" s="331"/>
      <c r="WHP58" s="331"/>
      <c r="WHQ58" s="331"/>
      <c r="WHR58" s="331"/>
      <c r="WHS58" s="331"/>
      <c r="WHT58" s="331"/>
      <c r="WHU58" s="331"/>
      <c r="WHV58" s="331"/>
      <c r="WHW58" s="331"/>
      <c r="WHX58" s="331"/>
      <c r="WHY58" s="331"/>
      <c r="WHZ58" s="331"/>
      <c r="WIA58" s="331"/>
      <c r="WIB58" s="331"/>
      <c r="WIC58" s="331"/>
      <c r="WID58" s="331"/>
      <c r="WIE58" s="331"/>
      <c r="WIF58" s="331"/>
      <c r="WIG58" s="331"/>
      <c r="WIH58" s="331"/>
      <c r="WII58" s="331"/>
      <c r="WIJ58" s="331"/>
      <c r="WIK58" s="331"/>
      <c r="WIL58" s="331"/>
      <c r="WIM58" s="331"/>
      <c r="WIN58" s="331"/>
      <c r="WIO58" s="331"/>
      <c r="WIP58" s="331"/>
      <c r="WIQ58" s="331"/>
      <c r="WIR58" s="331"/>
      <c r="WIS58" s="331"/>
      <c r="WIT58" s="331"/>
      <c r="WIU58" s="331"/>
      <c r="WIV58" s="331"/>
      <c r="WIW58" s="331"/>
      <c r="WIX58" s="331"/>
      <c r="WIY58" s="331"/>
      <c r="WIZ58" s="331"/>
      <c r="WJA58" s="331"/>
      <c r="WJB58" s="331"/>
      <c r="WJC58" s="331"/>
      <c r="WJD58" s="331"/>
      <c r="WJE58" s="331"/>
      <c r="WJF58" s="331"/>
      <c r="WJG58" s="331"/>
      <c r="WJH58" s="331"/>
      <c r="WJI58" s="331"/>
      <c r="WJJ58" s="331"/>
      <c r="WJK58" s="331"/>
      <c r="WJL58" s="331"/>
      <c r="WJM58" s="331"/>
      <c r="WJN58" s="331"/>
      <c r="WJO58" s="331"/>
      <c r="WJP58" s="331"/>
      <c r="WJQ58" s="331"/>
      <c r="WJR58" s="331"/>
      <c r="WJS58" s="331"/>
      <c r="WJT58" s="331"/>
      <c r="WJU58" s="331"/>
      <c r="WJV58" s="331"/>
      <c r="WJW58" s="331"/>
      <c r="WJX58" s="331"/>
      <c r="WJY58" s="331"/>
      <c r="WJZ58" s="331"/>
      <c r="WKA58" s="331"/>
      <c r="WKB58" s="331"/>
      <c r="WKC58" s="331"/>
      <c r="WKD58" s="331"/>
      <c r="WKE58" s="331"/>
      <c r="WKF58" s="331"/>
      <c r="WKG58" s="331"/>
      <c r="WKH58" s="331"/>
      <c r="WKI58" s="331"/>
      <c r="WKJ58" s="331"/>
      <c r="WKK58" s="331"/>
      <c r="WKL58" s="331"/>
      <c r="WKM58" s="331"/>
      <c r="WKN58" s="331"/>
      <c r="WKO58" s="331"/>
      <c r="WKP58" s="331"/>
      <c r="WKQ58" s="331"/>
      <c r="WKR58" s="331"/>
      <c r="WKS58" s="331"/>
      <c r="WKT58" s="331"/>
      <c r="WKU58" s="331"/>
      <c r="WKV58" s="331"/>
      <c r="WKW58" s="331"/>
      <c r="WKX58" s="331"/>
      <c r="WKY58" s="331"/>
      <c r="WKZ58" s="331"/>
      <c r="WLA58" s="331"/>
      <c r="WLB58" s="331"/>
      <c r="WLC58" s="331"/>
      <c r="WLD58" s="331"/>
      <c r="WLE58" s="331"/>
      <c r="WLF58" s="331"/>
      <c r="WLG58" s="331"/>
      <c r="WLH58" s="331"/>
      <c r="WLI58" s="331"/>
      <c r="WLJ58" s="331"/>
      <c r="WLK58" s="331"/>
      <c r="WLL58" s="331"/>
      <c r="WLM58" s="331"/>
      <c r="WLN58" s="331"/>
      <c r="WLO58" s="331"/>
      <c r="WLP58" s="331"/>
      <c r="WLQ58" s="331"/>
      <c r="WLR58" s="331"/>
      <c r="WLS58" s="331"/>
      <c r="WLT58" s="331"/>
      <c r="WLU58" s="331"/>
      <c r="WLV58" s="331"/>
      <c r="WLW58" s="331"/>
      <c r="WLX58" s="331"/>
      <c r="WLY58" s="331"/>
      <c r="WLZ58" s="331"/>
      <c r="WMA58" s="331"/>
      <c r="WMB58" s="331"/>
      <c r="WMC58" s="331"/>
      <c r="WMD58" s="331"/>
      <c r="WME58" s="331"/>
      <c r="WMF58" s="331"/>
      <c r="WMG58" s="331"/>
      <c r="WMH58" s="331"/>
      <c r="WMI58" s="331"/>
      <c r="WMJ58" s="331"/>
      <c r="WMK58" s="331"/>
      <c r="WML58" s="331"/>
      <c r="WMM58" s="331"/>
      <c r="WMN58" s="331"/>
      <c r="WMO58" s="331"/>
      <c r="WMP58" s="331"/>
      <c r="WMQ58" s="331"/>
      <c r="WMR58" s="331"/>
      <c r="WMS58" s="331"/>
      <c r="WMT58" s="331"/>
      <c r="WMU58" s="331"/>
      <c r="WMV58" s="331"/>
      <c r="WMW58" s="331"/>
      <c r="WMX58" s="331"/>
      <c r="WMY58" s="331"/>
      <c r="WMZ58" s="331"/>
      <c r="WNA58" s="331"/>
      <c r="WNB58" s="331"/>
      <c r="WNC58" s="331"/>
      <c r="WND58" s="331"/>
      <c r="WNE58" s="331"/>
      <c r="WNF58" s="331"/>
      <c r="WNG58" s="331"/>
      <c r="WNH58" s="331"/>
      <c r="WNI58" s="331"/>
      <c r="WNJ58" s="331"/>
      <c r="WNK58" s="331"/>
      <c r="WNL58" s="331"/>
      <c r="WNM58" s="331"/>
      <c r="WNN58" s="331"/>
      <c r="WNO58" s="331"/>
      <c r="WNP58" s="331"/>
      <c r="WNQ58" s="331"/>
      <c r="WNR58" s="331"/>
      <c r="WNS58" s="331"/>
      <c r="WNT58" s="331"/>
      <c r="WNU58" s="331"/>
      <c r="WNV58" s="331"/>
      <c r="WNW58" s="331"/>
      <c r="WNX58" s="331"/>
      <c r="WNY58" s="331"/>
      <c r="WNZ58" s="331"/>
      <c r="WOA58" s="331"/>
      <c r="WOB58" s="331"/>
      <c r="WOC58" s="331"/>
      <c r="WOD58" s="331"/>
      <c r="WOE58" s="331"/>
      <c r="WOF58" s="331"/>
      <c r="WOG58" s="331"/>
      <c r="WOH58" s="331"/>
      <c r="WOI58" s="331"/>
      <c r="WOJ58" s="331"/>
      <c r="WOK58" s="331"/>
      <c r="WOL58" s="331"/>
      <c r="WOM58" s="331"/>
      <c r="WON58" s="331"/>
      <c r="WOO58" s="331"/>
      <c r="WOP58" s="331"/>
      <c r="WOQ58" s="331"/>
      <c r="WOR58" s="331"/>
      <c r="WOS58" s="331"/>
      <c r="WOT58" s="331"/>
      <c r="WOU58" s="331"/>
      <c r="WOV58" s="331"/>
      <c r="WOW58" s="331"/>
      <c r="WOX58" s="331"/>
      <c r="WOY58" s="331"/>
      <c r="WOZ58" s="331"/>
      <c r="WPA58" s="331"/>
      <c r="WPB58" s="331"/>
      <c r="WPC58" s="331"/>
      <c r="WPD58" s="331"/>
      <c r="WPE58" s="331"/>
      <c r="WPF58" s="331"/>
      <c r="WPG58" s="331"/>
      <c r="WPH58" s="331"/>
      <c r="WPI58" s="331"/>
      <c r="WPJ58" s="331"/>
      <c r="WPK58" s="331"/>
      <c r="WPL58" s="331"/>
      <c r="WPM58" s="331"/>
      <c r="WPN58" s="331"/>
      <c r="WPO58" s="331"/>
      <c r="WPP58" s="331"/>
      <c r="WPQ58" s="331"/>
      <c r="WPR58" s="331"/>
      <c r="WPS58" s="331"/>
      <c r="WPT58" s="331"/>
      <c r="WPU58" s="331"/>
      <c r="WPV58" s="331"/>
      <c r="WPW58" s="331"/>
      <c r="WPX58" s="331"/>
      <c r="WPY58" s="331"/>
      <c r="WPZ58" s="331"/>
      <c r="WQA58" s="331"/>
      <c r="WQB58" s="331"/>
      <c r="WQC58" s="331"/>
      <c r="WQD58" s="331"/>
      <c r="WQE58" s="331"/>
      <c r="WQF58" s="331"/>
      <c r="WQG58" s="331"/>
      <c r="WQH58" s="331"/>
      <c r="WQI58" s="331"/>
      <c r="WQJ58" s="331"/>
      <c r="WQK58" s="331"/>
      <c r="WQL58" s="331"/>
      <c r="WQM58" s="331"/>
      <c r="WQN58" s="331"/>
      <c r="WQO58" s="331"/>
      <c r="WQP58" s="331"/>
      <c r="WQQ58" s="331"/>
      <c r="WQR58" s="331"/>
      <c r="WQS58" s="331"/>
      <c r="WQT58" s="331"/>
      <c r="WQU58" s="331"/>
      <c r="WQV58" s="331"/>
      <c r="WQW58" s="331"/>
      <c r="WQX58" s="331"/>
      <c r="WQY58" s="331"/>
      <c r="WQZ58" s="331"/>
      <c r="WRA58" s="331"/>
      <c r="WRB58" s="331"/>
      <c r="WRC58" s="331"/>
      <c r="WRD58" s="331"/>
      <c r="WRE58" s="331"/>
      <c r="WRF58" s="331"/>
      <c r="WRG58" s="331"/>
      <c r="WRH58" s="331"/>
      <c r="WRI58" s="331"/>
      <c r="WRJ58" s="331"/>
      <c r="WRK58" s="331"/>
      <c r="WRL58" s="331"/>
      <c r="WRM58" s="331"/>
      <c r="WRN58" s="331"/>
      <c r="WRO58" s="331"/>
      <c r="WRP58" s="331"/>
      <c r="WRQ58" s="331"/>
      <c r="WRR58" s="331"/>
      <c r="WRS58" s="331"/>
      <c r="WRT58" s="331"/>
      <c r="WRU58" s="331"/>
      <c r="WRV58" s="331"/>
      <c r="WRW58" s="331"/>
      <c r="WRX58" s="331"/>
      <c r="WRY58" s="331"/>
      <c r="WRZ58" s="331"/>
      <c r="WSA58" s="331"/>
      <c r="WSB58" s="331"/>
      <c r="WSC58" s="331"/>
      <c r="WSD58" s="331"/>
      <c r="WSE58" s="331"/>
      <c r="WSF58" s="331"/>
      <c r="WSG58" s="331"/>
      <c r="WSH58" s="331"/>
      <c r="WSI58" s="331"/>
      <c r="WSJ58" s="331"/>
      <c r="WSK58" s="331"/>
      <c r="WSL58" s="331"/>
      <c r="WSM58" s="331"/>
      <c r="WSN58" s="331"/>
      <c r="WSO58" s="331"/>
      <c r="WSP58" s="331"/>
      <c r="WSQ58" s="331"/>
      <c r="WSR58" s="331"/>
      <c r="WSS58" s="331"/>
      <c r="WST58" s="331"/>
      <c r="WSU58" s="331"/>
      <c r="WSV58" s="331"/>
      <c r="WSW58" s="331"/>
      <c r="WSX58" s="331"/>
      <c r="WSY58" s="331"/>
      <c r="WSZ58" s="331"/>
      <c r="WTA58" s="331"/>
      <c r="WTB58" s="331"/>
      <c r="WTC58" s="331"/>
      <c r="WTD58" s="331"/>
      <c r="WTE58" s="331"/>
      <c r="WTF58" s="331"/>
      <c r="WTG58" s="331"/>
      <c r="WTH58" s="331"/>
      <c r="WTI58" s="331"/>
      <c r="WTJ58" s="331"/>
      <c r="WTK58" s="331"/>
      <c r="WTL58" s="331"/>
      <c r="WTM58" s="331"/>
      <c r="WTN58" s="331"/>
      <c r="WTO58" s="331"/>
      <c r="WTP58" s="331"/>
      <c r="WTQ58" s="331"/>
      <c r="WTR58" s="331"/>
      <c r="WTS58" s="331"/>
      <c r="WTT58" s="331"/>
      <c r="WTU58" s="331"/>
      <c r="WTV58" s="331"/>
      <c r="WTW58" s="331"/>
      <c r="WTX58" s="331"/>
      <c r="WTY58" s="331"/>
      <c r="WTZ58" s="331"/>
      <c r="WUA58" s="331"/>
      <c r="WUB58" s="331"/>
      <c r="WUC58" s="331"/>
      <c r="WUD58" s="331"/>
      <c r="WUE58" s="331"/>
      <c r="WUF58" s="331"/>
      <c r="WUG58" s="331"/>
      <c r="WUH58" s="331"/>
      <c r="WUI58" s="331"/>
      <c r="WUJ58" s="331"/>
      <c r="WUK58" s="331"/>
      <c r="WUL58" s="331"/>
      <c r="WUM58" s="331"/>
      <c r="WUN58" s="331"/>
      <c r="WUO58" s="331"/>
      <c r="WUP58" s="331"/>
      <c r="WUQ58" s="331"/>
      <c r="WUR58" s="331"/>
      <c r="WUS58" s="331"/>
      <c r="WUT58" s="331"/>
      <c r="WUU58" s="331"/>
      <c r="WUV58" s="331"/>
      <c r="WUW58" s="331"/>
      <c r="WUX58" s="331"/>
      <c r="WUY58" s="331"/>
      <c r="WUZ58" s="331"/>
      <c r="WVA58" s="331"/>
      <c r="WVB58" s="331"/>
      <c r="WVC58" s="331"/>
      <c r="WVD58" s="331"/>
      <c r="WVE58" s="331"/>
      <c r="WVF58" s="331"/>
      <c r="WVG58" s="331"/>
      <c r="WVH58" s="331"/>
      <c r="WVI58" s="331"/>
      <c r="WVJ58" s="331"/>
      <c r="WVK58" s="331"/>
      <c r="WVL58" s="331"/>
      <c r="WVM58" s="331"/>
      <c r="WVN58" s="331"/>
      <c r="WVO58" s="331"/>
      <c r="WVP58" s="331"/>
      <c r="WVQ58" s="331"/>
      <c r="WVR58" s="331"/>
      <c r="WVS58" s="331"/>
      <c r="WVT58" s="331"/>
      <c r="WVU58" s="331"/>
      <c r="WVV58" s="331"/>
      <c r="WVW58" s="331"/>
      <c r="WVX58" s="331"/>
      <c r="WVY58" s="331"/>
      <c r="WVZ58" s="331"/>
      <c r="WWA58" s="331"/>
      <c r="WWB58" s="331"/>
      <c r="WWC58" s="331"/>
      <c r="WWD58" s="331"/>
      <c r="WWE58" s="331"/>
      <c r="WWF58" s="331"/>
      <c r="WWG58" s="331"/>
      <c r="WWH58" s="331"/>
      <c r="WWI58" s="331"/>
      <c r="WWJ58" s="331"/>
      <c r="WWK58" s="331"/>
      <c r="WWL58" s="331"/>
      <c r="WWM58" s="331"/>
      <c r="WWN58" s="331"/>
      <c r="WWO58" s="331"/>
      <c r="WWP58" s="331"/>
      <c r="WWQ58" s="331"/>
      <c r="WWR58" s="331"/>
      <c r="WWS58" s="331"/>
      <c r="WWT58" s="331"/>
      <c r="WWU58" s="331"/>
      <c r="WWV58" s="331"/>
      <c r="WWW58" s="331"/>
      <c r="WWX58" s="331"/>
      <c r="WWY58" s="331"/>
      <c r="WWZ58" s="331"/>
      <c r="WXA58" s="331"/>
      <c r="WXB58" s="331"/>
      <c r="WXC58" s="331"/>
      <c r="WXD58" s="331"/>
      <c r="WXE58" s="331"/>
      <c r="WXF58" s="331"/>
      <c r="WXG58" s="331"/>
      <c r="WXH58" s="331"/>
      <c r="WXI58" s="331"/>
      <c r="WXJ58" s="331"/>
      <c r="WXK58" s="331"/>
      <c r="WXL58" s="331"/>
      <c r="WXM58" s="331"/>
      <c r="WXN58" s="331"/>
      <c r="WXO58" s="331"/>
      <c r="WXP58" s="331"/>
      <c r="WXQ58" s="331"/>
      <c r="WXR58" s="331"/>
      <c r="WXS58" s="331"/>
      <c r="WXT58" s="331"/>
      <c r="WXU58" s="331"/>
      <c r="WXV58" s="331"/>
      <c r="WXW58" s="331"/>
      <c r="WXX58" s="331"/>
      <c r="WXY58" s="331"/>
      <c r="WXZ58" s="331"/>
      <c r="WYA58" s="331"/>
      <c r="WYB58" s="331"/>
      <c r="WYC58" s="331"/>
      <c r="WYD58" s="331"/>
      <c r="WYE58" s="331"/>
      <c r="WYF58" s="331"/>
      <c r="WYG58" s="331"/>
      <c r="WYH58" s="331"/>
      <c r="WYI58" s="331"/>
      <c r="WYJ58" s="331"/>
      <c r="WYK58" s="331"/>
      <c r="WYL58" s="331"/>
      <c r="WYM58" s="331"/>
      <c r="WYN58" s="331"/>
      <c r="WYO58" s="331"/>
      <c r="WYP58" s="331"/>
      <c r="WYQ58" s="331"/>
      <c r="WYR58" s="331"/>
      <c r="WYS58" s="331"/>
      <c r="WYT58" s="331"/>
      <c r="WYU58" s="331"/>
      <c r="WYV58" s="331"/>
      <c r="WYW58" s="331"/>
      <c r="WYX58" s="331"/>
      <c r="WYY58" s="331"/>
      <c r="WYZ58" s="331"/>
      <c r="WZA58" s="331"/>
      <c r="WZB58" s="331"/>
      <c r="WZC58" s="331"/>
      <c r="WZD58" s="331"/>
      <c r="WZE58" s="331"/>
      <c r="WZF58" s="331"/>
      <c r="WZG58" s="331"/>
      <c r="WZH58" s="331"/>
      <c r="WZI58" s="331"/>
      <c r="WZJ58" s="331"/>
      <c r="WZK58" s="331"/>
      <c r="WZL58" s="331"/>
      <c r="WZM58" s="331"/>
      <c r="WZN58" s="331"/>
      <c r="WZO58" s="331"/>
      <c r="WZP58" s="331"/>
      <c r="WZQ58" s="331"/>
      <c r="WZR58" s="331"/>
      <c r="WZS58" s="331"/>
      <c r="WZT58" s="331"/>
      <c r="WZU58" s="331"/>
      <c r="WZV58" s="331"/>
      <c r="WZW58" s="331"/>
      <c r="WZX58" s="331"/>
      <c r="WZY58" s="331"/>
      <c r="WZZ58" s="331"/>
      <c r="XAA58" s="331"/>
      <c r="XAB58" s="331"/>
      <c r="XAC58" s="331"/>
      <c r="XAD58" s="331"/>
      <c r="XAE58" s="331"/>
      <c r="XAF58" s="331"/>
      <c r="XAG58" s="331"/>
      <c r="XAH58" s="331"/>
      <c r="XAI58" s="331"/>
      <c r="XAJ58" s="331"/>
      <c r="XAK58" s="331"/>
      <c r="XAL58" s="331"/>
      <c r="XAM58" s="331"/>
      <c r="XAN58" s="331"/>
      <c r="XAO58" s="331"/>
      <c r="XAP58" s="331"/>
      <c r="XAQ58" s="331"/>
      <c r="XAR58" s="331"/>
      <c r="XAS58" s="331"/>
      <c r="XAT58" s="331"/>
      <c r="XAU58" s="331"/>
      <c r="XAV58" s="331"/>
      <c r="XAW58" s="331"/>
      <c r="XAX58" s="331"/>
      <c r="XAY58" s="331"/>
      <c r="XAZ58" s="331"/>
      <c r="XBA58" s="331"/>
      <c r="XBB58" s="331"/>
      <c r="XBC58" s="331"/>
      <c r="XBD58" s="331"/>
      <c r="XBE58" s="331"/>
      <c r="XBF58" s="331"/>
      <c r="XBG58" s="331"/>
      <c r="XBH58" s="331"/>
      <c r="XBI58" s="331"/>
      <c r="XBJ58" s="331"/>
      <c r="XBK58" s="331"/>
      <c r="XBL58" s="331"/>
      <c r="XBM58" s="331"/>
      <c r="XBN58" s="331"/>
      <c r="XBO58" s="331"/>
      <c r="XBP58" s="331"/>
      <c r="XBQ58" s="331"/>
      <c r="XBR58" s="331"/>
      <c r="XBS58" s="331"/>
      <c r="XBT58" s="331"/>
      <c r="XBU58" s="331"/>
      <c r="XBV58" s="331"/>
      <c r="XBW58" s="331"/>
      <c r="XBX58" s="331"/>
      <c r="XBY58" s="331"/>
      <c r="XBZ58" s="331"/>
      <c r="XCA58" s="331"/>
      <c r="XCB58" s="331"/>
      <c r="XCC58" s="331"/>
      <c r="XCD58" s="331"/>
      <c r="XCE58" s="331"/>
      <c r="XCF58" s="331"/>
      <c r="XCG58" s="331"/>
      <c r="XCH58" s="331"/>
      <c r="XCI58" s="331"/>
      <c r="XCJ58" s="331"/>
      <c r="XCK58" s="331"/>
      <c r="XCL58" s="331"/>
      <c r="XCM58" s="331"/>
      <c r="XCN58" s="331"/>
      <c r="XCO58" s="331"/>
      <c r="XCP58" s="331"/>
      <c r="XCQ58" s="331"/>
      <c r="XCR58" s="331"/>
      <c r="XCS58" s="331"/>
      <c r="XCT58" s="331"/>
      <c r="XCU58" s="331"/>
      <c r="XCV58" s="331"/>
      <c r="XCW58" s="331"/>
      <c r="XCX58" s="331"/>
      <c r="XCY58" s="331"/>
      <c r="XCZ58" s="331"/>
      <c r="XDA58" s="331"/>
      <c r="XDB58" s="331"/>
      <c r="XDC58" s="331"/>
      <c r="XDD58" s="331"/>
      <c r="XDE58" s="331"/>
      <c r="XDF58" s="331"/>
      <c r="XDG58" s="331"/>
      <c r="XDH58" s="331"/>
      <c r="XDI58" s="331"/>
      <c r="XDJ58" s="331"/>
      <c r="XDK58" s="331"/>
      <c r="XDL58" s="331"/>
      <c r="XDM58" s="331"/>
      <c r="XDN58" s="331"/>
      <c r="XDO58" s="331"/>
      <c r="XDP58" s="331"/>
      <c r="XDQ58" s="331"/>
      <c r="XDR58" s="331"/>
      <c r="XDS58" s="331"/>
      <c r="XDT58" s="331"/>
      <c r="XDU58" s="331"/>
      <c r="XDV58" s="331"/>
      <c r="XDW58" s="331"/>
      <c r="XDX58" s="331"/>
      <c r="XDY58" s="331"/>
      <c r="XDZ58" s="331"/>
      <c r="XEA58" s="331"/>
      <c r="XEB58" s="331"/>
      <c r="XEC58" s="331"/>
      <c r="XED58" s="331"/>
      <c r="XEE58" s="331"/>
      <c r="XEF58" s="331"/>
      <c r="XEG58" s="331"/>
      <c r="XEH58" s="331"/>
      <c r="XEI58" s="331"/>
      <c r="XEJ58" s="331"/>
      <c r="XEK58" s="331"/>
      <c r="XEL58" s="331"/>
      <c r="XEM58" s="331"/>
      <c r="XEN58" s="331"/>
      <c r="XEO58" s="331"/>
      <c r="XEP58" s="331"/>
      <c r="XEQ58" s="331"/>
      <c r="XER58" s="331"/>
      <c r="XES58" s="331"/>
      <c r="XET58" s="331"/>
      <c r="XEU58" s="331"/>
      <c r="XEV58" s="331"/>
      <c r="XEW58" s="331"/>
      <c r="XEX58" s="331"/>
      <c r="XEY58" s="331"/>
      <c r="XEZ58" s="331"/>
      <c r="XFA58" s="331"/>
      <c r="XFB58" s="331"/>
      <c r="XFC58" s="331"/>
      <c r="XFD58" s="331"/>
    </row>
    <row r="59" spans="1:16384" s="65" customFormat="1" ht="12">
      <c r="A59" s="189" t="s">
        <v>1630</v>
      </c>
      <c r="B59" s="190">
        <v>0.7</v>
      </c>
      <c r="C59" s="191"/>
      <c r="D59" s="190">
        <v>1</v>
      </c>
      <c r="E59" s="59">
        <f t="shared" si="1"/>
        <v>0</v>
      </c>
      <c r="F59" s="59">
        <f t="shared" si="2"/>
        <v>-1</v>
      </c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E59" s="192"/>
      <c r="AF59" s="192"/>
      <c r="AG59" s="192"/>
      <c r="AH59" s="192"/>
      <c r="AI59" s="192"/>
      <c r="AJ59" s="192"/>
      <c r="AK59" s="192"/>
      <c r="AL59" s="192"/>
      <c r="AM59" s="192"/>
      <c r="AN59" s="192"/>
      <c r="AO59" s="192"/>
      <c r="AP59" s="192"/>
      <c r="AQ59" s="192"/>
      <c r="AR59" s="192"/>
      <c r="AS59" s="192"/>
      <c r="AT59" s="192"/>
      <c r="AU59" s="192"/>
      <c r="AV59" s="192"/>
      <c r="AW59" s="192"/>
      <c r="AX59" s="192"/>
      <c r="AY59" s="192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  <c r="EG59" s="192"/>
      <c r="EH59" s="192"/>
      <c r="EI59" s="192"/>
      <c r="EJ59" s="192"/>
      <c r="EK59" s="192"/>
      <c r="EL59" s="192"/>
      <c r="EM59" s="192"/>
      <c r="EN59" s="192"/>
      <c r="EO59" s="192"/>
      <c r="EP59" s="192"/>
      <c r="EQ59" s="192"/>
      <c r="ER59" s="192"/>
      <c r="ES59" s="192"/>
      <c r="ET59" s="192"/>
      <c r="EU59" s="192"/>
      <c r="EV59" s="192"/>
      <c r="EW59" s="192"/>
      <c r="EX59" s="192"/>
      <c r="EY59" s="192"/>
      <c r="EZ59" s="192"/>
      <c r="FA59" s="192"/>
      <c r="FB59" s="192"/>
      <c r="FC59" s="192"/>
      <c r="FD59" s="192"/>
      <c r="FE59" s="192"/>
      <c r="FF59" s="192"/>
      <c r="FG59" s="192"/>
      <c r="FH59" s="192"/>
      <c r="FI59" s="192"/>
      <c r="FJ59" s="192"/>
      <c r="FK59" s="192"/>
      <c r="FL59" s="192"/>
      <c r="FM59" s="192"/>
      <c r="FN59" s="192"/>
      <c r="FO59" s="192"/>
      <c r="FP59" s="192"/>
      <c r="FQ59" s="192"/>
      <c r="FR59" s="192"/>
      <c r="FS59" s="192"/>
      <c r="FT59" s="192"/>
      <c r="FU59" s="192"/>
      <c r="FV59" s="192"/>
      <c r="FW59" s="192"/>
      <c r="FX59" s="192"/>
      <c r="FY59" s="192"/>
      <c r="FZ59" s="192"/>
      <c r="GA59" s="192"/>
      <c r="GB59" s="192"/>
      <c r="GC59" s="192"/>
      <c r="GD59" s="192"/>
      <c r="GE59" s="192"/>
      <c r="GF59" s="192"/>
      <c r="GG59" s="192"/>
      <c r="GH59" s="192"/>
      <c r="GI59" s="192"/>
      <c r="GJ59" s="192"/>
      <c r="GK59" s="192"/>
      <c r="GL59" s="192"/>
      <c r="GM59" s="192"/>
      <c r="GN59" s="192"/>
      <c r="GO59" s="192"/>
      <c r="GP59" s="192"/>
      <c r="GQ59" s="192"/>
      <c r="GR59" s="192"/>
      <c r="GS59" s="192"/>
      <c r="GT59" s="192"/>
      <c r="GU59" s="192"/>
      <c r="GV59" s="192"/>
      <c r="GW59" s="192"/>
      <c r="GX59" s="192"/>
      <c r="GY59" s="192"/>
      <c r="GZ59" s="192"/>
      <c r="HA59" s="192"/>
      <c r="HB59" s="192"/>
      <c r="HC59" s="192"/>
      <c r="HD59" s="192"/>
      <c r="HE59" s="192"/>
      <c r="HF59" s="192"/>
      <c r="HG59" s="192"/>
      <c r="HH59" s="192"/>
      <c r="HI59" s="192"/>
      <c r="HJ59" s="192"/>
      <c r="HK59" s="192"/>
      <c r="HL59" s="192"/>
      <c r="HM59" s="192"/>
      <c r="HN59" s="192"/>
      <c r="HO59" s="192"/>
      <c r="HP59" s="192"/>
      <c r="HQ59" s="192"/>
      <c r="HR59" s="192"/>
      <c r="HS59" s="192"/>
      <c r="HT59" s="192"/>
      <c r="HU59" s="192"/>
      <c r="HV59" s="192"/>
      <c r="HW59" s="192"/>
      <c r="HX59" s="192"/>
      <c r="HY59" s="192"/>
      <c r="HZ59" s="192"/>
      <c r="IA59" s="192"/>
      <c r="IB59" s="192"/>
      <c r="IC59" s="192"/>
      <c r="ID59" s="192"/>
      <c r="IE59" s="192"/>
      <c r="IF59" s="192"/>
      <c r="IG59" s="192"/>
      <c r="IH59" s="192"/>
      <c r="II59" s="192"/>
      <c r="IJ59" s="192"/>
      <c r="IK59" s="192"/>
      <c r="IL59" s="192"/>
      <c r="IM59" s="192"/>
      <c r="IN59" s="192"/>
      <c r="IO59" s="192"/>
      <c r="IP59" s="192"/>
      <c r="IQ59" s="192"/>
      <c r="IR59" s="192"/>
      <c r="IS59" s="192"/>
      <c r="IT59" s="192"/>
      <c r="IU59" s="192"/>
      <c r="IV59" s="192"/>
      <c r="IW59" s="192"/>
      <c r="IX59" s="192"/>
      <c r="IY59" s="192"/>
      <c r="IZ59" s="192"/>
      <c r="JA59" s="192"/>
      <c r="JB59" s="192"/>
      <c r="JC59" s="192"/>
      <c r="JD59" s="192"/>
      <c r="JE59" s="192"/>
      <c r="JF59" s="192"/>
      <c r="JG59" s="192"/>
      <c r="JH59" s="192"/>
      <c r="JI59" s="192"/>
      <c r="JJ59" s="192"/>
      <c r="JK59" s="192"/>
      <c r="JL59" s="192"/>
      <c r="JM59" s="192"/>
      <c r="JN59" s="192"/>
      <c r="JO59" s="192"/>
      <c r="JP59" s="192"/>
      <c r="JQ59" s="192"/>
      <c r="JR59" s="192"/>
      <c r="JS59" s="192"/>
      <c r="JT59" s="192"/>
      <c r="JU59" s="192"/>
      <c r="JV59" s="192"/>
      <c r="JW59" s="192"/>
      <c r="JX59" s="192"/>
      <c r="JY59" s="192"/>
      <c r="JZ59" s="192"/>
      <c r="KA59" s="192"/>
      <c r="KB59" s="192"/>
      <c r="KC59" s="192"/>
      <c r="KD59" s="192"/>
      <c r="KE59" s="192"/>
      <c r="KF59" s="192"/>
      <c r="KG59" s="192"/>
      <c r="KH59" s="192"/>
      <c r="KI59" s="192"/>
      <c r="KJ59" s="192"/>
      <c r="KK59" s="192"/>
      <c r="KL59" s="192"/>
      <c r="KM59" s="192"/>
      <c r="KN59" s="192"/>
      <c r="KO59" s="192"/>
      <c r="KP59" s="192"/>
      <c r="KQ59" s="192"/>
      <c r="KR59" s="192"/>
      <c r="KS59" s="192"/>
      <c r="KT59" s="192"/>
      <c r="KU59" s="192"/>
      <c r="KV59" s="192"/>
      <c r="KW59" s="192"/>
      <c r="KX59" s="192"/>
      <c r="KY59" s="192"/>
      <c r="KZ59" s="192"/>
      <c r="LA59" s="192"/>
      <c r="LB59" s="192"/>
      <c r="LC59" s="192"/>
      <c r="LD59" s="192"/>
      <c r="LE59" s="192"/>
      <c r="LF59" s="192"/>
      <c r="LG59" s="192"/>
      <c r="LH59" s="192"/>
      <c r="LI59" s="192"/>
      <c r="LJ59" s="192"/>
      <c r="LK59" s="192"/>
      <c r="LL59" s="192"/>
      <c r="LM59" s="192"/>
      <c r="LN59" s="192"/>
      <c r="LO59" s="192"/>
      <c r="LP59" s="192"/>
      <c r="LQ59" s="192"/>
      <c r="LR59" s="192"/>
      <c r="LS59" s="192"/>
      <c r="LT59" s="192"/>
      <c r="LU59" s="192"/>
      <c r="LV59" s="192"/>
      <c r="LW59" s="192"/>
      <c r="LX59" s="192"/>
      <c r="LY59" s="192"/>
      <c r="LZ59" s="192"/>
      <c r="MA59" s="192"/>
      <c r="MB59" s="192"/>
      <c r="MC59" s="192"/>
      <c r="MD59" s="192"/>
      <c r="ME59" s="192"/>
      <c r="MF59" s="192"/>
      <c r="MG59" s="192"/>
      <c r="MH59" s="192"/>
      <c r="MI59" s="192"/>
      <c r="MJ59" s="192"/>
      <c r="MK59" s="192"/>
      <c r="ML59" s="192"/>
      <c r="MM59" s="192"/>
      <c r="MN59" s="192"/>
      <c r="MO59" s="192"/>
      <c r="MP59" s="192"/>
      <c r="MQ59" s="192"/>
      <c r="MR59" s="192"/>
      <c r="MS59" s="192"/>
      <c r="MT59" s="192"/>
      <c r="MU59" s="192"/>
      <c r="MV59" s="192"/>
      <c r="MW59" s="192"/>
      <c r="MX59" s="192"/>
      <c r="MY59" s="192"/>
      <c r="MZ59" s="192"/>
      <c r="NA59" s="192"/>
      <c r="NB59" s="192"/>
      <c r="NC59" s="192"/>
      <c r="ND59" s="192"/>
      <c r="NE59" s="192"/>
      <c r="NF59" s="192"/>
      <c r="NG59" s="192"/>
      <c r="NH59" s="192"/>
      <c r="NI59" s="192"/>
      <c r="NJ59" s="192"/>
      <c r="NK59" s="192"/>
      <c r="NL59" s="192"/>
      <c r="NM59" s="192"/>
      <c r="NN59" s="192"/>
      <c r="NO59" s="192"/>
      <c r="NP59" s="192"/>
      <c r="NQ59" s="192"/>
      <c r="NR59" s="192"/>
      <c r="NS59" s="192"/>
      <c r="NT59" s="192"/>
      <c r="NU59" s="192"/>
      <c r="NV59" s="192"/>
      <c r="NW59" s="192"/>
      <c r="NX59" s="192"/>
      <c r="NY59" s="192"/>
      <c r="NZ59" s="192"/>
      <c r="OA59" s="192"/>
      <c r="OB59" s="192"/>
      <c r="OC59" s="192"/>
      <c r="OD59" s="192"/>
      <c r="OE59" s="192"/>
      <c r="OF59" s="192"/>
      <c r="OG59" s="192"/>
      <c r="OH59" s="192"/>
      <c r="OI59" s="192"/>
      <c r="OJ59" s="192"/>
      <c r="OK59" s="192"/>
      <c r="OL59" s="192"/>
      <c r="OM59" s="192"/>
      <c r="ON59" s="192"/>
      <c r="OO59" s="192"/>
      <c r="OP59" s="192"/>
      <c r="OQ59" s="192"/>
      <c r="OR59" s="192"/>
      <c r="OS59" s="192"/>
      <c r="OT59" s="192"/>
      <c r="OU59" s="192"/>
      <c r="OV59" s="192"/>
      <c r="OW59" s="192"/>
      <c r="OX59" s="192"/>
      <c r="OY59" s="192"/>
      <c r="OZ59" s="192"/>
      <c r="PA59" s="192"/>
      <c r="PB59" s="192"/>
      <c r="PC59" s="192"/>
      <c r="PD59" s="192"/>
      <c r="PE59" s="192"/>
      <c r="PF59" s="192"/>
      <c r="PG59" s="192"/>
      <c r="PH59" s="192"/>
      <c r="PI59" s="192"/>
      <c r="PJ59" s="192"/>
      <c r="PK59" s="192"/>
      <c r="PL59" s="192"/>
      <c r="PM59" s="192"/>
      <c r="PN59" s="192"/>
      <c r="PO59" s="192"/>
      <c r="PP59" s="192"/>
      <c r="PQ59" s="192"/>
      <c r="PR59" s="192"/>
      <c r="PS59" s="192"/>
      <c r="PT59" s="192"/>
      <c r="PU59" s="192"/>
      <c r="PV59" s="192"/>
      <c r="PW59" s="192"/>
      <c r="PX59" s="192"/>
      <c r="PY59" s="192"/>
      <c r="PZ59" s="192"/>
      <c r="QA59" s="192"/>
      <c r="QB59" s="192"/>
      <c r="QC59" s="192"/>
      <c r="QD59" s="192"/>
      <c r="QE59" s="192"/>
      <c r="QF59" s="192"/>
      <c r="QG59" s="192"/>
      <c r="QH59" s="192"/>
      <c r="QI59" s="192"/>
      <c r="QJ59" s="192"/>
      <c r="QK59" s="192"/>
      <c r="QL59" s="192"/>
      <c r="QM59" s="192"/>
      <c r="QN59" s="192"/>
      <c r="QO59" s="192"/>
      <c r="QP59" s="192"/>
      <c r="QQ59" s="192"/>
      <c r="QR59" s="192"/>
      <c r="QS59" s="192"/>
      <c r="QT59" s="192"/>
      <c r="QU59" s="192"/>
      <c r="QV59" s="192"/>
      <c r="QW59" s="192"/>
      <c r="QX59" s="192"/>
      <c r="QY59" s="192"/>
      <c r="QZ59" s="192"/>
      <c r="RA59" s="192"/>
      <c r="RB59" s="192"/>
      <c r="RC59" s="192"/>
      <c r="RD59" s="192"/>
      <c r="RE59" s="192"/>
      <c r="RF59" s="192"/>
      <c r="RG59" s="192"/>
      <c r="RH59" s="192"/>
      <c r="RI59" s="192"/>
      <c r="RJ59" s="192"/>
      <c r="RK59" s="192"/>
      <c r="RL59" s="192"/>
      <c r="RM59" s="192"/>
      <c r="RN59" s="192"/>
      <c r="RO59" s="192"/>
      <c r="RP59" s="192"/>
      <c r="RQ59" s="192"/>
      <c r="RR59" s="192"/>
      <c r="RS59" s="192"/>
      <c r="RT59" s="192"/>
      <c r="RU59" s="192"/>
      <c r="RV59" s="192"/>
      <c r="RW59" s="192"/>
      <c r="RX59" s="192"/>
      <c r="RY59" s="192"/>
      <c r="RZ59" s="192"/>
      <c r="SA59" s="192"/>
      <c r="SB59" s="192"/>
      <c r="SC59" s="192"/>
      <c r="SD59" s="192"/>
      <c r="SE59" s="192"/>
      <c r="SF59" s="192"/>
      <c r="SG59" s="192"/>
      <c r="SH59" s="192"/>
      <c r="SI59" s="192"/>
      <c r="SJ59" s="192"/>
      <c r="SK59" s="192"/>
      <c r="SL59" s="192"/>
      <c r="SM59" s="192"/>
      <c r="SN59" s="192"/>
      <c r="SO59" s="192"/>
      <c r="SP59" s="192"/>
      <c r="SQ59" s="192"/>
      <c r="SR59" s="192"/>
      <c r="SS59" s="192"/>
      <c r="ST59" s="192"/>
      <c r="SU59" s="192"/>
      <c r="SV59" s="192"/>
      <c r="SW59" s="192"/>
      <c r="SX59" s="192"/>
      <c r="SY59" s="192"/>
      <c r="SZ59" s="192"/>
      <c r="TA59" s="192"/>
      <c r="TB59" s="192"/>
      <c r="TC59" s="192"/>
      <c r="TD59" s="192"/>
      <c r="TE59" s="192"/>
      <c r="TF59" s="192"/>
      <c r="TG59" s="192"/>
      <c r="TH59" s="192"/>
      <c r="TI59" s="192"/>
      <c r="TJ59" s="192"/>
      <c r="TK59" s="192"/>
      <c r="TL59" s="192"/>
      <c r="TM59" s="192"/>
      <c r="TN59" s="192"/>
      <c r="TO59" s="192"/>
      <c r="TP59" s="192"/>
      <c r="TQ59" s="192"/>
      <c r="TR59" s="192"/>
      <c r="TS59" s="192"/>
      <c r="TT59" s="192"/>
      <c r="TU59" s="192"/>
      <c r="TV59" s="192"/>
      <c r="TW59" s="192"/>
      <c r="TX59" s="192"/>
      <c r="TY59" s="192"/>
      <c r="TZ59" s="192"/>
      <c r="UA59" s="192"/>
      <c r="UB59" s="192"/>
      <c r="UC59" s="192"/>
      <c r="UD59" s="192"/>
      <c r="UE59" s="192"/>
      <c r="UF59" s="192"/>
      <c r="UG59" s="192"/>
      <c r="UH59" s="192"/>
      <c r="UI59" s="192"/>
      <c r="UJ59" s="192"/>
      <c r="UK59" s="192"/>
      <c r="UL59" s="192"/>
      <c r="UM59" s="192"/>
      <c r="UN59" s="192"/>
      <c r="UO59" s="192"/>
      <c r="UP59" s="192"/>
      <c r="UQ59" s="192"/>
      <c r="UR59" s="192"/>
      <c r="US59" s="192"/>
      <c r="UT59" s="192"/>
      <c r="UU59" s="192"/>
      <c r="UV59" s="192"/>
      <c r="UW59" s="192"/>
      <c r="UX59" s="192"/>
      <c r="UY59" s="192"/>
      <c r="UZ59" s="192"/>
      <c r="VA59" s="192"/>
      <c r="VB59" s="192"/>
      <c r="VC59" s="192"/>
      <c r="VD59" s="192"/>
      <c r="VE59" s="192"/>
      <c r="VF59" s="192"/>
      <c r="VG59" s="192"/>
      <c r="VH59" s="192"/>
      <c r="VI59" s="192"/>
      <c r="VJ59" s="192"/>
      <c r="VK59" s="192"/>
      <c r="VL59" s="192"/>
      <c r="VM59" s="192"/>
      <c r="VN59" s="192"/>
      <c r="VO59" s="192"/>
      <c r="VP59" s="192"/>
      <c r="VQ59" s="192"/>
      <c r="VR59" s="192"/>
      <c r="VS59" s="192"/>
      <c r="VT59" s="192"/>
      <c r="VU59" s="192"/>
      <c r="VV59" s="192"/>
      <c r="VW59" s="192"/>
      <c r="VX59" s="192"/>
      <c r="VY59" s="192"/>
      <c r="VZ59" s="192"/>
      <c r="WA59" s="192"/>
      <c r="WB59" s="192"/>
      <c r="WC59" s="192"/>
      <c r="WD59" s="192"/>
      <c r="WE59" s="192"/>
      <c r="WF59" s="192"/>
      <c r="WG59" s="192"/>
      <c r="WH59" s="192"/>
      <c r="WI59" s="192"/>
      <c r="WJ59" s="192"/>
      <c r="WK59" s="192"/>
      <c r="WL59" s="192"/>
      <c r="WM59" s="192"/>
      <c r="WN59" s="192"/>
      <c r="WO59" s="192"/>
      <c r="WP59" s="192"/>
      <c r="WQ59" s="192"/>
      <c r="WR59" s="192"/>
      <c r="WS59" s="192"/>
      <c r="WT59" s="192"/>
      <c r="WU59" s="192"/>
      <c r="WV59" s="192"/>
      <c r="WW59" s="192"/>
      <c r="WX59" s="192"/>
      <c r="WY59" s="192"/>
      <c r="WZ59" s="192"/>
      <c r="XA59" s="192"/>
      <c r="XB59" s="192"/>
      <c r="XC59" s="192"/>
      <c r="XD59" s="192"/>
      <c r="XE59" s="192"/>
      <c r="XF59" s="192"/>
      <c r="XG59" s="192"/>
      <c r="XH59" s="192"/>
      <c r="XI59" s="192"/>
      <c r="XJ59" s="192"/>
      <c r="XK59" s="192"/>
      <c r="XL59" s="192"/>
      <c r="XM59" s="192"/>
      <c r="XN59" s="192"/>
      <c r="XO59" s="192"/>
      <c r="XP59" s="192"/>
      <c r="XQ59" s="192"/>
      <c r="XR59" s="192"/>
      <c r="XS59" s="192"/>
      <c r="XT59" s="192"/>
      <c r="XU59" s="192"/>
      <c r="XV59" s="192"/>
      <c r="XW59" s="192"/>
      <c r="XX59" s="192"/>
      <c r="XY59" s="192"/>
      <c r="XZ59" s="192"/>
      <c r="YA59" s="192"/>
      <c r="YB59" s="192"/>
      <c r="YC59" s="192"/>
      <c r="YD59" s="192"/>
      <c r="YE59" s="192"/>
      <c r="YF59" s="192"/>
      <c r="YG59" s="192"/>
      <c r="YH59" s="192"/>
      <c r="YI59" s="192"/>
      <c r="YJ59" s="192"/>
      <c r="YK59" s="192"/>
      <c r="YL59" s="192"/>
      <c r="YM59" s="192"/>
      <c r="YN59" s="192"/>
      <c r="YO59" s="192"/>
      <c r="YP59" s="192"/>
      <c r="YQ59" s="192"/>
      <c r="YR59" s="192"/>
      <c r="YS59" s="192"/>
      <c r="YT59" s="192"/>
      <c r="YU59" s="192"/>
      <c r="YV59" s="192"/>
      <c r="YW59" s="192"/>
      <c r="YX59" s="192"/>
      <c r="YY59" s="192"/>
      <c r="YZ59" s="192"/>
      <c r="ZA59" s="192"/>
      <c r="ZB59" s="192"/>
      <c r="ZC59" s="192"/>
      <c r="ZD59" s="192"/>
      <c r="ZE59" s="192"/>
      <c r="ZF59" s="192"/>
      <c r="ZG59" s="192"/>
      <c r="ZH59" s="192"/>
      <c r="ZI59" s="192"/>
      <c r="ZJ59" s="192"/>
      <c r="ZK59" s="192"/>
      <c r="ZL59" s="192"/>
      <c r="ZM59" s="192"/>
      <c r="ZN59" s="192"/>
      <c r="ZO59" s="192"/>
      <c r="ZP59" s="192"/>
      <c r="ZQ59" s="192"/>
      <c r="ZR59" s="192"/>
      <c r="ZS59" s="192"/>
      <c r="ZT59" s="192"/>
      <c r="ZU59" s="192"/>
      <c r="ZV59" s="192"/>
      <c r="ZW59" s="192"/>
      <c r="ZX59" s="192"/>
      <c r="ZY59" s="192"/>
      <c r="ZZ59" s="192"/>
      <c r="AAA59" s="192"/>
      <c r="AAB59" s="192"/>
      <c r="AAC59" s="192"/>
      <c r="AAD59" s="192"/>
      <c r="AAE59" s="192"/>
      <c r="AAF59" s="192"/>
      <c r="AAG59" s="192"/>
      <c r="AAH59" s="192"/>
      <c r="AAI59" s="192"/>
      <c r="AAJ59" s="192"/>
      <c r="AAK59" s="192"/>
      <c r="AAL59" s="192"/>
      <c r="AAM59" s="192"/>
      <c r="AAN59" s="192"/>
      <c r="AAO59" s="192"/>
      <c r="AAP59" s="192"/>
      <c r="AAQ59" s="192"/>
      <c r="AAR59" s="192"/>
      <c r="AAS59" s="192"/>
      <c r="AAT59" s="192"/>
      <c r="AAU59" s="192"/>
      <c r="AAV59" s="192"/>
      <c r="AAW59" s="192"/>
      <c r="AAX59" s="192"/>
      <c r="AAY59" s="192"/>
      <c r="AAZ59" s="192"/>
      <c r="ABA59" s="192"/>
      <c r="ABB59" s="192"/>
      <c r="ABC59" s="192"/>
      <c r="ABD59" s="192"/>
      <c r="ABE59" s="192"/>
      <c r="ABF59" s="192"/>
      <c r="ABG59" s="192"/>
      <c r="ABH59" s="192"/>
      <c r="ABI59" s="192"/>
      <c r="ABJ59" s="192"/>
      <c r="ABK59" s="192"/>
      <c r="ABL59" s="192"/>
      <c r="ABM59" s="192"/>
      <c r="ABN59" s="192"/>
      <c r="ABO59" s="192"/>
      <c r="ABP59" s="192"/>
      <c r="ABQ59" s="192"/>
      <c r="ABR59" s="192"/>
      <c r="ABS59" s="192"/>
      <c r="ABT59" s="192"/>
      <c r="ABU59" s="192"/>
      <c r="ABV59" s="192"/>
      <c r="ABW59" s="192"/>
      <c r="ABX59" s="192"/>
      <c r="ABY59" s="192"/>
      <c r="ABZ59" s="192"/>
      <c r="ACA59" s="192"/>
      <c r="ACB59" s="192"/>
      <c r="ACC59" s="192"/>
      <c r="ACD59" s="192"/>
      <c r="ACE59" s="192"/>
      <c r="ACF59" s="192"/>
      <c r="ACG59" s="192"/>
      <c r="ACH59" s="192"/>
      <c r="ACI59" s="192"/>
      <c r="ACJ59" s="192"/>
      <c r="ACK59" s="192"/>
      <c r="ACL59" s="192"/>
      <c r="ACM59" s="192"/>
      <c r="ACN59" s="192"/>
      <c r="ACO59" s="192"/>
      <c r="ACP59" s="192"/>
      <c r="ACQ59" s="192"/>
      <c r="ACR59" s="192"/>
      <c r="ACS59" s="192"/>
      <c r="ACT59" s="192"/>
      <c r="ACU59" s="192"/>
      <c r="ACV59" s="192"/>
      <c r="ACW59" s="192"/>
      <c r="ACX59" s="192"/>
      <c r="ACY59" s="192"/>
      <c r="ACZ59" s="192"/>
      <c r="ADA59" s="192"/>
      <c r="ADB59" s="192"/>
      <c r="ADC59" s="192"/>
      <c r="ADD59" s="192"/>
      <c r="ADE59" s="192"/>
      <c r="ADF59" s="192"/>
      <c r="ADG59" s="192"/>
      <c r="ADH59" s="192"/>
      <c r="ADI59" s="192"/>
      <c r="ADJ59" s="192"/>
      <c r="ADK59" s="192"/>
      <c r="ADL59" s="192"/>
      <c r="ADM59" s="192"/>
      <c r="ADN59" s="192"/>
      <c r="ADO59" s="192"/>
      <c r="ADP59" s="192"/>
      <c r="ADQ59" s="192"/>
      <c r="ADR59" s="192"/>
      <c r="ADS59" s="192"/>
      <c r="ADT59" s="192"/>
      <c r="ADU59" s="192"/>
      <c r="ADV59" s="192"/>
      <c r="ADW59" s="192"/>
      <c r="ADX59" s="192"/>
      <c r="ADY59" s="192"/>
      <c r="ADZ59" s="192"/>
      <c r="AEA59" s="192"/>
      <c r="AEB59" s="192"/>
      <c r="AEC59" s="192"/>
      <c r="AED59" s="192"/>
      <c r="AEE59" s="192"/>
      <c r="AEF59" s="192"/>
      <c r="AEG59" s="192"/>
      <c r="AEH59" s="192"/>
      <c r="AEI59" s="192"/>
      <c r="AEJ59" s="192"/>
      <c r="AEK59" s="192"/>
      <c r="AEL59" s="192"/>
      <c r="AEM59" s="192"/>
      <c r="AEN59" s="192"/>
      <c r="AEO59" s="192"/>
      <c r="AEP59" s="192"/>
      <c r="AEQ59" s="192"/>
      <c r="AER59" s="192"/>
      <c r="AES59" s="192"/>
      <c r="AET59" s="192"/>
      <c r="AEU59" s="192"/>
      <c r="AEV59" s="192"/>
      <c r="AEW59" s="192"/>
      <c r="AEX59" s="192"/>
      <c r="AEY59" s="192"/>
      <c r="AEZ59" s="192"/>
      <c r="AFA59" s="192"/>
      <c r="AFB59" s="192"/>
      <c r="AFC59" s="192"/>
      <c r="AFD59" s="192"/>
      <c r="AFE59" s="192"/>
      <c r="AFF59" s="192"/>
      <c r="AFG59" s="192"/>
      <c r="AFH59" s="192"/>
      <c r="AFI59" s="192"/>
      <c r="AFJ59" s="192"/>
      <c r="AFK59" s="192"/>
      <c r="AFL59" s="192"/>
      <c r="AFM59" s="192"/>
      <c r="AFN59" s="192"/>
      <c r="AFO59" s="192"/>
      <c r="AFP59" s="192"/>
      <c r="AFQ59" s="192"/>
      <c r="AFR59" s="192"/>
      <c r="AFS59" s="192"/>
      <c r="AFT59" s="192"/>
      <c r="AFU59" s="192"/>
      <c r="AFV59" s="192"/>
      <c r="AFW59" s="192"/>
      <c r="AFX59" s="192"/>
      <c r="AFY59" s="192"/>
      <c r="AFZ59" s="192"/>
      <c r="AGA59" s="192"/>
      <c r="AGB59" s="192"/>
      <c r="AGC59" s="192"/>
      <c r="AGD59" s="192"/>
      <c r="AGE59" s="192"/>
      <c r="AGF59" s="192"/>
      <c r="AGG59" s="192"/>
      <c r="AGH59" s="192"/>
      <c r="AGI59" s="192"/>
      <c r="AGJ59" s="192"/>
      <c r="AGK59" s="192"/>
      <c r="AGL59" s="192"/>
      <c r="AGM59" s="192"/>
      <c r="AGN59" s="192"/>
      <c r="AGO59" s="192"/>
      <c r="AGP59" s="192"/>
      <c r="AGQ59" s="192"/>
      <c r="AGR59" s="192"/>
      <c r="AGS59" s="192"/>
      <c r="AGT59" s="192"/>
      <c r="AGU59" s="192"/>
      <c r="AGV59" s="192"/>
      <c r="AGW59" s="192"/>
      <c r="AGX59" s="192"/>
      <c r="AGY59" s="192"/>
      <c r="AGZ59" s="192"/>
      <c r="AHA59" s="192"/>
      <c r="AHB59" s="192"/>
      <c r="AHC59" s="192"/>
      <c r="AHD59" s="192"/>
      <c r="AHE59" s="192"/>
      <c r="AHF59" s="192"/>
      <c r="AHG59" s="192"/>
      <c r="AHH59" s="192"/>
      <c r="AHI59" s="192"/>
      <c r="AHJ59" s="192"/>
      <c r="AHK59" s="192"/>
      <c r="AHL59" s="192"/>
      <c r="AHM59" s="192"/>
      <c r="AHN59" s="192"/>
      <c r="AHO59" s="192"/>
      <c r="AHP59" s="192"/>
      <c r="AHQ59" s="192"/>
      <c r="AHR59" s="192"/>
      <c r="AHS59" s="192"/>
      <c r="AHT59" s="192"/>
      <c r="AHU59" s="192"/>
      <c r="AHV59" s="192"/>
      <c r="AHW59" s="192"/>
      <c r="AHX59" s="192"/>
      <c r="AHY59" s="192"/>
      <c r="AHZ59" s="192"/>
      <c r="AIA59" s="192"/>
      <c r="AIB59" s="192"/>
      <c r="AIC59" s="192"/>
      <c r="AID59" s="192"/>
      <c r="AIE59" s="192"/>
      <c r="AIF59" s="192"/>
      <c r="AIG59" s="192"/>
      <c r="AIH59" s="192"/>
      <c r="AII59" s="192"/>
      <c r="AIJ59" s="192"/>
      <c r="AIK59" s="192"/>
      <c r="AIL59" s="192"/>
      <c r="AIM59" s="192"/>
      <c r="AIN59" s="192"/>
      <c r="AIO59" s="192"/>
      <c r="AIP59" s="192"/>
      <c r="AIQ59" s="192"/>
      <c r="AIR59" s="192"/>
      <c r="AIS59" s="192"/>
      <c r="AIT59" s="192"/>
      <c r="AIU59" s="192"/>
      <c r="AIV59" s="192"/>
      <c r="AIW59" s="192"/>
      <c r="AIX59" s="192"/>
      <c r="AIY59" s="192"/>
      <c r="AIZ59" s="192"/>
      <c r="AJA59" s="192"/>
      <c r="AJB59" s="192"/>
      <c r="AJC59" s="192"/>
      <c r="AJD59" s="192"/>
      <c r="AJE59" s="192"/>
      <c r="AJF59" s="192"/>
      <c r="AJG59" s="192"/>
      <c r="AJH59" s="192"/>
      <c r="AJI59" s="192"/>
      <c r="AJJ59" s="192"/>
      <c r="AJK59" s="192"/>
      <c r="AJL59" s="192"/>
      <c r="AJM59" s="192"/>
      <c r="AJN59" s="192"/>
      <c r="AJO59" s="192"/>
      <c r="AJP59" s="192"/>
      <c r="AJQ59" s="192"/>
      <c r="AJR59" s="192"/>
      <c r="AJS59" s="192"/>
      <c r="AJT59" s="192"/>
      <c r="AJU59" s="192"/>
      <c r="AJV59" s="192"/>
      <c r="AJW59" s="192"/>
      <c r="AJX59" s="192"/>
      <c r="AJY59" s="192"/>
      <c r="AJZ59" s="192"/>
      <c r="AKA59" s="192"/>
      <c r="AKB59" s="192"/>
      <c r="AKC59" s="192"/>
      <c r="AKD59" s="192"/>
      <c r="AKE59" s="192"/>
      <c r="AKF59" s="192"/>
      <c r="AKG59" s="192"/>
      <c r="AKH59" s="192"/>
      <c r="AKI59" s="192"/>
      <c r="AKJ59" s="192"/>
      <c r="AKK59" s="192"/>
      <c r="AKL59" s="192"/>
      <c r="AKM59" s="192"/>
      <c r="AKN59" s="192"/>
      <c r="AKO59" s="192"/>
      <c r="AKP59" s="192"/>
      <c r="AKQ59" s="192"/>
      <c r="AKR59" s="192"/>
      <c r="AKS59" s="192"/>
      <c r="AKT59" s="192"/>
      <c r="AKU59" s="192"/>
      <c r="AKV59" s="192"/>
      <c r="AKW59" s="192"/>
      <c r="AKX59" s="192"/>
      <c r="AKY59" s="192"/>
      <c r="AKZ59" s="192"/>
      <c r="ALA59" s="192"/>
      <c r="ALB59" s="192"/>
      <c r="ALC59" s="192"/>
      <c r="ALD59" s="192"/>
      <c r="ALE59" s="192"/>
      <c r="ALF59" s="192"/>
      <c r="ALG59" s="192"/>
      <c r="ALH59" s="192"/>
      <c r="ALI59" s="192"/>
      <c r="ALJ59" s="192"/>
      <c r="ALK59" s="192"/>
      <c r="ALL59" s="192"/>
      <c r="ALM59" s="192"/>
      <c r="ALN59" s="192"/>
      <c r="ALO59" s="192"/>
      <c r="ALP59" s="192"/>
      <c r="ALQ59" s="192"/>
      <c r="ALR59" s="192"/>
      <c r="ALS59" s="192"/>
      <c r="ALT59" s="192"/>
      <c r="ALU59" s="192"/>
      <c r="ALV59" s="192"/>
      <c r="ALW59" s="192"/>
      <c r="ALX59" s="192"/>
      <c r="ALY59" s="192"/>
      <c r="ALZ59" s="192"/>
      <c r="AMA59" s="192"/>
      <c r="AMB59" s="192"/>
      <c r="AMC59" s="192"/>
      <c r="AMD59" s="192"/>
      <c r="AME59" s="192"/>
      <c r="AMF59" s="192"/>
      <c r="AMG59" s="192"/>
      <c r="AMH59" s="192"/>
      <c r="AMI59" s="192"/>
      <c r="AMJ59" s="192"/>
      <c r="AMK59" s="192"/>
      <c r="AML59" s="192"/>
      <c r="AMM59" s="192"/>
      <c r="AMN59" s="192"/>
      <c r="AMO59" s="192"/>
      <c r="AMP59" s="192"/>
      <c r="AMQ59" s="192"/>
      <c r="AMR59" s="192"/>
      <c r="AMS59" s="192"/>
      <c r="AMT59" s="192"/>
      <c r="AMU59" s="192"/>
      <c r="AMV59" s="192"/>
      <c r="AMW59" s="192"/>
      <c r="AMX59" s="192"/>
      <c r="AMY59" s="192"/>
      <c r="AMZ59" s="192"/>
      <c r="ANA59" s="192"/>
      <c r="ANB59" s="192"/>
      <c r="ANC59" s="192"/>
      <c r="AND59" s="192"/>
      <c r="ANE59" s="192"/>
      <c r="ANF59" s="192"/>
      <c r="ANG59" s="192"/>
      <c r="ANH59" s="192"/>
      <c r="ANI59" s="192"/>
      <c r="ANJ59" s="192"/>
      <c r="ANK59" s="192"/>
      <c r="ANL59" s="192"/>
      <c r="ANM59" s="192"/>
      <c r="ANN59" s="192"/>
      <c r="ANO59" s="192"/>
      <c r="ANP59" s="192"/>
      <c r="ANQ59" s="192"/>
      <c r="ANR59" s="192"/>
      <c r="ANS59" s="192"/>
      <c r="ANT59" s="192"/>
      <c r="ANU59" s="192"/>
      <c r="ANV59" s="192"/>
      <c r="ANW59" s="192"/>
      <c r="ANX59" s="192"/>
      <c r="ANY59" s="192"/>
      <c r="ANZ59" s="192"/>
      <c r="AOA59" s="192"/>
      <c r="AOB59" s="192"/>
      <c r="AOC59" s="192"/>
      <c r="AOD59" s="192"/>
      <c r="AOE59" s="192"/>
      <c r="AOF59" s="192"/>
      <c r="AOG59" s="192"/>
      <c r="AOH59" s="192"/>
      <c r="AOI59" s="192"/>
      <c r="AOJ59" s="192"/>
      <c r="AOK59" s="192"/>
      <c r="AOL59" s="192"/>
      <c r="AOM59" s="192"/>
      <c r="AON59" s="192"/>
      <c r="AOO59" s="192"/>
      <c r="AOP59" s="192"/>
      <c r="AOQ59" s="192"/>
      <c r="AOR59" s="192"/>
      <c r="AOS59" s="192"/>
      <c r="AOT59" s="192"/>
      <c r="AOU59" s="192"/>
      <c r="AOV59" s="192"/>
      <c r="AOW59" s="192"/>
      <c r="AOX59" s="192"/>
      <c r="AOY59" s="192"/>
      <c r="AOZ59" s="192"/>
      <c r="APA59" s="192"/>
      <c r="APB59" s="192"/>
      <c r="APC59" s="192"/>
      <c r="APD59" s="192"/>
      <c r="APE59" s="192"/>
      <c r="APF59" s="192"/>
      <c r="APG59" s="192"/>
      <c r="APH59" s="192"/>
      <c r="API59" s="192"/>
      <c r="APJ59" s="192"/>
      <c r="APK59" s="192"/>
      <c r="APL59" s="192"/>
      <c r="APM59" s="192"/>
      <c r="APN59" s="192"/>
      <c r="APO59" s="192"/>
      <c r="APP59" s="192"/>
      <c r="APQ59" s="192"/>
      <c r="APR59" s="192"/>
      <c r="APS59" s="192"/>
      <c r="APT59" s="192"/>
      <c r="APU59" s="192"/>
      <c r="APV59" s="192"/>
      <c r="APW59" s="192"/>
      <c r="APX59" s="192"/>
      <c r="APY59" s="192"/>
      <c r="APZ59" s="192"/>
      <c r="AQA59" s="192"/>
      <c r="AQB59" s="192"/>
      <c r="AQC59" s="192"/>
      <c r="AQD59" s="192"/>
      <c r="AQE59" s="192"/>
      <c r="AQF59" s="192"/>
      <c r="AQG59" s="192"/>
      <c r="AQH59" s="192"/>
      <c r="AQI59" s="192"/>
      <c r="AQJ59" s="192"/>
      <c r="AQK59" s="192"/>
      <c r="AQL59" s="192"/>
      <c r="AQM59" s="192"/>
      <c r="AQN59" s="192"/>
      <c r="AQO59" s="192"/>
      <c r="AQP59" s="192"/>
      <c r="AQQ59" s="192"/>
      <c r="AQR59" s="192"/>
      <c r="AQS59" s="192"/>
      <c r="AQT59" s="192"/>
      <c r="AQU59" s="192"/>
      <c r="AQV59" s="192"/>
      <c r="AQW59" s="192"/>
      <c r="AQX59" s="192"/>
      <c r="AQY59" s="192"/>
      <c r="AQZ59" s="192"/>
      <c r="ARA59" s="192"/>
      <c r="ARB59" s="192"/>
      <c r="ARC59" s="192"/>
      <c r="ARD59" s="192"/>
      <c r="ARE59" s="192"/>
      <c r="ARF59" s="192"/>
      <c r="ARG59" s="192"/>
      <c r="ARH59" s="192"/>
      <c r="ARI59" s="192"/>
      <c r="ARJ59" s="192"/>
      <c r="ARK59" s="192"/>
      <c r="ARL59" s="192"/>
      <c r="ARM59" s="192"/>
      <c r="ARN59" s="192"/>
      <c r="ARO59" s="192"/>
      <c r="ARP59" s="192"/>
      <c r="ARQ59" s="192"/>
      <c r="ARR59" s="192"/>
      <c r="ARS59" s="192"/>
      <c r="ART59" s="192"/>
      <c r="ARU59" s="192"/>
      <c r="ARV59" s="192"/>
      <c r="ARW59" s="192"/>
      <c r="ARX59" s="192"/>
      <c r="ARY59" s="192"/>
      <c r="ARZ59" s="192"/>
      <c r="ASA59" s="192"/>
      <c r="ASB59" s="192"/>
      <c r="ASC59" s="192"/>
      <c r="ASD59" s="192"/>
      <c r="ASE59" s="192"/>
      <c r="ASF59" s="192"/>
      <c r="ASG59" s="192"/>
      <c r="ASH59" s="192"/>
      <c r="ASI59" s="192"/>
      <c r="ASJ59" s="192"/>
      <c r="ASK59" s="192"/>
      <c r="ASL59" s="192"/>
      <c r="ASM59" s="192"/>
      <c r="ASN59" s="192"/>
      <c r="ASO59" s="192"/>
      <c r="ASP59" s="192"/>
      <c r="ASQ59" s="192"/>
      <c r="ASR59" s="192"/>
      <c r="ASS59" s="192"/>
      <c r="AST59" s="192"/>
      <c r="ASU59" s="192"/>
      <c r="ASV59" s="192"/>
      <c r="ASW59" s="192"/>
      <c r="ASX59" s="192"/>
      <c r="ASY59" s="192"/>
      <c r="ASZ59" s="192"/>
      <c r="ATA59" s="192"/>
      <c r="ATB59" s="192"/>
      <c r="ATC59" s="192"/>
      <c r="ATD59" s="192"/>
      <c r="ATE59" s="192"/>
      <c r="ATF59" s="192"/>
      <c r="ATG59" s="192"/>
      <c r="ATH59" s="192"/>
      <c r="ATI59" s="192"/>
      <c r="ATJ59" s="192"/>
      <c r="ATK59" s="192"/>
      <c r="ATL59" s="192"/>
      <c r="ATM59" s="192"/>
      <c r="ATN59" s="192"/>
      <c r="ATO59" s="192"/>
      <c r="ATP59" s="192"/>
      <c r="ATQ59" s="192"/>
      <c r="ATR59" s="192"/>
      <c r="ATS59" s="192"/>
      <c r="ATT59" s="192"/>
      <c r="ATU59" s="192"/>
      <c r="ATV59" s="192"/>
      <c r="ATW59" s="192"/>
      <c r="ATX59" s="192"/>
      <c r="ATY59" s="192"/>
      <c r="ATZ59" s="192"/>
      <c r="AUA59" s="192"/>
      <c r="AUB59" s="192"/>
      <c r="AUC59" s="192"/>
      <c r="AUD59" s="192"/>
      <c r="AUE59" s="192"/>
      <c r="AUF59" s="192"/>
      <c r="AUG59" s="192"/>
      <c r="AUH59" s="192"/>
      <c r="AUI59" s="192"/>
      <c r="AUJ59" s="192"/>
      <c r="AUK59" s="192"/>
      <c r="AUL59" s="192"/>
      <c r="AUM59" s="192"/>
      <c r="AUN59" s="192"/>
      <c r="AUO59" s="192"/>
      <c r="AUP59" s="192"/>
      <c r="AUQ59" s="192"/>
      <c r="AUR59" s="192"/>
      <c r="AUS59" s="192"/>
      <c r="AUT59" s="192"/>
      <c r="AUU59" s="192"/>
      <c r="AUV59" s="192"/>
      <c r="AUW59" s="192"/>
      <c r="AUX59" s="192"/>
      <c r="AUY59" s="192"/>
      <c r="AUZ59" s="192"/>
      <c r="AVA59" s="192"/>
      <c r="AVB59" s="192"/>
      <c r="AVC59" s="192"/>
      <c r="AVD59" s="192"/>
      <c r="AVE59" s="192"/>
      <c r="AVF59" s="192"/>
      <c r="AVG59" s="192"/>
      <c r="AVH59" s="192"/>
      <c r="AVI59" s="192"/>
      <c r="AVJ59" s="192"/>
      <c r="AVK59" s="192"/>
      <c r="AVL59" s="192"/>
      <c r="AVM59" s="192"/>
      <c r="AVN59" s="192"/>
      <c r="AVO59" s="192"/>
      <c r="AVP59" s="192"/>
      <c r="AVQ59" s="192"/>
      <c r="AVR59" s="192"/>
      <c r="AVS59" s="192"/>
      <c r="AVT59" s="192"/>
      <c r="AVU59" s="192"/>
      <c r="AVV59" s="192"/>
      <c r="AVW59" s="192"/>
      <c r="AVX59" s="192"/>
      <c r="AVY59" s="192"/>
      <c r="AVZ59" s="192"/>
      <c r="AWA59" s="192"/>
      <c r="AWB59" s="192"/>
      <c r="AWC59" s="192"/>
      <c r="AWD59" s="192"/>
      <c r="AWE59" s="192"/>
      <c r="AWF59" s="192"/>
      <c r="AWG59" s="192"/>
      <c r="AWH59" s="192"/>
      <c r="AWI59" s="192"/>
      <c r="AWJ59" s="192"/>
      <c r="AWK59" s="192"/>
      <c r="AWL59" s="192"/>
      <c r="AWM59" s="192"/>
      <c r="AWN59" s="192"/>
      <c r="AWO59" s="192"/>
      <c r="AWP59" s="192"/>
      <c r="AWQ59" s="192"/>
      <c r="AWR59" s="192"/>
      <c r="AWS59" s="192"/>
      <c r="AWT59" s="192"/>
      <c r="AWU59" s="192"/>
      <c r="AWV59" s="192"/>
      <c r="AWW59" s="192"/>
      <c r="AWX59" s="192"/>
      <c r="AWY59" s="192"/>
      <c r="AWZ59" s="192"/>
      <c r="AXA59" s="192"/>
      <c r="AXB59" s="192"/>
      <c r="AXC59" s="192"/>
      <c r="AXD59" s="192"/>
      <c r="AXE59" s="192"/>
      <c r="AXF59" s="192"/>
      <c r="AXG59" s="192"/>
      <c r="AXH59" s="192"/>
      <c r="AXI59" s="192"/>
      <c r="AXJ59" s="192"/>
      <c r="AXK59" s="192"/>
      <c r="AXL59" s="192"/>
      <c r="AXM59" s="192"/>
      <c r="AXN59" s="192"/>
      <c r="AXO59" s="192"/>
      <c r="AXP59" s="192"/>
      <c r="AXQ59" s="192"/>
      <c r="AXR59" s="192"/>
      <c r="AXS59" s="192"/>
      <c r="AXT59" s="192"/>
      <c r="AXU59" s="192"/>
      <c r="AXV59" s="192"/>
      <c r="AXW59" s="192"/>
      <c r="AXX59" s="192"/>
      <c r="AXY59" s="192"/>
      <c r="AXZ59" s="192"/>
      <c r="AYA59" s="192"/>
      <c r="AYB59" s="192"/>
      <c r="AYC59" s="192"/>
      <c r="AYD59" s="192"/>
      <c r="AYE59" s="192"/>
      <c r="AYF59" s="192"/>
      <c r="AYG59" s="192"/>
      <c r="AYH59" s="192"/>
      <c r="AYI59" s="192"/>
      <c r="AYJ59" s="192"/>
      <c r="AYK59" s="192"/>
      <c r="AYL59" s="192"/>
      <c r="AYM59" s="192"/>
      <c r="AYN59" s="192"/>
      <c r="AYO59" s="192"/>
      <c r="AYP59" s="192"/>
      <c r="AYQ59" s="192"/>
      <c r="AYR59" s="192"/>
      <c r="AYS59" s="192"/>
      <c r="AYT59" s="192"/>
      <c r="AYU59" s="192"/>
      <c r="AYV59" s="192"/>
      <c r="AYW59" s="192"/>
      <c r="AYX59" s="192"/>
      <c r="AYY59" s="192"/>
      <c r="AYZ59" s="192"/>
      <c r="AZA59" s="192"/>
      <c r="AZB59" s="192"/>
      <c r="AZC59" s="192"/>
      <c r="AZD59" s="192"/>
      <c r="AZE59" s="192"/>
      <c r="AZF59" s="192"/>
      <c r="AZG59" s="192"/>
      <c r="AZH59" s="192"/>
      <c r="AZI59" s="192"/>
      <c r="AZJ59" s="192"/>
      <c r="AZK59" s="192"/>
      <c r="AZL59" s="192"/>
      <c r="AZM59" s="192"/>
      <c r="AZN59" s="192"/>
      <c r="AZO59" s="192"/>
      <c r="AZP59" s="192"/>
      <c r="AZQ59" s="192"/>
      <c r="AZR59" s="192"/>
      <c r="AZS59" s="192"/>
      <c r="AZT59" s="192"/>
      <c r="AZU59" s="192"/>
      <c r="AZV59" s="192"/>
      <c r="AZW59" s="192"/>
      <c r="AZX59" s="192"/>
      <c r="AZY59" s="192"/>
      <c r="AZZ59" s="192"/>
      <c r="BAA59" s="192"/>
      <c r="BAB59" s="192"/>
      <c r="BAC59" s="192"/>
      <c r="BAD59" s="192"/>
      <c r="BAE59" s="192"/>
      <c r="BAF59" s="192"/>
      <c r="BAG59" s="192"/>
      <c r="BAH59" s="192"/>
      <c r="BAI59" s="192"/>
      <c r="BAJ59" s="192"/>
      <c r="BAK59" s="192"/>
      <c r="BAL59" s="192"/>
      <c r="BAM59" s="192"/>
      <c r="BAN59" s="192"/>
      <c r="BAO59" s="192"/>
      <c r="BAP59" s="192"/>
      <c r="BAQ59" s="192"/>
      <c r="BAR59" s="192"/>
      <c r="BAS59" s="192"/>
      <c r="BAT59" s="192"/>
      <c r="BAU59" s="192"/>
      <c r="BAV59" s="192"/>
      <c r="BAW59" s="192"/>
      <c r="BAX59" s="192"/>
      <c r="BAY59" s="192"/>
      <c r="BAZ59" s="192"/>
      <c r="BBA59" s="192"/>
      <c r="BBB59" s="192"/>
      <c r="BBC59" s="192"/>
      <c r="BBD59" s="192"/>
      <c r="BBE59" s="192"/>
      <c r="BBF59" s="192"/>
      <c r="BBG59" s="192"/>
      <c r="BBH59" s="192"/>
      <c r="BBI59" s="192"/>
      <c r="BBJ59" s="192"/>
      <c r="BBK59" s="192"/>
      <c r="BBL59" s="192"/>
      <c r="BBM59" s="192"/>
      <c r="BBN59" s="192"/>
      <c r="BBO59" s="192"/>
      <c r="BBP59" s="192"/>
      <c r="BBQ59" s="192"/>
      <c r="BBR59" s="192"/>
      <c r="BBS59" s="192"/>
      <c r="BBT59" s="192"/>
      <c r="BBU59" s="192"/>
      <c r="BBV59" s="192"/>
      <c r="BBW59" s="192"/>
      <c r="BBX59" s="192"/>
      <c r="BBY59" s="192"/>
      <c r="BBZ59" s="192"/>
      <c r="BCA59" s="192"/>
      <c r="BCB59" s="192"/>
      <c r="BCC59" s="192"/>
      <c r="BCD59" s="192"/>
      <c r="BCE59" s="192"/>
      <c r="BCF59" s="192"/>
      <c r="BCG59" s="192"/>
      <c r="BCH59" s="192"/>
      <c r="BCI59" s="192"/>
      <c r="BCJ59" s="192"/>
      <c r="BCK59" s="192"/>
      <c r="BCL59" s="192"/>
      <c r="BCM59" s="192"/>
      <c r="BCN59" s="192"/>
      <c r="BCO59" s="192"/>
      <c r="BCP59" s="192"/>
      <c r="BCQ59" s="192"/>
      <c r="BCR59" s="192"/>
      <c r="BCS59" s="192"/>
      <c r="BCT59" s="192"/>
      <c r="BCU59" s="192"/>
      <c r="BCV59" s="192"/>
      <c r="BCW59" s="192"/>
      <c r="BCX59" s="192"/>
      <c r="BCY59" s="192"/>
      <c r="BCZ59" s="192"/>
      <c r="BDA59" s="192"/>
      <c r="BDB59" s="192"/>
      <c r="BDC59" s="192"/>
      <c r="BDD59" s="192"/>
      <c r="BDE59" s="192"/>
      <c r="BDF59" s="192"/>
      <c r="BDG59" s="192"/>
      <c r="BDH59" s="192"/>
      <c r="BDI59" s="192"/>
      <c r="BDJ59" s="192"/>
      <c r="BDK59" s="192"/>
      <c r="BDL59" s="192"/>
      <c r="BDM59" s="192"/>
      <c r="BDN59" s="192"/>
      <c r="BDO59" s="192"/>
      <c r="BDP59" s="192"/>
      <c r="BDQ59" s="192"/>
      <c r="BDR59" s="192"/>
      <c r="BDS59" s="192"/>
      <c r="BDT59" s="192"/>
      <c r="BDU59" s="192"/>
      <c r="BDV59" s="192"/>
      <c r="BDW59" s="192"/>
      <c r="BDX59" s="192"/>
      <c r="BDY59" s="192"/>
      <c r="BDZ59" s="192"/>
      <c r="BEA59" s="192"/>
      <c r="BEB59" s="192"/>
      <c r="BEC59" s="192"/>
      <c r="BED59" s="192"/>
      <c r="BEE59" s="192"/>
      <c r="BEF59" s="192"/>
      <c r="BEG59" s="192"/>
      <c r="BEH59" s="192"/>
      <c r="BEI59" s="192"/>
      <c r="BEJ59" s="192"/>
      <c r="BEK59" s="192"/>
      <c r="BEL59" s="192"/>
      <c r="BEM59" s="192"/>
      <c r="BEN59" s="192"/>
      <c r="BEO59" s="192"/>
      <c r="BEP59" s="192"/>
      <c r="BEQ59" s="192"/>
      <c r="BER59" s="192"/>
      <c r="BES59" s="192"/>
      <c r="BET59" s="192"/>
      <c r="BEU59" s="192"/>
      <c r="BEV59" s="192"/>
      <c r="BEW59" s="192"/>
      <c r="BEX59" s="192"/>
      <c r="BEY59" s="192"/>
      <c r="BEZ59" s="192"/>
      <c r="BFA59" s="192"/>
      <c r="BFB59" s="192"/>
      <c r="BFC59" s="192"/>
      <c r="BFD59" s="192"/>
      <c r="BFE59" s="192"/>
      <c r="BFF59" s="192"/>
      <c r="BFG59" s="192"/>
      <c r="BFH59" s="192"/>
      <c r="BFI59" s="192"/>
      <c r="BFJ59" s="192"/>
      <c r="BFK59" s="192"/>
      <c r="BFL59" s="192"/>
      <c r="BFM59" s="192"/>
      <c r="BFN59" s="192"/>
      <c r="BFO59" s="192"/>
      <c r="BFP59" s="192"/>
      <c r="BFQ59" s="192"/>
      <c r="BFR59" s="192"/>
      <c r="BFS59" s="192"/>
      <c r="BFT59" s="192"/>
      <c r="BFU59" s="192"/>
      <c r="BFV59" s="192"/>
      <c r="BFW59" s="192"/>
      <c r="BFX59" s="192"/>
      <c r="BFY59" s="192"/>
      <c r="BFZ59" s="192"/>
      <c r="BGA59" s="192"/>
      <c r="BGB59" s="192"/>
      <c r="BGC59" s="192"/>
      <c r="BGD59" s="192"/>
      <c r="BGE59" s="192"/>
      <c r="BGF59" s="192"/>
      <c r="BGG59" s="192"/>
      <c r="BGH59" s="192"/>
      <c r="BGI59" s="192"/>
      <c r="BGJ59" s="192"/>
      <c r="BGK59" s="192"/>
      <c r="BGL59" s="192"/>
      <c r="BGM59" s="192"/>
      <c r="BGN59" s="192"/>
      <c r="BGO59" s="192"/>
      <c r="BGP59" s="192"/>
      <c r="BGQ59" s="192"/>
      <c r="BGR59" s="192"/>
      <c r="BGS59" s="192"/>
      <c r="BGT59" s="192"/>
      <c r="BGU59" s="192"/>
      <c r="BGV59" s="192"/>
      <c r="BGW59" s="192"/>
      <c r="BGX59" s="192"/>
      <c r="BGY59" s="192"/>
      <c r="BGZ59" s="192"/>
      <c r="BHA59" s="192"/>
      <c r="BHB59" s="192"/>
      <c r="BHC59" s="192"/>
      <c r="BHD59" s="192"/>
      <c r="BHE59" s="192"/>
      <c r="BHF59" s="192"/>
      <c r="BHG59" s="192"/>
      <c r="BHH59" s="192"/>
      <c r="BHI59" s="192"/>
      <c r="BHJ59" s="192"/>
      <c r="BHK59" s="192"/>
      <c r="BHL59" s="192"/>
      <c r="BHM59" s="192"/>
      <c r="BHN59" s="192"/>
      <c r="BHO59" s="192"/>
      <c r="BHP59" s="192"/>
      <c r="BHQ59" s="192"/>
      <c r="BHR59" s="192"/>
      <c r="BHS59" s="192"/>
      <c r="BHT59" s="192"/>
      <c r="BHU59" s="192"/>
      <c r="BHV59" s="192"/>
      <c r="BHW59" s="192"/>
      <c r="BHX59" s="192"/>
      <c r="BHY59" s="192"/>
      <c r="BHZ59" s="192"/>
      <c r="BIA59" s="192"/>
      <c r="BIB59" s="192"/>
      <c r="BIC59" s="192"/>
      <c r="BID59" s="192"/>
      <c r="BIE59" s="192"/>
      <c r="BIF59" s="192"/>
      <c r="BIG59" s="192"/>
      <c r="BIH59" s="192"/>
      <c r="BII59" s="192"/>
      <c r="BIJ59" s="192"/>
      <c r="BIK59" s="192"/>
      <c r="BIL59" s="192"/>
      <c r="BIM59" s="192"/>
      <c r="BIN59" s="192"/>
      <c r="BIO59" s="192"/>
      <c r="BIP59" s="192"/>
      <c r="BIQ59" s="192"/>
      <c r="BIR59" s="192"/>
      <c r="BIS59" s="192"/>
      <c r="BIT59" s="192"/>
      <c r="BIU59" s="192"/>
      <c r="BIV59" s="192"/>
      <c r="BIW59" s="192"/>
      <c r="BIX59" s="192"/>
      <c r="BIY59" s="192"/>
      <c r="BIZ59" s="192"/>
      <c r="BJA59" s="192"/>
      <c r="BJB59" s="192"/>
      <c r="BJC59" s="192"/>
      <c r="BJD59" s="192"/>
      <c r="BJE59" s="192"/>
      <c r="BJF59" s="192"/>
      <c r="BJG59" s="192"/>
      <c r="BJH59" s="192"/>
      <c r="BJI59" s="192"/>
      <c r="BJJ59" s="192"/>
      <c r="BJK59" s="192"/>
      <c r="BJL59" s="192"/>
      <c r="BJM59" s="192"/>
      <c r="BJN59" s="192"/>
      <c r="BJO59" s="192"/>
      <c r="BJP59" s="192"/>
      <c r="BJQ59" s="192"/>
      <c r="BJR59" s="192"/>
      <c r="BJS59" s="192"/>
      <c r="BJT59" s="192"/>
      <c r="BJU59" s="192"/>
      <c r="BJV59" s="192"/>
      <c r="BJW59" s="192"/>
      <c r="BJX59" s="192"/>
      <c r="BJY59" s="192"/>
      <c r="BJZ59" s="192"/>
      <c r="BKA59" s="192"/>
      <c r="BKB59" s="192"/>
      <c r="BKC59" s="192"/>
      <c r="BKD59" s="192"/>
      <c r="BKE59" s="192"/>
      <c r="BKF59" s="192"/>
      <c r="BKG59" s="192"/>
      <c r="BKH59" s="192"/>
      <c r="BKI59" s="192"/>
      <c r="BKJ59" s="192"/>
      <c r="BKK59" s="192"/>
      <c r="BKL59" s="192"/>
      <c r="BKM59" s="192"/>
      <c r="BKN59" s="192"/>
      <c r="BKO59" s="192"/>
      <c r="BKP59" s="192"/>
      <c r="BKQ59" s="192"/>
      <c r="BKR59" s="192"/>
      <c r="BKS59" s="192"/>
      <c r="BKT59" s="192"/>
      <c r="BKU59" s="192"/>
      <c r="BKV59" s="192"/>
      <c r="BKW59" s="192"/>
      <c r="BKX59" s="192"/>
      <c r="BKY59" s="192"/>
      <c r="BKZ59" s="192"/>
      <c r="BLA59" s="192"/>
      <c r="BLB59" s="192"/>
      <c r="BLC59" s="192"/>
      <c r="BLD59" s="192"/>
      <c r="BLE59" s="192"/>
      <c r="BLF59" s="192"/>
      <c r="BLG59" s="192"/>
      <c r="BLH59" s="192"/>
      <c r="BLI59" s="192"/>
      <c r="BLJ59" s="192"/>
      <c r="BLK59" s="192"/>
      <c r="BLL59" s="192"/>
      <c r="BLM59" s="192"/>
      <c r="BLN59" s="192"/>
      <c r="BLO59" s="192"/>
      <c r="BLP59" s="192"/>
      <c r="BLQ59" s="192"/>
      <c r="BLR59" s="192"/>
      <c r="BLS59" s="192"/>
      <c r="BLT59" s="192"/>
      <c r="BLU59" s="192"/>
      <c r="BLV59" s="192"/>
      <c r="BLW59" s="192"/>
      <c r="BLX59" s="192"/>
      <c r="BLY59" s="192"/>
      <c r="BLZ59" s="192"/>
      <c r="BMA59" s="192"/>
      <c r="BMB59" s="192"/>
      <c r="BMC59" s="192"/>
      <c r="BMD59" s="192"/>
      <c r="BME59" s="192"/>
      <c r="BMF59" s="192"/>
      <c r="BMG59" s="192"/>
      <c r="BMH59" s="192"/>
      <c r="BMI59" s="192"/>
      <c r="BMJ59" s="192"/>
      <c r="BMK59" s="192"/>
      <c r="BML59" s="192"/>
      <c r="BMM59" s="192"/>
      <c r="BMN59" s="192"/>
      <c r="BMO59" s="192"/>
      <c r="BMP59" s="192"/>
      <c r="BMQ59" s="192"/>
      <c r="BMR59" s="192"/>
      <c r="BMS59" s="192"/>
      <c r="BMT59" s="192"/>
      <c r="BMU59" s="192"/>
      <c r="BMV59" s="192"/>
      <c r="BMW59" s="192"/>
      <c r="BMX59" s="192"/>
      <c r="BMY59" s="192"/>
      <c r="BMZ59" s="192"/>
      <c r="BNA59" s="192"/>
      <c r="BNB59" s="192"/>
      <c r="BNC59" s="192"/>
      <c r="BND59" s="192"/>
      <c r="BNE59" s="192"/>
      <c r="BNF59" s="192"/>
      <c r="BNG59" s="192"/>
      <c r="BNH59" s="192"/>
      <c r="BNI59" s="192"/>
      <c r="BNJ59" s="192"/>
      <c r="BNK59" s="192"/>
      <c r="BNL59" s="192"/>
      <c r="BNM59" s="192"/>
      <c r="BNN59" s="192"/>
      <c r="BNO59" s="192"/>
      <c r="BNP59" s="192"/>
      <c r="BNQ59" s="192"/>
      <c r="BNR59" s="192"/>
      <c r="BNS59" s="192"/>
      <c r="BNT59" s="192"/>
      <c r="BNU59" s="192"/>
      <c r="BNV59" s="192"/>
      <c r="BNW59" s="192"/>
      <c r="BNX59" s="192"/>
      <c r="BNY59" s="192"/>
      <c r="BNZ59" s="192"/>
      <c r="BOA59" s="192"/>
      <c r="BOB59" s="192"/>
      <c r="BOC59" s="192"/>
      <c r="BOD59" s="192"/>
      <c r="BOE59" s="192"/>
      <c r="BOF59" s="192"/>
      <c r="BOG59" s="192"/>
      <c r="BOH59" s="192"/>
      <c r="BOI59" s="192"/>
      <c r="BOJ59" s="192"/>
      <c r="BOK59" s="192"/>
      <c r="BOL59" s="192"/>
      <c r="BOM59" s="192"/>
      <c r="BON59" s="192"/>
      <c r="BOO59" s="192"/>
      <c r="BOP59" s="192"/>
      <c r="BOQ59" s="192"/>
      <c r="BOR59" s="192"/>
      <c r="BOS59" s="192"/>
      <c r="BOT59" s="192"/>
      <c r="BOU59" s="192"/>
      <c r="BOV59" s="192"/>
      <c r="BOW59" s="192"/>
      <c r="BOX59" s="192"/>
      <c r="BOY59" s="192"/>
      <c r="BOZ59" s="192"/>
      <c r="BPA59" s="192"/>
      <c r="BPB59" s="192"/>
      <c r="BPC59" s="192"/>
      <c r="BPD59" s="192"/>
      <c r="BPE59" s="192"/>
      <c r="BPF59" s="192"/>
      <c r="BPG59" s="192"/>
      <c r="BPH59" s="192"/>
      <c r="BPI59" s="192"/>
      <c r="BPJ59" s="192"/>
      <c r="BPK59" s="192"/>
      <c r="BPL59" s="192"/>
      <c r="BPM59" s="192"/>
      <c r="BPN59" s="192"/>
      <c r="BPO59" s="192"/>
      <c r="BPP59" s="192"/>
      <c r="BPQ59" s="192"/>
      <c r="BPR59" s="192"/>
      <c r="BPS59" s="192"/>
      <c r="BPT59" s="192"/>
      <c r="BPU59" s="192"/>
      <c r="BPV59" s="192"/>
      <c r="BPW59" s="192"/>
      <c r="BPX59" s="192"/>
      <c r="BPY59" s="192"/>
      <c r="BPZ59" s="192"/>
      <c r="BQA59" s="192"/>
      <c r="BQB59" s="192"/>
      <c r="BQC59" s="192"/>
      <c r="BQD59" s="192"/>
      <c r="BQE59" s="192"/>
      <c r="BQF59" s="192"/>
      <c r="BQG59" s="192"/>
      <c r="BQH59" s="192"/>
      <c r="BQI59" s="192"/>
      <c r="BQJ59" s="192"/>
      <c r="BQK59" s="192"/>
      <c r="BQL59" s="192"/>
      <c r="BQM59" s="192"/>
      <c r="BQN59" s="192"/>
      <c r="BQO59" s="192"/>
      <c r="BQP59" s="192"/>
      <c r="BQQ59" s="192"/>
      <c r="BQR59" s="192"/>
      <c r="BQS59" s="192"/>
      <c r="BQT59" s="192"/>
      <c r="BQU59" s="192"/>
      <c r="BQV59" s="192"/>
      <c r="BQW59" s="192"/>
      <c r="BQX59" s="192"/>
      <c r="BQY59" s="192"/>
      <c r="BQZ59" s="192"/>
      <c r="BRA59" s="192"/>
      <c r="BRB59" s="192"/>
      <c r="BRC59" s="192"/>
      <c r="BRD59" s="192"/>
      <c r="BRE59" s="192"/>
      <c r="BRF59" s="192"/>
      <c r="BRG59" s="192"/>
      <c r="BRH59" s="192"/>
      <c r="BRI59" s="192"/>
      <c r="BRJ59" s="192"/>
      <c r="BRK59" s="192"/>
      <c r="BRL59" s="192"/>
      <c r="BRM59" s="192"/>
      <c r="BRN59" s="192"/>
      <c r="BRO59" s="192"/>
      <c r="BRP59" s="192"/>
      <c r="BRQ59" s="192"/>
      <c r="BRR59" s="192"/>
      <c r="BRS59" s="192"/>
      <c r="BRT59" s="192"/>
      <c r="BRU59" s="192"/>
      <c r="BRV59" s="192"/>
      <c r="BRW59" s="192"/>
      <c r="BRX59" s="192"/>
      <c r="BRY59" s="192"/>
      <c r="BRZ59" s="192"/>
      <c r="BSA59" s="192"/>
      <c r="BSB59" s="192"/>
      <c r="BSC59" s="192"/>
      <c r="BSD59" s="192"/>
      <c r="BSE59" s="192"/>
      <c r="BSF59" s="192"/>
      <c r="BSG59" s="192"/>
      <c r="BSH59" s="192"/>
      <c r="BSI59" s="192"/>
      <c r="BSJ59" s="192"/>
      <c r="BSK59" s="192"/>
      <c r="BSL59" s="192"/>
      <c r="BSM59" s="192"/>
      <c r="BSN59" s="192"/>
      <c r="BSO59" s="192"/>
      <c r="BSP59" s="192"/>
      <c r="BSQ59" s="192"/>
      <c r="BSR59" s="192"/>
      <c r="BSS59" s="192"/>
      <c r="BST59" s="192"/>
      <c r="BSU59" s="192"/>
      <c r="BSV59" s="192"/>
      <c r="BSW59" s="192"/>
      <c r="BSX59" s="192"/>
      <c r="BSY59" s="192"/>
      <c r="BSZ59" s="192"/>
      <c r="BTA59" s="192"/>
      <c r="BTB59" s="192"/>
      <c r="BTC59" s="192"/>
      <c r="BTD59" s="192"/>
      <c r="BTE59" s="192"/>
      <c r="BTF59" s="192"/>
      <c r="BTG59" s="192"/>
      <c r="BTH59" s="192"/>
      <c r="BTI59" s="192"/>
      <c r="BTJ59" s="192"/>
      <c r="BTK59" s="192"/>
      <c r="BTL59" s="192"/>
      <c r="BTM59" s="192"/>
      <c r="BTN59" s="192"/>
      <c r="BTO59" s="192"/>
      <c r="BTP59" s="192"/>
      <c r="BTQ59" s="192"/>
      <c r="BTR59" s="192"/>
      <c r="BTS59" s="192"/>
      <c r="BTT59" s="192"/>
      <c r="BTU59" s="192"/>
      <c r="BTV59" s="192"/>
      <c r="BTW59" s="192"/>
      <c r="BTX59" s="192"/>
      <c r="BTY59" s="192"/>
      <c r="BTZ59" s="192"/>
      <c r="BUA59" s="192"/>
      <c r="BUB59" s="192"/>
      <c r="BUC59" s="192"/>
      <c r="BUD59" s="192"/>
      <c r="BUE59" s="192"/>
      <c r="BUF59" s="192"/>
      <c r="BUG59" s="192"/>
      <c r="BUH59" s="192"/>
      <c r="BUI59" s="192"/>
      <c r="BUJ59" s="192"/>
      <c r="BUK59" s="192"/>
      <c r="BUL59" s="192"/>
      <c r="BUM59" s="192"/>
      <c r="BUN59" s="192"/>
      <c r="BUO59" s="192"/>
      <c r="BUP59" s="192"/>
      <c r="BUQ59" s="192"/>
      <c r="BUR59" s="192"/>
      <c r="BUS59" s="192"/>
      <c r="BUT59" s="192"/>
      <c r="BUU59" s="192"/>
      <c r="BUV59" s="192"/>
      <c r="BUW59" s="192"/>
      <c r="BUX59" s="192"/>
      <c r="BUY59" s="192"/>
      <c r="BUZ59" s="192"/>
      <c r="BVA59" s="192"/>
      <c r="BVB59" s="192"/>
      <c r="BVC59" s="192"/>
      <c r="BVD59" s="192"/>
      <c r="BVE59" s="192"/>
      <c r="BVF59" s="192"/>
      <c r="BVG59" s="192"/>
      <c r="BVH59" s="192"/>
      <c r="BVI59" s="192"/>
      <c r="BVJ59" s="192"/>
      <c r="BVK59" s="192"/>
      <c r="BVL59" s="192"/>
      <c r="BVM59" s="192"/>
      <c r="BVN59" s="192"/>
      <c r="BVO59" s="192"/>
      <c r="BVP59" s="192"/>
      <c r="BVQ59" s="192"/>
      <c r="BVR59" s="192"/>
      <c r="BVS59" s="192"/>
      <c r="BVT59" s="192"/>
      <c r="BVU59" s="192"/>
      <c r="BVV59" s="192"/>
      <c r="BVW59" s="192"/>
      <c r="BVX59" s="192"/>
      <c r="BVY59" s="192"/>
      <c r="BVZ59" s="192"/>
      <c r="BWA59" s="192"/>
      <c r="BWB59" s="192"/>
      <c r="BWC59" s="192"/>
      <c r="BWD59" s="192"/>
      <c r="BWE59" s="192"/>
      <c r="BWF59" s="192"/>
      <c r="BWG59" s="192"/>
      <c r="BWH59" s="192"/>
      <c r="BWI59" s="192"/>
      <c r="BWJ59" s="192"/>
      <c r="BWK59" s="192"/>
      <c r="BWL59" s="192"/>
      <c r="BWM59" s="192"/>
      <c r="BWN59" s="192"/>
      <c r="BWO59" s="192"/>
      <c r="BWP59" s="192"/>
      <c r="BWQ59" s="192"/>
      <c r="BWR59" s="192"/>
      <c r="BWS59" s="192"/>
      <c r="BWT59" s="192"/>
      <c r="BWU59" s="192"/>
      <c r="BWV59" s="192"/>
      <c r="BWW59" s="192"/>
      <c r="BWX59" s="192"/>
      <c r="BWY59" s="192"/>
      <c r="BWZ59" s="192"/>
      <c r="BXA59" s="192"/>
      <c r="BXB59" s="192"/>
      <c r="BXC59" s="192"/>
      <c r="BXD59" s="192"/>
      <c r="BXE59" s="192"/>
      <c r="BXF59" s="192"/>
      <c r="BXG59" s="192"/>
      <c r="BXH59" s="192"/>
      <c r="BXI59" s="192"/>
      <c r="BXJ59" s="192"/>
      <c r="BXK59" s="192"/>
      <c r="BXL59" s="192"/>
      <c r="BXM59" s="192"/>
      <c r="BXN59" s="192"/>
      <c r="BXO59" s="192"/>
      <c r="BXP59" s="192"/>
      <c r="BXQ59" s="192"/>
      <c r="BXR59" s="192"/>
      <c r="BXS59" s="192"/>
      <c r="BXT59" s="192"/>
      <c r="BXU59" s="192"/>
      <c r="BXV59" s="192"/>
      <c r="BXW59" s="192"/>
      <c r="BXX59" s="192"/>
      <c r="BXY59" s="192"/>
      <c r="BXZ59" s="192"/>
      <c r="BYA59" s="192"/>
      <c r="BYB59" s="192"/>
      <c r="BYC59" s="192"/>
      <c r="BYD59" s="192"/>
      <c r="BYE59" s="192"/>
      <c r="BYF59" s="192"/>
      <c r="BYG59" s="192"/>
      <c r="BYH59" s="192"/>
      <c r="BYI59" s="192"/>
      <c r="BYJ59" s="192"/>
      <c r="BYK59" s="192"/>
      <c r="BYL59" s="192"/>
      <c r="BYM59" s="192"/>
      <c r="BYN59" s="192"/>
      <c r="BYO59" s="192"/>
      <c r="BYP59" s="192"/>
      <c r="BYQ59" s="192"/>
      <c r="BYR59" s="192"/>
      <c r="BYS59" s="192"/>
      <c r="BYT59" s="192"/>
      <c r="BYU59" s="192"/>
      <c r="BYV59" s="192"/>
      <c r="BYW59" s="192"/>
      <c r="BYX59" s="192"/>
      <c r="BYY59" s="192"/>
      <c r="BYZ59" s="192"/>
      <c r="BZA59" s="192"/>
      <c r="BZB59" s="192"/>
      <c r="BZC59" s="192"/>
      <c r="BZD59" s="192"/>
      <c r="BZE59" s="192"/>
      <c r="BZF59" s="192"/>
      <c r="BZG59" s="192"/>
      <c r="BZH59" s="192"/>
      <c r="BZI59" s="192"/>
      <c r="BZJ59" s="192"/>
      <c r="BZK59" s="192"/>
      <c r="BZL59" s="192"/>
      <c r="BZM59" s="192"/>
      <c r="BZN59" s="192"/>
      <c r="BZO59" s="192"/>
      <c r="BZP59" s="192"/>
      <c r="BZQ59" s="192"/>
      <c r="BZR59" s="192"/>
      <c r="BZS59" s="192"/>
      <c r="BZT59" s="192"/>
      <c r="BZU59" s="192"/>
      <c r="BZV59" s="192"/>
      <c r="BZW59" s="192"/>
      <c r="BZX59" s="192"/>
      <c r="BZY59" s="192"/>
      <c r="BZZ59" s="192"/>
      <c r="CAA59" s="192"/>
      <c r="CAB59" s="192"/>
      <c r="CAC59" s="192"/>
      <c r="CAD59" s="192"/>
      <c r="CAE59" s="192"/>
      <c r="CAF59" s="192"/>
      <c r="CAG59" s="192"/>
      <c r="CAH59" s="192"/>
      <c r="CAI59" s="192"/>
      <c r="CAJ59" s="192"/>
      <c r="CAK59" s="192"/>
      <c r="CAL59" s="192"/>
      <c r="CAM59" s="192"/>
      <c r="CAN59" s="192"/>
      <c r="CAO59" s="192"/>
      <c r="CAP59" s="192"/>
      <c r="CAQ59" s="192"/>
      <c r="CAR59" s="192"/>
      <c r="CAS59" s="192"/>
      <c r="CAT59" s="192"/>
      <c r="CAU59" s="192"/>
      <c r="CAV59" s="192"/>
      <c r="CAW59" s="192"/>
      <c r="CAX59" s="192"/>
      <c r="CAY59" s="192"/>
      <c r="CAZ59" s="192"/>
      <c r="CBA59" s="192"/>
      <c r="CBB59" s="192"/>
      <c r="CBC59" s="192"/>
      <c r="CBD59" s="192"/>
      <c r="CBE59" s="192"/>
      <c r="CBF59" s="192"/>
      <c r="CBG59" s="192"/>
      <c r="CBH59" s="192"/>
      <c r="CBI59" s="192"/>
      <c r="CBJ59" s="192"/>
      <c r="CBK59" s="192"/>
      <c r="CBL59" s="192"/>
      <c r="CBM59" s="192"/>
      <c r="CBN59" s="192"/>
      <c r="CBO59" s="192"/>
      <c r="CBP59" s="192"/>
      <c r="CBQ59" s="192"/>
      <c r="CBR59" s="192"/>
      <c r="CBS59" s="192"/>
      <c r="CBT59" s="192"/>
      <c r="CBU59" s="192"/>
      <c r="CBV59" s="192"/>
      <c r="CBW59" s="192"/>
      <c r="CBX59" s="192"/>
      <c r="CBY59" s="192"/>
      <c r="CBZ59" s="192"/>
      <c r="CCA59" s="192"/>
      <c r="CCB59" s="192"/>
      <c r="CCC59" s="192"/>
      <c r="CCD59" s="192"/>
      <c r="CCE59" s="192"/>
      <c r="CCF59" s="192"/>
      <c r="CCG59" s="192"/>
      <c r="CCH59" s="192"/>
      <c r="CCI59" s="192"/>
      <c r="CCJ59" s="192"/>
      <c r="CCK59" s="192"/>
      <c r="CCL59" s="192"/>
      <c r="CCM59" s="192"/>
      <c r="CCN59" s="192"/>
      <c r="CCO59" s="192"/>
      <c r="CCP59" s="192"/>
      <c r="CCQ59" s="192"/>
      <c r="CCR59" s="192"/>
      <c r="CCS59" s="192"/>
      <c r="CCT59" s="192"/>
      <c r="CCU59" s="192"/>
      <c r="CCV59" s="192"/>
      <c r="CCW59" s="192"/>
      <c r="CCX59" s="192"/>
      <c r="CCY59" s="192"/>
      <c r="CCZ59" s="192"/>
      <c r="CDA59" s="192"/>
      <c r="CDB59" s="192"/>
      <c r="CDC59" s="192"/>
      <c r="CDD59" s="192"/>
      <c r="CDE59" s="192"/>
      <c r="CDF59" s="192"/>
      <c r="CDG59" s="192"/>
      <c r="CDH59" s="192"/>
      <c r="CDI59" s="192"/>
      <c r="CDJ59" s="192"/>
      <c r="CDK59" s="192"/>
      <c r="CDL59" s="192"/>
      <c r="CDM59" s="192"/>
      <c r="CDN59" s="192"/>
      <c r="CDO59" s="192"/>
      <c r="CDP59" s="192"/>
      <c r="CDQ59" s="192"/>
      <c r="CDR59" s="192"/>
      <c r="CDS59" s="192"/>
      <c r="CDT59" s="192"/>
      <c r="CDU59" s="192"/>
      <c r="CDV59" s="192"/>
      <c r="CDW59" s="192"/>
      <c r="CDX59" s="192"/>
      <c r="CDY59" s="192"/>
      <c r="CDZ59" s="192"/>
      <c r="CEA59" s="192"/>
      <c r="CEB59" s="192"/>
      <c r="CEC59" s="192"/>
      <c r="CED59" s="192"/>
      <c r="CEE59" s="192"/>
      <c r="CEF59" s="192"/>
      <c r="CEG59" s="192"/>
      <c r="CEH59" s="192"/>
      <c r="CEI59" s="192"/>
      <c r="CEJ59" s="192"/>
      <c r="CEK59" s="192"/>
      <c r="CEL59" s="192"/>
      <c r="CEM59" s="192"/>
      <c r="CEN59" s="192"/>
      <c r="CEO59" s="192"/>
      <c r="CEP59" s="192"/>
      <c r="CEQ59" s="192"/>
      <c r="CER59" s="192"/>
      <c r="CES59" s="192"/>
      <c r="CET59" s="192"/>
      <c r="CEU59" s="192"/>
      <c r="CEV59" s="192"/>
      <c r="CEW59" s="192"/>
      <c r="CEX59" s="192"/>
      <c r="CEY59" s="192"/>
      <c r="CEZ59" s="192"/>
      <c r="CFA59" s="192"/>
      <c r="CFB59" s="192"/>
      <c r="CFC59" s="192"/>
      <c r="CFD59" s="192"/>
      <c r="CFE59" s="192"/>
      <c r="CFF59" s="192"/>
      <c r="CFG59" s="192"/>
      <c r="CFH59" s="192"/>
      <c r="CFI59" s="192"/>
      <c r="CFJ59" s="192"/>
      <c r="CFK59" s="192"/>
      <c r="CFL59" s="192"/>
      <c r="CFM59" s="192"/>
      <c r="CFN59" s="192"/>
      <c r="CFO59" s="192"/>
      <c r="CFP59" s="192"/>
      <c r="CFQ59" s="192"/>
      <c r="CFR59" s="192"/>
      <c r="CFS59" s="192"/>
      <c r="CFT59" s="192"/>
      <c r="CFU59" s="192"/>
      <c r="CFV59" s="192"/>
      <c r="CFW59" s="192"/>
      <c r="CFX59" s="192"/>
      <c r="CFY59" s="192"/>
      <c r="CFZ59" s="192"/>
      <c r="CGA59" s="192"/>
      <c r="CGB59" s="192"/>
      <c r="CGC59" s="192"/>
      <c r="CGD59" s="192"/>
      <c r="CGE59" s="192"/>
      <c r="CGF59" s="192"/>
      <c r="CGG59" s="192"/>
      <c r="CGH59" s="192"/>
      <c r="CGI59" s="192"/>
      <c r="CGJ59" s="192"/>
      <c r="CGK59" s="192"/>
      <c r="CGL59" s="192"/>
      <c r="CGM59" s="192"/>
      <c r="CGN59" s="192"/>
      <c r="CGO59" s="192"/>
      <c r="CGP59" s="192"/>
      <c r="CGQ59" s="192"/>
      <c r="CGR59" s="192"/>
      <c r="CGS59" s="192"/>
      <c r="CGT59" s="192"/>
      <c r="CGU59" s="192"/>
      <c r="CGV59" s="192"/>
      <c r="CGW59" s="192"/>
      <c r="CGX59" s="192"/>
      <c r="CGY59" s="192"/>
      <c r="CGZ59" s="192"/>
      <c r="CHA59" s="192"/>
      <c r="CHB59" s="192"/>
      <c r="CHC59" s="192"/>
      <c r="CHD59" s="192"/>
      <c r="CHE59" s="192"/>
      <c r="CHF59" s="192"/>
      <c r="CHG59" s="192"/>
      <c r="CHH59" s="192"/>
      <c r="CHI59" s="192"/>
      <c r="CHJ59" s="192"/>
      <c r="CHK59" s="192"/>
      <c r="CHL59" s="192"/>
      <c r="CHM59" s="192"/>
      <c r="CHN59" s="192"/>
      <c r="CHO59" s="192"/>
      <c r="CHP59" s="192"/>
      <c r="CHQ59" s="192"/>
      <c r="CHR59" s="192"/>
      <c r="CHS59" s="192"/>
      <c r="CHT59" s="192"/>
      <c r="CHU59" s="192"/>
      <c r="CHV59" s="192"/>
      <c r="CHW59" s="192"/>
      <c r="CHX59" s="192"/>
      <c r="CHY59" s="192"/>
      <c r="CHZ59" s="192"/>
      <c r="CIA59" s="192"/>
      <c r="CIB59" s="192"/>
      <c r="CIC59" s="192"/>
      <c r="CID59" s="192"/>
      <c r="CIE59" s="192"/>
      <c r="CIF59" s="192"/>
      <c r="CIG59" s="192"/>
      <c r="CIH59" s="192"/>
      <c r="CII59" s="192"/>
      <c r="CIJ59" s="192"/>
      <c r="CIK59" s="192"/>
      <c r="CIL59" s="192"/>
      <c r="CIM59" s="192"/>
      <c r="CIN59" s="192"/>
      <c r="CIO59" s="192"/>
      <c r="CIP59" s="192"/>
      <c r="CIQ59" s="192"/>
      <c r="CIR59" s="192"/>
      <c r="CIS59" s="192"/>
      <c r="CIT59" s="192"/>
      <c r="CIU59" s="192"/>
      <c r="CIV59" s="192"/>
      <c r="CIW59" s="192"/>
      <c r="CIX59" s="192"/>
      <c r="CIY59" s="192"/>
      <c r="CIZ59" s="192"/>
      <c r="CJA59" s="192"/>
      <c r="CJB59" s="192"/>
      <c r="CJC59" s="192"/>
      <c r="CJD59" s="192"/>
      <c r="CJE59" s="192"/>
      <c r="CJF59" s="192"/>
      <c r="CJG59" s="192"/>
      <c r="CJH59" s="192"/>
      <c r="CJI59" s="192"/>
      <c r="CJJ59" s="192"/>
      <c r="CJK59" s="192"/>
      <c r="CJL59" s="192"/>
      <c r="CJM59" s="192"/>
      <c r="CJN59" s="192"/>
      <c r="CJO59" s="192"/>
      <c r="CJP59" s="192"/>
      <c r="CJQ59" s="192"/>
      <c r="CJR59" s="192"/>
      <c r="CJS59" s="192"/>
      <c r="CJT59" s="192"/>
      <c r="CJU59" s="192"/>
      <c r="CJV59" s="192"/>
      <c r="CJW59" s="192"/>
      <c r="CJX59" s="192"/>
      <c r="CJY59" s="192"/>
      <c r="CJZ59" s="192"/>
      <c r="CKA59" s="192"/>
      <c r="CKB59" s="192"/>
      <c r="CKC59" s="192"/>
      <c r="CKD59" s="192"/>
      <c r="CKE59" s="192"/>
      <c r="CKF59" s="192"/>
      <c r="CKG59" s="192"/>
      <c r="CKH59" s="192"/>
      <c r="CKI59" s="192"/>
      <c r="CKJ59" s="192"/>
      <c r="CKK59" s="192"/>
      <c r="CKL59" s="192"/>
      <c r="CKM59" s="192"/>
      <c r="CKN59" s="192"/>
      <c r="CKO59" s="192"/>
      <c r="CKP59" s="192"/>
      <c r="CKQ59" s="192"/>
      <c r="CKR59" s="192"/>
      <c r="CKS59" s="192"/>
      <c r="CKT59" s="192"/>
      <c r="CKU59" s="192"/>
      <c r="CKV59" s="192"/>
      <c r="CKW59" s="192"/>
      <c r="CKX59" s="192"/>
      <c r="CKY59" s="192"/>
      <c r="CKZ59" s="192"/>
      <c r="CLA59" s="192"/>
      <c r="CLB59" s="192"/>
      <c r="CLC59" s="192"/>
      <c r="CLD59" s="192"/>
      <c r="CLE59" s="192"/>
      <c r="CLF59" s="192"/>
      <c r="CLG59" s="192"/>
      <c r="CLH59" s="192"/>
      <c r="CLI59" s="192"/>
      <c r="CLJ59" s="192"/>
      <c r="CLK59" s="192"/>
      <c r="CLL59" s="192"/>
      <c r="CLM59" s="192"/>
      <c r="CLN59" s="192"/>
      <c r="CLO59" s="192"/>
      <c r="CLP59" s="192"/>
      <c r="CLQ59" s="192"/>
      <c r="CLR59" s="192"/>
      <c r="CLS59" s="192"/>
      <c r="CLT59" s="192"/>
      <c r="CLU59" s="192"/>
      <c r="CLV59" s="192"/>
      <c r="CLW59" s="192"/>
      <c r="CLX59" s="192"/>
      <c r="CLY59" s="192"/>
      <c r="CLZ59" s="192"/>
      <c r="CMA59" s="192"/>
      <c r="CMB59" s="192"/>
      <c r="CMC59" s="192"/>
      <c r="CMD59" s="192"/>
      <c r="CME59" s="192"/>
      <c r="CMF59" s="192"/>
      <c r="CMG59" s="192"/>
      <c r="CMH59" s="192"/>
      <c r="CMI59" s="192"/>
      <c r="CMJ59" s="192"/>
      <c r="CMK59" s="192"/>
      <c r="CML59" s="192"/>
      <c r="CMM59" s="192"/>
      <c r="CMN59" s="192"/>
      <c r="CMO59" s="192"/>
      <c r="CMP59" s="192"/>
      <c r="CMQ59" s="192"/>
      <c r="CMR59" s="192"/>
      <c r="CMS59" s="192"/>
      <c r="CMT59" s="192"/>
      <c r="CMU59" s="192"/>
      <c r="CMV59" s="192"/>
      <c r="CMW59" s="192"/>
      <c r="CMX59" s="192"/>
      <c r="CMY59" s="192"/>
      <c r="CMZ59" s="192"/>
      <c r="CNA59" s="192"/>
      <c r="CNB59" s="192"/>
      <c r="CNC59" s="192"/>
      <c r="CND59" s="192"/>
      <c r="CNE59" s="192"/>
      <c r="CNF59" s="192"/>
      <c r="CNG59" s="192"/>
      <c r="CNH59" s="192"/>
      <c r="CNI59" s="192"/>
      <c r="CNJ59" s="192"/>
      <c r="CNK59" s="192"/>
      <c r="CNL59" s="192"/>
      <c r="CNM59" s="192"/>
      <c r="CNN59" s="192"/>
      <c r="CNO59" s="192"/>
      <c r="CNP59" s="192"/>
      <c r="CNQ59" s="192"/>
      <c r="CNR59" s="192"/>
      <c r="CNS59" s="192"/>
      <c r="CNT59" s="192"/>
      <c r="CNU59" s="192"/>
      <c r="CNV59" s="192"/>
      <c r="CNW59" s="192"/>
      <c r="CNX59" s="192"/>
      <c r="CNY59" s="192"/>
      <c r="CNZ59" s="192"/>
      <c r="COA59" s="192"/>
      <c r="COB59" s="192"/>
      <c r="COC59" s="192"/>
      <c r="COD59" s="192"/>
      <c r="COE59" s="192"/>
      <c r="COF59" s="192"/>
      <c r="COG59" s="192"/>
      <c r="COH59" s="192"/>
      <c r="COI59" s="192"/>
      <c r="COJ59" s="192"/>
      <c r="COK59" s="192"/>
      <c r="COL59" s="192"/>
      <c r="COM59" s="192"/>
      <c r="CON59" s="192"/>
      <c r="COO59" s="192"/>
      <c r="COP59" s="192"/>
      <c r="COQ59" s="192"/>
      <c r="COR59" s="192"/>
      <c r="COS59" s="192"/>
      <c r="COT59" s="192"/>
      <c r="COU59" s="192"/>
      <c r="COV59" s="192"/>
      <c r="COW59" s="192"/>
      <c r="COX59" s="192"/>
      <c r="COY59" s="192"/>
      <c r="COZ59" s="192"/>
      <c r="CPA59" s="192"/>
      <c r="CPB59" s="192"/>
      <c r="CPC59" s="192"/>
      <c r="CPD59" s="192"/>
      <c r="CPE59" s="192"/>
      <c r="CPF59" s="192"/>
      <c r="CPG59" s="192"/>
      <c r="CPH59" s="192"/>
      <c r="CPI59" s="192"/>
      <c r="CPJ59" s="192"/>
      <c r="CPK59" s="192"/>
      <c r="CPL59" s="192"/>
      <c r="CPM59" s="192"/>
      <c r="CPN59" s="192"/>
      <c r="CPO59" s="192"/>
      <c r="CPP59" s="192"/>
      <c r="CPQ59" s="192"/>
      <c r="CPR59" s="192"/>
      <c r="CPS59" s="192"/>
      <c r="CPT59" s="192"/>
      <c r="CPU59" s="192"/>
      <c r="CPV59" s="192"/>
      <c r="CPW59" s="192"/>
      <c r="CPX59" s="192"/>
      <c r="CPY59" s="192"/>
      <c r="CPZ59" s="192"/>
      <c r="CQA59" s="192"/>
      <c r="CQB59" s="192"/>
      <c r="CQC59" s="192"/>
      <c r="CQD59" s="192"/>
      <c r="CQE59" s="192"/>
      <c r="CQF59" s="192"/>
      <c r="CQG59" s="192"/>
      <c r="CQH59" s="192"/>
      <c r="CQI59" s="192"/>
      <c r="CQJ59" s="192"/>
      <c r="CQK59" s="192"/>
      <c r="CQL59" s="192"/>
      <c r="CQM59" s="192"/>
      <c r="CQN59" s="192"/>
      <c r="CQO59" s="192"/>
      <c r="CQP59" s="192"/>
      <c r="CQQ59" s="192"/>
      <c r="CQR59" s="192"/>
      <c r="CQS59" s="192"/>
      <c r="CQT59" s="192"/>
      <c r="CQU59" s="192"/>
      <c r="CQV59" s="192"/>
      <c r="CQW59" s="192"/>
      <c r="CQX59" s="192"/>
      <c r="CQY59" s="192"/>
      <c r="CQZ59" s="192"/>
      <c r="CRA59" s="192"/>
      <c r="CRB59" s="192"/>
      <c r="CRC59" s="192"/>
      <c r="CRD59" s="192"/>
      <c r="CRE59" s="192"/>
      <c r="CRF59" s="192"/>
      <c r="CRG59" s="192"/>
      <c r="CRH59" s="192"/>
      <c r="CRI59" s="192"/>
      <c r="CRJ59" s="192"/>
      <c r="CRK59" s="192"/>
      <c r="CRL59" s="192"/>
      <c r="CRM59" s="192"/>
      <c r="CRN59" s="192"/>
      <c r="CRO59" s="192"/>
      <c r="CRP59" s="192"/>
      <c r="CRQ59" s="192"/>
      <c r="CRR59" s="192"/>
      <c r="CRS59" s="192"/>
      <c r="CRT59" s="192"/>
      <c r="CRU59" s="192"/>
      <c r="CRV59" s="192"/>
      <c r="CRW59" s="192"/>
      <c r="CRX59" s="192"/>
      <c r="CRY59" s="192"/>
      <c r="CRZ59" s="192"/>
      <c r="CSA59" s="192"/>
      <c r="CSB59" s="192"/>
      <c r="CSC59" s="192"/>
      <c r="CSD59" s="192"/>
      <c r="CSE59" s="192"/>
      <c r="CSF59" s="192"/>
      <c r="CSG59" s="192"/>
      <c r="CSH59" s="192"/>
      <c r="CSI59" s="192"/>
      <c r="CSJ59" s="192"/>
      <c r="CSK59" s="192"/>
      <c r="CSL59" s="192"/>
      <c r="CSM59" s="192"/>
      <c r="CSN59" s="192"/>
      <c r="CSO59" s="192"/>
      <c r="CSP59" s="192"/>
      <c r="CSQ59" s="192"/>
      <c r="CSR59" s="192"/>
      <c r="CSS59" s="192"/>
      <c r="CST59" s="192"/>
      <c r="CSU59" s="192"/>
      <c r="CSV59" s="192"/>
      <c r="CSW59" s="192"/>
      <c r="CSX59" s="192"/>
      <c r="CSY59" s="192"/>
      <c r="CSZ59" s="192"/>
      <c r="CTA59" s="192"/>
      <c r="CTB59" s="192"/>
      <c r="CTC59" s="192"/>
      <c r="CTD59" s="192"/>
      <c r="CTE59" s="192"/>
      <c r="CTF59" s="192"/>
      <c r="CTG59" s="192"/>
      <c r="CTH59" s="192"/>
      <c r="CTI59" s="192"/>
      <c r="CTJ59" s="192"/>
      <c r="CTK59" s="192"/>
      <c r="CTL59" s="192"/>
      <c r="CTM59" s="192"/>
      <c r="CTN59" s="192"/>
      <c r="CTO59" s="192"/>
      <c r="CTP59" s="192"/>
      <c r="CTQ59" s="192"/>
      <c r="CTR59" s="192"/>
      <c r="CTS59" s="192"/>
      <c r="CTT59" s="192"/>
      <c r="CTU59" s="192"/>
      <c r="CTV59" s="192"/>
      <c r="CTW59" s="192"/>
      <c r="CTX59" s="192"/>
      <c r="CTY59" s="192"/>
      <c r="CTZ59" s="192"/>
      <c r="CUA59" s="192"/>
      <c r="CUB59" s="192"/>
      <c r="CUC59" s="192"/>
      <c r="CUD59" s="192"/>
      <c r="CUE59" s="192"/>
      <c r="CUF59" s="192"/>
      <c r="CUG59" s="192"/>
      <c r="CUH59" s="192"/>
      <c r="CUI59" s="192"/>
      <c r="CUJ59" s="192"/>
      <c r="CUK59" s="192"/>
      <c r="CUL59" s="192"/>
      <c r="CUM59" s="192"/>
      <c r="CUN59" s="192"/>
      <c r="CUO59" s="192"/>
      <c r="CUP59" s="192"/>
      <c r="CUQ59" s="192"/>
      <c r="CUR59" s="192"/>
      <c r="CUS59" s="192"/>
      <c r="CUT59" s="192"/>
      <c r="CUU59" s="192"/>
      <c r="CUV59" s="192"/>
      <c r="CUW59" s="192"/>
      <c r="CUX59" s="192"/>
      <c r="CUY59" s="192"/>
      <c r="CUZ59" s="192"/>
      <c r="CVA59" s="192"/>
      <c r="CVB59" s="192"/>
      <c r="CVC59" s="192"/>
      <c r="CVD59" s="192"/>
      <c r="CVE59" s="192"/>
      <c r="CVF59" s="192"/>
      <c r="CVG59" s="192"/>
      <c r="CVH59" s="192"/>
      <c r="CVI59" s="192"/>
      <c r="CVJ59" s="192"/>
      <c r="CVK59" s="192"/>
      <c r="CVL59" s="192"/>
      <c r="CVM59" s="192"/>
      <c r="CVN59" s="192"/>
      <c r="CVO59" s="192"/>
      <c r="CVP59" s="192"/>
      <c r="CVQ59" s="192"/>
      <c r="CVR59" s="192"/>
      <c r="CVS59" s="192"/>
      <c r="CVT59" s="192"/>
      <c r="CVU59" s="192"/>
      <c r="CVV59" s="192"/>
      <c r="CVW59" s="192"/>
      <c r="CVX59" s="192"/>
      <c r="CVY59" s="192"/>
      <c r="CVZ59" s="192"/>
      <c r="CWA59" s="192"/>
      <c r="CWB59" s="192"/>
      <c r="CWC59" s="192"/>
      <c r="CWD59" s="192"/>
      <c r="CWE59" s="192"/>
      <c r="CWF59" s="192"/>
      <c r="CWG59" s="192"/>
      <c r="CWH59" s="192"/>
      <c r="CWI59" s="192"/>
      <c r="CWJ59" s="192"/>
      <c r="CWK59" s="192"/>
      <c r="CWL59" s="192"/>
      <c r="CWM59" s="192"/>
      <c r="CWN59" s="192"/>
      <c r="CWO59" s="192"/>
      <c r="CWP59" s="192"/>
      <c r="CWQ59" s="192"/>
      <c r="CWR59" s="192"/>
      <c r="CWS59" s="192"/>
      <c r="CWT59" s="192"/>
      <c r="CWU59" s="192"/>
      <c r="CWV59" s="192"/>
      <c r="CWW59" s="192"/>
      <c r="CWX59" s="192"/>
      <c r="CWY59" s="192"/>
      <c r="CWZ59" s="192"/>
      <c r="CXA59" s="192"/>
      <c r="CXB59" s="192"/>
      <c r="CXC59" s="192"/>
      <c r="CXD59" s="192"/>
      <c r="CXE59" s="192"/>
      <c r="CXF59" s="192"/>
      <c r="CXG59" s="192"/>
      <c r="CXH59" s="192"/>
      <c r="CXI59" s="192"/>
      <c r="CXJ59" s="192"/>
      <c r="CXK59" s="192"/>
      <c r="CXL59" s="192"/>
      <c r="CXM59" s="192"/>
      <c r="CXN59" s="192"/>
      <c r="CXO59" s="192"/>
      <c r="CXP59" s="192"/>
      <c r="CXQ59" s="192"/>
      <c r="CXR59" s="192"/>
      <c r="CXS59" s="192"/>
      <c r="CXT59" s="192"/>
      <c r="CXU59" s="192"/>
      <c r="CXV59" s="192"/>
      <c r="CXW59" s="192"/>
      <c r="CXX59" s="192"/>
      <c r="CXY59" s="192"/>
      <c r="CXZ59" s="192"/>
      <c r="CYA59" s="192"/>
      <c r="CYB59" s="192"/>
      <c r="CYC59" s="192"/>
      <c r="CYD59" s="192"/>
      <c r="CYE59" s="192"/>
      <c r="CYF59" s="192"/>
      <c r="CYG59" s="192"/>
      <c r="CYH59" s="192"/>
      <c r="CYI59" s="192"/>
      <c r="CYJ59" s="192"/>
      <c r="CYK59" s="192"/>
      <c r="CYL59" s="192"/>
      <c r="CYM59" s="192"/>
      <c r="CYN59" s="192"/>
      <c r="CYO59" s="192"/>
      <c r="CYP59" s="192"/>
      <c r="CYQ59" s="192"/>
      <c r="CYR59" s="192"/>
      <c r="CYS59" s="192"/>
      <c r="CYT59" s="192"/>
      <c r="CYU59" s="192"/>
      <c r="CYV59" s="192"/>
      <c r="CYW59" s="192"/>
      <c r="CYX59" s="192"/>
      <c r="CYY59" s="192"/>
      <c r="CYZ59" s="192"/>
      <c r="CZA59" s="192"/>
      <c r="CZB59" s="192"/>
      <c r="CZC59" s="192"/>
      <c r="CZD59" s="192"/>
      <c r="CZE59" s="192"/>
      <c r="CZF59" s="192"/>
      <c r="CZG59" s="192"/>
      <c r="CZH59" s="192"/>
      <c r="CZI59" s="192"/>
      <c r="CZJ59" s="192"/>
      <c r="CZK59" s="192"/>
      <c r="CZL59" s="192"/>
      <c r="CZM59" s="192"/>
      <c r="CZN59" s="192"/>
      <c r="CZO59" s="192"/>
      <c r="CZP59" s="192"/>
      <c r="CZQ59" s="192"/>
      <c r="CZR59" s="192"/>
      <c r="CZS59" s="192"/>
      <c r="CZT59" s="192"/>
      <c r="CZU59" s="192"/>
      <c r="CZV59" s="192"/>
      <c r="CZW59" s="192"/>
      <c r="CZX59" s="192"/>
      <c r="CZY59" s="192"/>
      <c r="CZZ59" s="192"/>
      <c r="DAA59" s="192"/>
      <c r="DAB59" s="192"/>
      <c r="DAC59" s="192"/>
      <c r="DAD59" s="192"/>
      <c r="DAE59" s="192"/>
      <c r="DAF59" s="192"/>
      <c r="DAG59" s="192"/>
      <c r="DAH59" s="192"/>
      <c r="DAI59" s="192"/>
      <c r="DAJ59" s="192"/>
      <c r="DAK59" s="192"/>
      <c r="DAL59" s="192"/>
      <c r="DAM59" s="192"/>
      <c r="DAN59" s="192"/>
      <c r="DAO59" s="192"/>
      <c r="DAP59" s="192"/>
      <c r="DAQ59" s="192"/>
      <c r="DAR59" s="192"/>
      <c r="DAS59" s="192"/>
      <c r="DAT59" s="192"/>
      <c r="DAU59" s="192"/>
      <c r="DAV59" s="192"/>
      <c r="DAW59" s="192"/>
      <c r="DAX59" s="192"/>
      <c r="DAY59" s="192"/>
      <c r="DAZ59" s="192"/>
      <c r="DBA59" s="192"/>
      <c r="DBB59" s="192"/>
      <c r="DBC59" s="192"/>
      <c r="DBD59" s="192"/>
      <c r="DBE59" s="192"/>
      <c r="DBF59" s="192"/>
      <c r="DBG59" s="192"/>
      <c r="DBH59" s="192"/>
      <c r="DBI59" s="192"/>
      <c r="DBJ59" s="192"/>
      <c r="DBK59" s="192"/>
      <c r="DBL59" s="192"/>
      <c r="DBM59" s="192"/>
      <c r="DBN59" s="192"/>
      <c r="DBO59" s="192"/>
      <c r="DBP59" s="192"/>
      <c r="DBQ59" s="192"/>
      <c r="DBR59" s="192"/>
      <c r="DBS59" s="192"/>
      <c r="DBT59" s="192"/>
      <c r="DBU59" s="192"/>
      <c r="DBV59" s="192"/>
      <c r="DBW59" s="192"/>
      <c r="DBX59" s="192"/>
      <c r="DBY59" s="192"/>
      <c r="DBZ59" s="192"/>
      <c r="DCA59" s="192"/>
      <c r="DCB59" s="192"/>
      <c r="DCC59" s="192"/>
      <c r="DCD59" s="192"/>
      <c r="DCE59" s="192"/>
      <c r="DCF59" s="192"/>
      <c r="DCG59" s="192"/>
      <c r="DCH59" s="192"/>
      <c r="DCI59" s="192"/>
      <c r="DCJ59" s="192"/>
      <c r="DCK59" s="192"/>
      <c r="DCL59" s="192"/>
      <c r="DCM59" s="192"/>
      <c r="DCN59" s="192"/>
      <c r="DCO59" s="192"/>
      <c r="DCP59" s="192"/>
      <c r="DCQ59" s="192"/>
      <c r="DCR59" s="192"/>
      <c r="DCS59" s="192"/>
      <c r="DCT59" s="192"/>
      <c r="DCU59" s="192"/>
      <c r="DCV59" s="192"/>
      <c r="DCW59" s="192"/>
      <c r="DCX59" s="192"/>
      <c r="DCY59" s="192"/>
      <c r="DCZ59" s="192"/>
      <c r="DDA59" s="192"/>
      <c r="DDB59" s="192"/>
      <c r="DDC59" s="192"/>
      <c r="DDD59" s="192"/>
      <c r="DDE59" s="192"/>
      <c r="DDF59" s="192"/>
      <c r="DDG59" s="192"/>
      <c r="DDH59" s="192"/>
      <c r="DDI59" s="192"/>
      <c r="DDJ59" s="192"/>
      <c r="DDK59" s="192"/>
      <c r="DDL59" s="192"/>
      <c r="DDM59" s="192"/>
      <c r="DDN59" s="192"/>
      <c r="DDO59" s="192"/>
      <c r="DDP59" s="192"/>
      <c r="DDQ59" s="192"/>
      <c r="DDR59" s="192"/>
      <c r="DDS59" s="192"/>
      <c r="DDT59" s="192"/>
      <c r="DDU59" s="192"/>
      <c r="DDV59" s="192"/>
      <c r="DDW59" s="192"/>
      <c r="DDX59" s="192"/>
      <c r="DDY59" s="192"/>
      <c r="DDZ59" s="192"/>
      <c r="DEA59" s="192"/>
      <c r="DEB59" s="192"/>
      <c r="DEC59" s="192"/>
      <c r="DED59" s="192"/>
      <c r="DEE59" s="192"/>
      <c r="DEF59" s="192"/>
      <c r="DEG59" s="192"/>
      <c r="DEH59" s="192"/>
      <c r="DEI59" s="192"/>
      <c r="DEJ59" s="192"/>
      <c r="DEK59" s="192"/>
      <c r="DEL59" s="192"/>
      <c r="DEM59" s="192"/>
      <c r="DEN59" s="192"/>
      <c r="DEO59" s="192"/>
      <c r="DEP59" s="192"/>
      <c r="DEQ59" s="192"/>
      <c r="DER59" s="192"/>
      <c r="DES59" s="192"/>
      <c r="DET59" s="192"/>
      <c r="DEU59" s="192"/>
      <c r="DEV59" s="192"/>
      <c r="DEW59" s="192"/>
      <c r="DEX59" s="192"/>
      <c r="DEY59" s="192"/>
      <c r="DEZ59" s="192"/>
      <c r="DFA59" s="192"/>
      <c r="DFB59" s="192"/>
      <c r="DFC59" s="192"/>
      <c r="DFD59" s="192"/>
      <c r="DFE59" s="192"/>
      <c r="DFF59" s="192"/>
      <c r="DFG59" s="192"/>
      <c r="DFH59" s="192"/>
      <c r="DFI59" s="192"/>
      <c r="DFJ59" s="192"/>
      <c r="DFK59" s="192"/>
      <c r="DFL59" s="192"/>
      <c r="DFM59" s="192"/>
      <c r="DFN59" s="192"/>
      <c r="DFO59" s="192"/>
      <c r="DFP59" s="192"/>
      <c r="DFQ59" s="192"/>
      <c r="DFR59" s="192"/>
      <c r="DFS59" s="192"/>
      <c r="DFT59" s="192"/>
      <c r="DFU59" s="192"/>
      <c r="DFV59" s="192"/>
      <c r="DFW59" s="192"/>
      <c r="DFX59" s="192"/>
      <c r="DFY59" s="192"/>
      <c r="DFZ59" s="192"/>
      <c r="DGA59" s="192"/>
      <c r="DGB59" s="192"/>
      <c r="DGC59" s="192"/>
      <c r="DGD59" s="192"/>
      <c r="DGE59" s="192"/>
      <c r="DGF59" s="192"/>
      <c r="DGG59" s="192"/>
      <c r="DGH59" s="192"/>
      <c r="DGI59" s="192"/>
      <c r="DGJ59" s="192"/>
      <c r="DGK59" s="192"/>
      <c r="DGL59" s="192"/>
      <c r="DGM59" s="192"/>
      <c r="DGN59" s="192"/>
      <c r="DGO59" s="192"/>
      <c r="DGP59" s="192"/>
      <c r="DGQ59" s="192"/>
      <c r="DGR59" s="192"/>
      <c r="DGS59" s="192"/>
      <c r="DGT59" s="192"/>
      <c r="DGU59" s="192"/>
      <c r="DGV59" s="192"/>
      <c r="DGW59" s="192"/>
      <c r="DGX59" s="192"/>
      <c r="DGY59" s="192"/>
      <c r="DGZ59" s="192"/>
      <c r="DHA59" s="192"/>
      <c r="DHB59" s="192"/>
      <c r="DHC59" s="192"/>
      <c r="DHD59" s="192"/>
      <c r="DHE59" s="192"/>
      <c r="DHF59" s="192"/>
      <c r="DHG59" s="192"/>
      <c r="DHH59" s="192"/>
      <c r="DHI59" s="192"/>
      <c r="DHJ59" s="192"/>
      <c r="DHK59" s="192"/>
      <c r="DHL59" s="192"/>
      <c r="DHM59" s="192"/>
      <c r="DHN59" s="192"/>
      <c r="DHO59" s="192"/>
      <c r="DHP59" s="192"/>
      <c r="DHQ59" s="192"/>
      <c r="DHR59" s="192"/>
      <c r="DHS59" s="192"/>
      <c r="DHT59" s="192"/>
      <c r="DHU59" s="192"/>
      <c r="DHV59" s="192"/>
      <c r="DHW59" s="192"/>
      <c r="DHX59" s="192"/>
      <c r="DHY59" s="192"/>
      <c r="DHZ59" s="192"/>
      <c r="DIA59" s="192"/>
      <c r="DIB59" s="192"/>
      <c r="DIC59" s="192"/>
      <c r="DID59" s="192"/>
      <c r="DIE59" s="192"/>
      <c r="DIF59" s="192"/>
      <c r="DIG59" s="192"/>
      <c r="DIH59" s="192"/>
      <c r="DII59" s="192"/>
      <c r="DIJ59" s="192"/>
      <c r="DIK59" s="192"/>
      <c r="DIL59" s="192"/>
      <c r="DIM59" s="192"/>
      <c r="DIN59" s="192"/>
      <c r="DIO59" s="192"/>
      <c r="DIP59" s="192"/>
      <c r="DIQ59" s="192"/>
      <c r="DIR59" s="192"/>
      <c r="DIS59" s="192"/>
      <c r="DIT59" s="192"/>
      <c r="DIU59" s="192"/>
      <c r="DIV59" s="192"/>
      <c r="DIW59" s="192"/>
      <c r="DIX59" s="192"/>
      <c r="DIY59" s="192"/>
      <c r="DIZ59" s="192"/>
      <c r="DJA59" s="192"/>
      <c r="DJB59" s="192"/>
      <c r="DJC59" s="192"/>
      <c r="DJD59" s="192"/>
      <c r="DJE59" s="192"/>
      <c r="DJF59" s="192"/>
      <c r="DJG59" s="192"/>
      <c r="DJH59" s="192"/>
      <c r="DJI59" s="192"/>
      <c r="DJJ59" s="192"/>
      <c r="DJK59" s="192"/>
      <c r="DJL59" s="192"/>
      <c r="DJM59" s="192"/>
      <c r="DJN59" s="192"/>
      <c r="DJO59" s="192"/>
      <c r="DJP59" s="192"/>
      <c r="DJQ59" s="192"/>
      <c r="DJR59" s="192"/>
      <c r="DJS59" s="192"/>
      <c r="DJT59" s="192"/>
      <c r="DJU59" s="192"/>
      <c r="DJV59" s="192"/>
      <c r="DJW59" s="192"/>
      <c r="DJX59" s="192"/>
      <c r="DJY59" s="192"/>
      <c r="DJZ59" s="192"/>
      <c r="DKA59" s="192"/>
      <c r="DKB59" s="192"/>
      <c r="DKC59" s="192"/>
      <c r="DKD59" s="192"/>
      <c r="DKE59" s="192"/>
      <c r="DKF59" s="192"/>
      <c r="DKG59" s="192"/>
      <c r="DKH59" s="192"/>
      <c r="DKI59" s="192"/>
      <c r="DKJ59" s="192"/>
      <c r="DKK59" s="192"/>
      <c r="DKL59" s="192"/>
      <c r="DKM59" s="192"/>
      <c r="DKN59" s="192"/>
      <c r="DKO59" s="192"/>
      <c r="DKP59" s="192"/>
      <c r="DKQ59" s="192"/>
      <c r="DKR59" s="192"/>
      <c r="DKS59" s="192"/>
      <c r="DKT59" s="192"/>
      <c r="DKU59" s="192"/>
      <c r="DKV59" s="192"/>
      <c r="DKW59" s="192"/>
      <c r="DKX59" s="192"/>
      <c r="DKY59" s="192"/>
      <c r="DKZ59" s="192"/>
      <c r="DLA59" s="192"/>
      <c r="DLB59" s="192"/>
      <c r="DLC59" s="192"/>
      <c r="DLD59" s="192"/>
      <c r="DLE59" s="192"/>
      <c r="DLF59" s="192"/>
      <c r="DLG59" s="192"/>
      <c r="DLH59" s="192"/>
      <c r="DLI59" s="192"/>
      <c r="DLJ59" s="192"/>
      <c r="DLK59" s="192"/>
      <c r="DLL59" s="192"/>
      <c r="DLM59" s="192"/>
      <c r="DLN59" s="192"/>
      <c r="DLO59" s="192"/>
      <c r="DLP59" s="192"/>
      <c r="DLQ59" s="192"/>
      <c r="DLR59" s="192"/>
      <c r="DLS59" s="192"/>
      <c r="DLT59" s="192"/>
      <c r="DLU59" s="192"/>
      <c r="DLV59" s="192"/>
      <c r="DLW59" s="192"/>
      <c r="DLX59" s="192"/>
      <c r="DLY59" s="192"/>
      <c r="DLZ59" s="192"/>
      <c r="DMA59" s="192"/>
      <c r="DMB59" s="192"/>
      <c r="DMC59" s="192"/>
      <c r="DMD59" s="192"/>
      <c r="DME59" s="192"/>
      <c r="DMF59" s="192"/>
      <c r="DMG59" s="192"/>
      <c r="DMH59" s="192"/>
      <c r="DMI59" s="192"/>
      <c r="DMJ59" s="192"/>
      <c r="DMK59" s="192"/>
      <c r="DML59" s="192"/>
      <c r="DMM59" s="192"/>
      <c r="DMN59" s="192"/>
      <c r="DMO59" s="192"/>
      <c r="DMP59" s="192"/>
      <c r="DMQ59" s="192"/>
      <c r="DMR59" s="192"/>
      <c r="DMS59" s="192"/>
      <c r="DMT59" s="192"/>
      <c r="DMU59" s="192"/>
      <c r="DMV59" s="192"/>
      <c r="DMW59" s="192"/>
      <c r="DMX59" s="192"/>
      <c r="DMY59" s="192"/>
      <c r="DMZ59" s="192"/>
      <c r="DNA59" s="192"/>
      <c r="DNB59" s="192"/>
      <c r="DNC59" s="192"/>
      <c r="DND59" s="192"/>
      <c r="DNE59" s="192"/>
      <c r="DNF59" s="192"/>
      <c r="DNG59" s="192"/>
      <c r="DNH59" s="192"/>
      <c r="DNI59" s="192"/>
      <c r="DNJ59" s="192"/>
      <c r="DNK59" s="192"/>
      <c r="DNL59" s="192"/>
      <c r="DNM59" s="192"/>
      <c r="DNN59" s="192"/>
      <c r="DNO59" s="192"/>
      <c r="DNP59" s="192"/>
      <c r="DNQ59" s="192"/>
      <c r="DNR59" s="192"/>
      <c r="DNS59" s="192"/>
      <c r="DNT59" s="192"/>
      <c r="DNU59" s="192"/>
      <c r="DNV59" s="192"/>
      <c r="DNW59" s="192"/>
      <c r="DNX59" s="192"/>
      <c r="DNY59" s="192"/>
      <c r="DNZ59" s="192"/>
      <c r="DOA59" s="192"/>
      <c r="DOB59" s="192"/>
      <c r="DOC59" s="192"/>
      <c r="DOD59" s="192"/>
      <c r="DOE59" s="192"/>
      <c r="DOF59" s="192"/>
      <c r="DOG59" s="192"/>
      <c r="DOH59" s="192"/>
      <c r="DOI59" s="192"/>
      <c r="DOJ59" s="192"/>
      <c r="DOK59" s="192"/>
      <c r="DOL59" s="192"/>
      <c r="DOM59" s="192"/>
      <c r="DON59" s="192"/>
      <c r="DOO59" s="192"/>
      <c r="DOP59" s="192"/>
      <c r="DOQ59" s="192"/>
      <c r="DOR59" s="192"/>
      <c r="DOS59" s="192"/>
      <c r="DOT59" s="192"/>
      <c r="DOU59" s="192"/>
      <c r="DOV59" s="192"/>
      <c r="DOW59" s="192"/>
      <c r="DOX59" s="192"/>
      <c r="DOY59" s="192"/>
      <c r="DOZ59" s="192"/>
      <c r="DPA59" s="192"/>
      <c r="DPB59" s="192"/>
      <c r="DPC59" s="192"/>
      <c r="DPD59" s="192"/>
      <c r="DPE59" s="192"/>
      <c r="DPF59" s="192"/>
      <c r="DPG59" s="192"/>
      <c r="DPH59" s="192"/>
      <c r="DPI59" s="192"/>
      <c r="DPJ59" s="192"/>
      <c r="DPK59" s="192"/>
      <c r="DPL59" s="192"/>
      <c r="DPM59" s="192"/>
      <c r="DPN59" s="192"/>
      <c r="DPO59" s="192"/>
      <c r="DPP59" s="192"/>
      <c r="DPQ59" s="192"/>
      <c r="DPR59" s="192"/>
      <c r="DPS59" s="192"/>
      <c r="DPT59" s="192"/>
      <c r="DPU59" s="192"/>
      <c r="DPV59" s="192"/>
      <c r="DPW59" s="192"/>
      <c r="DPX59" s="192"/>
      <c r="DPY59" s="192"/>
      <c r="DPZ59" s="192"/>
      <c r="DQA59" s="192"/>
      <c r="DQB59" s="192"/>
      <c r="DQC59" s="192"/>
      <c r="DQD59" s="192"/>
      <c r="DQE59" s="192"/>
      <c r="DQF59" s="192"/>
      <c r="DQG59" s="192"/>
      <c r="DQH59" s="192"/>
      <c r="DQI59" s="192"/>
      <c r="DQJ59" s="192"/>
      <c r="DQK59" s="192"/>
      <c r="DQL59" s="192"/>
      <c r="DQM59" s="192"/>
      <c r="DQN59" s="192"/>
      <c r="DQO59" s="192"/>
      <c r="DQP59" s="192"/>
      <c r="DQQ59" s="192"/>
      <c r="DQR59" s="192"/>
      <c r="DQS59" s="192"/>
      <c r="DQT59" s="192"/>
      <c r="DQU59" s="192"/>
      <c r="DQV59" s="192"/>
      <c r="DQW59" s="192"/>
      <c r="DQX59" s="192"/>
      <c r="DQY59" s="192"/>
      <c r="DQZ59" s="192"/>
      <c r="DRA59" s="192"/>
      <c r="DRB59" s="192"/>
      <c r="DRC59" s="192"/>
      <c r="DRD59" s="192"/>
      <c r="DRE59" s="192"/>
      <c r="DRF59" s="192"/>
      <c r="DRG59" s="192"/>
      <c r="DRH59" s="192"/>
      <c r="DRI59" s="192"/>
      <c r="DRJ59" s="192"/>
      <c r="DRK59" s="192"/>
      <c r="DRL59" s="192"/>
      <c r="DRM59" s="192"/>
      <c r="DRN59" s="192"/>
      <c r="DRO59" s="192"/>
      <c r="DRP59" s="192"/>
      <c r="DRQ59" s="192"/>
      <c r="DRR59" s="192"/>
      <c r="DRS59" s="192"/>
      <c r="DRT59" s="192"/>
      <c r="DRU59" s="192"/>
      <c r="DRV59" s="192"/>
      <c r="DRW59" s="192"/>
      <c r="DRX59" s="192"/>
      <c r="DRY59" s="192"/>
      <c r="DRZ59" s="192"/>
      <c r="DSA59" s="192"/>
      <c r="DSB59" s="192"/>
      <c r="DSC59" s="192"/>
      <c r="DSD59" s="192"/>
      <c r="DSE59" s="192"/>
      <c r="DSF59" s="192"/>
      <c r="DSG59" s="192"/>
      <c r="DSH59" s="192"/>
      <c r="DSI59" s="192"/>
      <c r="DSJ59" s="192"/>
      <c r="DSK59" s="192"/>
      <c r="DSL59" s="192"/>
      <c r="DSM59" s="192"/>
      <c r="DSN59" s="192"/>
      <c r="DSO59" s="192"/>
      <c r="DSP59" s="192"/>
      <c r="DSQ59" s="192"/>
      <c r="DSR59" s="192"/>
      <c r="DSS59" s="192"/>
      <c r="DST59" s="192"/>
      <c r="DSU59" s="192"/>
      <c r="DSV59" s="192"/>
      <c r="DSW59" s="192"/>
      <c r="DSX59" s="192"/>
      <c r="DSY59" s="192"/>
      <c r="DSZ59" s="192"/>
      <c r="DTA59" s="192"/>
      <c r="DTB59" s="192"/>
      <c r="DTC59" s="192"/>
      <c r="DTD59" s="192"/>
      <c r="DTE59" s="192"/>
      <c r="DTF59" s="192"/>
      <c r="DTG59" s="192"/>
      <c r="DTH59" s="192"/>
      <c r="DTI59" s="192"/>
      <c r="DTJ59" s="192"/>
      <c r="DTK59" s="192"/>
      <c r="DTL59" s="192"/>
      <c r="DTM59" s="192"/>
      <c r="DTN59" s="192"/>
      <c r="DTO59" s="192"/>
      <c r="DTP59" s="192"/>
      <c r="DTQ59" s="192"/>
      <c r="DTR59" s="192"/>
      <c r="DTS59" s="192"/>
      <c r="DTT59" s="192"/>
      <c r="DTU59" s="192"/>
      <c r="DTV59" s="192"/>
      <c r="DTW59" s="192"/>
      <c r="DTX59" s="192"/>
      <c r="DTY59" s="192"/>
      <c r="DTZ59" s="192"/>
      <c r="DUA59" s="192"/>
      <c r="DUB59" s="192"/>
      <c r="DUC59" s="192"/>
      <c r="DUD59" s="192"/>
      <c r="DUE59" s="192"/>
      <c r="DUF59" s="192"/>
      <c r="DUG59" s="192"/>
      <c r="DUH59" s="192"/>
      <c r="DUI59" s="192"/>
      <c r="DUJ59" s="192"/>
      <c r="DUK59" s="192"/>
      <c r="DUL59" s="192"/>
      <c r="DUM59" s="192"/>
      <c r="DUN59" s="192"/>
      <c r="DUO59" s="192"/>
      <c r="DUP59" s="192"/>
      <c r="DUQ59" s="192"/>
      <c r="DUR59" s="192"/>
      <c r="DUS59" s="192"/>
      <c r="DUT59" s="192"/>
      <c r="DUU59" s="192"/>
      <c r="DUV59" s="192"/>
      <c r="DUW59" s="192"/>
      <c r="DUX59" s="192"/>
      <c r="DUY59" s="192"/>
      <c r="DUZ59" s="192"/>
      <c r="DVA59" s="192"/>
      <c r="DVB59" s="192"/>
      <c r="DVC59" s="192"/>
      <c r="DVD59" s="192"/>
      <c r="DVE59" s="192"/>
      <c r="DVF59" s="192"/>
      <c r="DVG59" s="192"/>
      <c r="DVH59" s="192"/>
      <c r="DVI59" s="192"/>
      <c r="DVJ59" s="192"/>
      <c r="DVK59" s="192"/>
      <c r="DVL59" s="192"/>
      <c r="DVM59" s="192"/>
      <c r="DVN59" s="192"/>
      <c r="DVO59" s="192"/>
      <c r="DVP59" s="192"/>
      <c r="DVQ59" s="192"/>
      <c r="DVR59" s="192"/>
      <c r="DVS59" s="192"/>
      <c r="DVT59" s="192"/>
      <c r="DVU59" s="192"/>
      <c r="DVV59" s="192"/>
      <c r="DVW59" s="192"/>
      <c r="DVX59" s="192"/>
      <c r="DVY59" s="192"/>
      <c r="DVZ59" s="192"/>
      <c r="DWA59" s="192"/>
      <c r="DWB59" s="192"/>
      <c r="DWC59" s="192"/>
      <c r="DWD59" s="192"/>
      <c r="DWE59" s="192"/>
      <c r="DWF59" s="192"/>
      <c r="DWG59" s="192"/>
      <c r="DWH59" s="192"/>
      <c r="DWI59" s="192"/>
      <c r="DWJ59" s="192"/>
      <c r="DWK59" s="192"/>
      <c r="DWL59" s="192"/>
      <c r="DWM59" s="192"/>
      <c r="DWN59" s="192"/>
      <c r="DWO59" s="192"/>
      <c r="DWP59" s="192"/>
      <c r="DWQ59" s="192"/>
      <c r="DWR59" s="192"/>
      <c r="DWS59" s="192"/>
      <c r="DWT59" s="192"/>
      <c r="DWU59" s="192"/>
      <c r="DWV59" s="192"/>
      <c r="DWW59" s="192"/>
      <c r="DWX59" s="192"/>
      <c r="DWY59" s="192"/>
      <c r="DWZ59" s="192"/>
      <c r="DXA59" s="192"/>
      <c r="DXB59" s="192"/>
      <c r="DXC59" s="192"/>
      <c r="DXD59" s="192"/>
      <c r="DXE59" s="192"/>
      <c r="DXF59" s="192"/>
      <c r="DXG59" s="192"/>
      <c r="DXH59" s="192"/>
      <c r="DXI59" s="192"/>
      <c r="DXJ59" s="192"/>
      <c r="DXK59" s="192"/>
      <c r="DXL59" s="192"/>
      <c r="DXM59" s="192"/>
      <c r="DXN59" s="192"/>
      <c r="DXO59" s="192"/>
      <c r="DXP59" s="192"/>
      <c r="DXQ59" s="192"/>
      <c r="DXR59" s="192"/>
      <c r="DXS59" s="192"/>
      <c r="DXT59" s="192"/>
      <c r="DXU59" s="192"/>
      <c r="DXV59" s="192"/>
      <c r="DXW59" s="192"/>
      <c r="DXX59" s="192"/>
      <c r="DXY59" s="192"/>
      <c r="DXZ59" s="192"/>
      <c r="DYA59" s="192"/>
      <c r="DYB59" s="192"/>
      <c r="DYC59" s="192"/>
      <c r="DYD59" s="192"/>
      <c r="DYE59" s="192"/>
      <c r="DYF59" s="192"/>
      <c r="DYG59" s="192"/>
      <c r="DYH59" s="192"/>
      <c r="DYI59" s="192"/>
      <c r="DYJ59" s="192"/>
      <c r="DYK59" s="192"/>
      <c r="DYL59" s="192"/>
      <c r="DYM59" s="192"/>
      <c r="DYN59" s="192"/>
      <c r="DYO59" s="192"/>
      <c r="DYP59" s="192"/>
      <c r="DYQ59" s="192"/>
      <c r="DYR59" s="192"/>
      <c r="DYS59" s="192"/>
      <c r="DYT59" s="192"/>
      <c r="DYU59" s="192"/>
      <c r="DYV59" s="192"/>
      <c r="DYW59" s="192"/>
      <c r="DYX59" s="192"/>
      <c r="DYY59" s="192"/>
      <c r="DYZ59" s="192"/>
      <c r="DZA59" s="192"/>
      <c r="DZB59" s="192"/>
      <c r="DZC59" s="192"/>
      <c r="DZD59" s="192"/>
      <c r="DZE59" s="192"/>
      <c r="DZF59" s="192"/>
      <c r="DZG59" s="192"/>
      <c r="DZH59" s="192"/>
      <c r="DZI59" s="192"/>
      <c r="DZJ59" s="192"/>
      <c r="DZK59" s="192"/>
      <c r="DZL59" s="192"/>
      <c r="DZM59" s="192"/>
      <c r="DZN59" s="192"/>
      <c r="DZO59" s="192"/>
      <c r="DZP59" s="192"/>
      <c r="DZQ59" s="192"/>
      <c r="DZR59" s="192"/>
      <c r="DZS59" s="192"/>
      <c r="DZT59" s="192"/>
      <c r="DZU59" s="192"/>
      <c r="DZV59" s="192"/>
      <c r="DZW59" s="192"/>
      <c r="DZX59" s="192"/>
      <c r="DZY59" s="192"/>
      <c r="DZZ59" s="192"/>
      <c r="EAA59" s="192"/>
      <c r="EAB59" s="192"/>
      <c r="EAC59" s="192"/>
      <c r="EAD59" s="192"/>
      <c r="EAE59" s="192"/>
      <c r="EAF59" s="192"/>
      <c r="EAG59" s="192"/>
      <c r="EAH59" s="192"/>
      <c r="EAI59" s="192"/>
      <c r="EAJ59" s="192"/>
      <c r="EAK59" s="192"/>
      <c r="EAL59" s="192"/>
      <c r="EAM59" s="192"/>
      <c r="EAN59" s="192"/>
      <c r="EAO59" s="192"/>
      <c r="EAP59" s="192"/>
      <c r="EAQ59" s="192"/>
      <c r="EAR59" s="192"/>
      <c r="EAS59" s="192"/>
      <c r="EAT59" s="192"/>
      <c r="EAU59" s="192"/>
      <c r="EAV59" s="192"/>
      <c r="EAW59" s="192"/>
      <c r="EAX59" s="192"/>
      <c r="EAY59" s="192"/>
      <c r="EAZ59" s="192"/>
      <c r="EBA59" s="192"/>
      <c r="EBB59" s="192"/>
      <c r="EBC59" s="192"/>
      <c r="EBD59" s="192"/>
      <c r="EBE59" s="192"/>
      <c r="EBF59" s="192"/>
      <c r="EBG59" s="192"/>
      <c r="EBH59" s="192"/>
      <c r="EBI59" s="192"/>
      <c r="EBJ59" s="192"/>
      <c r="EBK59" s="192"/>
      <c r="EBL59" s="192"/>
      <c r="EBM59" s="192"/>
      <c r="EBN59" s="192"/>
      <c r="EBO59" s="192"/>
      <c r="EBP59" s="192"/>
      <c r="EBQ59" s="192"/>
      <c r="EBR59" s="192"/>
      <c r="EBS59" s="192"/>
      <c r="EBT59" s="192"/>
      <c r="EBU59" s="192"/>
      <c r="EBV59" s="192"/>
      <c r="EBW59" s="192"/>
      <c r="EBX59" s="192"/>
      <c r="EBY59" s="192"/>
      <c r="EBZ59" s="192"/>
      <c r="ECA59" s="192"/>
      <c r="ECB59" s="192"/>
      <c r="ECC59" s="192"/>
      <c r="ECD59" s="192"/>
      <c r="ECE59" s="192"/>
      <c r="ECF59" s="192"/>
      <c r="ECG59" s="192"/>
      <c r="ECH59" s="192"/>
      <c r="ECI59" s="192"/>
      <c r="ECJ59" s="192"/>
      <c r="ECK59" s="192"/>
      <c r="ECL59" s="192"/>
      <c r="ECM59" s="192"/>
      <c r="ECN59" s="192"/>
      <c r="ECO59" s="192"/>
      <c r="ECP59" s="192"/>
      <c r="ECQ59" s="192"/>
      <c r="ECR59" s="192"/>
      <c r="ECS59" s="192"/>
      <c r="ECT59" s="192"/>
      <c r="ECU59" s="192"/>
      <c r="ECV59" s="192"/>
      <c r="ECW59" s="192"/>
      <c r="ECX59" s="192"/>
      <c r="ECY59" s="192"/>
      <c r="ECZ59" s="192"/>
      <c r="EDA59" s="192"/>
      <c r="EDB59" s="192"/>
      <c r="EDC59" s="192"/>
      <c r="EDD59" s="192"/>
      <c r="EDE59" s="192"/>
      <c r="EDF59" s="192"/>
      <c r="EDG59" s="192"/>
      <c r="EDH59" s="192"/>
      <c r="EDI59" s="192"/>
      <c r="EDJ59" s="192"/>
      <c r="EDK59" s="192"/>
      <c r="EDL59" s="192"/>
      <c r="EDM59" s="192"/>
      <c r="EDN59" s="192"/>
      <c r="EDO59" s="192"/>
      <c r="EDP59" s="192"/>
      <c r="EDQ59" s="192"/>
      <c r="EDR59" s="192"/>
      <c r="EDS59" s="192"/>
      <c r="EDT59" s="192"/>
      <c r="EDU59" s="192"/>
      <c r="EDV59" s="192"/>
      <c r="EDW59" s="192"/>
      <c r="EDX59" s="192"/>
      <c r="EDY59" s="192"/>
      <c r="EDZ59" s="192"/>
      <c r="EEA59" s="192"/>
      <c r="EEB59" s="192"/>
      <c r="EEC59" s="192"/>
      <c r="EED59" s="192"/>
      <c r="EEE59" s="192"/>
      <c r="EEF59" s="192"/>
      <c r="EEG59" s="192"/>
      <c r="EEH59" s="192"/>
      <c r="EEI59" s="192"/>
      <c r="EEJ59" s="192"/>
      <c r="EEK59" s="192"/>
      <c r="EEL59" s="192"/>
      <c r="EEM59" s="192"/>
      <c r="EEN59" s="192"/>
      <c r="EEO59" s="192"/>
      <c r="EEP59" s="192"/>
      <c r="EEQ59" s="192"/>
      <c r="EER59" s="192"/>
      <c r="EES59" s="192"/>
      <c r="EET59" s="192"/>
      <c r="EEU59" s="192"/>
      <c r="EEV59" s="192"/>
      <c r="EEW59" s="192"/>
      <c r="EEX59" s="192"/>
      <c r="EEY59" s="192"/>
      <c r="EEZ59" s="192"/>
      <c r="EFA59" s="192"/>
      <c r="EFB59" s="192"/>
      <c r="EFC59" s="192"/>
      <c r="EFD59" s="192"/>
      <c r="EFE59" s="192"/>
      <c r="EFF59" s="192"/>
      <c r="EFG59" s="192"/>
      <c r="EFH59" s="192"/>
      <c r="EFI59" s="192"/>
      <c r="EFJ59" s="192"/>
      <c r="EFK59" s="192"/>
      <c r="EFL59" s="192"/>
      <c r="EFM59" s="192"/>
      <c r="EFN59" s="192"/>
      <c r="EFO59" s="192"/>
      <c r="EFP59" s="192"/>
      <c r="EFQ59" s="192"/>
      <c r="EFR59" s="192"/>
      <c r="EFS59" s="192"/>
      <c r="EFT59" s="192"/>
      <c r="EFU59" s="192"/>
      <c r="EFV59" s="192"/>
      <c r="EFW59" s="192"/>
      <c r="EFX59" s="192"/>
      <c r="EFY59" s="192"/>
      <c r="EFZ59" s="192"/>
      <c r="EGA59" s="192"/>
      <c r="EGB59" s="192"/>
      <c r="EGC59" s="192"/>
      <c r="EGD59" s="192"/>
      <c r="EGE59" s="192"/>
      <c r="EGF59" s="192"/>
      <c r="EGG59" s="192"/>
      <c r="EGH59" s="192"/>
      <c r="EGI59" s="192"/>
      <c r="EGJ59" s="192"/>
      <c r="EGK59" s="192"/>
      <c r="EGL59" s="192"/>
      <c r="EGM59" s="192"/>
      <c r="EGN59" s="192"/>
      <c r="EGO59" s="192"/>
      <c r="EGP59" s="192"/>
      <c r="EGQ59" s="192"/>
      <c r="EGR59" s="192"/>
      <c r="EGS59" s="192"/>
      <c r="EGT59" s="192"/>
      <c r="EGU59" s="192"/>
      <c r="EGV59" s="192"/>
      <c r="EGW59" s="192"/>
      <c r="EGX59" s="192"/>
      <c r="EGY59" s="192"/>
      <c r="EGZ59" s="192"/>
      <c r="EHA59" s="192"/>
      <c r="EHB59" s="192"/>
      <c r="EHC59" s="192"/>
      <c r="EHD59" s="192"/>
      <c r="EHE59" s="192"/>
      <c r="EHF59" s="192"/>
      <c r="EHG59" s="192"/>
      <c r="EHH59" s="192"/>
      <c r="EHI59" s="192"/>
      <c r="EHJ59" s="192"/>
      <c r="EHK59" s="192"/>
      <c r="EHL59" s="192"/>
      <c r="EHM59" s="192"/>
      <c r="EHN59" s="192"/>
      <c r="EHO59" s="192"/>
      <c r="EHP59" s="192"/>
      <c r="EHQ59" s="192"/>
      <c r="EHR59" s="192"/>
      <c r="EHS59" s="192"/>
      <c r="EHT59" s="192"/>
      <c r="EHU59" s="192"/>
      <c r="EHV59" s="192"/>
      <c r="EHW59" s="192"/>
      <c r="EHX59" s="192"/>
      <c r="EHY59" s="192"/>
      <c r="EHZ59" s="192"/>
      <c r="EIA59" s="192"/>
      <c r="EIB59" s="192"/>
      <c r="EIC59" s="192"/>
      <c r="EID59" s="192"/>
      <c r="EIE59" s="192"/>
      <c r="EIF59" s="192"/>
      <c r="EIG59" s="192"/>
      <c r="EIH59" s="192"/>
      <c r="EII59" s="192"/>
      <c r="EIJ59" s="192"/>
      <c r="EIK59" s="192"/>
      <c r="EIL59" s="192"/>
      <c r="EIM59" s="192"/>
      <c r="EIN59" s="192"/>
      <c r="EIO59" s="192"/>
      <c r="EIP59" s="192"/>
      <c r="EIQ59" s="192"/>
      <c r="EIR59" s="192"/>
      <c r="EIS59" s="192"/>
      <c r="EIT59" s="192"/>
      <c r="EIU59" s="192"/>
      <c r="EIV59" s="192"/>
      <c r="EIW59" s="192"/>
      <c r="EIX59" s="192"/>
      <c r="EIY59" s="192"/>
      <c r="EIZ59" s="192"/>
      <c r="EJA59" s="192"/>
      <c r="EJB59" s="192"/>
      <c r="EJC59" s="192"/>
      <c r="EJD59" s="192"/>
      <c r="EJE59" s="192"/>
      <c r="EJF59" s="192"/>
      <c r="EJG59" s="192"/>
      <c r="EJH59" s="192"/>
      <c r="EJI59" s="192"/>
      <c r="EJJ59" s="192"/>
      <c r="EJK59" s="192"/>
      <c r="EJL59" s="192"/>
      <c r="EJM59" s="192"/>
      <c r="EJN59" s="192"/>
      <c r="EJO59" s="192"/>
      <c r="EJP59" s="192"/>
      <c r="EJQ59" s="192"/>
      <c r="EJR59" s="192"/>
      <c r="EJS59" s="192"/>
      <c r="EJT59" s="192"/>
      <c r="EJU59" s="192"/>
      <c r="EJV59" s="192"/>
      <c r="EJW59" s="192"/>
      <c r="EJX59" s="192"/>
      <c r="EJY59" s="192"/>
      <c r="EJZ59" s="192"/>
      <c r="EKA59" s="192"/>
      <c r="EKB59" s="192"/>
      <c r="EKC59" s="192"/>
      <c r="EKD59" s="192"/>
      <c r="EKE59" s="192"/>
      <c r="EKF59" s="192"/>
      <c r="EKG59" s="192"/>
      <c r="EKH59" s="192"/>
      <c r="EKI59" s="192"/>
      <c r="EKJ59" s="192"/>
      <c r="EKK59" s="192"/>
      <c r="EKL59" s="192"/>
      <c r="EKM59" s="192"/>
      <c r="EKN59" s="192"/>
      <c r="EKO59" s="192"/>
      <c r="EKP59" s="192"/>
      <c r="EKQ59" s="192"/>
      <c r="EKR59" s="192"/>
      <c r="EKS59" s="192"/>
      <c r="EKT59" s="192"/>
      <c r="EKU59" s="192"/>
      <c r="EKV59" s="192"/>
      <c r="EKW59" s="192"/>
      <c r="EKX59" s="192"/>
      <c r="EKY59" s="192"/>
      <c r="EKZ59" s="192"/>
      <c r="ELA59" s="192"/>
      <c r="ELB59" s="192"/>
      <c r="ELC59" s="192"/>
      <c r="ELD59" s="192"/>
      <c r="ELE59" s="192"/>
      <c r="ELF59" s="192"/>
      <c r="ELG59" s="192"/>
      <c r="ELH59" s="192"/>
      <c r="ELI59" s="192"/>
      <c r="ELJ59" s="192"/>
      <c r="ELK59" s="192"/>
      <c r="ELL59" s="192"/>
      <c r="ELM59" s="192"/>
      <c r="ELN59" s="192"/>
      <c r="ELO59" s="192"/>
      <c r="ELP59" s="192"/>
      <c r="ELQ59" s="192"/>
      <c r="ELR59" s="192"/>
      <c r="ELS59" s="192"/>
      <c r="ELT59" s="192"/>
      <c r="ELU59" s="192"/>
      <c r="ELV59" s="192"/>
      <c r="ELW59" s="192"/>
      <c r="ELX59" s="192"/>
      <c r="ELY59" s="192"/>
      <c r="ELZ59" s="192"/>
      <c r="EMA59" s="192"/>
      <c r="EMB59" s="192"/>
      <c r="EMC59" s="192"/>
      <c r="EMD59" s="192"/>
      <c r="EME59" s="192"/>
      <c r="EMF59" s="192"/>
      <c r="EMG59" s="192"/>
      <c r="EMH59" s="192"/>
      <c r="EMI59" s="192"/>
      <c r="EMJ59" s="192"/>
      <c r="EMK59" s="192"/>
      <c r="EML59" s="192"/>
      <c r="EMM59" s="192"/>
      <c r="EMN59" s="192"/>
      <c r="EMO59" s="192"/>
      <c r="EMP59" s="192"/>
      <c r="EMQ59" s="192"/>
      <c r="EMR59" s="192"/>
      <c r="EMS59" s="192"/>
      <c r="EMT59" s="192"/>
      <c r="EMU59" s="192"/>
      <c r="EMV59" s="192"/>
      <c r="EMW59" s="192"/>
      <c r="EMX59" s="192"/>
      <c r="EMY59" s="192"/>
      <c r="EMZ59" s="192"/>
      <c r="ENA59" s="192"/>
      <c r="ENB59" s="192"/>
      <c r="ENC59" s="192"/>
      <c r="END59" s="192"/>
      <c r="ENE59" s="192"/>
      <c r="ENF59" s="192"/>
      <c r="ENG59" s="192"/>
      <c r="ENH59" s="192"/>
      <c r="ENI59" s="192"/>
      <c r="ENJ59" s="192"/>
      <c r="ENK59" s="192"/>
      <c r="ENL59" s="192"/>
      <c r="ENM59" s="192"/>
      <c r="ENN59" s="192"/>
      <c r="ENO59" s="192"/>
      <c r="ENP59" s="192"/>
      <c r="ENQ59" s="192"/>
      <c r="ENR59" s="192"/>
      <c r="ENS59" s="192"/>
      <c r="ENT59" s="192"/>
      <c r="ENU59" s="192"/>
      <c r="ENV59" s="192"/>
      <c r="ENW59" s="192"/>
      <c r="ENX59" s="192"/>
      <c r="ENY59" s="192"/>
      <c r="ENZ59" s="192"/>
      <c r="EOA59" s="192"/>
      <c r="EOB59" s="192"/>
      <c r="EOC59" s="192"/>
      <c r="EOD59" s="192"/>
      <c r="EOE59" s="192"/>
      <c r="EOF59" s="192"/>
      <c r="EOG59" s="192"/>
      <c r="EOH59" s="192"/>
      <c r="EOI59" s="192"/>
      <c r="EOJ59" s="192"/>
      <c r="EOK59" s="192"/>
      <c r="EOL59" s="192"/>
      <c r="EOM59" s="192"/>
      <c r="EON59" s="192"/>
      <c r="EOO59" s="192"/>
      <c r="EOP59" s="192"/>
      <c r="EOQ59" s="192"/>
      <c r="EOR59" s="192"/>
      <c r="EOS59" s="192"/>
      <c r="EOT59" s="192"/>
      <c r="EOU59" s="192"/>
      <c r="EOV59" s="192"/>
      <c r="EOW59" s="192"/>
      <c r="EOX59" s="192"/>
      <c r="EOY59" s="192"/>
      <c r="EOZ59" s="192"/>
      <c r="EPA59" s="192"/>
      <c r="EPB59" s="192"/>
      <c r="EPC59" s="192"/>
      <c r="EPD59" s="192"/>
      <c r="EPE59" s="192"/>
      <c r="EPF59" s="192"/>
      <c r="EPG59" s="192"/>
      <c r="EPH59" s="192"/>
      <c r="EPI59" s="192"/>
      <c r="EPJ59" s="192"/>
      <c r="EPK59" s="192"/>
      <c r="EPL59" s="192"/>
      <c r="EPM59" s="192"/>
      <c r="EPN59" s="192"/>
      <c r="EPO59" s="192"/>
      <c r="EPP59" s="192"/>
      <c r="EPQ59" s="192"/>
      <c r="EPR59" s="192"/>
      <c r="EPS59" s="192"/>
      <c r="EPT59" s="192"/>
      <c r="EPU59" s="192"/>
      <c r="EPV59" s="192"/>
      <c r="EPW59" s="192"/>
      <c r="EPX59" s="192"/>
      <c r="EPY59" s="192"/>
      <c r="EPZ59" s="192"/>
      <c r="EQA59" s="192"/>
      <c r="EQB59" s="192"/>
      <c r="EQC59" s="192"/>
      <c r="EQD59" s="192"/>
      <c r="EQE59" s="192"/>
      <c r="EQF59" s="192"/>
      <c r="EQG59" s="192"/>
      <c r="EQH59" s="192"/>
      <c r="EQI59" s="192"/>
      <c r="EQJ59" s="192"/>
      <c r="EQK59" s="192"/>
      <c r="EQL59" s="192"/>
      <c r="EQM59" s="192"/>
      <c r="EQN59" s="192"/>
      <c r="EQO59" s="192"/>
      <c r="EQP59" s="192"/>
      <c r="EQQ59" s="192"/>
      <c r="EQR59" s="192"/>
      <c r="EQS59" s="192"/>
      <c r="EQT59" s="192"/>
      <c r="EQU59" s="192"/>
      <c r="EQV59" s="192"/>
      <c r="EQW59" s="192"/>
      <c r="EQX59" s="192"/>
      <c r="EQY59" s="192"/>
      <c r="EQZ59" s="192"/>
      <c r="ERA59" s="192"/>
      <c r="ERB59" s="192"/>
      <c r="ERC59" s="192"/>
      <c r="ERD59" s="192"/>
      <c r="ERE59" s="192"/>
      <c r="ERF59" s="192"/>
      <c r="ERG59" s="192"/>
      <c r="ERH59" s="192"/>
      <c r="ERI59" s="192"/>
      <c r="ERJ59" s="192"/>
      <c r="ERK59" s="192"/>
      <c r="ERL59" s="192"/>
      <c r="ERM59" s="192"/>
      <c r="ERN59" s="192"/>
      <c r="ERO59" s="192"/>
      <c r="ERP59" s="192"/>
      <c r="ERQ59" s="192"/>
      <c r="ERR59" s="192"/>
      <c r="ERS59" s="192"/>
      <c r="ERT59" s="192"/>
      <c r="ERU59" s="192"/>
      <c r="ERV59" s="192"/>
      <c r="ERW59" s="192"/>
      <c r="ERX59" s="192"/>
      <c r="ERY59" s="192"/>
      <c r="ERZ59" s="192"/>
      <c r="ESA59" s="192"/>
      <c r="ESB59" s="192"/>
      <c r="ESC59" s="192"/>
      <c r="ESD59" s="192"/>
      <c r="ESE59" s="192"/>
      <c r="ESF59" s="192"/>
      <c r="ESG59" s="192"/>
      <c r="ESH59" s="192"/>
      <c r="ESI59" s="192"/>
      <c r="ESJ59" s="192"/>
      <c r="ESK59" s="192"/>
      <c r="ESL59" s="192"/>
      <c r="ESM59" s="192"/>
      <c r="ESN59" s="192"/>
      <c r="ESO59" s="192"/>
      <c r="ESP59" s="192"/>
      <c r="ESQ59" s="192"/>
      <c r="ESR59" s="192"/>
      <c r="ESS59" s="192"/>
      <c r="EST59" s="192"/>
      <c r="ESU59" s="192"/>
      <c r="ESV59" s="192"/>
      <c r="ESW59" s="192"/>
      <c r="ESX59" s="192"/>
      <c r="ESY59" s="192"/>
      <c r="ESZ59" s="192"/>
      <c r="ETA59" s="192"/>
      <c r="ETB59" s="192"/>
      <c r="ETC59" s="192"/>
      <c r="ETD59" s="192"/>
      <c r="ETE59" s="192"/>
      <c r="ETF59" s="192"/>
      <c r="ETG59" s="192"/>
      <c r="ETH59" s="192"/>
      <c r="ETI59" s="192"/>
      <c r="ETJ59" s="192"/>
      <c r="ETK59" s="192"/>
      <c r="ETL59" s="192"/>
      <c r="ETM59" s="192"/>
      <c r="ETN59" s="192"/>
      <c r="ETO59" s="192"/>
      <c r="ETP59" s="192"/>
      <c r="ETQ59" s="192"/>
      <c r="ETR59" s="192"/>
      <c r="ETS59" s="192"/>
      <c r="ETT59" s="192"/>
      <c r="ETU59" s="192"/>
      <c r="ETV59" s="192"/>
      <c r="ETW59" s="192"/>
      <c r="ETX59" s="192"/>
      <c r="ETY59" s="192"/>
      <c r="ETZ59" s="192"/>
      <c r="EUA59" s="192"/>
      <c r="EUB59" s="192"/>
      <c r="EUC59" s="192"/>
      <c r="EUD59" s="192"/>
      <c r="EUE59" s="192"/>
      <c r="EUF59" s="192"/>
      <c r="EUG59" s="192"/>
      <c r="EUH59" s="192"/>
      <c r="EUI59" s="192"/>
      <c r="EUJ59" s="192"/>
      <c r="EUK59" s="192"/>
      <c r="EUL59" s="192"/>
      <c r="EUM59" s="192"/>
      <c r="EUN59" s="192"/>
      <c r="EUO59" s="192"/>
      <c r="EUP59" s="192"/>
      <c r="EUQ59" s="192"/>
      <c r="EUR59" s="192"/>
      <c r="EUS59" s="192"/>
      <c r="EUT59" s="192"/>
      <c r="EUU59" s="192"/>
      <c r="EUV59" s="192"/>
      <c r="EUW59" s="192"/>
      <c r="EUX59" s="192"/>
      <c r="EUY59" s="192"/>
      <c r="EUZ59" s="192"/>
      <c r="EVA59" s="192"/>
      <c r="EVB59" s="192"/>
      <c r="EVC59" s="192"/>
      <c r="EVD59" s="192"/>
      <c r="EVE59" s="192"/>
      <c r="EVF59" s="192"/>
      <c r="EVG59" s="192"/>
      <c r="EVH59" s="192"/>
      <c r="EVI59" s="192"/>
      <c r="EVJ59" s="192"/>
      <c r="EVK59" s="192"/>
      <c r="EVL59" s="192"/>
      <c r="EVM59" s="192"/>
      <c r="EVN59" s="192"/>
      <c r="EVO59" s="192"/>
      <c r="EVP59" s="192"/>
      <c r="EVQ59" s="192"/>
      <c r="EVR59" s="192"/>
      <c r="EVS59" s="192"/>
      <c r="EVT59" s="192"/>
      <c r="EVU59" s="192"/>
      <c r="EVV59" s="192"/>
      <c r="EVW59" s="192"/>
      <c r="EVX59" s="192"/>
      <c r="EVY59" s="192"/>
      <c r="EVZ59" s="192"/>
      <c r="EWA59" s="192"/>
      <c r="EWB59" s="192"/>
      <c r="EWC59" s="192"/>
      <c r="EWD59" s="192"/>
      <c r="EWE59" s="192"/>
      <c r="EWF59" s="192"/>
      <c r="EWG59" s="192"/>
      <c r="EWH59" s="192"/>
      <c r="EWI59" s="192"/>
      <c r="EWJ59" s="192"/>
      <c r="EWK59" s="192"/>
      <c r="EWL59" s="192"/>
      <c r="EWM59" s="192"/>
      <c r="EWN59" s="192"/>
      <c r="EWO59" s="192"/>
      <c r="EWP59" s="192"/>
      <c r="EWQ59" s="192"/>
      <c r="EWR59" s="192"/>
      <c r="EWS59" s="192"/>
      <c r="EWT59" s="192"/>
      <c r="EWU59" s="192"/>
      <c r="EWV59" s="192"/>
      <c r="EWW59" s="192"/>
      <c r="EWX59" s="192"/>
      <c r="EWY59" s="192"/>
      <c r="EWZ59" s="192"/>
      <c r="EXA59" s="192"/>
      <c r="EXB59" s="192"/>
      <c r="EXC59" s="192"/>
      <c r="EXD59" s="192"/>
      <c r="EXE59" s="192"/>
      <c r="EXF59" s="192"/>
      <c r="EXG59" s="192"/>
      <c r="EXH59" s="192"/>
      <c r="EXI59" s="192"/>
      <c r="EXJ59" s="192"/>
      <c r="EXK59" s="192"/>
      <c r="EXL59" s="192"/>
      <c r="EXM59" s="192"/>
      <c r="EXN59" s="192"/>
      <c r="EXO59" s="192"/>
      <c r="EXP59" s="192"/>
      <c r="EXQ59" s="192"/>
      <c r="EXR59" s="192"/>
      <c r="EXS59" s="192"/>
      <c r="EXT59" s="192"/>
      <c r="EXU59" s="192"/>
      <c r="EXV59" s="192"/>
      <c r="EXW59" s="192"/>
      <c r="EXX59" s="192"/>
      <c r="EXY59" s="192"/>
      <c r="EXZ59" s="192"/>
      <c r="EYA59" s="192"/>
      <c r="EYB59" s="192"/>
      <c r="EYC59" s="192"/>
      <c r="EYD59" s="192"/>
      <c r="EYE59" s="192"/>
      <c r="EYF59" s="192"/>
      <c r="EYG59" s="192"/>
      <c r="EYH59" s="192"/>
      <c r="EYI59" s="192"/>
      <c r="EYJ59" s="192"/>
      <c r="EYK59" s="192"/>
      <c r="EYL59" s="192"/>
      <c r="EYM59" s="192"/>
      <c r="EYN59" s="192"/>
      <c r="EYO59" s="192"/>
      <c r="EYP59" s="192"/>
      <c r="EYQ59" s="192"/>
      <c r="EYR59" s="192"/>
      <c r="EYS59" s="192"/>
      <c r="EYT59" s="192"/>
      <c r="EYU59" s="192"/>
      <c r="EYV59" s="192"/>
      <c r="EYW59" s="192"/>
      <c r="EYX59" s="192"/>
      <c r="EYY59" s="192"/>
      <c r="EYZ59" s="192"/>
      <c r="EZA59" s="192"/>
      <c r="EZB59" s="192"/>
      <c r="EZC59" s="192"/>
      <c r="EZD59" s="192"/>
      <c r="EZE59" s="192"/>
      <c r="EZF59" s="192"/>
      <c r="EZG59" s="192"/>
      <c r="EZH59" s="192"/>
      <c r="EZI59" s="192"/>
      <c r="EZJ59" s="192"/>
      <c r="EZK59" s="192"/>
      <c r="EZL59" s="192"/>
      <c r="EZM59" s="192"/>
      <c r="EZN59" s="192"/>
      <c r="EZO59" s="192"/>
      <c r="EZP59" s="192"/>
      <c r="EZQ59" s="192"/>
      <c r="EZR59" s="192"/>
      <c r="EZS59" s="192"/>
      <c r="EZT59" s="192"/>
      <c r="EZU59" s="192"/>
      <c r="EZV59" s="192"/>
      <c r="EZW59" s="192"/>
      <c r="EZX59" s="192"/>
      <c r="EZY59" s="192"/>
      <c r="EZZ59" s="192"/>
      <c r="FAA59" s="192"/>
      <c r="FAB59" s="192"/>
      <c r="FAC59" s="192"/>
      <c r="FAD59" s="192"/>
      <c r="FAE59" s="192"/>
      <c r="FAF59" s="192"/>
      <c r="FAG59" s="192"/>
      <c r="FAH59" s="192"/>
      <c r="FAI59" s="192"/>
      <c r="FAJ59" s="192"/>
      <c r="FAK59" s="192"/>
      <c r="FAL59" s="192"/>
      <c r="FAM59" s="192"/>
      <c r="FAN59" s="192"/>
      <c r="FAO59" s="192"/>
      <c r="FAP59" s="192"/>
      <c r="FAQ59" s="192"/>
      <c r="FAR59" s="192"/>
      <c r="FAS59" s="192"/>
      <c r="FAT59" s="192"/>
      <c r="FAU59" s="192"/>
      <c r="FAV59" s="192"/>
      <c r="FAW59" s="192"/>
      <c r="FAX59" s="192"/>
      <c r="FAY59" s="192"/>
      <c r="FAZ59" s="192"/>
      <c r="FBA59" s="192"/>
      <c r="FBB59" s="192"/>
      <c r="FBC59" s="192"/>
      <c r="FBD59" s="192"/>
      <c r="FBE59" s="192"/>
      <c r="FBF59" s="192"/>
      <c r="FBG59" s="192"/>
      <c r="FBH59" s="192"/>
      <c r="FBI59" s="192"/>
      <c r="FBJ59" s="192"/>
      <c r="FBK59" s="192"/>
      <c r="FBL59" s="192"/>
      <c r="FBM59" s="192"/>
      <c r="FBN59" s="192"/>
      <c r="FBO59" s="192"/>
      <c r="FBP59" s="192"/>
      <c r="FBQ59" s="192"/>
      <c r="FBR59" s="192"/>
      <c r="FBS59" s="192"/>
      <c r="FBT59" s="192"/>
      <c r="FBU59" s="192"/>
      <c r="FBV59" s="192"/>
      <c r="FBW59" s="192"/>
      <c r="FBX59" s="192"/>
      <c r="FBY59" s="192"/>
      <c r="FBZ59" s="192"/>
      <c r="FCA59" s="192"/>
      <c r="FCB59" s="192"/>
      <c r="FCC59" s="192"/>
      <c r="FCD59" s="192"/>
      <c r="FCE59" s="192"/>
      <c r="FCF59" s="192"/>
      <c r="FCG59" s="192"/>
      <c r="FCH59" s="192"/>
      <c r="FCI59" s="192"/>
      <c r="FCJ59" s="192"/>
      <c r="FCK59" s="192"/>
      <c r="FCL59" s="192"/>
      <c r="FCM59" s="192"/>
      <c r="FCN59" s="192"/>
      <c r="FCO59" s="192"/>
      <c r="FCP59" s="192"/>
      <c r="FCQ59" s="192"/>
      <c r="FCR59" s="192"/>
      <c r="FCS59" s="192"/>
      <c r="FCT59" s="192"/>
      <c r="FCU59" s="192"/>
      <c r="FCV59" s="192"/>
      <c r="FCW59" s="192"/>
      <c r="FCX59" s="192"/>
      <c r="FCY59" s="192"/>
      <c r="FCZ59" s="192"/>
      <c r="FDA59" s="192"/>
      <c r="FDB59" s="192"/>
      <c r="FDC59" s="192"/>
      <c r="FDD59" s="192"/>
      <c r="FDE59" s="192"/>
      <c r="FDF59" s="192"/>
      <c r="FDG59" s="192"/>
      <c r="FDH59" s="192"/>
      <c r="FDI59" s="192"/>
      <c r="FDJ59" s="192"/>
      <c r="FDK59" s="192"/>
      <c r="FDL59" s="192"/>
      <c r="FDM59" s="192"/>
      <c r="FDN59" s="192"/>
      <c r="FDO59" s="192"/>
      <c r="FDP59" s="192"/>
      <c r="FDQ59" s="192"/>
      <c r="FDR59" s="192"/>
      <c r="FDS59" s="192"/>
      <c r="FDT59" s="192"/>
      <c r="FDU59" s="192"/>
      <c r="FDV59" s="192"/>
      <c r="FDW59" s="192"/>
      <c r="FDX59" s="192"/>
      <c r="FDY59" s="192"/>
      <c r="FDZ59" s="192"/>
      <c r="FEA59" s="192"/>
      <c r="FEB59" s="192"/>
      <c r="FEC59" s="192"/>
      <c r="FED59" s="192"/>
      <c r="FEE59" s="192"/>
      <c r="FEF59" s="192"/>
      <c r="FEG59" s="192"/>
      <c r="FEH59" s="192"/>
      <c r="FEI59" s="192"/>
      <c r="FEJ59" s="192"/>
      <c r="FEK59" s="192"/>
      <c r="FEL59" s="192"/>
      <c r="FEM59" s="192"/>
      <c r="FEN59" s="192"/>
      <c r="FEO59" s="192"/>
      <c r="FEP59" s="192"/>
      <c r="FEQ59" s="192"/>
      <c r="FER59" s="192"/>
      <c r="FES59" s="192"/>
      <c r="FET59" s="192"/>
      <c r="FEU59" s="192"/>
      <c r="FEV59" s="192"/>
      <c r="FEW59" s="192"/>
      <c r="FEX59" s="192"/>
      <c r="FEY59" s="192"/>
      <c r="FEZ59" s="192"/>
      <c r="FFA59" s="192"/>
      <c r="FFB59" s="192"/>
      <c r="FFC59" s="192"/>
      <c r="FFD59" s="192"/>
      <c r="FFE59" s="192"/>
      <c r="FFF59" s="192"/>
      <c r="FFG59" s="192"/>
      <c r="FFH59" s="192"/>
      <c r="FFI59" s="192"/>
      <c r="FFJ59" s="192"/>
      <c r="FFK59" s="192"/>
      <c r="FFL59" s="192"/>
      <c r="FFM59" s="192"/>
      <c r="FFN59" s="192"/>
      <c r="FFO59" s="192"/>
      <c r="FFP59" s="192"/>
      <c r="FFQ59" s="192"/>
      <c r="FFR59" s="192"/>
      <c r="FFS59" s="192"/>
      <c r="FFT59" s="192"/>
      <c r="FFU59" s="192"/>
      <c r="FFV59" s="192"/>
      <c r="FFW59" s="192"/>
      <c r="FFX59" s="192"/>
      <c r="FFY59" s="192"/>
      <c r="FFZ59" s="192"/>
      <c r="FGA59" s="192"/>
      <c r="FGB59" s="192"/>
      <c r="FGC59" s="192"/>
      <c r="FGD59" s="192"/>
      <c r="FGE59" s="192"/>
      <c r="FGF59" s="192"/>
      <c r="FGG59" s="192"/>
      <c r="FGH59" s="192"/>
      <c r="FGI59" s="192"/>
      <c r="FGJ59" s="192"/>
      <c r="FGK59" s="192"/>
      <c r="FGL59" s="192"/>
      <c r="FGM59" s="192"/>
      <c r="FGN59" s="192"/>
      <c r="FGO59" s="192"/>
      <c r="FGP59" s="192"/>
      <c r="FGQ59" s="192"/>
      <c r="FGR59" s="192"/>
      <c r="FGS59" s="192"/>
      <c r="FGT59" s="192"/>
      <c r="FGU59" s="192"/>
      <c r="FGV59" s="192"/>
      <c r="FGW59" s="192"/>
      <c r="FGX59" s="192"/>
      <c r="FGY59" s="192"/>
      <c r="FGZ59" s="192"/>
      <c r="FHA59" s="192"/>
      <c r="FHB59" s="192"/>
      <c r="FHC59" s="192"/>
      <c r="FHD59" s="192"/>
      <c r="FHE59" s="192"/>
      <c r="FHF59" s="192"/>
      <c r="FHG59" s="192"/>
      <c r="FHH59" s="192"/>
      <c r="FHI59" s="192"/>
      <c r="FHJ59" s="192"/>
      <c r="FHK59" s="192"/>
      <c r="FHL59" s="192"/>
      <c r="FHM59" s="192"/>
      <c r="FHN59" s="192"/>
      <c r="FHO59" s="192"/>
      <c r="FHP59" s="192"/>
      <c r="FHQ59" s="192"/>
      <c r="FHR59" s="192"/>
      <c r="FHS59" s="192"/>
      <c r="FHT59" s="192"/>
      <c r="FHU59" s="192"/>
      <c r="FHV59" s="192"/>
      <c r="FHW59" s="192"/>
      <c r="FHX59" s="192"/>
      <c r="FHY59" s="192"/>
      <c r="FHZ59" s="192"/>
      <c r="FIA59" s="192"/>
      <c r="FIB59" s="192"/>
      <c r="FIC59" s="192"/>
      <c r="FID59" s="192"/>
      <c r="FIE59" s="192"/>
      <c r="FIF59" s="192"/>
      <c r="FIG59" s="192"/>
      <c r="FIH59" s="192"/>
      <c r="FII59" s="192"/>
      <c r="FIJ59" s="192"/>
      <c r="FIK59" s="192"/>
      <c r="FIL59" s="192"/>
      <c r="FIM59" s="192"/>
      <c r="FIN59" s="192"/>
      <c r="FIO59" s="192"/>
      <c r="FIP59" s="192"/>
      <c r="FIQ59" s="192"/>
      <c r="FIR59" s="192"/>
      <c r="FIS59" s="192"/>
      <c r="FIT59" s="192"/>
      <c r="FIU59" s="192"/>
      <c r="FIV59" s="192"/>
      <c r="FIW59" s="192"/>
      <c r="FIX59" s="192"/>
      <c r="FIY59" s="192"/>
      <c r="FIZ59" s="192"/>
      <c r="FJA59" s="192"/>
      <c r="FJB59" s="192"/>
      <c r="FJC59" s="192"/>
      <c r="FJD59" s="192"/>
      <c r="FJE59" s="192"/>
      <c r="FJF59" s="192"/>
      <c r="FJG59" s="192"/>
      <c r="FJH59" s="192"/>
      <c r="FJI59" s="192"/>
      <c r="FJJ59" s="192"/>
      <c r="FJK59" s="192"/>
      <c r="FJL59" s="192"/>
      <c r="FJM59" s="192"/>
      <c r="FJN59" s="192"/>
      <c r="FJO59" s="192"/>
      <c r="FJP59" s="192"/>
      <c r="FJQ59" s="192"/>
      <c r="FJR59" s="192"/>
      <c r="FJS59" s="192"/>
      <c r="FJT59" s="192"/>
      <c r="FJU59" s="192"/>
      <c r="FJV59" s="192"/>
      <c r="FJW59" s="192"/>
      <c r="FJX59" s="192"/>
      <c r="FJY59" s="192"/>
      <c r="FJZ59" s="192"/>
      <c r="FKA59" s="192"/>
      <c r="FKB59" s="192"/>
      <c r="FKC59" s="192"/>
      <c r="FKD59" s="192"/>
      <c r="FKE59" s="192"/>
      <c r="FKF59" s="192"/>
      <c r="FKG59" s="192"/>
      <c r="FKH59" s="192"/>
      <c r="FKI59" s="192"/>
      <c r="FKJ59" s="192"/>
      <c r="FKK59" s="192"/>
      <c r="FKL59" s="192"/>
      <c r="FKM59" s="192"/>
      <c r="FKN59" s="192"/>
      <c r="FKO59" s="192"/>
      <c r="FKP59" s="192"/>
      <c r="FKQ59" s="192"/>
      <c r="FKR59" s="192"/>
      <c r="FKS59" s="192"/>
      <c r="FKT59" s="192"/>
      <c r="FKU59" s="192"/>
      <c r="FKV59" s="192"/>
      <c r="FKW59" s="192"/>
      <c r="FKX59" s="192"/>
      <c r="FKY59" s="192"/>
      <c r="FKZ59" s="192"/>
      <c r="FLA59" s="192"/>
      <c r="FLB59" s="192"/>
      <c r="FLC59" s="192"/>
      <c r="FLD59" s="192"/>
      <c r="FLE59" s="192"/>
      <c r="FLF59" s="192"/>
      <c r="FLG59" s="192"/>
      <c r="FLH59" s="192"/>
      <c r="FLI59" s="192"/>
      <c r="FLJ59" s="192"/>
      <c r="FLK59" s="192"/>
      <c r="FLL59" s="192"/>
      <c r="FLM59" s="192"/>
      <c r="FLN59" s="192"/>
      <c r="FLO59" s="192"/>
      <c r="FLP59" s="192"/>
      <c r="FLQ59" s="192"/>
      <c r="FLR59" s="192"/>
      <c r="FLS59" s="192"/>
      <c r="FLT59" s="192"/>
      <c r="FLU59" s="192"/>
      <c r="FLV59" s="192"/>
      <c r="FLW59" s="192"/>
      <c r="FLX59" s="192"/>
      <c r="FLY59" s="192"/>
      <c r="FLZ59" s="192"/>
      <c r="FMA59" s="192"/>
      <c r="FMB59" s="192"/>
      <c r="FMC59" s="192"/>
      <c r="FMD59" s="192"/>
      <c r="FME59" s="192"/>
      <c r="FMF59" s="192"/>
      <c r="FMG59" s="192"/>
      <c r="FMH59" s="192"/>
      <c r="FMI59" s="192"/>
      <c r="FMJ59" s="192"/>
      <c r="FMK59" s="192"/>
      <c r="FML59" s="192"/>
      <c r="FMM59" s="192"/>
      <c r="FMN59" s="192"/>
      <c r="FMO59" s="192"/>
      <c r="FMP59" s="192"/>
      <c r="FMQ59" s="192"/>
      <c r="FMR59" s="192"/>
      <c r="FMS59" s="192"/>
      <c r="FMT59" s="192"/>
      <c r="FMU59" s="192"/>
      <c r="FMV59" s="192"/>
      <c r="FMW59" s="192"/>
      <c r="FMX59" s="192"/>
      <c r="FMY59" s="192"/>
      <c r="FMZ59" s="192"/>
      <c r="FNA59" s="192"/>
      <c r="FNB59" s="192"/>
      <c r="FNC59" s="192"/>
      <c r="FND59" s="192"/>
      <c r="FNE59" s="192"/>
      <c r="FNF59" s="192"/>
      <c r="FNG59" s="192"/>
      <c r="FNH59" s="192"/>
      <c r="FNI59" s="192"/>
      <c r="FNJ59" s="192"/>
      <c r="FNK59" s="192"/>
      <c r="FNL59" s="192"/>
      <c r="FNM59" s="192"/>
      <c r="FNN59" s="192"/>
      <c r="FNO59" s="192"/>
      <c r="FNP59" s="192"/>
      <c r="FNQ59" s="192"/>
      <c r="FNR59" s="192"/>
      <c r="FNS59" s="192"/>
      <c r="FNT59" s="192"/>
      <c r="FNU59" s="192"/>
      <c r="FNV59" s="192"/>
      <c r="FNW59" s="192"/>
      <c r="FNX59" s="192"/>
      <c r="FNY59" s="192"/>
      <c r="FNZ59" s="192"/>
      <c r="FOA59" s="192"/>
      <c r="FOB59" s="192"/>
      <c r="FOC59" s="192"/>
      <c r="FOD59" s="192"/>
      <c r="FOE59" s="192"/>
      <c r="FOF59" s="192"/>
      <c r="FOG59" s="192"/>
      <c r="FOH59" s="192"/>
      <c r="FOI59" s="192"/>
      <c r="FOJ59" s="192"/>
      <c r="FOK59" s="192"/>
      <c r="FOL59" s="192"/>
      <c r="FOM59" s="192"/>
      <c r="FON59" s="192"/>
      <c r="FOO59" s="192"/>
      <c r="FOP59" s="192"/>
      <c r="FOQ59" s="192"/>
      <c r="FOR59" s="192"/>
      <c r="FOS59" s="192"/>
      <c r="FOT59" s="192"/>
      <c r="FOU59" s="192"/>
      <c r="FOV59" s="192"/>
      <c r="FOW59" s="192"/>
      <c r="FOX59" s="192"/>
      <c r="FOY59" s="192"/>
      <c r="FOZ59" s="192"/>
      <c r="FPA59" s="192"/>
      <c r="FPB59" s="192"/>
      <c r="FPC59" s="192"/>
      <c r="FPD59" s="192"/>
      <c r="FPE59" s="192"/>
      <c r="FPF59" s="192"/>
      <c r="FPG59" s="192"/>
      <c r="FPH59" s="192"/>
      <c r="FPI59" s="192"/>
      <c r="FPJ59" s="192"/>
      <c r="FPK59" s="192"/>
      <c r="FPL59" s="192"/>
      <c r="FPM59" s="192"/>
      <c r="FPN59" s="192"/>
      <c r="FPO59" s="192"/>
      <c r="FPP59" s="192"/>
      <c r="FPQ59" s="192"/>
      <c r="FPR59" s="192"/>
      <c r="FPS59" s="192"/>
      <c r="FPT59" s="192"/>
      <c r="FPU59" s="192"/>
      <c r="FPV59" s="192"/>
      <c r="FPW59" s="192"/>
      <c r="FPX59" s="192"/>
      <c r="FPY59" s="192"/>
      <c r="FPZ59" s="192"/>
      <c r="FQA59" s="192"/>
      <c r="FQB59" s="192"/>
      <c r="FQC59" s="192"/>
      <c r="FQD59" s="192"/>
      <c r="FQE59" s="192"/>
      <c r="FQF59" s="192"/>
      <c r="FQG59" s="192"/>
      <c r="FQH59" s="192"/>
      <c r="FQI59" s="192"/>
      <c r="FQJ59" s="192"/>
      <c r="FQK59" s="192"/>
      <c r="FQL59" s="192"/>
      <c r="FQM59" s="192"/>
      <c r="FQN59" s="192"/>
      <c r="FQO59" s="192"/>
      <c r="FQP59" s="192"/>
      <c r="FQQ59" s="192"/>
      <c r="FQR59" s="192"/>
      <c r="FQS59" s="192"/>
      <c r="FQT59" s="192"/>
      <c r="FQU59" s="192"/>
      <c r="FQV59" s="192"/>
      <c r="FQW59" s="192"/>
      <c r="FQX59" s="192"/>
      <c r="FQY59" s="192"/>
      <c r="FQZ59" s="192"/>
      <c r="FRA59" s="192"/>
      <c r="FRB59" s="192"/>
      <c r="FRC59" s="192"/>
      <c r="FRD59" s="192"/>
      <c r="FRE59" s="192"/>
      <c r="FRF59" s="192"/>
      <c r="FRG59" s="192"/>
      <c r="FRH59" s="192"/>
      <c r="FRI59" s="192"/>
      <c r="FRJ59" s="192"/>
      <c r="FRK59" s="192"/>
      <c r="FRL59" s="192"/>
      <c r="FRM59" s="192"/>
      <c r="FRN59" s="192"/>
      <c r="FRO59" s="192"/>
      <c r="FRP59" s="192"/>
      <c r="FRQ59" s="192"/>
      <c r="FRR59" s="192"/>
      <c r="FRS59" s="192"/>
      <c r="FRT59" s="192"/>
      <c r="FRU59" s="192"/>
      <c r="FRV59" s="192"/>
      <c r="FRW59" s="192"/>
      <c r="FRX59" s="192"/>
      <c r="FRY59" s="192"/>
      <c r="FRZ59" s="192"/>
      <c r="FSA59" s="192"/>
      <c r="FSB59" s="192"/>
      <c r="FSC59" s="192"/>
      <c r="FSD59" s="192"/>
      <c r="FSE59" s="192"/>
      <c r="FSF59" s="192"/>
      <c r="FSG59" s="192"/>
      <c r="FSH59" s="192"/>
      <c r="FSI59" s="192"/>
      <c r="FSJ59" s="192"/>
      <c r="FSK59" s="192"/>
      <c r="FSL59" s="192"/>
      <c r="FSM59" s="192"/>
      <c r="FSN59" s="192"/>
      <c r="FSO59" s="192"/>
      <c r="FSP59" s="192"/>
      <c r="FSQ59" s="192"/>
      <c r="FSR59" s="192"/>
      <c r="FSS59" s="192"/>
      <c r="FST59" s="192"/>
      <c r="FSU59" s="192"/>
      <c r="FSV59" s="192"/>
      <c r="FSW59" s="192"/>
      <c r="FSX59" s="192"/>
      <c r="FSY59" s="192"/>
      <c r="FSZ59" s="192"/>
      <c r="FTA59" s="192"/>
      <c r="FTB59" s="192"/>
      <c r="FTC59" s="192"/>
      <c r="FTD59" s="192"/>
      <c r="FTE59" s="192"/>
      <c r="FTF59" s="192"/>
      <c r="FTG59" s="192"/>
      <c r="FTH59" s="192"/>
      <c r="FTI59" s="192"/>
      <c r="FTJ59" s="192"/>
      <c r="FTK59" s="192"/>
      <c r="FTL59" s="192"/>
      <c r="FTM59" s="192"/>
      <c r="FTN59" s="192"/>
      <c r="FTO59" s="192"/>
      <c r="FTP59" s="192"/>
      <c r="FTQ59" s="192"/>
      <c r="FTR59" s="192"/>
      <c r="FTS59" s="192"/>
      <c r="FTT59" s="192"/>
      <c r="FTU59" s="192"/>
      <c r="FTV59" s="192"/>
      <c r="FTW59" s="192"/>
      <c r="FTX59" s="192"/>
      <c r="FTY59" s="192"/>
      <c r="FTZ59" s="192"/>
      <c r="FUA59" s="192"/>
      <c r="FUB59" s="192"/>
      <c r="FUC59" s="192"/>
      <c r="FUD59" s="192"/>
      <c r="FUE59" s="192"/>
      <c r="FUF59" s="192"/>
      <c r="FUG59" s="192"/>
      <c r="FUH59" s="192"/>
      <c r="FUI59" s="192"/>
      <c r="FUJ59" s="192"/>
      <c r="FUK59" s="192"/>
      <c r="FUL59" s="192"/>
      <c r="FUM59" s="192"/>
      <c r="FUN59" s="192"/>
      <c r="FUO59" s="192"/>
      <c r="FUP59" s="192"/>
      <c r="FUQ59" s="192"/>
      <c r="FUR59" s="192"/>
      <c r="FUS59" s="192"/>
      <c r="FUT59" s="192"/>
      <c r="FUU59" s="192"/>
      <c r="FUV59" s="192"/>
      <c r="FUW59" s="192"/>
      <c r="FUX59" s="192"/>
      <c r="FUY59" s="192"/>
      <c r="FUZ59" s="192"/>
      <c r="FVA59" s="192"/>
      <c r="FVB59" s="192"/>
      <c r="FVC59" s="192"/>
      <c r="FVD59" s="192"/>
      <c r="FVE59" s="192"/>
      <c r="FVF59" s="192"/>
      <c r="FVG59" s="192"/>
      <c r="FVH59" s="192"/>
      <c r="FVI59" s="192"/>
      <c r="FVJ59" s="192"/>
      <c r="FVK59" s="192"/>
      <c r="FVL59" s="192"/>
      <c r="FVM59" s="192"/>
      <c r="FVN59" s="192"/>
      <c r="FVO59" s="192"/>
      <c r="FVP59" s="192"/>
      <c r="FVQ59" s="192"/>
      <c r="FVR59" s="192"/>
      <c r="FVS59" s="192"/>
      <c r="FVT59" s="192"/>
      <c r="FVU59" s="192"/>
      <c r="FVV59" s="192"/>
      <c r="FVW59" s="192"/>
      <c r="FVX59" s="192"/>
      <c r="FVY59" s="192"/>
      <c r="FVZ59" s="192"/>
      <c r="FWA59" s="192"/>
      <c r="FWB59" s="192"/>
      <c r="FWC59" s="192"/>
      <c r="FWD59" s="192"/>
      <c r="FWE59" s="192"/>
      <c r="FWF59" s="192"/>
      <c r="FWG59" s="192"/>
      <c r="FWH59" s="192"/>
      <c r="FWI59" s="192"/>
      <c r="FWJ59" s="192"/>
      <c r="FWK59" s="192"/>
      <c r="FWL59" s="192"/>
      <c r="FWM59" s="192"/>
      <c r="FWN59" s="192"/>
      <c r="FWO59" s="192"/>
      <c r="FWP59" s="192"/>
      <c r="FWQ59" s="192"/>
      <c r="FWR59" s="192"/>
      <c r="FWS59" s="192"/>
      <c r="FWT59" s="192"/>
      <c r="FWU59" s="192"/>
      <c r="FWV59" s="192"/>
      <c r="FWW59" s="192"/>
      <c r="FWX59" s="192"/>
      <c r="FWY59" s="192"/>
      <c r="FWZ59" s="192"/>
      <c r="FXA59" s="192"/>
      <c r="FXB59" s="192"/>
      <c r="FXC59" s="192"/>
      <c r="FXD59" s="192"/>
      <c r="FXE59" s="192"/>
      <c r="FXF59" s="192"/>
      <c r="FXG59" s="192"/>
      <c r="FXH59" s="192"/>
      <c r="FXI59" s="192"/>
      <c r="FXJ59" s="192"/>
      <c r="FXK59" s="192"/>
      <c r="FXL59" s="192"/>
      <c r="FXM59" s="192"/>
      <c r="FXN59" s="192"/>
      <c r="FXO59" s="192"/>
      <c r="FXP59" s="192"/>
      <c r="FXQ59" s="192"/>
      <c r="FXR59" s="192"/>
      <c r="FXS59" s="192"/>
      <c r="FXT59" s="192"/>
      <c r="FXU59" s="192"/>
      <c r="FXV59" s="192"/>
      <c r="FXW59" s="192"/>
      <c r="FXX59" s="192"/>
      <c r="FXY59" s="192"/>
      <c r="FXZ59" s="192"/>
      <c r="FYA59" s="192"/>
      <c r="FYB59" s="192"/>
      <c r="FYC59" s="192"/>
      <c r="FYD59" s="192"/>
      <c r="FYE59" s="192"/>
      <c r="FYF59" s="192"/>
      <c r="FYG59" s="192"/>
      <c r="FYH59" s="192"/>
      <c r="FYI59" s="192"/>
      <c r="FYJ59" s="192"/>
      <c r="FYK59" s="192"/>
      <c r="FYL59" s="192"/>
      <c r="FYM59" s="192"/>
      <c r="FYN59" s="192"/>
      <c r="FYO59" s="192"/>
      <c r="FYP59" s="192"/>
      <c r="FYQ59" s="192"/>
      <c r="FYR59" s="192"/>
      <c r="FYS59" s="192"/>
      <c r="FYT59" s="192"/>
      <c r="FYU59" s="192"/>
      <c r="FYV59" s="192"/>
      <c r="FYW59" s="192"/>
      <c r="FYX59" s="192"/>
      <c r="FYY59" s="192"/>
      <c r="FYZ59" s="192"/>
      <c r="FZA59" s="192"/>
      <c r="FZB59" s="192"/>
      <c r="FZC59" s="192"/>
      <c r="FZD59" s="192"/>
      <c r="FZE59" s="192"/>
      <c r="FZF59" s="192"/>
      <c r="FZG59" s="192"/>
      <c r="FZH59" s="192"/>
      <c r="FZI59" s="192"/>
      <c r="FZJ59" s="192"/>
      <c r="FZK59" s="192"/>
      <c r="FZL59" s="192"/>
      <c r="FZM59" s="192"/>
      <c r="FZN59" s="192"/>
      <c r="FZO59" s="192"/>
      <c r="FZP59" s="192"/>
      <c r="FZQ59" s="192"/>
      <c r="FZR59" s="192"/>
      <c r="FZS59" s="192"/>
      <c r="FZT59" s="192"/>
      <c r="FZU59" s="192"/>
      <c r="FZV59" s="192"/>
      <c r="FZW59" s="192"/>
      <c r="FZX59" s="192"/>
      <c r="FZY59" s="192"/>
      <c r="FZZ59" s="192"/>
      <c r="GAA59" s="192"/>
      <c r="GAB59" s="192"/>
      <c r="GAC59" s="192"/>
      <c r="GAD59" s="192"/>
      <c r="GAE59" s="192"/>
      <c r="GAF59" s="192"/>
      <c r="GAG59" s="192"/>
      <c r="GAH59" s="192"/>
      <c r="GAI59" s="192"/>
      <c r="GAJ59" s="192"/>
      <c r="GAK59" s="192"/>
      <c r="GAL59" s="192"/>
      <c r="GAM59" s="192"/>
      <c r="GAN59" s="192"/>
      <c r="GAO59" s="192"/>
      <c r="GAP59" s="192"/>
      <c r="GAQ59" s="192"/>
      <c r="GAR59" s="192"/>
      <c r="GAS59" s="192"/>
      <c r="GAT59" s="192"/>
      <c r="GAU59" s="192"/>
      <c r="GAV59" s="192"/>
      <c r="GAW59" s="192"/>
      <c r="GAX59" s="192"/>
      <c r="GAY59" s="192"/>
      <c r="GAZ59" s="192"/>
      <c r="GBA59" s="192"/>
      <c r="GBB59" s="192"/>
      <c r="GBC59" s="192"/>
      <c r="GBD59" s="192"/>
      <c r="GBE59" s="192"/>
      <c r="GBF59" s="192"/>
      <c r="GBG59" s="192"/>
      <c r="GBH59" s="192"/>
      <c r="GBI59" s="192"/>
      <c r="GBJ59" s="192"/>
      <c r="GBK59" s="192"/>
      <c r="GBL59" s="192"/>
      <c r="GBM59" s="192"/>
      <c r="GBN59" s="192"/>
      <c r="GBO59" s="192"/>
      <c r="GBP59" s="192"/>
      <c r="GBQ59" s="192"/>
      <c r="GBR59" s="192"/>
      <c r="GBS59" s="192"/>
      <c r="GBT59" s="192"/>
      <c r="GBU59" s="192"/>
      <c r="GBV59" s="192"/>
      <c r="GBW59" s="192"/>
      <c r="GBX59" s="192"/>
      <c r="GBY59" s="192"/>
      <c r="GBZ59" s="192"/>
      <c r="GCA59" s="192"/>
      <c r="GCB59" s="192"/>
      <c r="GCC59" s="192"/>
      <c r="GCD59" s="192"/>
      <c r="GCE59" s="192"/>
      <c r="GCF59" s="192"/>
      <c r="GCG59" s="192"/>
      <c r="GCH59" s="192"/>
      <c r="GCI59" s="192"/>
      <c r="GCJ59" s="192"/>
      <c r="GCK59" s="192"/>
      <c r="GCL59" s="192"/>
      <c r="GCM59" s="192"/>
      <c r="GCN59" s="192"/>
      <c r="GCO59" s="192"/>
      <c r="GCP59" s="192"/>
      <c r="GCQ59" s="192"/>
      <c r="GCR59" s="192"/>
      <c r="GCS59" s="192"/>
      <c r="GCT59" s="192"/>
      <c r="GCU59" s="192"/>
      <c r="GCV59" s="192"/>
      <c r="GCW59" s="192"/>
      <c r="GCX59" s="192"/>
      <c r="GCY59" s="192"/>
      <c r="GCZ59" s="192"/>
      <c r="GDA59" s="192"/>
      <c r="GDB59" s="192"/>
      <c r="GDC59" s="192"/>
      <c r="GDD59" s="192"/>
      <c r="GDE59" s="192"/>
      <c r="GDF59" s="192"/>
      <c r="GDG59" s="192"/>
      <c r="GDH59" s="192"/>
      <c r="GDI59" s="192"/>
      <c r="GDJ59" s="192"/>
      <c r="GDK59" s="192"/>
      <c r="GDL59" s="192"/>
      <c r="GDM59" s="192"/>
      <c r="GDN59" s="192"/>
      <c r="GDO59" s="192"/>
      <c r="GDP59" s="192"/>
      <c r="GDQ59" s="192"/>
      <c r="GDR59" s="192"/>
      <c r="GDS59" s="192"/>
      <c r="GDT59" s="192"/>
      <c r="GDU59" s="192"/>
      <c r="GDV59" s="192"/>
      <c r="GDW59" s="192"/>
      <c r="GDX59" s="192"/>
      <c r="GDY59" s="192"/>
      <c r="GDZ59" s="192"/>
      <c r="GEA59" s="192"/>
      <c r="GEB59" s="192"/>
      <c r="GEC59" s="192"/>
      <c r="GED59" s="192"/>
      <c r="GEE59" s="192"/>
      <c r="GEF59" s="192"/>
      <c r="GEG59" s="192"/>
      <c r="GEH59" s="192"/>
      <c r="GEI59" s="192"/>
      <c r="GEJ59" s="192"/>
      <c r="GEK59" s="192"/>
      <c r="GEL59" s="192"/>
      <c r="GEM59" s="192"/>
      <c r="GEN59" s="192"/>
      <c r="GEO59" s="192"/>
      <c r="GEP59" s="192"/>
      <c r="GEQ59" s="192"/>
      <c r="GER59" s="192"/>
      <c r="GES59" s="192"/>
      <c r="GET59" s="192"/>
      <c r="GEU59" s="192"/>
      <c r="GEV59" s="192"/>
      <c r="GEW59" s="192"/>
      <c r="GEX59" s="192"/>
      <c r="GEY59" s="192"/>
      <c r="GEZ59" s="192"/>
      <c r="GFA59" s="192"/>
      <c r="GFB59" s="192"/>
      <c r="GFC59" s="192"/>
      <c r="GFD59" s="192"/>
      <c r="GFE59" s="192"/>
      <c r="GFF59" s="192"/>
      <c r="GFG59" s="192"/>
      <c r="GFH59" s="192"/>
      <c r="GFI59" s="192"/>
      <c r="GFJ59" s="192"/>
      <c r="GFK59" s="192"/>
      <c r="GFL59" s="192"/>
      <c r="GFM59" s="192"/>
      <c r="GFN59" s="192"/>
      <c r="GFO59" s="192"/>
      <c r="GFP59" s="192"/>
      <c r="GFQ59" s="192"/>
      <c r="GFR59" s="192"/>
      <c r="GFS59" s="192"/>
      <c r="GFT59" s="192"/>
      <c r="GFU59" s="192"/>
      <c r="GFV59" s="192"/>
      <c r="GFW59" s="192"/>
      <c r="GFX59" s="192"/>
      <c r="GFY59" s="192"/>
      <c r="GFZ59" s="192"/>
      <c r="GGA59" s="192"/>
      <c r="GGB59" s="192"/>
      <c r="GGC59" s="192"/>
      <c r="GGD59" s="192"/>
      <c r="GGE59" s="192"/>
      <c r="GGF59" s="192"/>
      <c r="GGG59" s="192"/>
      <c r="GGH59" s="192"/>
      <c r="GGI59" s="192"/>
      <c r="GGJ59" s="192"/>
      <c r="GGK59" s="192"/>
      <c r="GGL59" s="192"/>
      <c r="GGM59" s="192"/>
      <c r="GGN59" s="192"/>
      <c r="GGO59" s="192"/>
      <c r="GGP59" s="192"/>
      <c r="GGQ59" s="192"/>
      <c r="GGR59" s="192"/>
      <c r="GGS59" s="192"/>
      <c r="GGT59" s="192"/>
      <c r="GGU59" s="192"/>
      <c r="GGV59" s="192"/>
      <c r="GGW59" s="192"/>
      <c r="GGX59" s="192"/>
      <c r="GGY59" s="192"/>
      <c r="GGZ59" s="192"/>
      <c r="GHA59" s="192"/>
      <c r="GHB59" s="192"/>
      <c r="GHC59" s="192"/>
      <c r="GHD59" s="192"/>
      <c r="GHE59" s="192"/>
      <c r="GHF59" s="192"/>
      <c r="GHG59" s="192"/>
      <c r="GHH59" s="192"/>
      <c r="GHI59" s="192"/>
      <c r="GHJ59" s="192"/>
      <c r="GHK59" s="192"/>
      <c r="GHL59" s="192"/>
      <c r="GHM59" s="192"/>
      <c r="GHN59" s="192"/>
      <c r="GHO59" s="192"/>
      <c r="GHP59" s="192"/>
      <c r="GHQ59" s="192"/>
      <c r="GHR59" s="192"/>
      <c r="GHS59" s="192"/>
      <c r="GHT59" s="192"/>
      <c r="GHU59" s="192"/>
      <c r="GHV59" s="192"/>
      <c r="GHW59" s="192"/>
      <c r="GHX59" s="192"/>
      <c r="GHY59" s="192"/>
      <c r="GHZ59" s="192"/>
      <c r="GIA59" s="192"/>
      <c r="GIB59" s="192"/>
      <c r="GIC59" s="192"/>
      <c r="GID59" s="192"/>
      <c r="GIE59" s="192"/>
      <c r="GIF59" s="192"/>
      <c r="GIG59" s="192"/>
      <c r="GIH59" s="192"/>
      <c r="GII59" s="192"/>
      <c r="GIJ59" s="192"/>
      <c r="GIK59" s="192"/>
      <c r="GIL59" s="192"/>
      <c r="GIM59" s="192"/>
      <c r="GIN59" s="192"/>
      <c r="GIO59" s="192"/>
      <c r="GIP59" s="192"/>
      <c r="GIQ59" s="192"/>
      <c r="GIR59" s="192"/>
      <c r="GIS59" s="192"/>
      <c r="GIT59" s="192"/>
      <c r="GIU59" s="192"/>
      <c r="GIV59" s="192"/>
      <c r="GIW59" s="192"/>
      <c r="GIX59" s="192"/>
      <c r="GIY59" s="192"/>
      <c r="GIZ59" s="192"/>
      <c r="GJA59" s="192"/>
      <c r="GJB59" s="192"/>
      <c r="GJC59" s="192"/>
      <c r="GJD59" s="192"/>
      <c r="GJE59" s="192"/>
      <c r="GJF59" s="192"/>
      <c r="GJG59" s="192"/>
      <c r="GJH59" s="192"/>
      <c r="GJI59" s="192"/>
      <c r="GJJ59" s="192"/>
      <c r="GJK59" s="192"/>
      <c r="GJL59" s="192"/>
      <c r="GJM59" s="192"/>
      <c r="GJN59" s="192"/>
      <c r="GJO59" s="192"/>
      <c r="GJP59" s="192"/>
      <c r="GJQ59" s="192"/>
      <c r="GJR59" s="192"/>
      <c r="GJS59" s="192"/>
      <c r="GJT59" s="192"/>
      <c r="GJU59" s="192"/>
      <c r="GJV59" s="192"/>
      <c r="GJW59" s="192"/>
      <c r="GJX59" s="192"/>
      <c r="GJY59" s="192"/>
      <c r="GJZ59" s="192"/>
      <c r="GKA59" s="192"/>
      <c r="GKB59" s="192"/>
      <c r="GKC59" s="192"/>
      <c r="GKD59" s="192"/>
      <c r="GKE59" s="192"/>
      <c r="GKF59" s="192"/>
      <c r="GKG59" s="192"/>
      <c r="GKH59" s="192"/>
      <c r="GKI59" s="192"/>
      <c r="GKJ59" s="192"/>
      <c r="GKK59" s="192"/>
      <c r="GKL59" s="192"/>
      <c r="GKM59" s="192"/>
      <c r="GKN59" s="192"/>
      <c r="GKO59" s="192"/>
      <c r="GKP59" s="192"/>
      <c r="GKQ59" s="192"/>
      <c r="GKR59" s="192"/>
      <c r="GKS59" s="192"/>
      <c r="GKT59" s="192"/>
      <c r="GKU59" s="192"/>
      <c r="GKV59" s="192"/>
      <c r="GKW59" s="192"/>
      <c r="GKX59" s="192"/>
      <c r="GKY59" s="192"/>
      <c r="GKZ59" s="192"/>
      <c r="GLA59" s="192"/>
      <c r="GLB59" s="192"/>
      <c r="GLC59" s="192"/>
      <c r="GLD59" s="192"/>
      <c r="GLE59" s="192"/>
      <c r="GLF59" s="192"/>
      <c r="GLG59" s="192"/>
      <c r="GLH59" s="192"/>
      <c r="GLI59" s="192"/>
      <c r="GLJ59" s="192"/>
      <c r="GLK59" s="192"/>
      <c r="GLL59" s="192"/>
      <c r="GLM59" s="192"/>
      <c r="GLN59" s="192"/>
      <c r="GLO59" s="192"/>
      <c r="GLP59" s="192"/>
      <c r="GLQ59" s="192"/>
      <c r="GLR59" s="192"/>
      <c r="GLS59" s="192"/>
      <c r="GLT59" s="192"/>
      <c r="GLU59" s="192"/>
      <c r="GLV59" s="192"/>
      <c r="GLW59" s="192"/>
      <c r="GLX59" s="192"/>
      <c r="GLY59" s="192"/>
      <c r="GLZ59" s="192"/>
      <c r="GMA59" s="192"/>
      <c r="GMB59" s="192"/>
      <c r="GMC59" s="192"/>
      <c r="GMD59" s="192"/>
      <c r="GME59" s="192"/>
      <c r="GMF59" s="192"/>
      <c r="GMG59" s="192"/>
      <c r="GMH59" s="192"/>
      <c r="GMI59" s="192"/>
      <c r="GMJ59" s="192"/>
      <c r="GMK59" s="192"/>
      <c r="GML59" s="192"/>
      <c r="GMM59" s="192"/>
      <c r="GMN59" s="192"/>
      <c r="GMO59" s="192"/>
      <c r="GMP59" s="192"/>
      <c r="GMQ59" s="192"/>
      <c r="GMR59" s="192"/>
      <c r="GMS59" s="192"/>
      <c r="GMT59" s="192"/>
      <c r="GMU59" s="192"/>
      <c r="GMV59" s="192"/>
      <c r="GMW59" s="192"/>
      <c r="GMX59" s="192"/>
      <c r="GMY59" s="192"/>
      <c r="GMZ59" s="192"/>
      <c r="GNA59" s="192"/>
      <c r="GNB59" s="192"/>
      <c r="GNC59" s="192"/>
      <c r="GND59" s="192"/>
      <c r="GNE59" s="192"/>
      <c r="GNF59" s="192"/>
      <c r="GNG59" s="192"/>
      <c r="GNH59" s="192"/>
      <c r="GNI59" s="192"/>
      <c r="GNJ59" s="192"/>
      <c r="GNK59" s="192"/>
      <c r="GNL59" s="192"/>
      <c r="GNM59" s="192"/>
      <c r="GNN59" s="192"/>
      <c r="GNO59" s="192"/>
      <c r="GNP59" s="192"/>
      <c r="GNQ59" s="192"/>
      <c r="GNR59" s="192"/>
      <c r="GNS59" s="192"/>
      <c r="GNT59" s="192"/>
      <c r="GNU59" s="192"/>
      <c r="GNV59" s="192"/>
      <c r="GNW59" s="192"/>
      <c r="GNX59" s="192"/>
      <c r="GNY59" s="192"/>
      <c r="GNZ59" s="192"/>
      <c r="GOA59" s="192"/>
      <c r="GOB59" s="192"/>
      <c r="GOC59" s="192"/>
      <c r="GOD59" s="192"/>
      <c r="GOE59" s="192"/>
      <c r="GOF59" s="192"/>
      <c r="GOG59" s="192"/>
      <c r="GOH59" s="192"/>
      <c r="GOI59" s="192"/>
      <c r="GOJ59" s="192"/>
      <c r="GOK59" s="192"/>
      <c r="GOL59" s="192"/>
      <c r="GOM59" s="192"/>
      <c r="GON59" s="192"/>
      <c r="GOO59" s="192"/>
      <c r="GOP59" s="192"/>
      <c r="GOQ59" s="192"/>
      <c r="GOR59" s="192"/>
      <c r="GOS59" s="192"/>
      <c r="GOT59" s="192"/>
      <c r="GOU59" s="192"/>
      <c r="GOV59" s="192"/>
      <c r="GOW59" s="192"/>
      <c r="GOX59" s="192"/>
      <c r="GOY59" s="192"/>
      <c r="GOZ59" s="192"/>
      <c r="GPA59" s="192"/>
      <c r="GPB59" s="192"/>
      <c r="GPC59" s="192"/>
      <c r="GPD59" s="192"/>
      <c r="GPE59" s="192"/>
      <c r="GPF59" s="192"/>
      <c r="GPG59" s="192"/>
      <c r="GPH59" s="192"/>
      <c r="GPI59" s="192"/>
      <c r="GPJ59" s="192"/>
      <c r="GPK59" s="192"/>
      <c r="GPL59" s="192"/>
      <c r="GPM59" s="192"/>
      <c r="GPN59" s="192"/>
      <c r="GPO59" s="192"/>
      <c r="GPP59" s="192"/>
      <c r="GPQ59" s="192"/>
      <c r="GPR59" s="192"/>
      <c r="GPS59" s="192"/>
      <c r="GPT59" s="192"/>
      <c r="GPU59" s="192"/>
      <c r="GPV59" s="192"/>
      <c r="GPW59" s="192"/>
      <c r="GPX59" s="192"/>
      <c r="GPY59" s="192"/>
      <c r="GPZ59" s="192"/>
      <c r="GQA59" s="192"/>
      <c r="GQB59" s="192"/>
      <c r="GQC59" s="192"/>
      <c r="GQD59" s="192"/>
      <c r="GQE59" s="192"/>
      <c r="GQF59" s="192"/>
      <c r="GQG59" s="192"/>
      <c r="GQH59" s="192"/>
      <c r="GQI59" s="192"/>
      <c r="GQJ59" s="192"/>
      <c r="GQK59" s="192"/>
      <c r="GQL59" s="192"/>
      <c r="GQM59" s="192"/>
      <c r="GQN59" s="192"/>
      <c r="GQO59" s="192"/>
      <c r="GQP59" s="192"/>
      <c r="GQQ59" s="192"/>
      <c r="GQR59" s="192"/>
      <c r="GQS59" s="192"/>
      <c r="GQT59" s="192"/>
      <c r="GQU59" s="192"/>
      <c r="GQV59" s="192"/>
      <c r="GQW59" s="192"/>
      <c r="GQX59" s="192"/>
      <c r="GQY59" s="192"/>
      <c r="GQZ59" s="192"/>
      <c r="GRA59" s="192"/>
      <c r="GRB59" s="192"/>
      <c r="GRC59" s="192"/>
      <c r="GRD59" s="192"/>
      <c r="GRE59" s="192"/>
      <c r="GRF59" s="192"/>
      <c r="GRG59" s="192"/>
      <c r="GRH59" s="192"/>
      <c r="GRI59" s="192"/>
      <c r="GRJ59" s="192"/>
      <c r="GRK59" s="192"/>
      <c r="GRL59" s="192"/>
      <c r="GRM59" s="192"/>
      <c r="GRN59" s="192"/>
      <c r="GRO59" s="192"/>
      <c r="GRP59" s="192"/>
      <c r="GRQ59" s="192"/>
      <c r="GRR59" s="192"/>
      <c r="GRS59" s="192"/>
      <c r="GRT59" s="192"/>
      <c r="GRU59" s="192"/>
      <c r="GRV59" s="192"/>
      <c r="GRW59" s="192"/>
      <c r="GRX59" s="192"/>
      <c r="GRY59" s="192"/>
      <c r="GRZ59" s="192"/>
      <c r="GSA59" s="192"/>
      <c r="GSB59" s="192"/>
      <c r="GSC59" s="192"/>
      <c r="GSD59" s="192"/>
      <c r="GSE59" s="192"/>
      <c r="GSF59" s="192"/>
      <c r="GSG59" s="192"/>
      <c r="GSH59" s="192"/>
      <c r="GSI59" s="192"/>
      <c r="GSJ59" s="192"/>
      <c r="GSK59" s="192"/>
      <c r="GSL59" s="192"/>
      <c r="GSM59" s="192"/>
      <c r="GSN59" s="192"/>
      <c r="GSO59" s="192"/>
      <c r="GSP59" s="192"/>
      <c r="GSQ59" s="192"/>
      <c r="GSR59" s="192"/>
      <c r="GSS59" s="192"/>
      <c r="GST59" s="192"/>
      <c r="GSU59" s="192"/>
      <c r="GSV59" s="192"/>
      <c r="GSW59" s="192"/>
      <c r="GSX59" s="192"/>
      <c r="GSY59" s="192"/>
      <c r="GSZ59" s="192"/>
      <c r="GTA59" s="192"/>
      <c r="GTB59" s="192"/>
      <c r="GTC59" s="192"/>
      <c r="GTD59" s="192"/>
      <c r="GTE59" s="192"/>
      <c r="GTF59" s="192"/>
      <c r="GTG59" s="192"/>
      <c r="GTH59" s="192"/>
      <c r="GTI59" s="192"/>
      <c r="GTJ59" s="192"/>
      <c r="GTK59" s="192"/>
      <c r="GTL59" s="192"/>
      <c r="GTM59" s="192"/>
      <c r="GTN59" s="192"/>
      <c r="GTO59" s="192"/>
      <c r="GTP59" s="192"/>
      <c r="GTQ59" s="192"/>
      <c r="GTR59" s="192"/>
      <c r="GTS59" s="192"/>
      <c r="GTT59" s="192"/>
      <c r="GTU59" s="192"/>
      <c r="GTV59" s="192"/>
      <c r="GTW59" s="192"/>
      <c r="GTX59" s="192"/>
      <c r="GTY59" s="192"/>
      <c r="GTZ59" s="192"/>
      <c r="GUA59" s="192"/>
      <c r="GUB59" s="192"/>
      <c r="GUC59" s="192"/>
      <c r="GUD59" s="192"/>
      <c r="GUE59" s="192"/>
      <c r="GUF59" s="192"/>
      <c r="GUG59" s="192"/>
      <c r="GUH59" s="192"/>
      <c r="GUI59" s="192"/>
      <c r="GUJ59" s="192"/>
      <c r="GUK59" s="192"/>
      <c r="GUL59" s="192"/>
      <c r="GUM59" s="192"/>
      <c r="GUN59" s="192"/>
      <c r="GUO59" s="192"/>
      <c r="GUP59" s="192"/>
      <c r="GUQ59" s="192"/>
      <c r="GUR59" s="192"/>
      <c r="GUS59" s="192"/>
      <c r="GUT59" s="192"/>
      <c r="GUU59" s="192"/>
      <c r="GUV59" s="192"/>
      <c r="GUW59" s="192"/>
      <c r="GUX59" s="192"/>
      <c r="GUY59" s="192"/>
      <c r="GUZ59" s="192"/>
      <c r="GVA59" s="192"/>
      <c r="GVB59" s="192"/>
      <c r="GVC59" s="192"/>
      <c r="GVD59" s="192"/>
      <c r="GVE59" s="192"/>
      <c r="GVF59" s="192"/>
      <c r="GVG59" s="192"/>
      <c r="GVH59" s="192"/>
      <c r="GVI59" s="192"/>
      <c r="GVJ59" s="192"/>
      <c r="GVK59" s="192"/>
      <c r="GVL59" s="192"/>
      <c r="GVM59" s="192"/>
      <c r="GVN59" s="192"/>
      <c r="GVO59" s="192"/>
      <c r="GVP59" s="192"/>
      <c r="GVQ59" s="192"/>
      <c r="GVR59" s="192"/>
      <c r="GVS59" s="192"/>
      <c r="GVT59" s="192"/>
      <c r="GVU59" s="192"/>
      <c r="GVV59" s="192"/>
      <c r="GVW59" s="192"/>
      <c r="GVX59" s="192"/>
      <c r="GVY59" s="192"/>
      <c r="GVZ59" s="192"/>
      <c r="GWA59" s="192"/>
      <c r="GWB59" s="192"/>
      <c r="GWC59" s="192"/>
      <c r="GWD59" s="192"/>
      <c r="GWE59" s="192"/>
      <c r="GWF59" s="192"/>
      <c r="GWG59" s="192"/>
      <c r="GWH59" s="192"/>
      <c r="GWI59" s="192"/>
      <c r="GWJ59" s="192"/>
      <c r="GWK59" s="192"/>
      <c r="GWL59" s="192"/>
      <c r="GWM59" s="192"/>
      <c r="GWN59" s="192"/>
      <c r="GWO59" s="192"/>
      <c r="GWP59" s="192"/>
      <c r="GWQ59" s="192"/>
      <c r="GWR59" s="192"/>
      <c r="GWS59" s="192"/>
      <c r="GWT59" s="192"/>
      <c r="GWU59" s="192"/>
      <c r="GWV59" s="192"/>
      <c r="GWW59" s="192"/>
      <c r="GWX59" s="192"/>
      <c r="GWY59" s="192"/>
      <c r="GWZ59" s="192"/>
      <c r="GXA59" s="192"/>
      <c r="GXB59" s="192"/>
      <c r="GXC59" s="192"/>
      <c r="GXD59" s="192"/>
      <c r="GXE59" s="192"/>
      <c r="GXF59" s="192"/>
      <c r="GXG59" s="192"/>
      <c r="GXH59" s="192"/>
      <c r="GXI59" s="192"/>
      <c r="GXJ59" s="192"/>
      <c r="GXK59" s="192"/>
      <c r="GXL59" s="192"/>
      <c r="GXM59" s="192"/>
      <c r="GXN59" s="192"/>
      <c r="GXO59" s="192"/>
      <c r="GXP59" s="192"/>
      <c r="GXQ59" s="192"/>
      <c r="GXR59" s="192"/>
      <c r="GXS59" s="192"/>
      <c r="GXT59" s="192"/>
      <c r="GXU59" s="192"/>
      <c r="GXV59" s="192"/>
      <c r="GXW59" s="192"/>
      <c r="GXX59" s="192"/>
      <c r="GXY59" s="192"/>
      <c r="GXZ59" s="192"/>
      <c r="GYA59" s="192"/>
      <c r="GYB59" s="192"/>
      <c r="GYC59" s="192"/>
      <c r="GYD59" s="192"/>
      <c r="GYE59" s="192"/>
      <c r="GYF59" s="192"/>
      <c r="GYG59" s="192"/>
      <c r="GYH59" s="192"/>
      <c r="GYI59" s="192"/>
      <c r="GYJ59" s="192"/>
      <c r="GYK59" s="192"/>
      <c r="GYL59" s="192"/>
      <c r="GYM59" s="192"/>
      <c r="GYN59" s="192"/>
      <c r="GYO59" s="192"/>
      <c r="GYP59" s="192"/>
      <c r="GYQ59" s="192"/>
      <c r="GYR59" s="192"/>
      <c r="GYS59" s="192"/>
      <c r="GYT59" s="192"/>
      <c r="GYU59" s="192"/>
      <c r="GYV59" s="192"/>
      <c r="GYW59" s="192"/>
      <c r="GYX59" s="192"/>
      <c r="GYY59" s="192"/>
      <c r="GYZ59" s="192"/>
      <c r="GZA59" s="192"/>
      <c r="GZB59" s="192"/>
      <c r="GZC59" s="192"/>
      <c r="GZD59" s="192"/>
      <c r="GZE59" s="192"/>
      <c r="GZF59" s="192"/>
      <c r="GZG59" s="192"/>
      <c r="GZH59" s="192"/>
      <c r="GZI59" s="192"/>
      <c r="GZJ59" s="192"/>
      <c r="GZK59" s="192"/>
      <c r="GZL59" s="192"/>
      <c r="GZM59" s="192"/>
      <c r="GZN59" s="192"/>
      <c r="GZO59" s="192"/>
      <c r="GZP59" s="192"/>
      <c r="GZQ59" s="192"/>
      <c r="GZR59" s="192"/>
      <c r="GZS59" s="192"/>
      <c r="GZT59" s="192"/>
      <c r="GZU59" s="192"/>
      <c r="GZV59" s="192"/>
      <c r="GZW59" s="192"/>
      <c r="GZX59" s="192"/>
      <c r="GZY59" s="192"/>
      <c r="GZZ59" s="192"/>
      <c r="HAA59" s="192"/>
      <c r="HAB59" s="192"/>
      <c r="HAC59" s="192"/>
      <c r="HAD59" s="192"/>
      <c r="HAE59" s="192"/>
      <c r="HAF59" s="192"/>
      <c r="HAG59" s="192"/>
      <c r="HAH59" s="192"/>
      <c r="HAI59" s="192"/>
      <c r="HAJ59" s="192"/>
      <c r="HAK59" s="192"/>
      <c r="HAL59" s="192"/>
      <c r="HAM59" s="192"/>
      <c r="HAN59" s="192"/>
      <c r="HAO59" s="192"/>
      <c r="HAP59" s="192"/>
      <c r="HAQ59" s="192"/>
      <c r="HAR59" s="192"/>
      <c r="HAS59" s="192"/>
      <c r="HAT59" s="192"/>
      <c r="HAU59" s="192"/>
      <c r="HAV59" s="192"/>
      <c r="HAW59" s="192"/>
      <c r="HAX59" s="192"/>
      <c r="HAY59" s="192"/>
      <c r="HAZ59" s="192"/>
      <c r="HBA59" s="192"/>
      <c r="HBB59" s="192"/>
      <c r="HBC59" s="192"/>
      <c r="HBD59" s="192"/>
      <c r="HBE59" s="192"/>
      <c r="HBF59" s="192"/>
      <c r="HBG59" s="192"/>
      <c r="HBH59" s="192"/>
      <c r="HBI59" s="192"/>
      <c r="HBJ59" s="192"/>
      <c r="HBK59" s="192"/>
      <c r="HBL59" s="192"/>
      <c r="HBM59" s="192"/>
      <c r="HBN59" s="192"/>
      <c r="HBO59" s="192"/>
      <c r="HBP59" s="192"/>
      <c r="HBQ59" s="192"/>
      <c r="HBR59" s="192"/>
      <c r="HBS59" s="192"/>
      <c r="HBT59" s="192"/>
      <c r="HBU59" s="192"/>
      <c r="HBV59" s="192"/>
      <c r="HBW59" s="192"/>
      <c r="HBX59" s="192"/>
      <c r="HBY59" s="192"/>
      <c r="HBZ59" s="192"/>
      <c r="HCA59" s="192"/>
      <c r="HCB59" s="192"/>
      <c r="HCC59" s="192"/>
      <c r="HCD59" s="192"/>
      <c r="HCE59" s="192"/>
      <c r="HCF59" s="192"/>
      <c r="HCG59" s="192"/>
      <c r="HCH59" s="192"/>
      <c r="HCI59" s="192"/>
      <c r="HCJ59" s="192"/>
      <c r="HCK59" s="192"/>
      <c r="HCL59" s="192"/>
      <c r="HCM59" s="192"/>
      <c r="HCN59" s="192"/>
      <c r="HCO59" s="192"/>
      <c r="HCP59" s="192"/>
      <c r="HCQ59" s="192"/>
      <c r="HCR59" s="192"/>
      <c r="HCS59" s="192"/>
      <c r="HCT59" s="192"/>
      <c r="HCU59" s="192"/>
      <c r="HCV59" s="192"/>
      <c r="HCW59" s="192"/>
      <c r="HCX59" s="192"/>
      <c r="HCY59" s="192"/>
      <c r="HCZ59" s="192"/>
      <c r="HDA59" s="192"/>
      <c r="HDB59" s="192"/>
      <c r="HDC59" s="192"/>
      <c r="HDD59" s="192"/>
      <c r="HDE59" s="192"/>
      <c r="HDF59" s="192"/>
      <c r="HDG59" s="192"/>
      <c r="HDH59" s="192"/>
      <c r="HDI59" s="192"/>
      <c r="HDJ59" s="192"/>
      <c r="HDK59" s="192"/>
      <c r="HDL59" s="192"/>
      <c r="HDM59" s="192"/>
      <c r="HDN59" s="192"/>
      <c r="HDO59" s="192"/>
      <c r="HDP59" s="192"/>
      <c r="HDQ59" s="192"/>
      <c r="HDR59" s="192"/>
      <c r="HDS59" s="192"/>
      <c r="HDT59" s="192"/>
      <c r="HDU59" s="192"/>
      <c r="HDV59" s="192"/>
      <c r="HDW59" s="192"/>
      <c r="HDX59" s="192"/>
      <c r="HDY59" s="192"/>
      <c r="HDZ59" s="192"/>
      <c r="HEA59" s="192"/>
      <c r="HEB59" s="192"/>
      <c r="HEC59" s="192"/>
      <c r="HED59" s="192"/>
      <c r="HEE59" s="192"/>
      <c r="HEF59" s="192"/>
      <c r="HEG59" s="192"/>
      <c r="HEH59" s="192"/>
      <c r="HEI59" s="192"/>
      <c r="HEJ59" s="192"/>
      <c r="HEK59" s="192"/>
      <c r="HEL59" s="192"/>
      <c r="HEM59" s="192"/>
      <c r="HEN59" s="192"/>
      <c r="HEO59" s="192"/>
      <c r="HEP59" s="192"/>
      <c r="HEQ59" s="192"/>
      <c r="HER59" s="192"/>
      <c r="HES59" s="192"/>
      <c r="HET59" s="192"/>
      <c r="HEU59" s="192"/>
      <c r="HEV59" s="192"/>
      <c r="HEW59" s="192"/>
      <c r="HEX59" s="192"/>
      <c r="HEY59" s="192"/>
      <c r="HEZ59" s="192"/>
      <c r="HFA59" s="192"/>
      <c r="HFB59" s="192"/>
      <c r="HFC59" s="192"/>
      <c r="HFD59" s="192"/>
      <c r="HFE59" s="192"/>
      <c r="HFF59" s="192"/>
      <c r="HFG59" s="192"/>
      <c r="HFH59" s="192"/>
      <c r="HFI59" s="192"/>
      <c r="HFJ59" s="192"/>
      <c r="HFK59" s="192"/>
      <c r="HFL59" s="192"/>
      <c r="HFM59" s="192"/>
      <c r="HFN59" s="192"/>
      <c r="HFO59" s="192"/>
      <c r="HFP59" s="192"/>
      <c r="HFQ59" s="192"/>
      <c r="HFR59" s="192"/>
      <c r="HFS59" s="192"/>
      <c r="HFT59" s="192"/>
      <c r="HFU59" s="192"/>
      <c r="HFV59" s="192"/>
      <c r="HFW59" s="192"/>
      <c r="HFX59" s="192"/>
      <c r="HFY59" s="192"/>
      <c r="HFZ59" s="192"/>
      <c r="HGA59" s="192"/>
      <c r="HGB59" s="192"/>
      <c r="HGC59" s="192"/>
      <c r="HGD59" s="192"/>
      <c r="HGE59" s="192"/>
      <c r="HGF59" s="192"/>
      <c r="HGG59" s="192"/>
      <c r="HGH59" s="192"/>
      <c r="HGI59" s="192"/>
      <c r="HGJ59" s="192"/>
      <c r="HGK59" s="192"/>
      <c r="HGL59" s="192"/>
      <c r="HGM59" s="192"/>
      <c r="HGN59" s="192"/>
      <c r="HGO59" s="192"/>
      <c r="HGP59" s="192"/>
      <c r="HGQ59" s="192"/>
      <c r="HGR59" s="192"/>
      <c r="HGS59" s="192"/>
      <c r="HGT59" s="192"/>
      <c r="HGU59" s="192"/>
      <c r="HGV59" s="192"/>
      <c r="HGW59" s="192"/>
      <c r="HGX59" s="192"/>
      <c r="HGY59" s="192"/>
      <c r="HGZ59" s="192"/>
      <c r="HHA59" s="192"/>
      <c r="HHB59" s="192"/>
      <c r="HHC59" s="192"/>
      <c r="HHD59" s="192"/>
      <c r="HHE59" s="192"/>
      <c r="HHF59" s="192"/>
      <c r="HHG59" s="192"/>
      <c r="HHH59" s="192"/>
      <c r="HHI59" s="192"/>
      <c r="HHJ59" s="192"/>
      <c r="HHK59" s="192"/>
      <c r="HHL59" s="192"/>
      <c r="HHM59" s="192"/>
      <c r="HHN59" s="192"/>
      <c r="HHO59" s="192"/>
      <c r="HHP59" s="192"/>
      <c r="HHQ59" s="192"/>
      <c r="HHR59" s="192"/>
      <c r="HHS59" s="192"/>
      <c r="HHT59" s="192"/>
      <c r="HHU59" s="192"/>
      <c r="HHV59" s="192"/>
      <c r="HHW59" s="192"/>
      <c r="HHX59" s="192"/>
      <c r="HHY59" s="192"/>
      <c r="HHZ59" s="192"/>
      <c r="HIA59" s="192"/>
      <c r="HIB59" s="192"/>
      <c r="HIC59" s="192"/>
      <c r="HID59" s="192"/>
      <c r="HIE59" s="192"/>
      <c r="HIF59" s="192"/>
      <c r="HIG59" s="192"/>
      <c r="HIH59" s="192"/>
      <c r="HII59" s="192"/>
      <c r="HIJ59" s="192"/>
      <c r="HIK59" s="192"/>
      <c r="HIL59" s="192"/>
      <c r="HIM59" s="192"/>
      <c r="HIN59" s="192"/>
      <c r="HIO59" s="192"/>
      <c r="HIP59" s="192"/>
      <c r="HIQ59" s="192"/>
      <c r="HIR59" s="192"/>
      <c r="HIS59" s="192"/>
      <c r="HIT59" s="192"/>
      <c r="HIU59" s="192"/>
      <c r="HIV59" s="192"/>
      <c r="HIW59" s="192"/>
      <c r="HIX59" s="192"/>
      <c r="HIY59" s="192"/>
      <c r="HIZ59" s="192"/>
      <c r="HJA59" s="192"/>
      <c r="HJB59" s="192"/>
      <c r="HJC59" s="192"/>
      <c r="HJD59" s="192"/>
      <c r="HJE59" s="192"/>
      <c r="HJF59" s="192"/>
      <c r="HJG59" s="192"/>
      <c r="HJH59" s="192"/>
      <c r="HJI59" s="192"/>
      <c r="HJJ59" s="192"/>
      <c r="HJK59" s="192"/>
      <c r="HJL59" s="192"/>
      <c r="HJM59" s="192"/>
      <c r="HJN59" s="192"/>
      <c r="HJO59" s="192"/>
      <c r="HJP59" s="192"/>
      <c r="HJQ59" s="192"/>
      <c r="HJR59" s="192"/>
      <c r="HJS59" s="192"/>
      <c r="HJT59" s="192"/>
      <c r="HJU59" s="192"/>
      <c r="HJV59" s="192"/>
      <c r="HJW59" s="192"/>
      <c r="HJX59" s="192"/>
      <c r="HJY59" s="192"/>
      <c r="HJZ59" s="192"/>
      <c r="HKA59" s="192"/>
      <c r="HKB59" s="192"/>
      <c r="HKC59" s="192"/>
      <c r="HKD59" s="192"/>
      <c r="HKE59" s="192"/>
      <c r="HKF59" s="192"/>
      <c r="HKG59" s="192"/>
      <c r="HKH59" s="192"/>
      <c r="HKI59" s="192"/>
      <c r="HKJ59" s="192"/>
      <c r="HKK59" s="192"/>
      <c r="HKL59" s="192"/>
      <c r="HKM59" s="192"/>
      <c r="HKN59" s="192"/>
      <c r="HKO59" s="192"/>
      <c r="HKP59" s="192"/>
      <c r="HKQ59" s="192"/>
      <c r="HKR59" s="192"/>
      <c r="HKS59" s="192"/>
      <c r="HKT59" s="192"/>
      <c r="HKU59" s="192"/>
      <c r="HKV59" s="192"/>
      <c r="HKW59" s="192"/>
      <c r="HKX59" s="192"/>
      <c r="HKY59" s="192"/>
      <c r="HKZ59" s="192"/>
      <c r="HLA59" s="192"/>
      <c r="HLB59" s="192"/>
      <c r="HLC59" s="192"/>
      <c r="HLD59" s="192"/>
      <c r="HLE59" s="192"/>
      <c r="HLF59" s="192"/>
      <c r="HLG59" s="192"/>
      <c r="HLH59" s="192"/>
      <c r="HLI59" s="192"/>
      <c r="HLJ59" s="192"/>
      <c r="HLK59" s="192"/>
      <c r="HLL59" s="192"/>
      <c r="HLM59" s="192"/>
      <c r="HLN59" s="192"/>
      <c r="HLO59" s="192"/>
      <c r="HLP59" s="192"/>
      <c r="HLQ59" s="192"/>
      <c r="HLR59" s="192"/>
      <c r="HLS59" s="192"/>
      <c r="HLT59" s="192"/>
      <c r="HLU59" s="192"/>
      <c r="HLV59" s="192"/>
      <c r="HLW59" s="192"/>
      <c r="HLX59" s="192"/>
      <c r="HLY59" s="192"/>
      <c r="HLZ59" s="192"/>
      <c r="HMA59" s="192"/>
      <c r="HMB59" s="192"/>
      <c r="HMC59" s="192"/>
      <c r="HMD59" s="192"/>
      <c r="HME59" s="192"/>
      <c r="HMF59" s="192"/>
      <c r="HMG59" s="192"/>
      <c r="HMH59" s="192"/>
      <c r="HMI59" s="192"/>
      <c r="HMJ59" s="192"/>
      <c r="HMK59" s="192"/>
      <c r="HML59" s="192"/>
      <c r="HMM59" s="192"/>
      <c r="HMN59" s="192"/>
      <c r="HMO59" s="192"/>
      <c r="HMP59" s="192"/>
      <c r="HMQ59" s="192"/>
      <c r="HMR59" s="192"/>
      <c r="HMS59" s="192"/>
      <c r="HMT59" s="192"/>
      <c r="HMU59" s="192"/>
      <c r="HMV59" s="192"/>
      <c r="HMW59" s="192"/>
      <c r="HMX59" s="192"/>
      <c r="HMY59" s="192"/>
      <c r="HMZ59" s="192"/>
      <c r="HNA59" s="192"/>
      <c r="HNB59" s="192"/>
      <c r="HNC59" s="192"/>
      <c r="HND59" s="192"/>
      <c r="HNE59" s="192"/>
      <c r="HNF59" s="192"/>
      <c r="HNG59" s="192"/>
      <c r="HNH59" s="192"/>
      <c r="HNI59" s="192"/>
      <c r="HNJ59" s="192"/>
      <c r="HNK59" s="192"/>
      <c r="HNL59" s="192"/>
      <c r="HNM59" s="192"/>
      <c r="HNN59" s="192"/>
      <c r="HNO59" s="192"/>
      <c r="HNP59" s="192"/>
      <c r="HNQ59" s="192"/>
      <c r="HNR59" s="192"/>
      <c r="HNS59" s="192"/>
      <c r="HNT59" s="192"/>
      <c r="HNU59" s="192"/>
      <c r="HNV59" s="192"/>
      <c r="HNW59" s="192"/>
      <c r="HNX59" s="192"/>
      <c r="HNY59" s="192"/>
      <c r="HNZ59" s="192"/>
      <c r="HOA59" s="192"/>
      <c r="HOB59" s="192"/>
      <c r="HOC59" s="192"/>
      <c r="HOD59" s="192"/>
      <c r="HOE59" s="192"/>
      <c r="HOF59" s="192"/>
      <c r="HOG59" s="192"/>
      <c r="HOH59" s="192"/>
      <c r="HOI59" s="192"/>
      <c r="HOJ59" s="192"/>
      <c r="HOK59" s="192"/>
      <c r="HOL59" s="192"/>
      <c r="HOM59" s="192"/>
      <c r="HON59" s="192"/>
      <c r="HOO59" s="192"/>
      <c r="HOP59" s="192"/>
      <c r="HOQ59" s="192"/>
      <c r="HOR59" s="192"/>
      <c r="HOS59" s="192"/>
      <c r="HOT59" s="192"/>
      <c r="HOU59" s="192"/>
      <c r="HOV59" s="192"/>
      <c r="HOW59" s="192"/>
      <c r="HOX59" s="192"/>
      <c r="HOY59" s="192"/>
      <c r="HOZ59" s="192"/>
      <c r="HPA59" s="192"/>
      <c r="HPB59" s="192"/>
      <c r="HPC59" s="192"/>
      <c r="HPD59" s="192"/>
      <c r="HPE59" s="192"/>
      <c r="HPF59" s="192"/>
      <c r="HPG59" s="192"/>
      <c r="HPH59" s="192"/>
      <c r="HPI59" s="192"/>
      <c r="HPJ59" s="192"/>
      <c r="HPK59" s="192"/>
      <c r="HPL59" s="192"/>
      <c r="HPM59" s="192"/>
      <c r="HPN59" s="192"/>
      <c r="HPO59" s="192"/>
      <c r="HPP59" s="192"/>
      <c r="HPQ59" s="192"/>
      <c r="HPR59" s="192"/>
      <c r="HPS59" s="192"/>
      <c r="HPT59" s="192"/>
      <c r="HPU59" s="192"/>
      <c r="HPV59" s="192"/>
      <c r="HPW59" s="192"/>
      <c r="HPX59" s="192"/>
      <c r="HPY59" s="192"/>
      <c r="HPZ59" s="192"/>
      <c r="HQA59" s="192"/>
      <c r="HQB59" s="192"/>
      <c r="HQC59" s="192"/>
      <c r="HQD59" s="192"/>
      <c r="HQE59" s="192"/>
      <c r="HQF59" s="192"/>
      <c r="HQG59" s="192"/>
      <c r="HQH59" s="192"/>
      <c r="HQI59" s="192"/>
      <c r="HQJ59" s="192"/>
      <c r="HQK59" s="192"/>
      <c r="HQL59" s="192"/>
      <c r="HQM59" s="192"/>
      <c r="HQN59" s="192"/>
      <c r="HQO59" s="192"/>
      <c r="HQP59" s="192"/>
      <c r="HQQ59" s="192"/>
      <c r="HQR59" s="192"/>
      <c r="HQS59" s="192"/>
      <c r="HQT59" s="192"/>
      <c r="HQU59" s="192"/>
      <c r="HQV59" s="192"/>
      <c r="HQW59" s="192"/>
      <c r="HQX59" s="192"/>
      <c r="HQY59" s="192"/>
      <c r="HQZ59" s="192"/>
      <c r="HRA59" s="192"/>
      <c r="HRB59" s="192"/>
      <c r="HRC59" s="192"/>
      <c r="HRD59" s="192"/>
      <c r="HRE59" s="192"/>
      <c r="HRF59" s="192"/>
      <c r="HRG59" s="192"/>
      <c r="HRH59" s="192"/>
      <c r="HRI59" s="192"/>
      <c r="HRJ59" s="192"/>
      <c r="HRK59" s="192"/>
      <c r="HRL59" s="192"/>
      <c r="HRM59" s="192"/>
      <c r="HRN59" s="192"/>
      <c r="HRO59" s="192"/>
      <c r="HRP59" s="192"/>
      <c r="HRQ59" s="192"/>
      <c r="HRR59" s="192"/>
      <c r="HRS59" s="192"/>
      <c r="HRT59" s="192"/>
      <c r="HRU59" s="192"/>
      <c r="HRV59" s="192"/>
      <c r="HRW59" s="192"/>
      <c r="HRX59" s="192"/>
      <c r="HRY59" s="192"/>
      <c r="HRZ59" s="192"/>
      <c r="HSA59" s="192"/>
      <c r="HSB59" s="192"/>
      <c r="HSC59" s="192"/>
      <c r="HSD59" s="192"/>
      <c r="HSE59" s="192"/>
      <c r="HSF59" s="192"/>
      <c r="HSG59" s="192"/>
      <c r="HSH59" s="192"/>
      <c r="HSI59" s="192"/>
      <c r="HSJ59" s="192"/>
      <c r="HSK59" s="192"/>
      <c r="HSL59" s="192"/>
      <c r="HSM59" s="192"/>
      <c r="HSN59" s="192"/>
      <c r="HSO59" s="192"/>
      <c r="HSP59" s="192"/>
      <c r="HSQ59" s="192"/>
      <c r="HSR59" s="192"/>
      <c r="HSS59" s="192"/>
      <c r="HST59" s="192"/>
      <c r="HSU59" s="192"/>
      <c r="HSV59" s="192"/>
      <c r="HSW59" s="192"/>
      <c r="HSX59" s="192"/>
      <c r="HSY59" s="192"/>
      <c r="HSZ59" s="192"/>
      <c r="HTA59" s="192"/>
      <c r="HTB59" s="192"/>
      <c r="HTC59" s="192"/>
      <c r="HTD59" s="192"/>
      <c r="HTE59" s="192"/>
      <c r="HTF59" s="192"/>
      <c r="HTG59" s="192"/>
      <c r="HTH59" s="192"/>
      <c r="HTI59" s="192"/>
      <c r="HTJ59" s="192"/>
      <c r="HTK59" s="192"/>
      <c r="HTL59" s="192"/>
      <c r="HTM59" s="192"/>
      <c r="HTN59" s="192"/>
      <c r="HTO59" s="192"/>
      <c r="HTP59" s="192"/>
      <c r="HTQ59" s="192"/>
      <c r="HTR59" s="192"/>
      <c r="HTS59" s="192"/>
      <c r="HTT59" s="192"/>
      <c r="HTU59" s="192"/>
      <c r="HTV59" s="192"/>
      <c r="HTW59" s="192"/>
      <c r="HTX59" s="192"/>
      <c r="HTY59" s="192"/>
      <c r="HTZ59" s="192"/>
      <c r="HUA59" s="192"/>
      <c r="HUB59" s="192"/>
      <c r="HUC59" s="192"/>
      <c r="HUD59" s="192"/>
      <c r="HUE59" s="192"/>
      <c r="HUF59" s="192"/>
      <c r="HUG59" s="192"/>
      <c r="HUH59" s="192"/>
      <c r="HUI59" s="192"/>
      <c r="HUJ59" s="192"/>
      <c r="HUK59" s="192"/>
      <c r="HUL59" s="192"/>
      <c r="HUM59" s="192"/>
      <c r="HUN59" s="192"/>
      <c r="HUO59" s="192"/>
      <c r="HUP59" s="192"/>
      <c r="HUQ59" s="192"/>
      <c r="HUR59" s="192"/>
      <c r="HUS59" s="192"/>
      <c r="HUT59" s="192"/>
      <c r="HUU59" s="192"/>
      <c r="HUV59" s="192"/>
      <c r="HUW59" s="192"/>
      <c r="HUX59" s="192"/>
      <c r="HUY59" s="192"/>
      <c r="HUZ59" s="192"/>
      <c r="HVA59" s="192"/>
      <c r="HVB59" s="192"/>
      <c r="HVC59" s="192"/>
      <c r="HVD59" s="192"/>
      <c r="HVE59" s="192"/>
      <c r="HVF59" s="192"/>
      <c r="HVG59" s="192"/>
      <c r="HVH59" s="192"/>
      <c r="HVI59" s="192"/>
      <c r="HVJ59" s="192"/>
      <c r="HVK59" s="192"/>
      <c r="HVL59" s="192"/>
      <c r="HVM59" s="192"/>
      <c r="HVN59" s="192"/>
      <c r="HVO59" s="192"/>
      <c r="HVP59" s="192"/>
      <c r="HVQ59" s="192"/>
      <c r="HVR59" s="192"/>
      <c r="HVS59" s="192"/>
      <c r="HVT59" s="192"/>
      <c r="HVU59" s="192"/>
      <c r="HVV59" s="192"/>
      <c r="HVW59" s="192"/>
      <c r="HVX59" s="192"/>
      <c r="HVY59" s="192"/>
      <c r="HVZ59" s="192"/>
      <c r="HWA59" s="192"/>
      <c r="HWB59" s="192"/>
      <c r="HWC59" s="192"/>
      <c r="HWD59" s="192"/>
      <c r="HWE59" s="192"/>
      <c r="HWF59" s="192"/>
      <c r="HWG59" s="192"/>
      <c r="HWH59" s="192"/>
      <c r="HWI59" s="192"/>
      <c r="HWJ59" s="192"/>
      <c r="HWK59" s="192"/>
      <c r="HWL59" s="192"/>
      <c r="HWM59" s="192"/>
      <c r="HWN59" s="192"/>
      <c r="HWO59" s="192"/>
      <c r="HWP59" s="192"/>
      <c r="HWQ59" s="192"/>
      <c r="HWR59" s="192"/>
      <c r="HWS59" s="192"/>
      <c r="HWT59" s="192"/>
      <c r="HWU59" s="192"/>
      <c r="HWV59" s="192"/>
      <c r="HWW59" s="192"/>
      <c r="HWX59" s="192"/>
      <c r="HWY59" s="192"/>
      <c r="HWZ59" s="192"/>
      <c r="HXA59" s="192"/>
      <c r="HXB59" s="192"/>
      <c r="HXC59" s="192"/>
      <c r="HXD59" s="192"/>
      <c r="HXE59" s="192"/>
      <c r="HXF59" s="192"/>
      <c r="HXG59" s="192"/>
      <c r="HXH59" s="192"/>
      <c r="HXI59" s="192"/>
      <c r="HXJ59" s="192"/>
      <c r="HXK59" s="192"/>
      <c r="HXL59" s="192"/>
      <c r="HXM59" s="192"/>
      <c r="HXN59" s="192"/>
      <c r="HXO59" s="192"/>
      <c r="HXP59" s="192"/>
      <c r="HXQ59" s="192"/>
      <c r="HXR59" s="192"/>
      <c r="HXS59" s="192"/>
      <c r="HXT59" s="192"/>
      <c r="HXU59" s="192"/>
      <c r="HXV59" s="192"/>
      <c r="HXW59" s="192"/>
      <c r="HXX59" s="192"/>
      <c r="HXY59" s="192"/>
      <c r="HXZ59" s="192"/>
      <c r="HYA59" s="192"/>
      <c r="HYB59" s="192"/>
      <c r="HYC59" s="192"/>
      <c r="HYD59" s="192"/>
      <c r="HYE59" s="192"/>
      <c r="HYF59" s="192"/>
      <c r="HYG59" s="192"/>
      <c r="HYH59" s="192"/>
      <c r="HYI59" s="192"/>
      <c r="HYJ59" s="192"/>
      <c r="HYK59" s="192"/>
      <c r="HYL59" s="192"/>
      <c r="HYM59" s="192"/>
      <c r="HYN59" s="192"/>
      <c r="HYO59" s="192"/>
      <c r="HYP59" s="192"/>
      <c r="HYQ59" s="192"/>
      <c r="HYR59" s="192"/>
      <c r="HYS59" s="192"/>
      <c r="HYT59" s="192"/>
      <c r="HYU59" s="192"/>
      <c r="HYV59" s="192"/>
      <c r="HYW59" s="192"/>
      <c r="HYX59" s="192"/>
      <c r="HYY59" s="192"/>
      <c r="HYZ59" s="192"/>
      <c r="HZA59" s="192"/>
      <c r="HZB59" s="192"/>
      <c r="HZC59" s="192"/>
      <c r="HZD59" s="192"/>
      <c r="HZE59" s="192"/>
      <c r="HZF59" s="192"/>
      <c r="HZG59" s="192"/>
      <c r="HZH59" s="192"/>
      <c r="HZI59" s="192"/>
      <c r="HZJ59" s="192"/>
      <c r="HZK59" s="192"/>
      <c r="HZL59" s="192"/>
      <c r="HZM59" s="192"/>
      <c r="HZN59" s="192"/>
      <c r="HZO59" s="192"/>
      <c r="HZP59" s="192"/>
      <c r="HZQ59" s="192"/>
      <c r="HZR59" s="192"/>
      <c r="HZS59" s="192"/>
      <c r="HZT59" s="192"/>
      <c r="HZU59" s="192"/>
      <c r="HZV59" s="192"/>
      <c r="HZW59" s="192"/>
      <c r="HZX59" s="192"/>
      <c r="HZY59" s="192"/>
      <c r="HZZ59" s="192"/>
      <c r="IAA59" s="192"/>
      <c r="IAB59" s="192"/>
      <c r="IAC59" s="192"/>
      <c r="IAD59" s="192"/>
      <c r="IAE59" s="192"/>
      <c r="IAF59" s="192"/>
      <c r="IAG59" s="192"/>
      <c r="IAH59" s="192"/>
      <c r="IAI59" s="192"/>
      <c r="IAJ59" s="192"/>
      <c r="IAK59" s="192"/>
      <c r="IAL59" s="192"/>
      <c r="IAM59" s="192"/>
      <c r="IAN59" s="192"/>
      <c r="IAO59" s="192"/>
      <c r="IAP59" s="192"/>
      <c r="IAQ59" s="192"/>
      <c r="IAR59" s="192"/>
      <c r="IAS59" s="192"/>
      <c r="IAT59" s="192"/>
      <c r="IAU59" s="192"/>
      <c r="IAV59" s="192"/>
      <c r="IAW59" s="192"/>
      <c r="IAX59" s="192"/>
      <c r="IAY59" s="192"/>
      <c r="IAZ59" s="192"/>
      <c r="IBA59" s="192"/>
      <c r="IBB59" s="192"/>
      <c r="IBC59" s="192"/>
      <c r="IBD59" s="192"/>
      <c r="IBE59" s="192"/>
      <c r="IBF59" s="192"/>
      <c r="IBG59" s="192"/>
      <c r="IBH59" s="192"/>
      <c r="IBI59" s="192"/>
      <c r="IBJ59" s="192"/>
      <c r="IBK59" s="192"/>
      <c r="IBL59" s="192"/>
      <c r="IBM59" s="192"/>
      <c r="IBN59" s="192"/>
      <c r="IBO59" s="192"/>
      <c r="IBP59" s="192"/>
      <c r="IBQ59" s="192"/>
      <c r="IBR59" s="192"/>
      <c r="IBS59" s="192"/>
      <c r="IBT59" s="192"/>
      <c r="IBU59" s="192"/>
      <c r="IBV59" s="192"/>
      <c r="IBW59" s="192"/>
      <c r="IBX59" s="192"/>
      <c r="IBY59" s="192"/>
      <c r="IBZ59" s="192"/>
      <c r="ICA59" s="192"/>
      <c r="ICB59" s="192"/>
      <c r="ICC59" s="192"/>
      <c r="ICD59" s="192"/>
      <c r="ICE59" s="192"/>
      <c r="ICF59" s="192"/>
      <c r="ICG59" s="192"/>
      <c r="ICH59" s="192"/>
      <c r="ICI59" s="192"/>
      <c r="ICJ59" s="192"/>
      <c r="ICK59" s="192"/>
      <c r="ICL59" s="192"/>
      <c r="ICM59" s="192"/>
      <c r="ICN59" s="192"/>
      <c r="ICO59" s="192"/>
      <c r="ICP59" s="192"/>
      <c r="ICQ59" s="192"/>
      <c r="ICR59" s="192"/>
      <c r="ICS59" s="192"/>
      <c r="ICT59" s="192"/>
      <c r="ICU59" s="192"/>
      <c r="ICV59" s="192"/>
      <c r="ICW59" s="192"/>
      <c r="ICX59" s="192"/>
      <c r="ICY59" s="192"/>
      <c r="ICZ59" s="192"/>
      <c r="IDA59" s="192"/>
      <c r="IDB59" s="192"/>
      <c r="IDC59" s="192"/>
      <c r="IDD59" s="192"/>
      <c r="IDE59" s="192"/>
      <c r="IDF59" s="192"/>
      <c r="IDG59" s="192"/>
      <c r="IDH59" s="192"/>
      <c r="IDI59" s="192"/>
      <c r="IDJ59" s="192"/>
      <c r="IDK59" s="192"/>
      <c r="IDL59" s="192"/>
      <c r="IDM59" s="192"/>
      <c r="IDN59" s="192"/>
      <c r="IDO59" s="192"/>
      <c r="IDP59" s="192"/>
      <c r="IDQ59" s="192"/>
      <c r="IDR59" s="192"/>
      <c r="IDS59" s="192"/>
      <c r="IDT59" s="192"/>
      <c r="IDU59" s="192"/>
      <c r="IDV59" s="192"/>
      <c r="IDW59" s="192"/>
      <c r="IDX59" s="192"/>
      <c r="IDY59" s="192"/>
      <c r="IDZ59" s="192"/>
      <c r="IEA59" s="192"/>
      <c r="IEB59" s="192"/>
      <c r="IEC59" s="192"/>
      <c r="IED59" s="192"/>
      <c r="IEE59" s="192"/>
      <c r="IEF59" s="192"/>
      <c r="IEG59" s="192"/>
      <c r="IEH59" s="192"/>
      <c r="IEI59" s="192"/>
      <c r="IEJ59" s="192"/>
      <c r="IEK59" s="192"/>
      <c r="IEL59" s="192"/>
      <c r="IEM59" s="192"/>
      <c r="IEN59" s="192"/>
      <c r="IEO59" s="192"/>
      <c r="IEP59" s="192"/>
      <c r="IEQ59" s="192"/>
      <c r="IER59" s="192"/>
      <c r="IES59" s="192"/>
      <c r="IET59" s="192"/>
      <c r="IEU59" s="192"/>
      <c r="IEV59" s="192"/>
      <c r="IEW59" s="192"/>
      <c r="IEX59" s="192"/>
      <c r="IEY59" s="192"/>
      <c r="IEZ59" s="192"/>
      <c r="IFA59" s="192"/>
      <c r="IFB59" s="192"/>
      <c r="IFC59" s="192"/>
      <c r="IFD59" s="192"/>
      <c r="IFE59" s="192"/>
      <c r="IFF59" s="192"/>
      <c r="IFG59" s="192"/>
      <c r="IFH59" s="192"/>
      <c r="IFI59" s="192"/>
      <c r="IFJ59" s="192"/>
      <c r="IFK59" s="192"/>
      <c r="IFL59" s="192"/>
      <c r="IFM59" s="192"/>
      <c r="IFN59" s="192"/>
      <c r="IFO59" s="192"/>
      <c r="IFP59" s="192"/>
      <c r="IFQ59" s="192"/>
      <c r="IFR59" s="192"/>
      <c r="IFS59" s="192"/>
      <c r="IFT59" s="192"/>
      <c r="IFU59" s="192"/>
      <c r="IFV59" s="192"/>
      <c r="IFW59" s="192"/>
      <c r="IFX59" s="192"/>
      <c r="IFY59" s="192"/>
      <c r="IFZ59" s="192"/>
      <c r="IGA59" s="192"/>
      <c r="IGB59" s="192"/>
      <c r="IGC59" s="192"/>
      <c r="IGD59" s="192"/>
      <c r="IGE59" s="192"/>
      <c r="IGF59" s="192"/>
      <c r="IGG59" s="192"/>
      <c r="IGH59" s="192"/>
      <c r="IGI59" s="192"/>
      <c r="IGJ59" s="192"/>
      <c r="IGK59" s="192"/>
      <c r="IGL59" s="192"/>
      <c r="IGM59" s="192"/>
      <c r="IGN59" s="192"/>
      <c r="IGO59" s="192"/>
      <c r="IGP59" s="192"/>
      <c r="IGQ59" s="192"/>
      <c r="IGR59" s="192"/>
      <c r="IGS59" s="192"/>
      <c r="IGT59" s="192"/>
      <c r="IGU59" s="192"/>
      <c r="IGV59" s="192"/>
      <c r="IGW59" s="192"/>
      <c r="IGX59" s="192"/>
      <c r="IGY59" s="192"/>
      <c r="IGZ59" s="192"/>
      <c r="IHA59" s="192"/>
      <c r="IHB59" s="192"/>
      <c r="IHC59" s="192"/>
      <c r="IHD59" s="192"/>
      <c r="IHE59" s="192"/>
      <c r="IHF59" s="192"/>
      <c r="IHG59" s="192"/>
      <c r="IHH59" s="192"/>
      <c r="IHI59" s="192"/>
      <c r="IHJ59" s="192"/>
      <c r="IHK59" s="192"/>
      <c r="IHL59" s="192"/>
      <c r="IHM59" s="192"/>
      <c r="IHN59" s="192"/>
      <c r="IHO59" s="192"/>
      <c r="IHP59" s="192"/>
      <c r="IHQ59" s="192"/>
      <c r="IHR59" s="192"/>
      <c r="IHS59" s="192"/>
      <c r="IHT59" s="192"/>
      <c r="IHU59" s="192"/>
      <c r="IHV59" s="192"/>
      <c r="IHW59" s="192"/>
      <c r="IHX59" s="192"/>
      <c r="IHY59" s="192"/>
      <c r="IHZ59" s="192"/>
      <c r="IIA59" s="192"/>
      <c r="IIB59" s="192"/>
      <c r="IIC59" s="192"/>
      <c r="IID59" s="192"/>
      <c r="IIE59" s="192"/>
      <c r="IIF59" s="192"/>
      <c r="IIG59" s="192"/>
      <c r="IIH59" s="192"/>
      <c r="III59" s="192"/>
      <c r="IIJ59" s="192"/>
      <c r="IIK59" s="192"/>
      <c r="IIL59" s="192"/>
      <c r="IIM59" s="192"/>
      <c r="IIN59" s="192"/>
      <c r="IIO59" s="192"/>
      <c r="IIP59" s="192"/>
      <c r="IIQ59" s="192"/>
      <c r="IIR59" s="192"/>
      <c r="IIS59" s="192"/>
      <c r="IIT59" s="192"/>
      <c r="IIU59" s="192"/>
      <c r="IIV59" s="192"/>
      <c r="IIW59" s="192"/>
      <c r="IIX59" s="192"/>
      <c r="IIY59" s="192"/>
      <c r="IIZ59" s="192"/>
      <c r="IJA59" s="192"/>
      <c r="IJB59" s="192"/>
      <c r="IJC59" s="192"/>
      <c r="IJD59" s="192"/>
      <c r="IJE59" s="192"/>
      <c r="IJF59" s="192"/>
      <c r="IJG59" s="192"/>
      <c r="IJH59" s="192"/>
      <c r="IJI59" s="192"/>
      <c r="IJJ59" s="192"/>
      <c r="IJK59" s="192"/>
      <c r="IJL59" s="192"/>
      <c r="IJM59" s="192"/>
      <c r="IJN59" s="192"/>
      <c r="IJO59" s="192"/>
      <c r="IJP59" s="192"/>
      <c r="IJQ59" s="192"/>
      <c r="IJR59" s="192"/>
      <c r="IJS59" s="192"/>
      <c r="IJT59" s="192"/>
      <c r="IJU59" s="192"/>
      <c r="IJV59" s="192"/>
      <c r="IJW59" s="192"/>
      <c r="IJX59" s="192"/>
      <c r="IJY59" s="192"/>
      <c r="IJZ59" s="192"/>
      <c r="IKA59" s="192"/>
      <c r="IKB59" s="192"/>
      <c r="IKC59" s="192"/>
      <c r="IKD59" s="192"/>
      <c r="IKE59" s="192"/>
      <c r="IKF59" s="192"/>
      <c r="IKG59" s="192"/>
      <c r="IKH59" s="192"/>
      <c r="IKI59" s="192"/>
      <c r="IKJ59" s="192"/>
      <c r="IKK59" s="192"/>
      <c r="IKL59" s="192"/>
      <c r="IKM59" s="192"/>
      <c r="IKN59" s="192"/>
      <c r="IKO59" s="192"/>
      <c r="IKP59" s="192"/>
      <c r="IKQ59" s="192"/>
      <c r="IKR59" s="192"/>
      <c r="IKS59" s="192"/>
      <c r="IKT59" s="192"/>
      <c r="IKU59" s="192"/>
      <c r="IKV59" s="192"/>
      <c r="IKW59" s="192"/>
      <c r="IKX59" s="192"/>
      <c r="IKY59" s="192"/>
      <c r="IKZ59" s="192"/>
      <c r="ILA59" s="192"/>
      <c r="ILB59" s="192"/>
      <c r="ILC59" s="192"/>
      <c r="ILD59" s="192"/>
      <c r="ILE59" s="192"/>
      <c r="ILF59" s="192"/>
      <c r="ILG59" s="192"/>
      <c r="ILH59" s="192"/>
      <c r="ILI59" s="192"/>
      <c r="ILJ59" s="192"/>
      <c r="ILK59" s="192"/>
      <c r="ILL59" s="192"/>
      <c r="ILM59" s="192"/>
      <c r="ILN59" s="192"/>
      <c r="ILO59" s="192"/>
      <c r="ILP59" s="192"/>
      <c r="ILQ59" s="192"/>
      <c r="ILR59" s="192"/>
      <c r="ILS59" s="192"/>
      <c r="ILT59" s="192"/>
      <c r="ILU59" s="192"/>
      <c r="ILV59" s="192"/>
      <c r="ILW59" s="192"/>
      <c r="ILX59" s="192"/>
      <c r="ILY59" s="192"/>
      <c r="ILZ59" s="192"/>
      <c r="IMA59" s="192"/>
      <c r="IMB59" s="192"/>
      <c r="IMC59" s="192"/>
      <c r="IMD59" s="192"/>
      <c r="IME59" s="192"/>
      <c r="IMF59" s="192"/>
      <c r="IMG59" s="192"/>
      <c r="IMH59" s="192"/>
      <c r="IMI59" s="192"/>
      <c r="IMJ59" s="192"/>
      <c r="IMK59" s="192"/>
      <c r="IML59" s="192"/>
      <c r="IMM59" s="192"/>
      <c r="IMN59" s="192"/>
      <c r="IMO59" s="192"/>
      <c r="IMP59" s="192"/>
      <c r="IMQ59" s="192"/>
      <c r="IMR59" s="192"/>
      <c r="IMS59" s="192"/>
      <c r="IMT59" s="192"/>
      <c r="IMU59" s="192"/>
      <c r="IMV59" s="192"/>
      <c r="IMW59" s="192"/>
      <c r="IMX59" s="192"/>
      <c r="IMY59" s="192"/>
      <c r="IMZ59" s="192"/>
      <c r="INA59" s="192"/>
      <c r="INB59" s="192"/>
      <c r="INC59" s="192"/>
      <c r="IND59" s="192"/>
      <c r="INE59" s="192"/>
      <c r="INF59" s="192"/>
      <c r="ING59" s="192"/>
      <c r="INH59" s="192"/>
      <c r="INI59" s="192"/>
      <c r="INJ59" s="192"/>
      <c r="INK59" s="192"/>
      <c r="INL59" s="192"/>
      <c r="INM59" s="192"/>
      <c r="INN59" s="192"/>
      <c r="INO59" s="192"/>
      <c r="INP59" s="192"/>
      <c r="INQ59" s="192"/>
      <c r="INR59" s="192"/>
      <c r="INS59" s="192"/>
      <c r="INT59" s="192"/>
      <c r="INU59" s="192"/>
      <c r="INV59" s="192"/>
      <c r="INW59" s="192"/>
      <c r="INX59" s="192"/>
      <c r="INY59" s="192"/>
      <c r="INZ59" s="192"/>
      <c r="IOA59" s="192"/>
      <c r="IOB59" s="192"/>
      <c r="IOC59" s="192"/>
      <c r="IOD59" s="192"/>
      <c r="IOE59" s="192"/>
      <c r="IOF59" s="192"/>
      <c r="IOG59" s="192"/>
      <c r="IOH59" s="192"/>
      <c r="IOI59" s="192"/>
      <c r="IOJ59" s="192"/>
      <c r="IOK59" s="192"/>
      <c r="IOL59" s="192"/>
      <c r="IOM59" s="192"/>
      <c r="ION59" s="192"/>
      <c r="IOO59" s="192"/>
      <c r="IOP59" s="192"/>
      <c r="IOQ59" s="192"/>
      <c r="IOR59" s="192"/>
      <c r="IOS59" s="192"/>
      <c r="IOT59" s="192"/>
      <c r="IOU59" s="192"/>
      <c r="IOV59" s="192"/>
      <c r="IOW59" s="192"/>
      <c r="IOX59" s="192"/>
      <c r="IOY59" s="192"/>
      <c r="IOZ59" s="192"/>
      <c r="IPA59" s="192"/>
      <c r="IPB59" s="192"/>
      <c r="IPC59" s="192"/>
      <c r="IPD59" s="192"/>
      <c r="IPE59" s="192"/>
      <c r="IPF59" s="192"/>
      <c r="IPG59" s="192"/>
      <c r="IPH59" s="192"/>
      <c r="IPI59" s="192"/>
      <c r="IPJ59" s="192"/>
      <c r="IPK59" s="192"/>
      <c r="IPL59" s="192"/>
      <c r="IPM59" s="192"/>
      <c r="IPN59" s="192"/>
      <c r="IPO59" s="192"/>
      <c r="IPP59" s="192"/>
      <c r="IPQ59" s="192"/>
      <c r="IPR59" s="192"/>
      <c r="IPS59" s="192"/>
      <c r="IPT59" s="192"/>
      <c r="IPU59" s="192"/>
      <c r="IPV59" s="192"/>
      <c r="IPW59" s="192"/>
      <c r="IPX59" s="192"/>
      <c r="IPY59" s="192"/>
      <c r="IPZ59" s="192"/>
      <c r="IQA59" s="192"/>
      <c r="IQB59" s="192"/>
      <c r="IQC59" s="192"/>
      <c r="IQD59" s="192"/>
      <c r="IQE59" s="192"/>
      <c r="IQF59" s="192"/>
      <c r="IQG59" s="192"/>
      <c r="IQH59" s="192"/>
      <c r="IQI59" s="192"/>
      <c r="IQJ59" s="192"/>
      <c r="IQK59" s="192"/>
      <c r="IQL59" s="192"/>
      <c r="IQM59" s="192"/>
      <c r="IQN59" s="192"/>
      <c r="IQO59" s="192"/>
      <c r="IQP59" s="192"/>
      <c r="IQQ59" s="192"/>
      <c r="IQR59" s="192"/>
      <c r="IQS59" s="192"/>
      <c r="IQT59" s="192"/>
      <c r="IQU59" s="192"/>
      <c r="IQV59" s="192"/>
      <c r="IQW59" s="192"/>
      <c r="IQX59" s="192"/>
      <c r="IQY59" s="192"/>
      <c r="IQZ59" s="192"/>
      <c r="IRA59" s="192"/>
      <c r="IRB59" s="192"/>
      <c r="IRC59" s="192"/>
      <c r="IRD59" s="192"/>
      <c r="IRE59" s="192"/>
      <c r="IRF59" s="192"/>
      <c r="IRG59" s="192"/>
      <c r="IRH59" s="192"/>
      <c r="IRI59" s="192"/>
      <c r="IRJ59" s="192"/>
      <c r="IRK59" s="192"/>
      <c r="IRL59" s="192"/>
      <c r="IRM59" s="192"/>
      <c r="IRN59" s="192"/>
      <c r="IRO59" s="192"/>
      <c r="IRP59" s="192"/>
      <c r="IRQ59" s="192"/>
      <c r="IRR59" s="192"/>
      <c r="IRS59" s="192"/>
      <c r="IRT59" s="192"/>
      <c r="IRU59" s="192"/>
      <c r="IRV59" s="192"/>
      <c r="IRW59" s="192"/>
      <c r="IRX59" s="192"/>
      <c r="IRY59" s="192"/>
      <c r="IRZ59" s="192"/>
      <c r="ISA59" s="192"/>
      <c r="ISB59" s="192"/>
      <c r="ISC59" s="192"/>
      <c r="ISD59" s="192"/>
      <c r="ISE59" s="192"/>
      <c r="ISF59" s="192"/>
      <c r="ISG59" s="192"/>
      <c r="ISH59" s="192"/>
      <c r="ISI59" s="192"/>
      <c r="ISJ59" s="192"/>
      <c r="ISK59" s="192"/>
      <c r="ISL59" s="192"/>
      <c r="ISM59" s="192"/>
      <c r="ISN59" s="192"/>
      <c r="ISO59" s="192"/>
      <c r="ISP59" s="192"/>
      <c r="ISQ59" s="192"/>
      <c r="ISR59" s="192"/>
      <c r="ISS59" s="192"/>
      <c r="IST59" s="192"/>
      <c r="ISU59" s="192"/>
      <c r="ISV59" s="192"/>
      <c r="ISW59" s="192"/>
      <c r="ISX59" s="192"/>
      <c r="ISY59" s="192"/>
      <c r="ISZ59" s="192"/>
      <c r="ITA59" s="192"/>
      <c r="ITB59" s="192"/>
      <c r="ITC59" s="192"/>
      <c r="ITD59" s="192"/>
      <c r="ITE59" s="192"/>
      <c r="ITF59" s="192"/>
      <c r="ITG59" s="192"/>
      <c r="ITH59" s="192"/>
      <c r="ITI59" s="192"/>
      <c r="ITJ59" s="192"/>
      <c r="ITK59" s="192"/>
      <c r="ITL59" s="192"/>
      <c r="ITM59" s="192"/>
      <c r="ITN59" s="192"/>
      <c r="ITO59" s="192"/>
      <c r="ITP59" s="192"/>
      <c r="ITQ59" s="192"/>
      <c r="ITR59" s="192"/>
      <c r="ITS59" s="192"/>
      <c r="ITT59" s="192"/>
      <c r="ITU59" s="192"/>
      <c r="ITV59" s="192"/>
      <c r="ITW59" s="192"/>
      <c r="ITX59" s="192"/>
      <c r="ITY59" s="192"/>
      <c r="ITZ59" s="192"/>
      <c r="IUA59" s="192"/>
      <c r="IUB59" s="192"/>
      <c r="IUC59" s="192"/>
      <c r="IUD59" s="192"/>
      <c r="IUE59" s="192"/>
      <c r="IUF59" s="192"/>
      <c r="IUG59" s="192"/>
      <c r="IUH59" s="192"/>
      <c r="IUI59" s="192"/>
      <c r="IUJ59" s="192"/>
      <c r="IUK59" s="192"/>
      <c r="IUL59" s="192"/>
      <c r="IUM59" s="192"/>
      <c r="IUN59" s="192"/>
      <c r="IUO59" s="192"/>
      <c r="IUP59" s="192"/>
      <c r="IUQ59" s="192"/>
      <c r="IUR59" s="192"/>
      <c r="IUS59" s="192"/>
      <c r="IUT59" s="192"/>
      <c r="IUU59" s="192"/>
      <c r="IUV59" s="192"/>
      <c r="IUW59" s="192"/>
      <c r="IUX59" s="192"/>
      <c r="IUY59" s="192"/>
      <c r="IUZ59" s="192"/>
      <c r="IVA59" s="192"/>
      <c r="IVB59" s="192"/>
      <c r="IVC59" s="192"/>
      <c r="IVD59" s="192"/>
      <c r="IVE59" s="192"/>
      <c r="IVF59" s="192"/>
      <c r="IVG59" s="192"/>
      <c r="IVH59" s="192"/>
      <c r="IVI59" s="192"/>
      <c r="IVJ59" s="192"/>
      <c r="IVK59" s="192"/>
      <c r="IVL59" s="192"/>
      <c r="IVM59" s="192"/>
      <c r="IVN59" s="192"/>
      <c r="IVO59" s="192"/>
      <c r="IVP59" s="192"/>
      <c r="IVQ59" s="192"/>
      <c r="IVR59" s="192"/>
      <c r="IVS59" s="192"/>
      <c r="IVT59" s="192"/>
      <c r="IVU59" s="192"/>
      <c r="IVV59" s="192"/>
      <c r="IVW59" s="192"/>
      <c r="IVX59" s="192"/>
      <c r="IVY59" s="192"/>
      <c r="IVZ59" s="192"/>
      <c r="IWA59" s="192"/>
      <c r="IWB59" s="192"/>
      <c r="IWC59" s="192"/>
      <c r="IWD59" s="192"/>
      <c r="IWE59" s="192"/>
      <c r="IWF59" s="192"/>
      <c r="IWG59" s="192"/>
      <c r="IWH59" s="192"/>
      <c r="IWI59" s="192"/>
      <c r="IWJ59" s="192"/>
      <c r="IWK59" s="192"/>
      <c r="IWL59" s="192"/>
      <c r="IWM59" s="192"/>
      <c r="IWN59" s="192"/>
      <c r="IWO59" s="192"/>
      <c r="IWP59" s="192"/>
      <c r="IWQ59" s="192"/>
      <c r="IWR59" s="192"/>
      <c r="IWS59" s="192"/>
      <c r="IWT59" s="192"/>
      <c r="IWU59" s="192"/>
      <c r="IWV59" s="192"/>
      <c r="IWW59" s="192"/>
      <c r="IWX59" s="192"/>
      <c r="IWY59" s="192"/>
      <c r="IWZ59" s="192"/>
      <c r="IXA59" s="192"/>
      <c r="IXB59" s="192"/>
      <c r="IXC59" s="192"/>
      <c r="IXD59" s="192"/>
      <c r="IXE59" s="192"/>
      <c r="IXF59" s="192"/>
      <c r="IXG59" s="192"/>
      <c r="IXH59" s="192"/>
      <c r="IXI59" s="192"/>
      <c r="IXJ59" s="192"/>
      <c r="IXK59" s="192"/>
      <c r="IXL59" s="192"/>
      <c r="IXM59" s="192"/>
      <c r="IXN59" s="192"/>
      <c r="IXO59" s="192"/>
      <c r="IXP59" s="192"/>
      <c r="IXQ59" s="192"/>
      <c r="IXR59" s="192"/>
      <c r="IXS59" s="192"/>
      <c r="IXT59" s="192"/>
      <c r="IXU59" s="192"/>
      <c r="IXV59" s="192"/>
      <c r="IXW59" s="192"/>
      <c r="IXX59" s="192"/>
      <c r="IXY59" s="192"/>
      <c r="IXZ59" s="192"/>
      <c r="IYA59" s="192"/>
      <c r="IYB59" s="192"/>
      <c r="IYC59" s="192"/>
      <c r="IYD59" s="192"/>
      <c r="IYE59" s="192"/>
      <c r="IYF59" s="192"/>
      <c r="IYG59" s="192"/>
      <c r="IYH59" s="192"/>
      <c r="IYI59" s="192"/>
      <c r="IYJ59" s="192"/>
      <c r="IYK59" s="192"/>
      <c r="IYL59" s="192"/>
      <c r="IYM59" s="192"/>
      <c r="IYN59" s="192"/>
      <c r="IYO59" s="192"/>
      <c r="IYP59" s="192"/>
      <c r="IYQ59" s="192"/>
      <c r="IYR59" s="192"/>
      <c r="IYS59" s="192"/>
      <c r="IYT59" s="192"/>
      <c r="IYU59" s="192"/>
      <c r="IYV59" s="192"/>
      <c r="IYW59" s="192"/>
      <c r="IYX59" s="192"/>
      <c r="IYY59" s="192"/>
      <c r="IYZ59" s="192"/>
      <c r="IZA59" s="192"/>
      <c r="IZB59" s="192"/>
      <c r="IZC59" s="192"/>
      <c r="IZD59" s="192"/>
      <c r="IZE59" s="192"/>
      <c r="IZF59" s="192"/>
      <c r="IZG59" s="192"/>
      <c r="IZH59" s="192"/>
      <c r="IZI59" s="192"/>
      <c r="IZJ59" s="192"/>
      <c r="IZK59" s="192"/>
      <c r="IZL59" s="192"/>
      <c r="IZM59" s="192"/>
      <c r="IZN59" s="192"/>
      <c r="IZO59" s="192"/>
      <c r="IZP59" s="192"/>
      <c r="IZQ59" s="192"/>
      <c r="IZR59" s="192"/>
      <c r="IZS59" s="192"/>
      <c r="IZT59" s="192"/>
      <c r="IZU59" s="192"/>
      <c r="IZV59" s="192"/>
      <c r="IZW59" s="192"/>
      <c r="IZX59" s="192"/>
      <c r="IZY59" s="192"/>
      <c r="IZZ59" s="192"/>
      <c r="JAA59" s="192"/>
      <c r="JAB59" s="192"/>
      <c r="JAC59" s="192"/>
      <c r="JAD59" s="192"/>
      <c r="JAE59" s="192"/>
      <c r="JAF59" s="192"/>
      <c r="JAG59" s="192"/>
      <c r="JAH59" s="192"/>
      <c r="JAI59" s="192"/>
      <c r="JAJ59" s="192"/>
      <c r="JAK59" s="192"/>
      <c r="JAL59" s="192"/>
      <c r="JAM59" s="192"/>
      <c r="JAN59" s="192"/>
      <c r="JAO59" s="192"/>
      <c r="JAP59" s="192"/>
      <c r="JAQ59" s="192"/>
      <c r="JAR59" s="192"/>
      <c r="JAS59" s="192"/>
      <c r="JAT59" s="192"/>
      <c r="JAU59" s="192"/>
      <c r="JAV59" s="192"/>
      <c r="JAW59" s="192"/>
      <c r="JAX59" s="192"/>
      <c r="JAY59" s="192"/>
      <c r="JAZ59" s="192"/>
      <c r="JBA59" s="192"/>
      <c r="JBB59" s="192"/>
      <c r="JBC59" s="192"/>
      <c r="JBD59" s="192"/>
      <c r="JBE59" s="192"/>
      <c r="JBF59" s="192"/>
      <c r="JBG59" s="192"/>
      <c r="JBH59" s="192"/>
      <c r="JBI59" s="192"/>
      <c r="JBJ59" s="192"/>
      <c r="JBK59" s="192"/>
      <c r="JBL59" s="192"/>
      <c r="JBM59" s="192"/>
      <c r="JBN59" s="192"/>
      <c r="JBO59" s="192"/>
      <c r="JBP59" s="192"/>
      <c r="JBQ59" s="192"/>
      <c r="JBR59" s="192"/>
      <c r="JBS59" s="192"/>
      <c r="JBT59" s="192"/>
      <c r="JBU59" s="192"/>
      <c r="JBV59" s="192"/>
      <c r="JBW59" s="192"/>
      <c r="JBX59" s="192"/>
      <c r="JBY59" s="192"/>
      <c r="JBZ59" s="192"/>
      <c r="JCA59" s="192"/>
      <c r="JCB59" s="192"/>
      <c r="JCC59" s="192"/>
      <c r="JCD59" s="192"/>
      <c r="JCE59" s="192"/>
      <c r="JCF59" s="192"/>
      <c r="JCG59" s="192"/>
      <c r="JCH59" s="192"/>
      <c r="JCI59" s="192"/>
      <c r="JCJ59" s="192"/>
      <c r="JCK59" s="192"/>
      <c r="JCL59" s="192"/>
      <c r="JCM59" s="192"/>
      <c r="JCN59" s="192"/>
      <c r="JCO59" s="192"/>
      <c r="JCP59" s="192"/>
      <c r="JCQ59" s="192"/>
      <c r="JCR59" s="192"/>
      <c r="JCS59" s="192"/>
      <c r="JCT59" s="192"/>
      <c r="JCU59" s="192"/>
      <c r="JCV59" s="192"/>
      <c r="JCW59" s="192"/>
      <c r="JCX59" s="192"/>
      <c r="JCY59" s="192"/>
      <c r="JCZ59" s="192"/>
      <c r="JDA59" s="192"/>
      <c r="JDB59" s="192"/>
      <c r="JDC59" s="192"/>
      <c r="JDD59" s="192"/>
      <c r="JDE59" s="192"/>
      <c r="JDF59" s="192"/>
      <c r="JDG59" s="192"/>
      <c r="JDH59" s="192"/>
      <c r="JDI59" s="192"/>
      <c r="JDJ59" s="192"/>
      <c r="JDK59" s="192"/>
      <c r="JDL59" s="192"/>
      <c r="JDM59" s="192"/>
      <c r="JDN59" s="192"/>
      <c r="JDO59" s="192"/>
      <c r="JDP59" s="192"/>
      <c r="JDQ59" s="192"/>
      <c r="JDR59" s="192"/>
      <c r="JDS59" s="192"/>
      <c r="JDT59" s="192"/>
      <c r="JDU59" s="192"/>
      <c r="JDV59" s="192"/>
      <c r="JDW59" s="192"/>
      <c r="JDX59" s="192"/>
      <c r="JDY59" s="192"/>
      <c r="JDZ59" s="192"/>
      <c r="JEA59" s="192"/>
      <c r="JEB59" s="192"/>
      <c r="JEC59" s="192"/>
      <c r="JED59" s="192"/>
      <c r="JEE59" s="192"/>
      <c r="JEF59" s="192"/>
      <c r="JEG59" s="192"/>
      <c r="JEH59" s="192"/>
      <c r="JEI59" s="192"/>
      <c r="JEJ59" s="192"/>
      <c r="JEK59" s="192"/>
      <c r="JEL59" s="192"/>
      <c r="JEM59" s="192"/>
      <c r="JEN59" s="192"/>
      <c r="JEO59" s="192"/>
      <c r="JEP59" s="192"/>
      <c r="JEQ59" s="192"/>
      <c r="JER59" s="192"/>
      <c r="JES59" s="192"/>
      <c r="JET59" s="192"/>
      <c r="JEU59" s="192"/>
      <c r="JEV59" s="192"/>
      <c r="JEW59" s="192"/>
      <c r="JEX59" s="192"/>
      <c r="JEY59" s="192"/>
      <c r="JEZ59" s="192"/>
      <c r="JFA59" s="192"/>
      <c r="JFB59" s="192"/>
      <c r="JFC59" s="192"/>
      <c r="JFD59" s="192"/>
      <c r="JFE59" s="192"/>
      <c r="JFF59" s="192"/>
      <c r="JFG59" s="192"/>
      <c r="JFH59" s="192"/>
      <c r="JFI59" s="192"/>
      <c r="JFJ59" s="192"/>
      <c r="JFK59" s="192"/>
      <c r="JFL59" s="192"/>
      <c r="JFM59" s="192"/>
      <c r="JFN59" s="192"/>
      <c r="JFO59" s="192"/>
      <c r="JFP59" s="192"/>
      <c r="JFQ59" s="192"/>
      <c r="JFR59" s="192"/>
      <c r="JFS59" s="192"/>
      <c r="JFT59" s="192"/>
      <c r="JFU59" s="192"/>
      <c r="JFV59" s="192"/>
      <c r="JFW59" s="192"/>
      <c r="JFX59" s="192"/>
      <c r="JFY59" s="192"/>
      <c r="JFZ59" s="192"/>
      <c r="JGA59" s="192"/>
      <c r="JGB59" s="192"/>
      <c r="JGC59" s="192"/>
      <c r="JGD59" s="192"/>
      <c r="JGE59" s="192"/>
      <c r="JGF59" s="192"/>
      <c r="JGG59" s="192"/>
      <c r="JGH59" s="192"/>
      <c r="JGI59" s="192"/>
      <c r="JGJ59" s="192"/>
      <c r="JGK59" s="192"/>
      <c r="JGL59" s="192"/>
      <c r="JGM59" s="192"/>
      <c r="JGN59" s="192"/>
      <c r="JGO59" s="192"/>
      <c r="JGP59" s="192"/>
      <c r="JGQ59" s="192"/>
      <c r="JGR59" s="192"/>
      <c r="JGS59" s="192"/>
      <c r="JGT59" s="192"/>
      <c r="JGU59" s="192"/>
      <c r="JGV59" s="192"/>
      <c r="JGW59" s="192"/>
      <c r="JGX59" s="192"/>
      <c r="JGY59" s="192"/>
      <c r="JGZ59" s="192"/>
      <c r="JHA59" s="192"/>
      <c r="JHB59" s="192"/>
      <c r="JHC59" s="192"/>
      <c r="JHD59" s="192"/>
      <c r="JHE59" s="192"/>
      <c r="JHF59" s="192"/>
      <c r="JHG59" s="192"/>
      <c r="JHH59" s="192"/>
      <c r="JHI59" s="192"/>
      <c r="JHJ59" s="192"/>
      <c r="JHK59" s="192"/>
      <c r="JHL59" s="192"/>
      <c r="JHM59" s="192"/>
      <c r="JHN59" s="192"/>
      <c r="JHO59" s="192"/>
      <c r="JHP59" s="192"/>
      <c r="JHQ59" s="192"/>
      <c r="JHR59" s="192"/>
      <c r="JHS59" s="192"/>
      <c r="JHT59" s="192"/>
      <c r="JHU59" s="192"/>
      <c r="JHV59" s="192"/>
      <c r="JHW59" s="192"/>
      <c r="JHX59" s="192"/>
      <c r="JHY59" s="192"/>
      <c r="JHZ59" s="192"/>
      <c r="JIA59" s="192"/>
      <c r="JIB59" s="192"/>
      <c r="JIC59" s="192"/>
      <c r="JID59" s="192"/>
      <c r="JIE59" s="192"/>
      <c r="JIF59" s="192"/>
      <c r="JIG59" s="192"/>
      <c r="JIH59" s="192"/>
      <c r="JII59" s="192"/>
      <c r="JIJ59" s="192"/>
      <c r="JIK59" s="192"/>
      <c r="JIL59" s="192"/>
      <c r="JIM59" s="192"/>
      <c r="JIN59" s="192"/>
      <c r="JIO59" s="192"/>
      <c r="JIP59" s="192"/>
      <c r="JIQ59" s="192"/>
      <c r="JIR59" s="192"/>
      <c r="JIS59" s="192"/>
      <c r="JIT59" s="192"/>
      <c r="JIU59" s="192"/>
      <c r="JIV59" s="192"/>
      <c r="JIW59" s="192"/>
      <c r="JIX59" s="192"/>
      <c r="JIY59" s="192"/>
      <c r="JIZ59" s="192"/>
      <c r="JJA59" s="192"/>
      <c r="JJB59" s="192"/>
      <c r="JJC59" s="192"/>
      <c r="JJD59" s="192"/>
      <c r="JJE59" s="192"/>
      <c r="JJF59" s="192"/>
      <c r="JJG59" s="192"/>
      <c r="JJH59" s="192"/>
      <c r="JJI59" s="192"/>
      <c r="JJJ59" s="192"/>
      <c r="JJK59" s="192"/>
      <c r="JJL59" s="192"/>
      <c r="JJM59" s="192"/>
      <c r="JJN59" s="192"/>
      <c r="JJO59" s="192"/>
      <c r="JJP59" s="192"/>
      <c r="JJQ59" s="192"/>
      <c r="JJR59" s="192"/>
      <c r="JJS59" s="192"/>
      <c r="JJT59" s="192"/>
      <c r="JJU59" s="192"/>
      <c r="JJV59" s="192"/>
      <c r="JJW59" s="192"/>
      <c r="JJX59" s="192"/>
      <c r="JJY59" s="192"/>
      <c r="JJZ59" s="192"/>
      <c r="JKA59" s="192"/>
      <c r="JKB59" s="192"/>
      <c r="JKC59" s="192"/>
      <c r="JKD59" s="192"/>
      <c r="JKE59" s="192"/>
      <c r="JKF59" s="192"/>
      <c r="JKG59" s="192"/>
      <c r="JKH59" s="192"/>
      <c r="JKI59" s="192"/>
      <c r="JKJ59" s="192"/>
      <c r="JKK59" s="192"/>
      <c r="JKL59" s="192"/>
      <c r="JKM59" s="192"/>
      <c r="JKN59" s="192"/>
      <c r="JKO59" s="192"/>
      <c r="JKP59" s="192"/>
      <c r="JKQ59" s="192"/>
      <c r="JKR59" s="192"/>
      <c r="JKS59" s="192"/>
      <c r="JKT59" s="192"/>
      <c r="JKU59" s="192"/>
      <c r="JKV59" s="192"/>
      <c r="JKW59" s="192"/>
      <c r="JKX59" s="192"/>
      <c r="JKY59" s="192"/>
      <c r="JKZ59" s="192"/>
      <c r="JLA59" s="192"/>
      <c r="JLB59" s="192"/>
      <c r="JLC59" s="192"/>
      <c r="JLD59" s="192"/>
      <c r="JLE59" s="192"/>
      <c r="JLF59" s="192"/>
      <c r="JLG59" s="192"/>
      <c r="JLH59" s="192"/>
      <c r="JLI59" s="192"/>
      <c r="JLJ59" s="192"/>
      <c r="JLK59" s="192"/>
      <c r="JLL59" s="192"/>
      <c r="JLM59" s="192"/>
      <c r="JLN59" s="192"/>
      <c r="JLO59" s="192"/>
      <c r="JLP59" s="192"/>
      <c r="JLQ59" s="192"/>
      <c r="JLR59" s="192"/>
      <c r="JLS59" s="192"/>
      <c r="JLT59" s="192"/>
      <c r="JLU59" s="192"/>
      <c r="JLV59" s="192"/>
      <c r="JLW59" s="192"/>
      <c r="JLX59" s="192"/>
      <c r="JLY59" s="192"/>
      <c r="JLZ59" s="192"/>
      <c r="JMA59" s="192"/>
      <c r="JMB59" s="192"/>
      <c r="JMC59" s="192"/>
      <c r="JMD59" s="192"/>
      <c r="JME59" s="192"/>
      <c r="JMF59" s="192"/>
      <c r="JMG59" s="192"/>
      <c r="JMH59" s="192"/>
      <c r="JMI59" s="192"/>
      <c r="JMJ59" s="192"/>
      <c r="JMK59" s="192"/>
      <c r="JML59" s="192"/>
      <c r="JMM59" s="192"/>
      <c r="JMN59" s="192"/>
      <c r="JMO59" s="192"/>
      <c r="JMP59" s="192"/>
      <c r="JMQ59" s="192"/>
      <c r="JMR59" s="192"/>
      <c r="JMS59" s="192"/>
      <c r="JMT59" s="192"/>
      <c r="JMU59" s="192"/>
      <c r="JMV59" s="192"/>
      <c r="JMW59" s="192"/>
      <c r="JMX59" s="192"/>
      <c r="JMY59" s="192"/>
      <c r="JMZ59" s="192"/>
      <c r="JNA59" s="192"/>
      <c r="JNB59" s="192"/>
      <c r="JNC59" s="192"/>
      <c r="JND59" s="192"/>
      <c r="JNE59" s="192"/>
      <c r="JNF59" s="192"/>
      <c r="JNG59" s="192"/>
      <c r="JNH59" s="192"/>
      <c r="JNI59" s="192"/>
      <c r="JNJ59" s="192"/>
      <c r="JNK59" s="192"/>
      <c r="JNL59" s="192"/>
      <c r="JNM59" s="192"/>
      <c r="JNN59" s="192"/>
      <c r="JNO59" s="192"/>
      <c r="JNP59" s="192"/>
      <c r="JNQ59" s="192"/>
      <c r="JNR59" s="192"/>
      <c r="JNS59" s="192"/>
      <c r="JNT59" s="192"/>
      <c r="JNU59" s="192"/>
      <c r="JNV59" s="192"/>
      <c r="JNW59" s="192"/>
      <c r="JNX59" s="192"/>
      <c r="JNY59" s="192"/>
      <c r="JNZ59" s="192"/>
      <c r="JOA59" s="192"/>
      <c r="JOB59" s="192"/>
      <c r="JOC59" s="192"/>
      <c r="JOD59" s="192"/>
      <c r="JOE59" s="192"/>
      <c r="JOF59" s="192"/>
      <c r="JOG59" s="192"/>
      <c r="JOH59" s="192"/>
      <c r="JOI59" s="192"/>
      <c r="JOJ59" s="192"/>
      <c r="JOK59" s="192"/>
      <c r="JOL59" s="192"/>
      <c r="JOM59" s="192"/>
      <c r="JON59" s="192"/>
      <c r="JOO59" s="192"/>
      <c r="JOP59" s="192"/>
      <c r="JOQ59" s="192"/>
      <c r="JOR59" s="192"/>
      <c r="JOS59" s="192"/>
      <c r="JOT59" s="192"/>
      <c r="JOU59" s="192"/>
      <c r="JOV59" s="192"/>
      <c r="JOW59" s="192"/>
      <c r="JOX59" s="192"/>
      <c r="JOY59" s="192"/>
      <c r="JOZ59" s="192"/>
      <c r="JPA59" s="192"/>
      <c r="JPB59" s="192"/>
      <c r="JPC59" s="192"/>
      <c r="JPD59" s="192"/>
      <c r="JPE59" s="192"/>
      <c r="JPF59" s="192"/>
      <c r="JPG59" s="192"/>
      <c r="JPH59" s="192"/>
      <c r="JPI59" s="192"/>
      <c r="JPJ59" s="192"/>
      <c r="JPK59" s="192"/>
      <c r="JPL59" s="192"/>
      <c r="JPM59" s="192"/>
      <c r="JPN59" s="192"/>
      <c r="JPO59" s="192"/>
      <c r="JPP59" s="192"/>
      <c r="JPQ59" s="192"/>
      <c r="JPR59" s="192"/>
      <c r="JPS59" s="192"/>
      <c r="JPT59" s="192"/>
      <c r="JPU59" s="192"/>
      <c r="JPV59" s="192"/>
      <c r="JPW59" s="192"/>
      <c r="JPX59" s="192"/>
      <c r="JPY59" s="192"/>
      <c r="JPZ59" s="192"/>
      <c r="JQA59" s="192"/>
      <c r="JQB59" s="192"/>
      <c r="JQC59" s="192"/>
      <c r="JQD59" s="192"/>
      <c r="JQE59" s="192"/>
      <c r="JQF59" s="192"/>
      <c r="JQG59" s="192"/>
      <c r="JQH59" s="192"/>
      <c r="JQI59" s="192"/>
      <c r="JQJ59" s="192"/>
      <c r="JQK59" s="192"/>
      <c r="JQL59" s="192"/>
      <c r="JQM59" s="192"/>
      <c r="JQN59" s="192"/>
      <c r="JQO59" s="192"/>
      <c r="JQP59" s="192"/>
      <c r="JQQ59" s="192"/>
      <c r="JQR59" s="192"/>
      <c r="JQS59" s="192"/>
      <c r="JQT59" s="192"/>
      <c r="JQU59" s="192"/>
      <c r="JQV59" s="192"/>
      <c r="JQW59" s="192"/>
      <c r="JQX59" s="192"/>
      <c r="JQY59" s="192"/>
      <c r="JQZ59" s="192"/>
      <c r="JRA59" s="192"/>
      <c r="JRB59" s="192"/>
      <c r="JRC59" s="192"/>
      <c r="JRD59" s="192"/>
      <c r="JRE59" s="192"/>
      <c r="JRF59" s="192"/>
      <c r="JRG59" s="192"/>
      <c r="JRH59" s="192"/>
      <c r="JRI59" s="192"/>
      <c r="JRJ59" s="192"/>
      <c r="JRK59" s="192"/>
      <c r="JRL59" s="192"/>
      <c r="JRM59" s="192"/>
      <c r="JRN59" s="192"/>
      <c r="JRO59" s="192"/>
      <c r="JRP59" s="192"/>
      <c r="JRQ59" s="192"/>
      <c r="JRR59" s="192"/>
      <c r="JRS59" s="192"/>
      <c r="JRT59" s="192"/>
      <c r="JRU59" s="192"/>
      <c r="JRV59" s="192"/>
      <c r="JRW59" s="192"/>
      <c r="JRX59" s="192"/>
      <c r="JRY59" s="192"/>
      <c r="JRZ59" s="192"/>
      <c r="JSA59" s="192"/>
      <c r="JSB59" s="192"/>
      <c r="JSC59" s="192"/>
      <c r="JSD59" s="192"/>
      <c r="JSE59" s="192"/>
      <c r="JSF59" s="192"/>
      <c r="JSG59" s="192"/>
      <c r="JSH59" s="192"/>
      <c r="JSI59" s="192"/>
      <c r="JSJ59" s="192"/>
      <c r="JSK59" s="192"/>
      <c r="JSL59" s="192"/>
      <c r="JSM59" s="192"/>
      <c r="JSN59" s="192"/>
      <c r="JSO59" s="192"/>
      <c r="JSP59" s="192"/>
      <c r="JSQ59" s="192"/>
      <c r="JSR59" s="192"/>
      <c r="JSS59" s="192"/>
      <c r="JST59" s="192"/>
      <c r="JSU59" s="192"/>
      <c r="JSV59" s="192"/>
      <c r="JSW59" s="192"/>
      <c r="JSX59" s="192"/>
      <c r="JSY59" s="192"/>
      <c r="JSZ59" s="192"/>
      <c r="JTA59" s="192"/>
      <c r="JTB59" s="192"/>
      <c r="JTC59" s="192"/>
      <c r="JTD59" s="192"/>
      <c r="JTE59" s="192"/>
      <c r="JTF59" s="192"/>
      <c r="JTG59" s="192"/>
      <c r="JTH59" s="192"/>
      <c r="JTI59" s="192"/>
      <c r="JTJ59" s="192"/>
      <c r="JTK59" s="192"/>
      <c r="JTL59" s="192"/>
      <c r="JTM59" s="192"/>
      <c r="JTN59" s="192"/>
      <c r="JTO59" s="192"/>
      <c r="JTP59" s="192"/>
      <c r="JTQ59" s="192"/>
      <c r="JTR59" s="192"/>
      <c r="JTS59" s="192"/>
      <c r="JTT59" s="192"/>
      <c r="JTU59" s="192"/>
      <c r="JTV59" s="192"/>
      <c r="JTW59" s="192"/>
      <c r="JTX59" s="192"/>
      <c r="JTY59" s="192"/>
      <c r="JTZ59" s="192"/>
      <c r="JUA59" s="192"/>
      <c r="JUB59" s="192"/>
      <c r="JUC59" s="192"/>
      <c r="JUD59" s="192"/>
      <c r="JUE59" s="192"/>
      <c r="JUF59" s="192"/>
      <c r="JUG59" s="192"/>
      <c r="JUH59" s="192"/>
      <c r="JUI59" s="192"/>
      <c r="JUJ59" s="192"/>
      <c r="JUK59" s="192"/>
      <c r="JUL59" s="192"/>
      <c r="JUM59" s="192"/>
      <c r="JUN59" s="192"/>
      <c r="JUO59" s="192"/>
      <c r="JUP59" s="192"/>
      <c r="JUQ59" s="192"/>
      <c r="JUR59" s="192"/>
      <c r="JUS59" s="192"/>
      <c r="JUT59" s="192"/>
      <c r="JUU59" s="192"/>
      <c r="JUV59" s="192"/>
      <c r="JUW59" s="192"/>
      <c r="JUX59" s="192"/>
      <c r="JUY59" s="192"/>
      <c r="JUZ59" s="192"/>
      <c r="JVA59" s="192"/>
      <c r="JVB59" s="192"/>
      <c r="JVC59" s="192"/>
      <c r="JVD59" s="192"/>
      <c r="JVE59" s="192"/>
      <c r="JVF59" s="192"/>
      <c r="JVG59" s="192"/>
      <c r="JVH59" s="192"/>
      <c r="JVI59" s="192"/>
      <c r="JVJ59" s="192"/>
      <c r="JVK59" s="192"/>
      <c r="JVL59" s="192"/>
      <c r="JVM59" s="192"/>
      <c r="JVN59" s="192"/>
      <c r="JVO59" s="192"/>
      <c r="JVP59" s="192"/>
      <c r="JVQ59" s="192"/>
      <c r="JVR59" s="192"/>
      <c r="JVS59" s="192"/>
      <c r="JVT59" s="192"/>
      <c r="JVU59" s="192"/>
      <c r="JVV59" s="192"/>
      <c r="JVW59" s="192"/>
      <c r="JVX59" s="192"/>
      <c r="JVY59" s="192"/>
      <c r="JVZ59" s="192"/>
      <c r="JWA59" s="192"/>
      <c r="JWB59" s="192"/>
      <c r="JWC59" s="192"/>
      <c r="JWD59" s="192"/>
      <c r="JWE59" s="192"/>
      <c r="JWF59" s="192"/>
      <c r="JWG59" s="192"/>
      <c r="JWH59" s="192"/>
      <c r="JWI59" s="192"/>
      <c r="JWJ59" s="192"/>
      <c r="JWK59" s="192"/>
      <c r="JWL59" s="192"/>
      <c r="JWM59" s="192"/>
      <c r="JWN59" s="192"/>
      <c r="JWO59" s="192"/>
      <c r="JWP59" s="192"/>
      <c r="JWQ59" s="192"/>
      <c r="JWR59" s="192"/>
      <c r="JWS59" s="192"/>
      <c r="JWT59" s="192"/>
      <c r="JWU59" s="192"/>
      <c r="JWV59" s="192"/>
      <c r="JWW59" s="192"/>
      <c r="JWX59" s="192"/>
      <c r="JWY59" s="192"/>
      <c r="JWZ59" s="192"/>
      <c r="JXA59" s="192"/>
      <c r="JXB59" s="192"/>
      <c r="JXC59" s="192"/>
      <c r="JXD59" s="192"/>
      <c r="JXE59" s="192"/>
      <c r="JXF59" s="192"/>
      <c r="JXG59" s="192"/>
      <c r="JXH59" s="192"/>
      <c r="JXI59" s="192"/>
      <c r="JXJ59" s="192"/>
      <c r="JXK59" s="192"/>
      <c r="JXL59" s="192"/>
      <c r="JXM59" s="192"/>
      <c r="JXN59" s="192"/>
      <c r="JXO59" s="192"/>
      <c r="JXP59" s="192"/>
      <c r="JXQ59" s="192"/>
      <c r="JXR59" s="192"/>
      <c r="JXS59" s="192"/>
      <c r="JXT59" s="192"/>
      <c r="JXU59" s="192"/>
      <c r="JXV59" s="192"/>
      <c r="JXW59" s="192"/>
      <c r="JXX59" s="192"/>
      <c r="JXY59" s="192"/>
      <c r="JXZ59" s="192"/>
      <c r="JYA59" s="192"/>
      <c r="JYB59" s="192"/>
      <c r="JYC59" s="192"/>
      <c r="JYD59" s="192"/>
      <c r="JYE59" s="192"/>
      <c r="JYF59" s="192"/>
      <c r="JYG59" s="192"/>
      <c r="JYH59" s="192"/>
      <c r="JYI59" s="192"/>
      <c r="JYJ59" s="192"/>
      <c r="JYK59" s="192"/>
      <c r="JYL59" s="192"/>
      <c r="JYM59" s="192"/>
      <c r="JYN59" s="192"/>
      <c r="JYO59" s="192"/>
      <c r="JYP59" s="192"/>
      <c r="JYQ59" s="192"/>
      <c r="JYR59" s="192"/>
      <c r="JYS59" s="192"/>
      <c r="JYT59" s="192"/>
      <c r="JYU59" s="192"/>
      <c r="JYV59" s="192"/>
      <c r="JYW59" s="192"/>
      <c r="JYX59" s="192"/>
      <c r="JYY59" s="192"/>
      <c r="JYZ59" s="192"/>
      <c r="JZA59" s="192"/>
      <c r="JZB59" s="192"/>
      <c r="JZC59" s="192"/>
      <c r="JZD59" s="192"/>
      <c r="JZE59" s="192"/>
      <c r="JZF59" s="192"/>
      <c r="JZG59" s="192"/>
      <c r="JZH59" s="192"/>
      <c r="JZI59" s="192"/>
      <c r="JZJ59" s="192"/>
      <c r="JZK59" s="192"/>
      <c r="JZL59" s="192"/>
      <c r="JZM59" s="192"/>
      <c r="JZN59" s="192"/>
      <c r="JZO59" s="192"/>
      <c r="JZP59" s="192"/>
      <c r="JZQ59" s="192"/>
      <c r="JZR59" s="192"/>
      <c r="JZS59" s="192"/>
      <c r="JZT59" s="192"/>
      <c r="JZU59" s="192"/>
      <c r="JZV59" s="192"/>
      <c r="JZW59" s="192"/>
      <c r="JZX59" s="192"/>
      <c r="JZY59" s="192"/>
      <c r="JZZ59" s="192"/>
      <c r="KAA59" s="192"/>
      <c r="KAB59" s="192"/>
      <c r="KAC59" s="192"/>
      <c r="KAD59" s="192"/>
      <c r="KAE59" s="192"/>
      <c r="KAF59" s="192"/>
      <c r="KAG59" s="192"/>
      <c r="KAH59" s="192"/>
      <c r="KAI59" s="192"/>
      <c r="KAJ59" s="192"/>
      <c r="KAK59" s="192"/>
      <c r="KAL59" s="192"/>
      <c r="KAM59" s="192"/>
      <c r="KAN59" s="192"/>
      <c r="KAO59" s="192"/>
      <c r="KAP59" s="192"/>
      <c r="KAQ59" s="192"/>
      <c r="KAR59" s="192"/>
      <c r="KAS59" s="192"/>
      <c r="KAT59" s="192"/>
      <c r="KAU59" s="192"/>
      <c r="KAV59" s="192"/>
      <c r="KAW59" s="192"/>
      <c r="KAX59" s="192"/>
      <c r="KAY59" s="192"/>
      <c r="KAZ59" s="192"/>
      <c r="KBA59" s="192"/>
      <c r="KBB59" s="192"/>
      <c r="KBC59" s="192"/>
      <c r="KBD59" s="192"/>
      <c r="KBE59" s="192"/>
      <c r="KBF59" s="192"/>
      <c r="KBG59" s="192"/>
      <c r="KBH59" s="192"/>
      <c r="KBI59" s="192"/>
      <c r="KBJ59" s="192"/>
      <c r="KBK59" s="192"/>
      <c r="KBL59" s="192"/>
      <c r="KBM59" s="192"/>
      <c r="KBN59" s="192"/>
      <c r="KBO59" s="192"/>
      <c r="KBP59" s="192"/>
      <c r="KBQ59" s="192"/>
      <c r="KBR59" s="192"/>
      <c r="KBS59" s="192"/>
      <c r="KBT59" s="192"/>
      <c r="KBU59" s="192"/>
      <c r="KBV59" s="192"/>
      <c r="KBW59" s="192"/>
      <c r="KBX59" s="192"/>
      <c r="KBY59" s="192"/>
      <c r="KBZ59" s="192"/>
      <c r="KCA59" s="192"/>
      <c r="KCB59" s="192"/>
      <c r="KCC59" s="192"/>
      <c r="KCD59" s="192"/>
      <c r="KCE59" s="192"/>
      <c r="KCF59" s="192"/>
      <c r="KCG59" s="192"/>
      <c r="KCH59" s="192"/>
      <c r="KCI59" s="192"/>
      <c r="KCJ59" s="192"/>
      <c r="KCK59" s="192"/>
      <c r="KCL59" s="192"/>
      <c r="KCM59" s="192"/>
      <c r="KCN59" s="192"/>
      <c r="KCO59" s="192"/>
      <c r="KCP59" s="192"/>
      <c r="KCQ59" s="192"/>
      <c r="KCR59" s="192"/>
      <c r="KCS59" s="192"/>
      <c r="KCT59" s="192"/>
      <c r="KCU59" s="192"/>
      <c r="KCV59" s="192"/>
      <c r="KCW59" s="192"/>
      <c r="KCX59" s="192"/>
      <c r="KCY59" s="192"/>
      <c r="KCZ59" s="192"/>
      <c r="KDA59" s="192"/>
      <c r="KDB59" s="192"/>
      <c r="KDC59" s="192"/>
      <c r="KDD59" s="192"/>
      <c r="KDE59" s="192"/>
      <c r="KDF59" s="192"/>
      <c r="KDG59" s="192"/>
      <c r="KDH59" s="192"/>
      <c r="KDI59" s="192"/>
      <c r="KDJ59" s="192"/>
      <c r="KDK59" s="192"/>
      <c r="KDL59" s="192"/>
      <c r="KDM59" s="192"/>
      <c r="KDN59" s="192"/>
      <c r="KDO59" s="192"/>
      <c r="KDP59" s="192"/>
      <c r="KDQ59" s="192"/>
      <c r="KDR59" s="192"/>
      <c r="KDS59" s="192"/>
      <c r="KDT59" s="192"/>
      <c r="KDU59" s="192"/>
      <c r="KDV59" s="192"/>
      <c r="KDW59" s="192"/>
      <c r="KDX59" s="192"/>
      <c r="KDY59" s="192"/>
      <c r="KDZ59" s="192"/>
      <c r="KEA59" s="192"/>
      <c r="KEB59" s="192"/>
      <c r="KEC59" s="192"/>
      <c r="KED59" s="192"/>
      <c r="KEE59" s="192"/>
      <c r="KEF59" s="192"/>
      <c r="KEG59" s="192"/>
      <c r="KEH59" s="192"/>
      <c r="KEI59" s="192"/>
      <c r="KEJ59" s="192"/>
      <c r="KEK59" s="192"/>
      <c r="KEL59" s="192"/>
      <c r="KEM59" s="192"/>
      <c r="KEN59" s="192"/>
      <c r="KEO59" s="192"/>
      <c r="KEP59" s="192"/>
      <c r="KEQ59" s="192"/>
      <c r="KER59" s="192"/>
      <c r="KES59" s="192"/>
      <c r="KET59" s="192"/>
      <c r="KEU59" s="192"/>
      <c r="KEV59" s="192"/>
      <c r="KEW59" s="192"/>
      <c r="KEX59" s="192"/>
      <c r="KEY59" s="192"/>
      <c r="KEZ59" s="192"/>
      <c r="KFA59" s="192"/>
      <c r="KFB59" s="192"/>
      <c r="KFC59" s="192"/>
      <c r="KFD59" s="192"/>
      <c r="KFE59" s="192"/>
      <c r="KFF59" s="192"/>
      <c r="KFG59" s="192"/>
      <c r="KFH59" s="192"/>
      <c r="KFI59" s="192"/>
      <c r="KFJ59" s="192"/>
      <c r="KFK59" s="192"/>
      <c r="KFL59" s="192"/>
      <c r="KFM59" s="192"/>
      <c r="KFN59" s="192"/>
      <c r="KFO59" s="192"/>
      <c r="KFP59" s="192"/>
      <c r="KFQ59" s="192"/>
      <c r="KFR59" s="192"/>
      <c r="KFS59" s="192"/>
      <c r="KFT59" s="192"/>
      <c r="KFU59" s="192"/>
      <c r="KFV59" s="192"/>
      <c r="KFW59" s="192"/>
      <c r="KFX59" s="192"/>
      <c r="KFY59" s="192"/>
      <c r="KFZ59" s="192"/>
      <c r="KGA59" s="192"/>
      <c r="KGB59" s="192"/>
      <c r="KGC59" s="192"/>
      <c r="KGD59" s="192"/>
      <c r="KGE59" s="192"/>
      <c r="KGF59" s="192"/>
      <c r="KGG59" s="192"/>
      <c r="KGH59" s="192"/>
      <c r="KGI59" s="192"/>
      <c r="KGJ59" s="192"/>
      <c r="KGK59" s="192"/>
      <c r="KGL59" s="192"/>
      <c r="KGM59" s="192"/>
      <c r="KGN59" s="192"/>
      <c r="KGO59" s="192"/>
      <c r="KGP59" s="192"/>
      <c r="KGQ59" s="192"/>
      <c r="KGR59" s="192"/>
      <c r="KGS59" s="192"/>
      <c r="KGT59" s="192"/>
      <c r="KGU59" s="192"/>
      <c r="KGV59" s="192"/>
      <c r="KGW59" s="192"/>
      <c r="KGX59" s="192"/>
      <c r="KGY59" s="192"/>
      <c r="KGZ59" s="192"/>
      <c r="KHA59" s="192"/>
      <c r="KHB59" s="192"/>
      <c r="KHC59" s="192"/>
      <c r="KHD59" s="192"/>
      <c r="KHE59" s="192"/>
      <c r="KHF59" s="192"/>
      <c r="KHG59" s="192"/>
      <c r="KHH59" s="192"/>
      <c r="KHI59" s="192"/>
      <c r="KHJ59" s="192"/>
      <c r="KHK59" s="192"/>
      <c r="KHL59" s="192"/>
      <c r="KHM59" s="192"/>
      <c r="KHN59" s="192"/>
      <c r="KHO59" s="192"/>
      <c r="KHP59" s="192"/>
      <c r="KHQ59" s="192"/>
      <c r="KHR59" s="192"/>
      <c r="KHS59" s="192"/>
      <c r="KHT59" s="192"/>
      <c r="KHU59" s="192"/>
      <c r="KHV59" s="192"/>
      <c r="KHW59" s="192"/>
      <c r="KHX59" s="192"/>
      <c r="KHY59" s="192"/>
      <c r="KHZ59" s="192"/>
      <c r="KIA59" s="192"/>
      <c r="KIB59" s="192"/>
      <c r="KIC59" s="192"/>
      <c r="KID59" s="192"/>
      <c r="KIE59" s="192"/>
      <c r="KIF59" s="192"/>
      <c r="KIG59" s="192"/>
      <c r="KIH59" s="192"/>
      <c r="KII59" s="192"/>
      <c r="KIJ59" s="192"/>
      <c r="KIK59" s="192"/>
      <c r="KIL59" s="192"/>
      <c r="KIM59" s="192"/>
      <c r="KIN59" s="192"/>
      <c r="KIO59" s="192"/>
      <c r="KIP59" s="192"/>
      <c r="KIQ59" s="192"/>
      <c r="KIR59" s="192"/>
      <c r="KIS59" s="192"/>
      <c r="KIT59" s="192"/>
      <c r="KIU59" s="192"/>
      <c r="KIV59" s="192"/>
      <c r="KIW59" s="192"/>
      <c r="KIX59" s="192"/>
      <c r="KIY59" s="192"/>
      <c r="KIZ59" s="192"/>
      <c r="KJA59" s="192"/>
      <c r="KJB59" s="192"/>
      <c r="KJC59" s="192"/>
      <c r="KJD59" s="192"/>
      <c r="KJE59" s="192"/>
      <c r="KJF59" s="192"/>
      <c r="KJG59" s="192"/>
      <c r="KJH59" s="192"/>
      <c r="KJI59" s="192"/>
      <c r="KJJ59" s="192"/>
      <c r="KJK59" s="192"/>
      <c r="KJL59" s="192"/>
      <c r="KJM59" s="192"/>
      <c r="KJN59" s="192"/>
      <c r="KJO59" s="192"/>
      <c r="KJP59" s="192"/>
      <c r="KJQ59" s="192"/>
      <c r="KJR59" s="192"/>
      <c r="KJS59" s="192"/>
      <c r="KJT59" s="192"/>
      <c r="KJU59" s="192"/>
      <c r="KJV59" s="192"/>
      <c r="KJW59" s="192"/>
      <c r="KJX59" s="192"/>
      <c r="KJY59" s="192"/>
      <c r="KJZ59" s="192"/>
      <c r="KKA59" s="192"/>
      <c r="KKB59" s="192"/>
      <c r="KKC59" s="192"/>
      <c r="KKD59" s="192"/>
      <c r="KKE59" s="192"/>
      <c r="KKF59" s="192"/>
      <c r="KKG59" s="192"/>
      <c r="KKH59" s="192"/>
      <c r="KKI59" s="192"/>
      <c r="KKJ59" s="192"/>
      <c r="KKK59" s="192"/>
      <c r="KKL59" s="192"/>
      <c r="KKM59" s="192"/>
      <c r="KKN59" s="192"/>
      <c r="KKO59" s="192"/>
      <c r="KKP59" s="192"/>
      <c r="KKQ59" s="192"/>
      <c r="KKR59" s="192"/>
      <c r="KKS59" s="192"/>
      <c r="KKT59" s="192"/>
      <c r="KKU59" s="192"/>
      <c r="KKV59" s="192"/>
      <c r="KKW59" s="192"/>
      <c r="KKX59" s="192"/>
      <c r="KKY59" s="192"/>
      <c r="KKZ59" s="192"/>
      <c r="KLA59" s="192"/>
      <c r="KLB59" s="192"/>
      <c r="KLC59" s="192"/>
      <c r="KLD59" s="192"/>
      <c r="KLE59" s="192"/>
      <c r="KLF59" s="192"/>
      <c r="KLG59" s="192"/>
      <c r="KLH59" s="192"/>
      <c r="KLI59" s="192"/>
      <c r="KLJ59" s="192"/>
      <c r="KLK59" s="192"/>
      <c r="KLL59" s="192"/>
      <c r="KLM59" s="192"/>
      <c r="KLN59" s="192"/>
      <c r="KLO59" s="192"/>
      <c r="KLP59" s="192"/>
      <c r="KLQ59" s="192"/>
      <c r="KLR59" s="192"/>
      <c r="KLS59" s="192"/>
      <c r="KLT59" s="192"/>
      <c r="KLU59" s="192"/>
      <c r="KLV59" s="192"/>
      <c r="KLW59" s="192"/>
      <c r="KLX59" s="192"/>
      <c r="KLY59" s="192"/>
      <c r="KLZ59" s="192"/>
      <c r="KMA59" s="192"/>
      <c r="KMB59" s="192"/>
      <c r="KMC59" s="192"/>
      <c r="KMD59" s="192"/>
      <c r="KME59" s="192"/>
      <c r="KMF59" s="192"/>
      <c r="KMG59" s="192"/>
      <c r="KMH59" s="192"/>
      <c r="KMI59" s="192"/>
      <c r="KMJ59" s="192"/>
      <c r="KMK59" s="192"/>
      <c r="KML59" s="192"/>
      <c r="KMM59" s="192"/>
      <c r="KMN59" s="192"/>
      <c r="KMO59" s="192"/>
      <c r="KMP59" s="192"/>
      <c r="KMQ59" s="192"/>
      <c r="KMR59" s="192"/>
      <c r="KMS59" s="192"/>
      <c r="KMT59" s="192"/>
      <c r="KMU59" s="192"/>
      <c r="KMV59" s="192"/>
      <c r="KMW59" s="192"/>
      <c r="KMX59" s="192"/>
      <c r="KMY59" s="192"/>
      <c r="KMZ59" s="192"/>
      <c r="KNA59" s="192"/>
      <c r="KNB59" s="192"/>
      <c r="KNC59" s="192"/>
      <c r="KND59" s="192"/>
      <c r="KNE59" s="192"/>
      <c r="KNF59" s="192"/>
      <c r="KNG59" s="192"/>
      <c r="KNH59" s="192"/>
      <c r="KNI59" s="192"/>
      <c r="KNJ59" s="192"/>
      <c r="KNK59" s="192"/>
      <c r="KNL59" s="192"/>
      <c r="KNM59" s="192"/>
      <c r="KNN59" s="192"/>
      <c r="KNO59" s="192"/>
      <c r="KNP59" s="192"/>
      <c r="KNQ59" s="192"/>
      <c r="KNR59" s="192"/>
      <c r="KNS59" s="192"/>
      <c r="KNT59" s="192"/>
      <c r="KNU59" s="192"/>
      <c r="KNV59" s="192"/>
      <c r="KNW59" s="192"/>
      <c r="KNX59" s="192"/>
      <c r="KNY59" s="192"/>
      <c r="KNZ59" s="192"/>
      <c r="KOA59" s="192"/>
      <c r="KOB59" s="192"/>
      <c r="KOC59" s="192"/>
      <c r="KOD59" s="192"/>
      <c r="KOE59" s="192"/>
      <c r="KOF59" s="192"/>
      <c r="KOG59" s="192"/>
      <c r="KOH59" s="192"/>
      <c r="KOI59" s="192"/>
      <c r="KOJ59" s="192"/>
      <c r="KOK59" s="192"/>
      <c r="KOL59" s="192"/>
      <c r="KOM59" s="192"/>
      <c r="KON59" s="192"/>
      <c r="KOO59" s="192"/>
      <c r="KOP59" s="192"/>
      <c r="KOQ59" s="192"/>
      <c r="KOR59" s="192"/>
      <c r="KOS59" s="192"/>
      <c r="KOT59" s="192"/>
      <c r="KOU59" s="192"/>
      <c r="KOV59" s="192"/>
      <c r="KOW59" s="192"/>
      <c r="KOX59" s="192"/>
      <c r="KOY59" s="192"/>
      <c r="KOZ59" s="192"/>
      <c r="KPA59" s="192"/>
      <c r="KPB59" s="192"/>
      <c r="KPC59" s="192"/>
      <c r="KPD59" s="192"/>
      <c r="KPE59" s="192"/>
      <c r="KPF59" s="192"/>
      <c r="KPG59" s="192"/>
      <c r="KPH59" s="192"/>
      <c r="KPI59" s="192"/>
      <c r="KPJ59" s="192"/>
      <c r="KPK59" s="192"/>
      <c r="KPL59" s="192"/>
      <c r="KPM59" s="192"/>
      <c r="KPN59" s="192"/>
      <c r="KPO59" s="192"/>
      <c r="KPP59" s="192"/>
      <c r="KPQ59" s="192"/>
      <c r="KPR59" s="192"/>
      <c r="KPS59" s="192"/>
      <c r="KPT59" s="192"/>
      <c r="KPU59" s="192"/>
      <c r="KPV59" s="192"/>
      <c r="KPW59" s="192"/>
      <c r="KPX59" s="192"/>
      <c r="KPY59" s="192"/>
      <c r="KPZ59" s="192"/>
      <c r="KQA59" s="192"/>
      <c r="KQB59" s="192"/>
      <c r="KQC59" s="192"/>
      <c r="KQD59" s="192"/>
      <c r="KQE59" s="192"/>
      <c r="KQF59" s="192"/>
      <c r="KQG59" s="192"/>
      <c r="KQH59" s="192"/>
      <c r="KQI59" s="192"/>
      <c r="KQJ59" s="192"/>
      <c r="KQK59" s="192"/>
      <c r="KQL59" s="192"/>
      <c r="KQM59" s="192"/>
      <c r="KQN59" s="192"/>
      <c r="KQO59" s="192"/>
      <c r="KQP59" s="192"/>
      <c r="KQQ59" s="192"/>
      <c r="KQR59" s="192"/>
      <c r="KQS59" s="192"/>
      <c r="KQT59" s="192"/>
      <c r="KQU59" s="192"/>
      <c r="KQV59" s="192"/>
      <c r="KQW59" s="192"/>
      <c r="KQX59" s="192"/>
      <c r="KQY59" s="192"/>
      <c r="KQZ59" s="192"/>
      <c r="KRA59" s="192"/>
      <c r="KRB59" s="192"/>
      <c r="KRC59" s="192"/>
      <c r="KRD59" s="192"/>
      <c r="KRE59" s="192"/>
      <c r="KRF59" s="192"/>
      <c r="KRG59" s="192"/>
      <c r="KRH59" s="192"/>
      <c r="KRI59" s="192"/>
      <c r="KRJ59" s="192"/>
      <c r="KRK59" s="192"/>
      <c r="KRL59" s="192"/>
      <c r="KRM59" s="192"/>
      <c r="KRN59" s="192"/>
      <c r="KRO59" s="192"/>
      <c r="KRP59" s="192"/>
      <c r="KRQ59" s="192"/>
      <c r="KRR59" s="192"/>
      <c r="KRS59" s="192"/>
      <c r="KRT59" s="192"/>
      <c r="KRU59" s="192"/>
      <c r="KRV59" s="192"/>
      <c r="KRW59" s="192"/>
      <c r="KRX59" s="192"/>
      <c r="KRY59" s="192"/>
      <c r="KRZ59" s="192"/>
      <c r="KSA59" s="192"/>
      <c r="KSB59" s="192"/>
      <c r="KSC59" s="192"/>
      <c r="KSD59" s="192"/>
      <c r="KSE59" s="192"/>
      <c r="KSF59" s="192"/>
      <c r="KSG59" s="192"/>
      <c r="KSH59" s="192"/>
      <c r="KSI59" s="192"/>
      <c r="KSJ59" s="192"/>
      <c r="KSK59" s="192"/>
      <c r="KSL59" s="192"/>
      <c r="KSM59" s="192"/>
      <c r="KSN59" s="192"/>
      <c r="KSO59" s="192"/>
      <c r="KSP59" s="192"/>
      <c r="KSQ59" s="192"/>
      <c r="KSR59" s="192"/>
      <c r="KSS59" s="192"/>
      <c r="KST59" s="192"/>
      <c r="KSU59" s="192"/>
      <c r="KSV59" s="192"/>
      <c r="KSW59" s="192"/>
      <c r="KSX59" s="192"/>
      <c r="KSY59" s="192"/>
      <c r="KSZ59" s="192"/>
      <c r="KTA59" s="192"/>
      <c r="KTB59" s="192"/>
      <c r="KTC59" s="192"/>
      <c r="KTD59" s="192"/>
      <c r="KTE59" s="192"/>
      <c r="KTF59" s="192"/>
      <c r="KTG59" s="192"/>
      <c r="KTH59" s="192"/>
      <c r="KTI59" s="192"/>
      <c r="KTJ59" s="192"/>
      <c r="KTK59" s="192"/>
      <c r="KTL59" s="192"/>
      <c r="KTM59" s="192"/>
      <c r="KTN59" s="192"/>
      <c r="KTO59" s="192"/>
      <c r="KTP59" s="192"/>
      <c r="KTQ59" s="192"/>
      <c r="KTR59" s="192"/>
      <c r="KTS59" s="192"/>
      <c r="KTT59" s="192"/>
      <c r="KTU59" s="192"/>
      <c r="KTV59" s="192"/>
      <c r="KTW59" s="192"/>
      <c r="KTX59" s="192"/>
      <c r="KTY59" s="192"/>
      <c r="KTZ59" s="192"/>
      <c r="KUA59" s="192"/>
      <c r="KUB59" s="192"/>
      <c r="KUC59" s="192"/>
      <c r="KUD59" s="192"/>
      <c r="KUE59" s="192"/>
      <c r="KUF59" s="192"/>
      <c r="KUG59" s="192"/>
      <c r="KUH59" s="192"/>
      <c r="KUI59" s="192"/>
      <c r="KUJ59" s="192"/>
      <c r="KUK59" s="192"/>
      <c r="KUL59" s="192"/>
      <c r="KUM59" s="192"/>
      <c r="KUN59" s="192"/>
      <c r="KUO59" s="192"/>
      <c r="KUP59" s="192"/>
      <c r="KUQ59" s="192"/>
      <c r="KUR59" s="192"/>
      <c r="KUS59" s="192"/>
      <c r="KUT59" s="192"/>
      <c r="KUU59" s="192"/>
      <c r="KUV59" s="192"/>
      <c r="KUW59" s="192"/>
      <c r="KUX59" s="192"/>
      <c r="KUY59" s="192"/>
      <c r="KUZ59" s="192"/>
      <c r="KVA59" s="192"/>
      <c r="KVB59" s="192"/>
      <c r="KVC59" s="192"/>
      <c r="KVD59" s="192"/>
      <c r="KVE59" s="192"/>
      <c r="KVF59" s="192"/>
      <c r="KVG59" s="192"/>
      <c r="KVH59" s="192"/>
      <c r="KVI59" s="192"/>
      <c r="KVJ59" s="192"/>
      <c r="KVK59" s="192"/>
      <c r="KVL59" s="192"/>
      <c r="KVM59" s="192"/>
      <c r="KVN59" s="192"/>
      <c r="KVO59" s="192"/>
      <c r="KVP59" s="192"/>
      <c r="KVQ59" s="192"/>
      <c r="KVR59" s="192"/>
      <c r="KVS59" s="192"/>
      <c r="KVT59" s="192"/>
      <c r="KVU59" s="192"/>
      <c r="KVV59" s="192"/>
      <c r="KVW59" s="192"/>
      <c r="KVX59" s="192"/>
      <c r="KVY59" s="192"/>
      <c r="KVZ59" s="192"/>
      <c r="KWA59" s="192"/>
      <c r="KWB59" s="192"/>
      <c r="KWC59" s="192"/>
      <c r="KWD59" s="192"/>
      <c r="KWE59" s="192"/>
      <c r="KWF59" s="192"/>
      <c r="KWG59" s="192"/>
      <c r="KWH59" s="192"/>
      <c r="KWI59" s="192"/>
      <c r="KWJ59" s="192"/>
      <c r="KWK59" s="192"/>
      <c r="KWL59" s="192"/>
      <c r="KWM59" s="192"/>
      <c r="KWN59" s="192"/>
      <c r="KWO59" s="192"/>
      <c r="KWP59" s="192"/>
      <c r="KWQ59" s="192"/>
      <c r="KWR59" s="192"/>
      <c r="KWS59" s="192"/>
      <c r="KWT59" s="192"/>
      <c r="KWU59" s="192"/>
      <c r="KWV59" s="192"/>
      <c r="KWW59" s="192"/>
      <c r="KWX59" s="192"/>
      <c r="KWY59" s="192"/>
      <c r="KWZ59" s="192"/>
      <c r="KXA59" s="192"/>
      <c r="KXB59" s="192"/>
      <c r="KXC59" s="192"/>
      <c r="KXD59" s="192"/>
      <c r="KXE59" s="192"/>
      <c r="KXF59" s="192"/>
      <c r="KXG59" s="192"/>
      <c r="KXH59" s="192"/>
      <c r="KXI59" s="192"/>
      <c r="KXJ59" s="192"/>
      <c r="KXK59" s="192"/>
      <c r="KXL59" s="192"/>
      <c r="KXM59" s="192"/>
      <c r="KXN59" s="192"/>
      <c r="KXO59" s="192"/>
      <c r="KXP59" s="192"/>
      <c r="KXQ59" s="192"/>
      <c r="KXR59" s="192"/>
      <c r="KXS59" s="192"/>
      <c r="KXT59" s="192"/>
      <c r="KXU59" s="192"/>
      <c r="KXV59" s="192"/>
      <c r="KXW59" s="192"/>
      <c r="KXX59" s="192"/>
      <c r="KXY59" s="192"/>
      <c r="KXZ59" s="192"/>
      <c r="KYA59" s="192"/>
      <c r="KYB59" s="192"/>
      <c r="KYC59" s="192"/>
      <c r="KYD59" s="192"/>
      <c r="KYE59" s="192"/>
      <c r="KYF59" s="192"/>
      <c r="KYG59" s="192"/>
      <c r="KYH59" s="192"/>
      <c r="KYI59" s="192"/>
      <c r="KYJ59" s="192"/>
      <c r="KYK59" s="192"/>
      <c r="KYL59" s="192"/>
      <c r="KYM59" s="192"/>
      <c r="KYN59" s="192"/>
      <c r="KYO59" s="192"/>
      <c r="KYP59" s="192"/>
      <c r="KYQ59" s="192"/>
      <c r="KYR59" s="192"/>
      <c r="KYS59" s="192"/>
      <c r="KYT59" s="192"/>
      <c r="KYU59" s="192"/>
      <c r="KYV59" s="192"/>
      <c r="KYW59" s="192"/>
      <c r="KYX59" s="192"/>
      <c r="KYY59" s="192"/>
      <c r="KYZ59" s="192"/>
      <c r="KZA59" s="192"/>
      <c r="KZB59" s="192"/>
      <c r="KZC59" s="192"/>
      <c r="KZD59" s="192"/>
      <c r="KZE59" s="192"/>
      <c r="KZF59" s="192"/>
      <c r="KZG59" s="192"/>
      <c r="KZH59" s="192"/>
      <c r="KZI59" s="192"/>
      <c r="KZJ59" s="192"/>
      <c r="KZK59" s="192"/>
      <c r="KZL59" s="192"/>
      <c r="KZM59" s="192"/>
      <c r="KZN59" s="192"/>
      <c r="KZO59" s="192"/>
      <c r="KZP59" s="192"/>
      <c r="KZQ59" s="192"/>
      <c r="KZR59" s="192"/>
      <c r="KZS59" s="192"/>
      <c r="KZT59" s="192"/>
      <c r="KZU59" s="192"/>
      <c r="KZV59" s="192"/>
      <c r="KZW59" s="192"/>
      <c r="KZX59" s="192"/>
      <c r="KZY59" s="192"/>
      <c r="KZZ59" s="192"/>
      <c r="LAA59" s="192"/>
      <c r="LAB59" s="192"/>
      <c r="LAC59" s="192"/>
      <c r="LAD59" s="192"/>
      <c r="LAE59" s="192"/>
      <c r="LAF59" s="192"/>
      <c r="LAG59" s="192"/>
      <c r="LAH59" s="192"/>
      <c r="LAI59" s="192"/>
      <c r="LAJ59" s="192"/>
      <c r="LAK59" s="192"/>
      <c r="LAL59" s="192"/>
      <c r="LAM59" s="192"/>
      <c r="LAN59" s="192"/>
      <c r="LAO59" s="192"/>
      <c r="LAP59" s="192"/>
      <c r="LAQ59" s="192"/>
      <c r="LAR59" s="192"/>
      <c r="LAS59" s="192"/>
      <c r="LAT59" s="192"/>
      <c r="LAU59" s="192"/>
      <c r="LAV59" s="192"/>
      <c r="LAW59" s="192"/>
      <c r="LAX59" s="192"/>
      <c r="LAY59" s="192"/>
      <c r="LAZ59" s="192"/>
      <c r="LBA59" s="192"/>
      <c r="LBB59" s="192"/>
      <c r="LBC59" s="192"/>
      <c r="LBD59" s="192"/>
      <c r="LBE59" s="192"/>
      <c r="LBF59" s="192"/>
      <c r="LBG59" s="192"/>
      <c r="LBH59" s="192"/>
      <c r="LBI59" s="192"/>
      <c r="LBJ59" s="192"/>
      <c r="LBK59" s="192"/>
      <c r="LBL59" s="192"/>
      <c r="LBM59" s="192"/>
      <c r="LBN59" s="192"/>
      <c r="LBO59" s="192"/>
      <c r="LBP59" s="192"/>
      <c r="LBQ59" s="192"/>
      <c r="LBR59" s="192"/>
      <c r="LBS59" s="192"/>
      <c r="LBT59" s="192"/>
      <c r="LBU59" s="192"/>
      <c r="LBV59" s="192"/>
      <c r="LBW59" s="192"/>
      <c r="LBX59" s="192"/>
      <c r="LBY59" s="192"/>
      <c r="LBZ59" s="192"/>
      <c r="LCA59" s="192"/>
      <c r="LCB59" s="192"/>
      <c r="LCC59" s="192"/>
      <c r="LCD59" s="192"/>
      <c r="LCE59" s="192"/>
      <c r="LCF59" s="192"/>
      <c r="LCG59" s="192"/>
      <c r="LCH59" s="192"/>
      <c r="LCI59" s="192"/>
      <c r="LCJ59" s="192"/>
      <c r="LCK59" s="192"/>
      <c r="LCL59" s="192"/>
      <c r="LCM59" s="192"/>
      <c r="LCN59" s="192"/>
      <c r="LCO59" s="192"/>
      <c r="LCP59" s="192"/>
      <c r="LCQ59" s="192"/>
      <c r="LCR59" s="192"/>
      <c r="LCS59" s="192"/>
      <c r="LCT59" s="192"/>
      <c r="LCU59" s="192"/>
      <c r="LCV59" s="192"/>
      <c r="LCW59" s="192"/>
      <c r="LCX59" s="192"/>
      <c r="LCY59" s="192"/>
      <c r="LCZ59" s="192"/>
      <c r="LDA59" s="192"/>
      <c r="LDB59" s="192"/>
      <c r="LDC59" s="192"/>
      <c r="LDD59" s="192"/>
      <c r="LDE59" s="192"/>
      <c r="LDF59" s="192"/>
      <c r="LDG59" s="192"/>
      <c r="LDH59" s="192"/>
      <c r="LDI59" s="192"/>
      <c r="LDJ59" s="192"/>
      <c r="LDK59" s="192"/>
      <c r="LDL59" s="192"/>
      <c r="LDM59" s="192"/>
      <c r="LDN59" s="192"/>
      <c r="LDO59" s="192"/>
      <c r="LDP59" s="192"/>
      <c r="LDQ59" s="192"/>
      <c r="LDR59" s="192"/>
      <c r="LDS59" s="192"/>
      <c r="LDT59" s="192"/>
      <c r="LDU59" s="192"/>
      <c r="LDV59" s="192"/>
      <c r="LDW59" s="192"/>
      <c r="LDX59" s="192"/>
      <c r="LDY59" s="192"/>
      <c r="LDZ59" s="192"/>
      <c r="LEA59" s="192"/>
      <c r="LEB59" s="192"/>
      <c r="LEC59" s="192"/>
      <c r="LED59" s="192"/>
      <c r="LEE59" s="192"/>
      <c r="LEF59" s="192"/>
      <c r="LEG59" s="192"/>
      <c r="LEH59" s="192"/>
      <c r="LEI59" s="192"/>
      <c r="LEJ59" s="192"/>
      <c r="LEK59" s="192"/>
      <c r="LEL59" s="192"/>
      <c r="LEM59" s="192"/>
      <c r="LEN59" s="192"/>
      <c r="LEO59" s="192"/>
      <c r="LEP59" s="192"/>
      <c r="LEQ59" s="192"/>
      <c r="LER59" s="192"/>
      <c r="LES59" s="192"/>
      <c r="LET59" s="192"/>
      <c r="LEU59" s="192"/>
      <c r="LEV59" s="192"/>
      <c r="LEW59" s="192"/>
      <c r="LEX59" s="192"/>
      <c r="LEY59" s="192"/>
      <c r="LEZ59" s="192"/>
      <c r="LFA59" s="192"/>
      <c r="LFB59" s="192"/>
      <c r="LFC59" s="192"/>
      <c r="LFD59" s="192"/>
      <c r="LFE59" s="192"/>
      <c r="LFF59" s="192"/>
      <c r="LFG59" s="192"/>
      <c r="LFH59" s="192"/>
      <c r="LFI59" s="192"/>
      <c r="LFJ59" s="192"/>
      <c r="LFK59" s="192"/>
      <c r="LFL59" s="192"/>
      <c r="LFM59" s="192"/>
      <c r="LFN59" s="192"/>
      <c r="LFO59" s="192"/>
      <c r="LFP59" s="192"/>
      <c r="LFQ59" s="192"/>
      <c r="LFR59" s="192"/>
      <c r="LFS59" s="192"/>
      <c r="LFT59" s="192"/>
      <c r="LFU59" s="192"/>
      <c r="LFV59" s="192"/>
      <c r="LFW59" s="192"/>
      <c r="LFX59" s="192"/>
      <c r="LFY59" s="192"/>
      <c r="LFZ59" s="192"/>
      <c r="LGA59" s="192"/>
      <c r="LGB59" s="192"/>
      <c r="LGC59" s="192"/>
      <c r="LGD59" s="192"/>
      <c r="LGE59" s="192"/>
      <c r="LGF59" s="192"/>
      <c r="LGG59" s="192"/>
      <c r="LGH59" s="192"/>
      <c r="LGI59" s="192"/>
      <c r="LGJ59" s="192"/>
      <c r="LGK59" s="192"/>
      <c r="LGL59" s="192"/>
      <c r="LGM59" s="192"/>
      <c r="LGN59" s="192"/>
      <c r="LGO59" s="192"/>
      <c r="LGP59" s="192"/>
      <c r="LGQ59" s="192"/>
      <c r="LGR59" s="192"/>
      <c r="LGS59" s="192"/>
      <c r="LGT59" s="192"/>
      <c r="LGU59" s="192"/>
      <c r="LGV59" s="192"/>
      <c r="LGW59" s="192"/>
      <c r="LGX59" s="192"/>
      <c r="LGY59" s="192"/>
      <c r="LGZ59" s="192"/>
      <c r="LHA59" s="192"/>
      <c r="LHB59" s="192"/>
      <c r="LHC59" s="192"/>
      <c r="LHD59" s="192"/>
      <c r="LHE59" s="192"/>
      <c r="LHF59" s="192"/>
      <c r="LHG59" s="192"/>
      <c r="LHH59" s="192"/>
      <c r="LHI59" s="192"/>
      <c r="LHJ59" s="192"/>
      <c r="LHK59" s="192"/>
      <c r="LHL59" s="192"/>
      <c r="LHM59" s="192"/>
      <c r="LHN59" s="192"/>
      <c r="LHO59" s="192"/>
      <c r="LHP59" s="192"/>
      <c r="LHQ59" s="192"/>
      <c r="LHR59" s="192"/>
      <c r="LHS59" s="192"/>
      <c r="LHT59" s="192"/>
      <c r="LHU59" s="192"/>
      <c r="LHV59" s="192"/>
      <c r="LHW59" s="192"/>
      <c r="LHX59" s="192"/>
      <c r="LHY59" s="192"/>
      <c r="LHZ59" s="192"/>
      <c r="LIA59" s="192"/>
      <c r="LIB59" s="192"/>
      <c r="LIC59" s="192"/>
      <c r="LID59" s="192"/>
      <c r="LIE59" s="192"/>
      <c r="LIF59" s="192"/>
      <c r="LIG59" s="192"/>
      <c r="LIH59" s="192"/>
      <c r="LII59" s="192"/>
      <c r="LIJ59" s="192"/>
      <c r="LIK59" s="192"/>
      <c r="LIL59" s="192"/>
      <c r="LIM59" s="192"/>
      <c r="LIN59" s="192"/>
      <c r="LIO59" s="192"/>
      <c r="LIP59" s="192"/>
      <c r="LIQ59" s="192"/>
      <c r="LIR59" s="192"/>
      <c r="LIS59" s="192"/>
      <c r="LIT59" s="192"/>
      <c r="LIU59" s="192"/>
      <c r="LIV59" s="192"/>
      <c r="LIW59" s="192"/>
      <c r="LIX59" s="192"/>
      <c r="LIY59" s="192"/>
      <c r="LIZ59" s="192"/>
      <c r="LJA59" s="192"/>
      <c r="LJB59" s="192"/>
      <c r="LJC59" s="192"/>
      <c r="LJD59" s="192"/>
      <c r="LJE59" s="192"/>
      <c r="LJF59" s="192"/>
      <c r="LJG59" s="192"/>
      <c r="LJH59" s="192"/>
      <c r="LJI59" s="192"/>
      <c r="LJJ59" s="192"/>
      <c r="LJK59" s="192"/>
      <c r="LJL59" s="192"/>
      <c r="LJM59" s="192"/>
      <c r="LJN59" s="192"/>
      <c r="LJO59" s="192"/>
      <c r="LJP59" s="192"/>
      <c r="LJQ59" s="192"/>
      <c r="LJR59" s="192"/>
      <c r="LJS59" s="192"/>
      <c r="LJT59" s="192"/>
      <c r="LJU59" s="192"/>
      <c r="LJV59" s="192"/>
      <c r="LJW59" s="192"/>
      <c r="LJX59" s="192"/>
      <c r="LJY59" s="192"/>
      <c r="LJZ59" s="192"/>
      <c r="LKA59" s="192"/>
      <c r="LKB59" s="192"/>
      <c r="LKC59" s="192"/>
      <c r="LKD59" s="192"/>
      <c r="LKE59" s="192"/>
      <c r="LKF59" s="192"/>
      <c r="LKG59" s="192"/>
      <c r="LKH59" s="192"/>
      <c r="LKI59" s="192"/>
      <c r="LKJ59" s="192"/>
      <c r="LKK59" s="192"/>
      <c r="LKL59" s="192"/>
      <c r="LKM59" s="192"/>
      <c r="LKN59" s="192"/>
      <c r="LKO59" s="192"/>
      <c r="LKP59" s="192"/>
      <c r="LKQ59" s="192"/>
      <c r="LKR59" s="192"/>
      <c r="LKS59" s="192"/>
      <c r="LKT59" s="192"/>
      <c r="LKU59" s="192"/>
      <c r="LKV59" s="192"/>
      <c r="LKW59" s="192"/>
      <c r="LKX59" s="192"/>
      <c r="LKY59" s="192"/>
      <c r="LKZ59" s="192"/>
      <c r="LLA59" s="192"/>
      <c r="LLB59" s="192"/>
      <c r="LLC59" s="192"/>
      <c r="LLD59" s="192"/>
      <c r="LLE59" s="192"/>
      <c r="LLF59" s="192"/>
      <c r="LLG59" s="192"/>
      <c r="LLH59" s="192"/>
      <c r="LLI59" s="192"/>
      <c r="LLJ59" s="192"/>
      <c r="LLK59" s="192"/>
      <c r="LLL59" s="192"/>
      <c r="LLM59" s="192"/>
      <c r="LLN59" s="192"/>
      <c r="LLO59" s="192"/>
      <c r="LLP59" s="192"/>
      <c r="LLQ59" s="192"/>
      <c r="LLR59" s="192"/>
      <c r="LLS59" s="192"/>
      <c r="LLT59" s="192"/>
      <c r="LLU59" s="192"/>
      <c r="LLV59" s="192"/>
      <c r="LLW59" s="192"/>
      <c r="LLX59" s="192"/>
      <c r="LLY59" s="192"/>
      <c r="LLZ59" s="192"/>
      <c r="LMA59" s="192"/>
      <c r="LMB59" s="192"/>
      <c r="LMC59" s="192"/>
      <c r="LMD59" s="192"/>
      <c r="LME59" s="192"/>
      <c r="LMF59" s="192"/>
      <c r="LMG59" s="192"/>
      <c r="LMH59" s="192"/>
      <c r="LMI59" s="192"/>
      <c r="LMJ59" s="192"/>
      <c r="LMK59" s="192"/>
      <c r="LML59" s="192"/>
      <c r="LMM59" s="192"/>
      <c r="LMN59" s="192"/>
      <c r="LMO59" s="192"/>
      <c r="LMP59" s="192"/>
      <c r="LMQ59" s="192"/>
      <c r="LMR59" s="192"/>
      <c r="LMS59" s="192"/>
      <c r="LMT59" s="192"/>
      <c r="LMU59" s="192"/>
      <c r="LMV59" s="192"/>
      <c r="LMW59" s="192"/>
      <c r="LMX59" s="192"/>
      <c r="LMY59" s="192"/>
      <c r="LMZ59" s="192"/>
      <c r="LNA59" s="192"/>
      <c r="LNB59" s="192"/>
      <c r="LNC59" s="192"/>
      <c r="LND59" s="192"/>
      <c r="LNE59" s="192"/>
      <c r="LNF59" s="192"/>
      <c r="LNG59" s="192"/>
      <c r="LNH59" s="192"/>
      <c r="LNI59" s="192"/>
      <c r="LNJ59" s="192"/>
      <c r="LNK59" s="192"/>
      <c r="LNL59" s="192"/>
      <c r="LNM59" s="192"/>
      <c r="LNN59" s="192"/>
      <c r="LNO59" s="192"/>
      <c r="LNP59" s="192"/>
      <c r="LNQ59" s="192"/>
      <c r="LNR59" s="192"/>
      <c r="LNS59" s="192"/>
      <c r="LNT59" s="192"/>
      <c r="LNU59" s="192"/>
      <c r="LNV59" s="192"/>
      <c r="LNW59" s="192"/>
      <c r="LNX59" s="192"/>
      <c r="LNY59" s="192"/>
      <c r="LNZ59" s="192"/>
      <c r="LOA59" s="192"/>
      <c r="LOB59" s="192"/>
      <c r="LOC59" s="192"/>
      <c r="LOD59" s="192"/>
      <c r="LOE59" s="192"/>
      <c r="LOF59" s="192"/>
      <c r="LOG59" s="192"/>
      <c r="LOH59" s="192"/>
      <c r="LOI59" s="192"/>
      <c r="LOJ59" s="192"/>
      <c r="LOK59" s="192"/>
      <c r="LOL59" s="192"/>
      <c r="LOM59" s="192"/>
      <c r="LON59" s="192"/>
      <c r="LOO59" s="192"/>
      <c r="LOP59" s="192"/>
      <c r="LOQ59" s="192"/>
      <c r="LOR59" s="192"/>
      <c r="LOS59" s="192"/>
      <c r="LOT59" s="192"/>
      <c r="LOU59" s="192"/>
      <c r="LOV59" s="192"/>
      <c r="LOW59" s="192"/>
      <c r="LOX59" s="192"/>
      <c r="LOY59" s="192"/>
      <c r="LOZ59" s="192"/>
      <c r="LPA59" s="192"/>
      <c r="LPB59" s="192"/>
      <c r="LPC59" s="192"/>
      <c r="LPD59" s="192"/>
      <c r="LPE59" s="192"/>
      <c r="LPF59" s="192"/>
      <c r="LPG59" s="192"/>
      <c r="LPH59" s="192"/>
      <c r="LPI59" s="192"/>
      <c r="LPJ59" s="192"/>
      <c r="LPK59" s="192"/>
      <c r="LPL59" s="192"/>
      <c r="LPM59" s="192"/>
      <c r="LPN59" s="192"/>
      <c r="LPO59" s="192"/>
      <c r="LPP59" s="192"/>
      <c r="LPQ59" s="192"/>
      <c r="LPR59" s="192"/>
      <c r="LPS59" s="192"/>
      <c r="LPT59" s="192"/>
      <c r="LPU59" s="192"/>
      <c r="LPV59" s="192"/>
      <c r="LPW59" s="192"/>
      <c r="LPX59" s="192"/>
      <c r="LPY59" s="192"/>
      <c r="LPZ59" s="192"/>
      <c r="LQA59" s="192"/>
      <c r="LQB59" s="192"/>
      <c r="LQC59" s="192"/>
      <c r="LQD59" s="192"/>
      <c r="LQE59" s="192"/>
      <c r="LQF59" s="192"/>
      <c r="LQG59" s="192"/>
      <c r="LQH59" s="192"/>
      <c r="LQI59" s="192"/>
      <c r="LQJ59" s="192"/>
      <c r="LQK59" s="192"/>
      <c r="LQL59" s="192"/>
      <c r="LQM59" s="192"/>
      <c r="LQN59" s="192"/>
      <c r="LQO59" s="192"/>
      <c r="LQP59" s="192"/>
      <c r="LQQ59" s="192"/>
      <c r="LQR59" s="192"/>
      <c r="LQS59" s="192"/>
      <c r="LQT59" s="192"/>
      <c r="LQU59" s="192"/>
      <c r="LQV59" s="192"/>
      <c r="LQW59" s="192"/>
      <c r="LQX59" s="192"/>
      <c r="LQY59" s="192"/>
      <c r="LQZ59" s="192"/>
      <c r="LRA59" s="192"/>
      <c r="LRB59" s="192"/>
      <c r="LRC59" s="192"/>
      <c r="LRD59" s="192"/>
      <c r="LRE59" s="192"/>
      <c r="LRF59" s="192"/>
      <c r="LRG59" s="192"/>
      <c r="LRH59" s="192"/>
      <c r="LRI59" s="192"/>
      <c r="LRJ59" s="192"/>
      <c r="LRK59" s="192"/>
      <c r="LRL59" s="192"/>
      <c r="LRM59" s="192"/>
      <c r="LRN59" s="192"/>
      <c r="LRO59" s="192"/>
      <c r="LRP59" s="192"/>
      <c r="LRQ59" s="192"/>
      <c r="LRR59" s="192"/>
      <c r="LRS59" s="192"/>
      <c r="LRT59" s="192"/>
      <c r="LRU59" s="192"/>
      <c r="LRV59" s="192"/>
      <c r="LRW59" s="192"/>
      <c r="LRX59" s="192"/>
      <c r="LRY59" s="192"/>
      <c r="LRZ59" s="192"/>
      <c r="LSA59" s="192"/>
      <c r="LSB59" s="192"/>
      <c r="LSC59" s="192"/>
      <c r="LSD59" s="192"/>
      <c r="LSE59" s="192"/>
      <c r="LSF59" s="192"/>
      <c r="LSG59" s="192"/>
      <c r="LSH59" s="192"/>
      <c r="LSI59" s="192"/>
      <c r="LSJ59" s="192"/>
      <c r="LSK59" s="192"/>
      <c r="LSL59" s="192"/>
      <c r="LSM59" s="192"/>
      <c r="LSN59" s="192"/>
      <c r="LSO59" s="192"/>
      <c r="LSP59" s="192"/>
      <c r="LSQ59" s="192"/>
      <c r="LSR59" s="192"/>
      <c r="LSS59" s="192"/>
      <c r="LST59" s="192"/>
      <c r="LSU59" s="192"/>
      <c r="LSV59" s="192"/>
      <c r="LSW59" s="192"/>
      <c r="LSX59" s="192"/>
      <c r="LSY59" s="192"/>
      <c r="LSZ59" s="192"/>
      <c r="LTA59" s="192"/>
      <c r="LTB59" s="192"/>
      <c r="LTC59" s="192"/>
      <c r="LTD59" s="192"/>
      <c r="LTE59" s="192"/>
      <c r="LTF59" s="192"/>
      <c r="LTG59" s="192"/>
      <c r="LTH59" s="192"/>
      <c r="LTI59" s="192"/>
      <c r="LTJ59" s="192"/>
      <c r="LTK59" s="192"/>
      <c r="LTL59" s="192"/>
      <c r="LTM59" s="192"/>
      <c r="LTN59" s="192"/>
      <c r="LTO59" s="192"/>
      <c r="LTP59" s="192"/>
      <c r="LTQ59" s="192"/>
      <c r="LTR59" s="192"/>
      <c r="LTS59" s="192"/>
      <c r="LTT59" s="192"/>
      <c r="LTU59" s="192"/>
      <c r="LTV59" s="192"/>
      <c r="LTW59" s="192"/>
      <c r="LTX59" s="192"/>
      <c r="LTY59" s="192"/>
      <c r="LTZ59" s="192"/>
      <c r="LUA59" s="192"/>
      <c r="LUB59" s="192"/>
      <c r="LUC59" s="192"/>
      <c r="LUD59" s="192"/>
      <c r="LUE59" s="192"/>
      <c r="LUF59" s="192"/>
      <c r="LUG59" s="192"/>
      <c r="LUH59" s="192"/>
      <c r="LUI59" s="192"/>
      <c r="LUJ59" s="192"/>
      <c r="LUK59" s="192"/>
      <c r="LUL59" s="192"/>
      <c r="LUM59" s="192"/>
      <c r="LUN59" s="192"/>
      <c r="LUO59" s="192"/>
      <c r="LUP59" s="192"/>
      <c r="LUQ59" s="192"/>
      <c r="LUR59" s="192"/>
      <c r="LUS59" s="192"/>
      <c r="LUT59" s="192"/>
      <c r="LUU59" s="192"/>
      <c r="LUV59" s="192"/>
      <c r="LUW59" s="192"/>
      <c r="LUX59" s="192"/>
      <c r="LUY59" s="192"/>
      <c r="LUZ59" s="192"/>
      <c r="LVA59" s="192"/>
      <c r="LVB59" s="192"/>
      <c r="LVC59" s="192"/>
      <c r="LVD59" s="192"/>
      <c r="LVE59" s="192"/>
      <c r="LVF59" s="192"/>
      <c r="LVG59" s="192"/>
      <c r="LVH59" s="192"/>
      <c r="LVI59" s="192"/>
      <c r="LVJ59" s="192"/>
      <c r="LVK59" s="192"/>
      <c r="LVL59" s="192"/>
      <c r="LVM59" s="192"/>
      <c r="LVN59" s="192"/>
      <c r="LVO59" s="192"/>
      <c r="LVP59" s="192"/>
      <c r="LVQ59" s="192"/>
      <c r="LVR59" s="192"/>
      <c r="LVS59" s="192"/>
      <c r="LVT59" s="192"/>
      <c r="LVU59" s="192"/>
      <c r="LVV59" s="192"/>
      <c r="LVW59" s="192"/>
      <c r="LVX59" s="192"/>
      <c r="LVY59" s="192"/>
      <c r="LVZ59" s="192"/>
      <c r="LWA59" s="192"/>
      <c r="LWB59" s="192"/>
      <c r="LWC59" s="192"/>
      <c r="LWD59" s="192"/>
      <c r="LWE59" s="192"/>
      <c r="LWF59" s="192"/>
      <c r="LWG59" s="192"/>
      <c r="LWH59" s="192"/>
      <c r="LWI59" s="192"/>
      <c r="LWJ59" s="192"/>
      <c r="LWK59" s="192"/>
      <c r="LWL59" s="192"/>
      <c r="LWM59" s="192"/>
      <c r="LWN59" s="192"/>
      <c r="LWO59" s="192"/>
      <c r="LWP59" s="192"/>
      <c r="LWQ59" s="192"/>
      <c r="LWR59" s="192"/>
      <c r="LWS59" s="192"/>
      <c r="LWT59" s="192"/>
      <c r="LWU59" s="192"/>
      <c r="LWV59" s="192"/>
      <c r="LWW59" s="192"/>
      <c r="LWX59" s="192"/>
      <c r="LWY59" s="192"/>
      <c r="LWZ59" s="192"/>
      <c r="LXA59" s="192"/>
      <c r="LXB59" s="192"/>
      <c r="LXC59" s="192"/>
      <c r="LXD59" s="192"/>
      <c r="LXE59" s="192"/>
      <c r="LXF59" s="192"/>
      <c r="LXG59" s="192"/>
      <c r="LXH59" s="192"/>
      <c r="LXI59" s="192"/>
      <c r="LXJ59" s="192"/>
      <c r="LXK59" s="192"/>
      <c r="LXL59" s="192"/>
      <c r="LXM59" s="192"/>
      <c r="LXN59" s="192"/>
      <c r="LXO59" s="192"/>
      <c r="LXP59" s="192"/>
      <c r="LXQ59" s="192"/>
      <c r="LXR59" s="192"/>
      <c r="LXS59" s="192"/>
      <c r="LXT59" s="192"/>
      <c r="LXU59" s="192"/>
      <c r="LXV59" s="192"/>
      <c r="LXW59" s="192"/>
      <c r="LXX59" s="192"/>
      <c r="LXY59" s="192"/>
      <c r="LXZ59" s="192"/>
      <c r="LYA59" s="192"/>
      <c r="LYB59" s="192"/>
      <c r="LYC59" s="192"/>
      <c r="LYD59" s="192"/>
      <c r="LYE59" s="192"/>
      <c r="LYF59" s="192"/>
      <c r="LYG59" s="192"/>
      <c r="LYH59" s="192"/>
      <c r="LYI59" s="192"/>
      <c r="LYJ59" s="192"/>
      <c r="LYK59" s="192"/>
      <c r="LYL59" s="192"/>
      <c r="LYM59" s="192"/>
      <c r="LYN59" s="192"/>
      <c r="LYO59" s="192"/>
      <c r="LYP59" s="192"/>
      <c r="LYQ59" s="192"/>
      <c r="LYR59" s="192"/>
      <c r="LYS59" s="192"/>
      <c r="LYT59" s="192"/>
      <c r="LYU59" s="192"/>
      <c r="LYV59" s="192"/>
      <c r="LYW59" s="192"/>
      <c r="LYX59" s="192"/>
      <c r="LYY59" s="192"/>
      <c r="LYZ59" s="192"/>
      <c r="LZA59" s="192"/>
      <c r="LZB59" s="192"/>
      <c r="LZC59" s="192"/>
      <c r="LZD59" s="192"/>
      <c r="LZE59" s="192"/>
      <c r="LZF59" s="192"/>
      <c r="LZG59" s="192"/>
      <c r="LZH59" s="192"/>
      <c r="LZI59" s="192"/>
      <c r="LZJ59" s="192"/>
      <c r="LZK59" s="192"/>
      <c r="LZL59" s="192"/>
      <c r="LZM59" s="192"/>
      <c r="LZN59" s="192"/>
      <c r="LZO59" s="192"/>
      <c r="LZP59" s="192"/>
      <c r="LZQ59" s="192"/>
      <c r="LZR59" s="192"/>
      <c r="LZS59" s="192"/>
      <c r="LZT59" s="192"/>
      <c r="LZU59" s="192"/>
      <c r="LZV59" s="192"/>
      <c r="LZW59" s="192"/>
      <c r="LZX59" s="192"/>
      <c r="LZY59" s="192"/>
      <c r="LZZ59" s="192"/>
      <c r="MAA59" s="192"/>
      <c r="MAB59" s="192"/>
      <c r="MAC59" s="192"/>
      <c r="MAD59" s="192"/>
      <c r="MAE59" s="192"/>
      <c r="MAF59" s="192"/>
      <c r="MAG59" s="192"/>
      <c r="MAH59" s="192"/>
      <c r="MAI59" s="192"/>
      <c r="MAJ59" s="192"/>
      <c r="MAK59" s="192"/>
      <c r="MAL59" s="192"/>
      <c r="MAM59" s="192"/>
      <c r="MAN59" s="192"/>
      <c r="MAO59" s="192"/>
      <c r="MAP59" s="192"/>
      <c r="MAQ59" s="192"/>
      <c r="MAR59" s="192"/>
      <c r="MAS59" s="192"/>
      <c r="MAT59" s="192"/>
      <c r="MAU59" s="192"/>
      <c r="MAV59" s="192"/>
      <c r="MAW59" s="192"/>
      <c r="MAX59" s="192"/>
      <c r="MAY59" s="192"/>
      <c r="MAZ59" s="192"/>
      <c r="MBA59" s="192"/>
      <c r="MBB59" s="192"/>
      <c r="MBC59" s="192"/>
      <c r="MBD59" s="192"/>
      <c r="MBE59" s="192"/>
      <c r="MBF59" s="192"/>
      <c r="MBG59" s="192"/>
      <c r="MBH59" s="192"/>
      <c r="MBI59" s="192"/>
      <c r="MBJ59" s="192"/>
      <c r="MBK59" s="192"/>
      <c r="MBL59" s="192"/>
      <c r="MBM59" s="192"/>
      <c r="MBN59" s="192"/>
      <c r="MBO59" s="192"/>
      <c r="MBP59" s="192"/>
      <c r="MBQ59" s="192"/>
      <c r="MBR59" s="192"/>
      <c r="MBS59" s="192"/>
      <c r="MBT59" s="192"/>
      <c r="MBU59" s="192"/>
      <c r="MBV59" s="192"/>
      <c r="MBW59" s="192"/>
      <c r="MBX59" s="192"/>
      <c r="MBY59" s="192"/>
      <c r="MBZ59" s="192"/>
      <c r="MCA59" s="192"/>
      <c r="MCB59" s="192"/>
      <c r="MCC59" s="192"/>
      <c r="MCD59" s="192"/>
      <c r="MCE59" s="192"/>
      <c r="MCF59" s="192"/>
      <c r="MCG59" s="192"/>
      <c r="MCH59" s="192"/>
      <c r="MCI59" s="192"/>
      <c r="MCJ59" s="192"/>
      <c r="MCK59" s="192"/>
      <c r="MCL59" s="192"/>
      <c r="MCM59" s="192"/>
      <c r="MCN59" s="192"/>
      <c r="MCO59" s="192"/>
      <c r="MCP59" s="192"/>
      <c r="MCQ59" s="192"/>
      <c r="MCR59" s="192"/>
      <c r="MCS59" s="192"/>
      <c r="MCT59" s="192"/>
      <c r="MCU59" s="192"/>
      <c r="MCV59" s="192"/>
      <c r="MCW59" s="192"/>
      <c r="MCX59" s="192"/>
      <c r="MCY59" s="192"/>
      <c r="MCZ59" s="192"/>
      <c r="MDA59" s="192"/>
      <c r="MDB59" s="192"/>
      <c r="MDC59" s="192"/>
      <c r="MDD59" s="192"/>
      <c r="MDE59" s="192"/>
      <c r="MDF59" s="192"/>
      <c r="MDG59" s="192"/>
      <c r="MDH59" s="192"/>
      <c r="MDI59" s="192"/>
      <c r="MDJ59" s="192"/>
      <c r="MDK59" s="192"/>
      <c r="MDL59" s="192"/>
      <c r="MDM59" s="192"/>
      <c r="MDN59" s="192"/>
      <c r="MDO59" s="192"/>
      <c r="MDP59" s="192"/>
      <c r="MDQ59" s="192"/>
      <c r="MDR59" s="192"/>
      <c r="MDS59" s="192"/>
      <c r="MDT59" s="192"/>
      <c r="MDU59" s="192"/>
      <c r="MDV59" s="192"/>
      <c r="MDW59" s="192"/>
      <c r="MDX59" s="192"/>
      <c r="MDY59" s="192"/>
      <c r="MDZ59" s="192"/>
      <c r="MEA59" s="192"/>
      <c r="MEB59" s="192"/>
      <c r="MEC59" s="192"/>
      <c r="MED59" s="192"/>
      <c r="MEE59" s="192"/>
      <c r="MEF59" s="192"/>
      <c r="MEG59" s="192"/>
      <c r="MEH59" s="192"/>
      <c r="MEI59" s="192"/>
      <c r="MEJ59" s="192"/>
      <c r="MEK59" s="192"/>
      <c r="MEL59" s="192"/>
      <c r="MEM59" s="192"/>
      <c r="MEN59" s="192"/>
      <c r="MEO59" s="192"/>
      <c r="MEP59" s="192"/>
      <c r="MEQ59" s="192"/>
      <c r="MER59" s="192"/>
      <c r="MES59" s="192"/>
      <c r="MET59" s="192"/>
      <c r="MEU59" s="192"/>
      <c r="MEV59" s="192"/>
      <c r="MEW59" s="192"/>
      <c r="MEX59" s="192"/>
      <c r="MEY59" s="192"/>
      <c r="MEZ59" s="192"/>
      <c r="MFA59" s="192"/>
      <c r="MFB59" s="192"/>
      <c r="MFC59" s="192"/>
      <c r="MFD59" s="192"/>
      <c r="MFE59" s="192"/>
      <c r="MFF59" s="192"/>
      <c r="MFG59" s="192"/>
      <c r="MFH59" s="192"/>
      <c r="MFI59" s="192"/>
      <c r="MFJ59" s="192"/>
      <c r="MFK59" s="192"/>
      <c r="MFL59" s="192"/>
      <c r="MFM59" s="192"/>
      <c r="MFN59" s="192"/>
      <c r="MFO59" s="192"/>
      <c r="MFP59" s="192"/>
      <c r="MFQ59" s="192"/>
      <c r="MFR59" s="192"/>
      <c r="MFS59" s="192"/>
      <c r="MFT59" s="192"/>
      <c r="MFU59" s="192"/>
      <c r="MFV59" s="192"/>
      <c r="MFW59" s="192"/>
      <c r="MFX59" s="192"/>
      <c r="MFY59" s="192"/>
      <c r="MFZ59" s="192"/>
      <c r="MGA59" s="192"/>
      <c r="MGB59" s="192"/>
      <c r="MGC59" s="192"/>
      <c r="MGD59" s="192"/>
      <c r="MGE59" s="192"/>
      <c r="MGF59" s="192"/>
      <c r="MGG59" s="192"/>
      <c r="MGH59" s="192"/>
      <c r="MGI59" s="192"/>
      <c r="MGJ59" s="192"/>
      <c r="MGK59" s="192"/>
      <c r="MGL59" s="192"/>
      <c r="MGM59" s="192"/>
      <c r="MGN59" s="192"/>
      <c r="MGO59" s="192"/>
      <c r="MGP59" s="192"/>
      <c r="MGQ59" s="192"/>
      <c r="MGR59" s="192"/>
      <c r="MGS59" s="192"/>
      <c r="MGT59" s="192"/>
      <c r="MGU59" s="192"/>
      <c r="MGV59" s="192"/>
      <c r="MGW59" s="192"/>
      <c r="MGX59" s="192"/>
      <c r="MGY59" s="192"/>
      <c r="MGZ59" s="192"/>
      <c r="MHA59" s="192"/>
      <c r="MHB59" s="192"/>
      <c r="MHC59" s="192"/>
      <c r="MHD59" s="192"/>
      <c r="MHE59" s="192"/>
      <c r="MHF59" s="192"/>
      <c r="MHG59" s="192"/>
      <c r="MHH59" s="192"/>
      <c r="MHI59" s="192"/>
      <c r="MHJ59" s="192"/>
      <c r="MHK59" s="192"/>
      <c r="MHL59" s="192"/>
      <c r="MHM59" s="192"/>
      <c r="MHN59" s="192"/>
      <c r="MHO59" s="192"/>
      <c r="MHP59" s="192"/>
      <c r="MHQ59" s="192"/>
      <c r="MHR59" s="192"/>
      <c r="MHS59" s="192"/>
      <c r="MHT59" s="192"/>
      <c r="MHU59" s="192"/>
      <c r="MHV59" s="192"/>
      <c r="MHW59" s="192"/>
      <c r="MHX59" s="192"/>
      <c r="MHY59" s="192"/>
      <c r="MHZ59" s="192"/>
      <c r="MIA59" s="192"/>
      <c r="MIB59" s="192"/>
      <c r="MIC59" s="192"/>
      <c r="MID59" s="192"/>
      <c r="MIE59" s="192"/>
      <c r="MIF59" s="192"/>
      <c r="MIG59" s="192"/>
      <c r="MIH59" s="192"/>
      <c r="MII59" s="192"/>
      <c r="MIJ59" s="192"/>
      <c r="MIK59" s="192"/>
      <c r="MIL59" s="192"/>
      <c r="MIM59" s="192"/>
      <c r="MIN59" s="192"/>
      <c r="MIO59" s="192"/>
      <c r="MIP59" s="192"/>
      <c r="MIQ59" s="192"/>
      <c r="MIR59" s="192"/>
      <c r="MIS59" s="192"/>
      <c r="MIT59" s="192"/>
      <c r="MIU59" s="192"/>
      <c r="MIV59" s="192"/>
      <c r="MIW59" s="192"/>
      <c r="MIX59" s="192"/>
      <c r="MIY59" s="192"/>
      <c r="MIZ59" s="192"/>
      <c r="MJA59" s="192"/>
      <c r="MJB59" s="192"/>
      <c r="MJC59" s="192"/>
      <c r="MJD59" s="192"/>
      <c r="MJE59" s="192"/>
      <c r="MJF59" s="192"/>
      <c r="MJG59" s="192"/>
      <c r="MJH59" s="192"/>
      <c r="MJI59" s="192"/>
      <c r="MJJ59" s="192"/>
      <c r="MJK59" s="192"/>
      <c r="MJL59" s="192"/>
      <c r="MJM59" s="192"/>
      <c r="MJN59" s="192"/>
      <c r="MJO59" s="192"/>
      <c r="MJP59" s="192"/>
      <c r="MJQ59" s="192"/>
      <c r="MJR59" s="192"/>
      <c r="MJS59" s="192"/>
      <c r="MJT59" s="192"/>
      <c r="MJU59" s="192"/>
      <c r="MJV59" s="192"/>
      <c r="MJW59" s="192"/>
      <c r="MJX59" s="192"/>
      <c r="MJY59" s="192"/>
      <c r="MJZ59" s="192"/>
      <c r="MKA59" s="192"/>
      <c r="MKB59" s="192"/>
      <c r="MKC59" s="192"/>
      <c r="MKD59" s="192"/>
      <c r="MKE59" s="192"/>
      <c r="MKF59" s="192"/>
      <c r="MKG59" s="192"/>
      <c r="MKH59" s="192"/>
      <c r="MKI59" s="192"/>
      <c r="MKJ59" s="192"/>
      <c r="MKK59" s="192"/>
      <c r="MKL59" s="192"/>
      <c r="MKM59" s="192"/>
      <c r="MKN59" s="192"/>
      <c r="MKO59" s="192"/>
      <c r="MKP59" s="192"/>
      <c r="MKQ59" s="192"/>
      <c r="MKR59" s="192"/>
      <c r="MKS59" s="192"/>
      <c r="MKT59" s="192"/>
      <c r="MKU59" s="192"/>
      <c r="MKV59" s="192"/>
      <c r="MKW59" s="192"/>
      <c r="MKX59" s="192"/>
      <c r="MKY59" s="192"/>
      <c r="MKZ59" s="192"/>
      <c r="MLA59" s="192"/>
      <c r="MLB59" s="192"/>
      <c r="MLC59" s="192"/>
      <c r="MLD59" s="192"/>
      <c r="MLE59" s="192"/>
      <c r="MLF59" s="192"/>
      <c r="MLG59" s="192"/>
      <c r="MLH59" s="192"/>
      <c r="MLI59" s="192"/>
      <c r="MLJ59" s="192"/>
      <c r="MLK59" s="192"/>
      <c r="MLL59" s="192"/>
      <c r="MLM59" s="192"/>
      <c r="MLN59" s="192"/>
      <c r="MLO59" s="192"/>
      <c r="MLP59" s="192"/>
      <c r="MLQ59" s="192"/>
      <c r="MLR59" s="192"/>
      <c r="MLS59" s="192"/>
      <c r="MLT59" s="192"/>
      <c r="MLU59" s="192"/>
      <c r="MLV59" s="192"/>
      <c r="MLW59" s="192"/>
      <c r="MLX59" s="192"/>
      <c r="MLY59" s="192"/>
      <c r="MLZ59" s="192"/>
      <c r="MMA59" s="192"/>
      <c r="MMB59" s="192"/>
      <c r="MMC59" s="192"/>
      <c r="MMD59" s="192"/>
      <c r="MME59" s="192"/>
      <c r="MMF59" s="192"/>
      <c r="MMG59" s="192"/>
      <c r="MMH59" s="192"/>
      <c r="MMI59" s="192"/>
      <c r="MMJ59" s="192"/>
      <c r="MMK59" s="192"/>
      <c r="MML59" s="192"/>
      <c r="MMM59" s="192"/>
      <c r="MMN59" s="192"/>
      <c r="MMO59" s="192"/>
      <c r="MMP59" s="192"/>
      <c r="MMQ59" s="192"/>
      <c r="MMR59" s="192"/>
      <c r="MMS59" s="192"/>
      <c r="MMT59" s="192"/>
      <c r="MMU59" s="192"/>
      <c r="MMV59" s="192"/>
      <c r="MMW59" s="192"/>
      <c r="MMX59" s="192"/>
      <c r="MMY59" s="192"/>
      <c r="MMZ59" s="192"/>
      <c r="MNA59" s="192"/>
      <c r="MNB59" s="192"/>
      <c r="MNC59" s="192"/>
      <c r="MND59" s="192"/>
      <c r="MNE59" s="192"/>
      <c r="MNF59" s="192"/>
      <c r="MNG59" s="192"/>
      <c r="MNH59" s="192"/>
      <c r="MNI59" s="192"/>
      <c r="MNJ59" s="192"/>
      <c r="MNK59" s="192"/>
      <c r="MNL59" s="192"/>
      <c r="MNM59" s="192"/>
      <c r="MNN59" s="192"/>
      <c r="MNO59" s="192"/>
      <c r="MNP59" s="192"/>
      <c r="MNQ59" s="192"/>
      <c r="MNR59" s="192"/>
      <c r="MNS59" s="192"/>
      <c r="MNT59" s="192"/>
      <c r="MNU59" s="192"/>
      <c r="MNV59" s="192"/>
      <c r="MNW59" s="192"/>
      <c r="MNX59" s="192"/>
      <c r="MNY59" s="192"/>
      <c r="MNZ59" s="192"/>
      <c r="MOA59" s="192"/>
      <c r="MOB59" s="192"/>
      <c r="MOC59" s="192"/>
      <c r="MOD59" s="192"/>
      <c r="MOE59" s="192"/>
      <c r="MOF59" s="192"/>
      <c r="MOG59" s="192"/>
      <c r="MOH59" s="192"/>
      <c r="MOI59" s="192"/>
      <c r="MOJ59" s="192"/>
      <c r="MOK59" s="192"/>
      <c r="MOL59" s="192"/>
      <c r="MOM59" s="192"/>
      <c r="MON59" s="192"/>
      <c r="MOO59" s="192"/>
      <c r="MOP59" s="192"/>
      <c r="MOQ59" s="192"/>
      <c r="MOR59" s="192"/>
      <c r="MOS59" s="192"/>
      <c r="MOT59" s="192"/>
      <c r="MOU59" s="192"/>
      <c r="MOV59" s="192"/>
      <c r="MOW59" s="192"/>
      <c r="MOX59" s="192"/>
      <c r="MOY59" s="192"/>
      <c r="MOZ59" s="192"/>
      <c r="MPA59" s="192"/>
      <c r="MPB59" s="192"/>
      <c r="MPC59" s="192"/>
      <c r="MPD59" s="192"/>
      <c r="MPE59" s="192"/>
      <c r="MPF59" s="192"/>
      <c r="MPG59" s="192"/>
      <c r="MPH59" s="192"/>
      <c r="MPI59" s="192"/>
      <c r="MPJ59" s="192"/>
      <c r="MPK59" s="192"/>
      <c r="MPL59" s="192"/>
      <c r="MPM59" s="192"/>
      <c r="MPN59" s="192"/>
      <c r="MPO59" s="192"/>
      <c r="MPP59" s="192"/>
      <c r="MPQ59" s="192"/>
      <c r="MPR59" s="192"/>
      <c r="MPS59" s="192"/>
      <c r="MPT59" s="192"/>
      <c r="MPU59" s="192"/>
      <c r="MPV59" s="192"/>
      <c r="MPW59" s="192"/>
      <c r="MPX59" s="192"/>
      <c r="MPY59" s="192"/>
      <c r="MPZ59" s="192"/>
      <c r="MQA59" s="192"/>
      <c r="MQB59" s="192"/>
      <c r="MQC59" s="192"/>
      <c r="MQD59" s="192"/>
      <c r="MQE59" s="192"/>
      <c r="MQF59" s="192"/>
      <c r="MQG59" s="192"/>
      <c r="MQH59" s="192"/>
      <c r="MQI59" s="192"/>
      <c r="MQJ59" s="192"/>
      <c r="MQK59" s="192"/>
      <c r="MQL59" s="192"/>
      <c r="MQM59" s="192"/>
      <c r="MQN59" s="192"/>
      <c r="MQO59" s="192"/>
      <c r="MQP59" s="192"/>
      <c r="MQQ59" s="192"/>
      <c r="MQR59" s="192"/>
      <c r="MQS59" s="192"/>
      <c r="MQT59" s="192"/>
      <c r="MQU59" s="192"/>
      <c r="MQV59" s="192"/>
      <c r="MQW59" s="192"/>
      <c r="MQX59" s="192"/>
      <c r="MQY59" s="192"/>
      <c r="MQZ59" s="192"/>
      <c r="MRA59" s="192"/>
      <c r="MRB59" s="192"/>
      <c r="MRC59" s="192"/>
      <c r="MRD59" s="192"/>
      <c r="MRE59" s="192"/>
      <c r="MRF59" s="192"/>
      <c r="MRG59" s="192"/>
      <c r="MRH59" s="192"/>
      <c r="MRI59" s="192"/>
      <c r="MRJ59" s="192"/>
      <c r="MRK59" s="192"/>
      <c r="MRL59" s="192"/>
      <c r="MRM59" s="192"/>
      <c r="MRN59" s="192"/>
      <c r="MRO59" s="192"/>
      <c r="MRP59" s="192"/>
      <c r="MRQ59" s="192"/>
      <c r="MRR59" s="192"/>
      <c r="MRS59" s="192"/>
      <c r="MRT59" s="192"/>
      <c r="MRU59" s="192"/>
      <c r="MRV59" s="192"/>
      <c r="MRW59" s="192"/>
      <c r="MRX59" s="192"/>
      <c r="MRY59" s="192"/>
      <c r="MRZ59" s="192"/>
      <c r="MSA59" s="192"/>
      <c r="MSB59" s="192"/>
      <c r="MSC59" s="192"/>
      <c r="MSD59" s="192"/>
      <c r="MSE59" s="192"/>
      <c r="MSF59" s="192"/>
      <c r="MSG59" s="192"/>
      <c r="MSH59" s="192"/>
      <c r="MSI59" s="192"/>
      <c r="MSJ59" s="192"/>
      <c r="MSK59" s="192"/>
      <c r="MSL59" s="192"/>
      <c r="MSM59" s="192"/>
      <c r="MSN59" s="192"/>
      <c r="MSO59" s="192"/>
      <c r="MSP59" s="192"/>
      <c r="MSQ59" s="192"/>
      <c r="MSR59" s="192"/>
      <c r="MSS59" s="192"/>
      <c r="MST59" s="192"/>
      <c r="MSU59" s="192"/>
      <c r="MSV59" s="192"/>
      <c r="MSW59" s="192"/>
      <c r="MSX59" s="192"/>
      <c r="MSY59" s="192"/>
      <c r="MSZ59" s="192"/>
      <c r="MTA59" s="192"/>
      <c r="MTB59" s="192"/>
      <c r="MTC59" s="192"/>
      <c r="MTD59" s="192"/>
      <c r="MTE59" s="192"/>
      <c r="MTF59" s="192"/>
      <c r="MTG59" s="192"/>
      <c r="MTH59" s="192"/>
      <c r="MTI59" s="192"/>
      <c r="MTJ59" s="192"/>
      <c r="MTK59" s="192"/>
      <c r="MTL59" s="192"/>
      <c r="MTM59" s="192"/>
      <c r="MTN59" s="192"/>
      <c r="MTO59" s="192"/>
      <c r="MTP59" s="192"/>
      <c r="MTQ59" s="192"/>
      <c r="MTR59" s="192"/>
      <c r="MTS59" s="192"/>
      <c r="MTT59" s="192"/>
      <c r="MTU59" s="192"/>
      <c r="MTV59" s="192"/>
      <c r="MTW59" s="192"/>
      <c r="MTX59" s="192"/>
      <c r="MTY59" s="192"/>
      <c r="MTZ59" s="192"/>
      <c r="MUA59" s="192"/>
      <c r="MUB59" s="192"/>
      <c r="MUC59" s="192"/>
      <c r="MUD59" s="192"/>
      <c r="MUE59" s="192"/>
      <c r="MUF59" s="192"/>
      <c r="MUG59" s="192"/>
      <c r="MUH59" s="192"/>
      <c r="MUI59" s="192"/>
      <c r="MUJ59" s="192"/>
      <c r="MUK59" s="192"/>
      <c r="MUL59" s="192"/>
      <c r="MUM59" s="192"/>
      <c r="MUN59" s="192"/>
      <c r="MUO59" s="192"/>
      <c r="MUP59" s="192"/>
      <c r="MUQ59" s="192"/>
      <c r="MUR59" s="192"/>
      <c r="MUS59" s="192"/>
      <c r="MUT59" s="192"/>
      <c r="MUU59" s="192"/>
      <c r="MUV59" s="192"/>
      <c r="MUW59" s="192"/>
      <c r="MUX59" s="192"/>
      <c r="MUY59" s="192"/>
      <c r="MUZ59" s="192"/>
      <c r="MVA59" s="192"/>
      <c r="MVB59" s="192"/>
      <c r="MVC59" s="192"/>
      <c r="MVD59" s="192"/>
      <c r="MVE59" s="192"/>
      <c r="MVF59" s="192"/>
      <c r="MVG59" s="192"/>
      <c r="MVH59" s="192"/>
      <c r="MVI59" s="192"/>
      <c r="MVJ59" s="192"/>
      <c r="MVK59" s="192"/>
      <c r="MVL59" s="192"/>
      <c r="MVM59" s="192"/>
      <c r="MVN59" s="192"/>
      <c r="MVO59" s="192"/>
      <c r="MVP59" s="192"/>
      <c r="MVQ59" s="192"/>
      <c r="MVR59" s="192"/>
      <c r="MVS59" s="192"/>
      <c r="MVT59" s="192"/>
      <c r="MVU59" s="192"/>
      <c r="MVV59" s="192"/>
      <c r="MVW59" s="192"/>
      <c r="MVX59" s="192"/>
      <c r="MVY59" s="192"/>
      <c r="MVZ59" s="192"/>
      <c r="MWA59" s="192"/>
      <c r="MWB59" s="192"/>
      <c r="MWC59" s="192"/>
      <c r="MWD59" s="192"/>
      <c r="MWE59" s="192"/>
      <c r="MWF59" s="192"/>
      <c r="MWG59" s="192"/>
      <c r="MWH59" s="192"/>
      <c r="MWI59" s="192"/>
      <c r="MWJ59" s="192"/>
      <c r="MWK59" s="192"/>
      <c r="MWL59" s="192"/>
      <c r="MWM59" s="192"/>
      <c r="MWN59" s="192"/>
      <c r="MWO59" s="192"/>
      <c r="MWP59" s="192"/>
      <c r="MWQ59" s="192"/>
      <c r="MWR59" s="192"/>
      <c r="MWS59" s="192"/>
      <c r="MWT59" s="192"/>
      <c r="MWU59" s="192"/>
      <c r="MWV59" s="192"/>
      <c r="MWW59" s="192"/>
      <c r="MWX59" s="192"/>
      <c r="MWY59" s="192"/>
      <c r="MWZ59" s="192"/>
      <c r="MXA59" s="192"/>
      <c r="MXB59" s="192"/>
      <c r="MXC59" s="192"/>
      <c r="MXD59" s="192"/>
      <c r="MXE59" s="192"/>
      <c r="MXF59" s="192"/>
      <c r="MXG59" s="192"/>
      <c r="MXH59" s="192"/>
      <c r="MXI59" s="192"/>
      <c r="MXJ59" s="192"/>
      <c r="MXK59" s="192"/>
      <c r="MXL59" s="192"/>
      <c r="MXM59" s="192"/>
      <c r="MXN59" s="192"/>
      <c r="MXO59" s="192"/>
      <c r="MXP59" s="192"/>
      <c r="MXQ59" s="192"/>
      <c r="MXR59" s="192"/>
      <c r="MXS59" s="192"/>
      <c r="MXT59" s="192"/>
      <c r="MXU59" s="192"/>
      <c r="MXV59" s="192"/>
      <c r="MXW59" s="192"/>
      <c r="MXX59" s="192"/>
      <c r="MXY59" s="192"/>
      <c r="MXZ59" s="192"/>
      <c r="MYA59" s="192"/>
      <c r="MYB59" s="192"/>
      <c r="MYC59" s="192"/>
      <c r="MYD59" s="192"/>
      <c r="MYE59" s="192"/>
      <c r="MYF59" s="192"/>
      <c r="MYG59" s="192"/>
      <c r="MYH59" s="192"/>
      <c r="MYI59" s="192"/>
      <c r="MYJ59" s="192"/>
      <c r="MYK59" s="192"/>
      <c r="MYL59" s="192"/>
      <c r="MYM59" s="192"/>
      <c r="MYN59" s="192"/>
      <c r="MYO59" s="192"/>
      <c r="MYP59" s="192"/>
      <c r="MYQ59" s="192"/>
      <c r="MYR59" s="192"/>
      <c r="MYS59" s="192"/>
      <c r="MYT59" s="192"/>
      <c r="MYU59" s="192"/>
      <c r="MYV59" s="192"/>
      <c r="MYW59" s="192"/>
      <c r="MYX59" s="192"/>
      <c r="MYY59" s="192"/>
      <c r="MYZ59" s="192"/>
      <c r="MZA59" s="192"/>
      <c r="MZB59" s="192"/>
      <c r="MZC59" s="192"/>
      <c r="MZD59" s="192"/>
      <c r="MZE59" s="192"/>
      <c r="MZF59" s="192"/>
      <c r="MZG59" s="192"/>
      <c r="MZH59" s="192"/>
      <c r="MZI59" s="192"/>
      <c r="MZJ59" s="192"/>
      <c r="MZK59" s="192"/>
      <c r="MZL59" s="192"/>
      <c r="MZM59" s="192"/>
      <c r="MZN59" s="192"/>
      <c r="MZO59" s="192"/>
      <c r="MZP59" s="192"/>
      <c r="MZQ59" s="192"/>
      <c r="MZR59" s="192"/>
      <c r="MZS59" s="192"/>
      <c r="MZT59" s="192"/>
      <c r="MZU59" s="192"/>
      <c r="MZV59" s="192"/>
      <c r="MZW59" s="192"/>
      <c r="MZX59" s="192"/>
      <c r="MZY59" s="192"/>
      <c r="MZZ59" s="192"/>
      <c r="NAA59" s="192"/>
      <c r="NAB59" s="192"/>
      <c r="NAC59" s="192"/>
      <c r="NAD59" s="192"/>
      <c r="NAE59" s="192"/>
      <c r="NAF59" s="192"/>
      <c r="NAG59" s="192"/>
      <c r="NAH59" s="192"/>
      <c r="NAI59" s="192"/>
      <c r="NAJ59" s="192"/>
      <c r="NAK59" s="192"/>
      <c r="NAL59" s="192"/>
      <c r="NAM59" s="192"/>
      <c r="NAN59" s="192"/>
      <c r="NAO59" s="192"/>
      <c r="NAP59" s="192"/>
      <c r="NAQ59" s="192"/>
      <c r="NAR59" s="192"/>
      <c r="NAS59" s="192"/>
      <c r="NAT59" s="192"/>
      <c r="NAU59" s="192"/>
      <c r="NAV59" s="192"/>
      <c r="NAW59" s="192"/>
      <c r="NAX59" s="192"/>
      <c r="NAY59" s="192"/>
      <c r="NAZ59" s="192"/>
      <c r="NBA59" s="192"/>
      <c r="NBB59" s="192"/>
      <c r="NBC59" s="192"/>
      <c r="NBD59" s="192"/>
      <c r="NBE59" s="192"/>
      <c r="NBF59" s="192"/>
      <c r="NBG59" s="192"/>
      <c r="NBH59" s="192"/>
      <c r="NBI59" s="192"/>
      <c r="NBJ59" s="192"/>
      <c r="NBK59" s="192"/>
      <c r="NBL59" s="192"/>
      <c r="NBM59" s="192"/>
      <c r="NBN59" s="192"/>
      <c r="NBO59" s="192"/>
      <c r="NBP59" s="192"/>
      <c r="NBQ59" s="192"/>
      <c r="NBR59" s="192"/>
      <c r="NBS59" s="192"/>
      <c r="NBT59" s="192"/>
      <c r="NBU59" s="192"/>
      <c r="NBV59" s="192"/>
      <c r="NBW59" s="192"/>
      <c r="NBX59" s="192"/>
      <c r="NBY59" s="192"/>
      <c r="NBZ59" s="192"/>
      <c r="NCA59" s="192"/>
      <c r="NCB59" s="192"/>
      <c r="NCC59" s="192"/>
      <c r="NCD59" s="192"/>
      <c r="NCE59" s="192"/>
      <c r="NCF59" s="192"/>
      <c r="NCG59" s="192"/>
      <c r="NCH59" s="192"/>
      <c r="NCI59" s="192"/>
      <c r="NCJ59" s="192"/>
      <c r="NCK59" s="192"/>
      <c r="NCL59" s="192"/>
      <c r="NCM59" s="192"/>
      <c r="NCN59" s="192"/>
      <c r="NCO59" s="192"/>
      <c r="NCP59" s="192"/>
      <c r="NCQ59" s="192"/>
      <c r="NCR59" s="192"/>
      <c r="NCS59" s="192"/>
      <c r="NCT59" s="192"/>
      <c r="NCU59" s="192"/>
      <c r="NCV59" s="192"/>
      <c r="NCW59" s="192"/>
      <c r="NCX59" s="192"/>
      <c r="NCY59" s="192"/>
      <c r="NCZ59" s="192"/>
      <c r="NDA59" s="192"/>
      <c r="NDB59" s="192"/>
      <c r="NDC59" s="192"/>
      <c r="NDD59" s="192"/>
      <c r="NDE59" s="192"/>
      <c r="NDF59" s="192"/>
      <c r="NDG59" s="192"/>
      <c r="NDH59" s="192"/>
      <c r="NDI59" s="192"/>
      <c r="NDJ59" s="192"/>
      <c r="NDK59" s="192"/>
      <c r="NDL59" s="192"/>
      <c r="NDM59" s="192"/>
      <c r="NDN59" s="192"/>
      <c r="NDO59" s="192"/>
      <c r="NDP59" s="192"/>
      <c r="NDQ59" s="192"/>
      <c r="NDR59" s="192"/>
      <c r="NDS59" s="192"/>
      <c r="NDT59" s="192"/>
      <c r="NDU59" s="192"/>
      <c r="NDV59" s="192"/>
      <c r="NDW59" s="192"/>
      <c r="NDX59" s="192"/>
      <c r="NDY59" s="192"/>
      <c r="NDZ59" s="192"/>
      <c r="NEA59" s="192"/>
      <c r="NEB59" s="192"/>
      <c r="NEC59" s="192"/>
      <c r="NED59" s="192"/>
      <c r="NEE59" s="192"/>
      <c r="NEF59" s="192"/>
      <c r="NEG59" s="192"/>
      <c r="NEH59" s="192"/>
      <c r="NEI59" s="192"/>
      <c r="NEJ59" s="192"/>
      <c r="NEK59" s="192"/>
      <c r="NEL59" s="192"/>
      <c r="NEM59" s="192"/>
      <c r="NEN59" s="192"/>
      <c r="NEO59" s="192"/>
      <c r="NEP59" s="192"/>
      <c r="NEQ59" s="192"/>
      <c r="NER59" s="192"/>
      <c r="NES59" s="192"/>
      <c r="NET59" s="192"/>
      <c r="NEU59" s="192"/>
      <c r="NEV59" s="192"/>
      <c r="NEW59" s="192"/>
      <c r="NEX59" s="192"/>
      <c r="NEY59" s="192"/>
      <c r="NEZ59" s="192"/>
      <c r="NFA59" s="192"/>
      <c r="NFB59" s="192"/>
      <c r="NFC59" s="192"/>
      <c r="NFD59" s="192"/>
      <c r="NFE59" s="192"/>
      <c r="NFF59" s="192"/>
      <c r="NFG59" s="192"/>
      <c r="NFH59" s="192"/>
      <c r="NFI59" s="192"/>
      <c r="NFJ59" s="192"/>
      <c r="NFK59" s="192"/>
      <c r="NFL59" s="192"/>
      <c r="NFM59" s="192"/>
      <c r="NFN59" s="192"/>
      <c r="NFO59" s="192"/>
      <c r="NFP59" s="192"/>
      <c r="NFQ59" s="192"/>
      <c r="NFR59" s="192"/>
      <c r="NFS59" s="192"/>
      <c r="NFT59" s="192"/>
      <c r="NFU59" s="192"/>
      <c r="NFV59" s="192"/>
      <c r="NFW59" s="192"/>
      <c r="NFX59" s="192"/>
      <c r="NFY59" s="192"/>
      <c r="NFZ59" s="192"/>
      <c r="NGA59" s="192"/>
      <c r="NGB59" s="192"/>
      <c r="NGC59" s="192"/>
      <c r="NGD59" s="192"/>
      <c r="NGE59" s="192"/>
      <c r="NGF59" s="192"/>
      <c r="NGG59" s="192"/>
      <c r="NGH59" s="192"/>
      <c r="NGI59" s="192"/>
      <c r="NGJ59" s="192"/>
      <c r="NGK59" s="192"/>
      <c r="NGL59" s="192"/>
      <c r="NGM59" s="192"/>
      <c r="NGN59" s="192"/>
      <c r="NGO59" s="192"/>
      <c r="NGP59" s="192"/>
      <c r="NGQ59" s="192"/>
      <c r="NGR59" s="192"/>
      <c r="NGS59" s="192"/>
      <c r="NGT59" s="192"/>
      <c r="NGU59" s="192"/>
      <c r="NGV59" s="192"/>
      <c r="NGW59" s="192"/>
      <c r="NGX59" s="192"/>
      <c r="NGY59" s="192"/>
      <c r="NGZ59" s="192"/>
      <c r="NHA59" s="192"/>
      <c r="NHB59" s="192"/>
      <c r="NHC59" s="192"/>
      <c r="NHD59" s="192"/>
      <c r="NHE59" s="192"/>
      <c r="NHF59" s="192"/>
      <c r="NHG59" s="192"/>
      <c r="NHH59" s="192"/>
      <c r="NHI59" s="192"/>
      <c r="NHJ59" s="192"/>
      <c r="NHK59" s="192"/>
      <c r="NHL59" s="192"/>
      <c r="NHM59" s="192"/>
      <c r="NHN59" s="192"/>
      <c r="NHO59" s="192"/>
      <c r="NHP59" s="192"/>
      <c r="NHQ59" s="192"/>
      <c r="NHR59" s="192"/>
      <c r="NHS59" s="192"/>
      <c r="NHT59" s="192"/>
      <c r="NHU59" s="192"/>
      <c r="NHV59" s="192"/>
      <c r="NHW59" s="192"/>
      <c r="NHX59" s="192"/>
      <c r="NHY59" s="192"/>
      <c r="NHZ59" s="192"/>
      <c r="NIA59" s="192"/>
      <c r="NIB59" s="192"/>
      <c r="NIC59" s="192"/>
      <c r="NID59" s="192"/>
      <c r="NIE59" s="192"/>
      <c r="NIF59" s="192"/>
      <c r="NIG59" s="192"/>
      <c r="NIH59" s="192"/>
      <c r="NII59" s="192"/>
      <c r="NIJ59" s="192"/>
      <c r="NIK59" s="192"/>
      <c r="NIL59" s="192"/>
      <c r="NIM59" s="192"/>
      <c r="NIN59" s="192"/>
      <c r="NIO59" s="192"/>
      <c r="NIP59" s="192"/>
      <c r="NIQ59" s="192"/>
      <c r="NIR59" s="192"/>
      <c r="NIS59" s="192"/>
      <c r="NIT59" s="192"/>
      <c r="NIU59" s="192"/>
      <c r="NIV59" s="192"/>
      <c r="NIW59" s="192"/>
      <c r="NIX59" s="192"/>
      <c r="NIY59" s="192"/>
      <c r="NIZ59" s="192"/>
      <c r="NJA59" s="192"/>
      <c r="NJB59" s="192"/>
      <c r="NJC59" s="192"/>
      <c r="NJD59" s="192"/>
      <c r="NJE59" s="192"/>
      <c r="NJF59" s="192"/>
      <c r="NJG59" s="192"/>
      <c r="NJH59" s="192"/>
      <c r="NJI59" s="192"/>
      <c r="NJJ59" s="192"/>
      <c r="NJK59" s="192"/>
      <c r="NJL59" s="192"/>
      <c r="NJM59" s="192"/>
      <c r="NJN59" s="192"/>
      <c r="NJO59" s="192"/>
      <c r="NJP59" s="192"/>
      <c r="NJQ59" s="192"/>
      <c r="NJR59" s="192"/>
      <c r="NJS59" s="192"/>
      <c r="NJT59" s="192"/>
      <c r="NJU59" s="192"/>
      <c r="NJV59" s="192"/>
      <c r="NJW59" s="192"/>
      <c r="NJX59" s="192"/>
      <c r="NJY59" s="192"/>
      <c r="NJZ59" s="192"/>
      <c r="NKA59" s="192"/>
      <c r="NKB59" s="192"/>
      <c r="NKC59" s="192"/>
      <c r="NKD59" s="192"/>
      <c r="NKE59" s="192"/>
      <c r="NKF59" s="192"/>
      <c r="NKG59" s="192"/>
      <c r="NKH59" s="192"/>
      <c r="NKI59" s="192"/>
      <c r="NKJ59" s="192"/>
      <c r="NKK59" s="192"/>
      <c r="NKL59" s="192"/>
      <c r="NKM59" s="192"/>
      <c r="NKN59" s="192"/>
      <c r="NKO59" s="192"/>
      <c r="NKP59" s="192"/>
      <c r="NKQ59" s="192"/>
      <c r="NKR59" s="192"/>
      <c r="NKS59" s="192"/>
      <c r="NKT59" s="192"/>
      <c r="NKU59" s="192"/>
      <c r="NKV59" s="192"/>
      <c r="NKW59" s="192"/>
      <c r="NKX59" s="192"/>
      <c r="NKY59" s="192"/>
      <c r="NKZ59" s="192"/>
      <c r="NLA59" s="192"/>
      <c r="NLB59" s="192"/>
      <c r="NLC59" s="192"/>
      <c r="NLD59" s="192"/>
      <c r="NLE59" s="192"/>
      <c r="NLF59" s="192"/>
      <c r="NLG59" s="192"/>
      <c r="NLH59" s="192"/>
      <c r="NLI59" s="192"/>
      <c r="NLJ59" s="192"/>
      <c r="NLK59" s="192"/>
      <c r="NLL59" s="192"/>
      <c r="NLM59" s="192"/>
      <c r="NLN59" s="192"/>
      <c r="NLO59" s="192"/>
      <c r="NLP59" s="192"/>
      <c r="NLQ59" s="192"/>
      <c r="NLR59" s="192"/>
      <c r="NLS59" s="192"/>
      <c r="NLT59" s="192"/>
      <c r="NLU59" s="192"/>
      <c r="NLV59" s="192"/>
      <c r="NLW59" s="192"/>
      <c r="NLX59" s="192"/>
      <c r="NLY59" s="192"/>
      <c r="NLZ59" s="192"/>
      <c r="NMA59" s="192"/>
      <c r="NMB59" s="192"/>
      <c r="NMC59" s="192"/>
      <c r="NMD59" s="192"/>
      <c r="NME59" s="192"/>
      <c r="NMF59" s="192"/>
      <c r="NMG59" s="192"/>
      <c r="NMH59" s="192"/>
      <c r="NMI59" s="192"/>
      <c r="NMJ59" s="192"/>
      <c r="NMK59" s="192"/>
      <c r="NML59" s="192"/>
      <c r="NMM59" s="192"/>
      <c r="NMN59" s="192"/>
      <c r="NMO59" s="192"/>
      <c r="NMP59" s="192"/>
      <c r="NMQ59" s="192"/>
      <c r="NMR59" s="192"/>
      <c r="NMS59" s="192"/>
      <c r="NMT59" s="192"/>
      <c r="NMU59" s="192"/>
      <c r="NMV59" s="192"/>
      <c r="NMW59" s="192"/>
      <c r="NMX59" s="192"/>
      <c r="NMY59" s="192"/>
      <c r="NMZ59" s="192"/>
      <c r="NNA59" s="192"/>
      <c r="NNB59" s="192"/>
      <c r="NNC59" s="192"/>
      <c r="NND59" s="192"/>
      <c r="NNE59" s="192"/>
      <c r="NNF59" s="192"/>
      <c r="NNG59" s="192"/>
      <c r="NNH59" s="192"/>
      <c r="NNI59" s="192"/>
      <c r="NNJ59" s="192"/>
      <c r="NNK59" s="192"/>
      <c r="NNL59" s="192"/>
      <c r="NNM59" s="192"/>
      <c r="NNN59" s="192"/>
      <c r="NNO59" s="192"/>
      <c r="NNP59" s="192"/>
      <c r="NNQ59" s="192"/>
      <c r="NNR59" s="192"/>
      <c r="NNS59" s="192"/>
      <c r="NNT59" s="192"/>
      <c r="NNU59" s="192"/>
      <c r="NNV59" s="192"/>
      <c r="NNW59" s="192"/>
      <c r="NNX59" s="192"/>
      <c r="NNY59" s="192"/>
      <c r="NNZ59" s="192"/>
      <c r="NOA59" s="192"/>
      <c r="NOB59" s="192"/>
      <c r="NOC59" s="192"/>
      <c r="NOD59" s="192"/>
      <c r="NOE59" s="192"/>
      <c r="NOF59" s="192"/>
      <c r="NOG59" s="192"/>
      <c r="NOH59" s="192"/>
      <c r="NOI59" s="192"/>
      <c r="NOJ59" s="192"/>
      <c r="NOK59" s="192"/>
      <c r="NOL59" s="192"/>
      <c r="NOM59" s="192"/>
      <c r="NON59" s="192"/>
      <c r="NOO59" s="192"/>
      <c r="NOP59" s="192"/>
      <c r="NOQ59" s="192"/>
      <c r="NOR59" s="192"/>
      <c r="NOS59" s="192"/>
      <c r="NOT59" s="192"/>
      <c r="NOU59" s="192"/>
      <c r="NOV59" s="192"/>
      <c r="NOW59" s="192"/>
      <c r="NOX59" s="192"/>
      <c r="NOY59" s="192"/>
      <c r="NOZ59" s="192"/>
      <c r="NPA59" s="192"/>
      <c r="NPB59" s="192"/>
      <c r="NPC59" s="192"/>
      <c r="NPD59" s="192"/>
      <c r="NPE59" s="192"/>
      <c r="NPF59" s="192"/>
      <c r="NPG59" s="192"/>
      <c r="NPH59" s="192"/>
      <c r="NPI59" s="192"/>
      <c r="NPJ59" s="192"/>
      <c r="NPK59" s="192"/>
      <c r="NPL59" s="192"/>
      <c r="NPM59" s="192"/>
      <c r="NPN59" s="192"/>
      <c r="NPO59" s="192"/>
      <c r="NPP59" s="192"/>
      <c r="NPQ59" s="192"/>
      <c r="NPR59" s="192"/>
      <c r="NPS59" s="192"/>
      <c r="NPT59" s="192"/>
      <c r="NPU59" s="192"/>
      <c r="NPV59" s="192"/>
      <c r="NPW59" s="192"/>
      <c r="NPX59" s="192"/>
      <c r="NPY59" s="192"/>
      <c r="NPZ59" s="192"/>
      <c r="NQA59" s="192"/>
      <c r="NQB59" s="192"/>
      <c r="NQC59" s="192"/>
      <c r="NQD59" s="192"/>
      <c r="NQE59" s="192"/>
      <c r="NQF59" s="192"/>
      <c r="NQG59" s="192"/>
      <c r="NQH59" s="192"/>
      <c r="NQI59" s="192"/>
      <c r="NQJ59" s="192"/>
      <c r="NQK59" s="192"/>
      <c r="NQL59" s="192"/>
      <c r="NQM59" s="192"/>
      <c r="NQN59" s="192"/>
      <c r="NQO59" s="192"/>
      <c r="NQP59" s="192"/>
      <c r="NQQ59" s="192"/>
      <c r="NQR59" s="192"/>
      <c r="NQS59" s="192"/>
      <c r="NQT59" s="192"/>
      <c r="NQU59" s="192"/>
      <c r="NQV59" s="192"/>
      <c r="NQW59" s="192"/>
      <c r="NQX59" s="192"/>
      <c r="NQY59" s="192"/>
      <c r="NQZ59" s="192"/>
      <c r="NRA59" s="192"/>
      <c r="NRB59" s="192"/>
      <c r="NRC59" s="192"/>
      <c r="NRD59" s="192"/>
      <c r="NRE59" s="192"/>
      <c r="NRF59" s="192"/>
      <c r="NRG59" s="192"/>
      <c r="NRH59" s="192"/>
      <c r="NRI59" s="192"/>
      <c r="NRJ59" s="192"/>
      <c r="NRK59" s="192"/>
      <c r="NRL59" s="192"/>
      <c r="NRM59" s="192"/>
      <c r="NRN59" s="192"/>
      <c r="NRO59" s="192"/>
      <c r="NRP59" s="192"/>
      <c r="NRQ59" s="192"/>
      <c r="NRR59" s="192"/>
      <c r="NRS59" s="192"/>
      <c r="NRT59" s="192"/>
      <c r="NRU59" s="192"/>
      <c r="NRV59" s="192"/>
      <c r="NRW59" s="192"/>
      <c r="NRX59" s="192"/>
      <c r="NRY59" s="192"/>
      <c r="NRZ59" s="192"/>
      <c r="NSA59" s="192"/>
      <c r="NSB59" s="192"/>
      <c r="NSC59" s="192"/>
      <c r="NSD59" s="192"/>
      <c r="NSE59" s="192"/>
      <c r="NSF59" s="192"/>
      <c r="NSG59" s="192"/>
      <c r="NSH59" s="192"/>
      <c r="NSI59" s="192"/>
      <c r="NSJ59" s="192"/>
      <c r="NSK59" s="192"/>
      <c r="NSL59" s="192"/>
      <c r="NSM59" s="192"/>
      <c r="NSN59" s="192"/>
      <c r="NSO59" s="192"/>
      <c r="NSP59" s="192"/>
      <c r="NSQ59" s="192"/>
      <c r="NSR59" s="192"/>
      <c r="NSS59" s="192"/>
      <c r="NST59" s="192"/>
      <c r="NSU59" s="192"/>
      <c r="NSV59" s="192"/>
      <c r="NSW59" s="192"/>
      <c r="NSX59" s="192"/>
      <c r="NSY59" s="192"/>
      <c r="NSZ59" s="192"/>
      <c r="NTA59" s="192"/>
      <c r="NTB59" s="192"/>
      <c r="NTC59" s="192"/>
      <c r="NTD59" s="192"/>
      <c r="NTE59" s="192"/>
      <c r="NTF59" s="192"/>
      <c r="NTG59" s="192"/>
      <c r="NTH59" s="192"/>
      <c r="NTI59" s="192"/>
      <c r="NTJ59" s="192"/>
      <c r="NTK59" s="192"/>
      <c r="NTL59" s="192"/>
      <c r="NTM59" s="192"/>
      <c r="NTN59" s="192"/>
      <c r="NTO59" s="192"/>
      <c r="NTP59" s="192"/>
      <c r="NTQ59" s="192"/>
      <c r="NTR59" s="192"/>
      <c r="NTS59" s="192"/>
      <c r="NTT59" s="192"/>
      <c r="NTU59" s="192"/>
      <c r="NTV59" s="192"/>
      <c r="NTW59" s="192"/>
      <c r="NTX59" s="192"/>
      <c r="NTY59" s="192"/>
      <c r="NTZ59" s="192"/>
      <c r="NUA59" s="192"/>
      <c r="NUB59" s="192"/>
      <c r="NUC59" s="192"/>
      <c r="NUD59" s="192"/>
      <c r="NUE59" s="192"/>
      <c r="NUF59" s="192"/>
      <c r="NUG59" s="192"/>
      <c r="NUH59" s="192"/>
      <c r="NUI59" s="192"/>
      <c r="NUJ59" s="192"/>
      <c r="NUK59" s="192"/>
      <c r="NUL59" s="192"/>
      <c r="NUM59" s="192"/>
      <c r="NUN59" s="192"/>
      <c r="NUO59" s="192"/>
      <c r="NUP59" s="192"/>
      <c r="NUQ59" s="192"/>
      <c r="NUR59" s="192"/>
      <c r="NUS59" s="192"/>
      <c r="NUT59" s="192"/>
      <c r="NUU59" s="192"/>
      <c r="NUV59" s="192"/>
      <c r="NUW59" s="192"/>
      <c r="NUX59" s="192"/>
      <c r="NUY59" s="192"/>
      <c r="NUZ59" s="192"/>
      <c r="NVA59" s="192"/>
      <c r="NVB59" s="192"/>
      <c r="NVC59" s="192"/>
      <c r="NVD59" s="192"/>
      <c r="NVE59" s="192"/>
      <c r="NVF59" s="192"/>
      <c r="NVG59" s="192"/>
      <c r="NVH59" s="192"/>
      <c r="NVI59" s="192"/>
      <c r="NVJ59" s="192"/>
      <c r="NVK59" s="192"/>
      <c r="NVL59" s="192"/>
      <c r="NVM59" s="192"/>
      <c r="NVN59" s="192"/>
      <c r="NVO59" s="192"/>
      <c r="NVP59" s="192"/>
      <c r="NVQ59" s="192"/>
      <c r="NVR59" s="192"/>
      <c r="NVS59" s="192"/>
      <c r="NVT59" s="192"/>
      <c r="NVU59" s="192"/>
      <c r="NVV59" s="192"/>
      <c r="NVW59" s="192"/>
      <c r="NVX59" s="192"/>
      <c r="NVY59" s="192"/>
      <c r="NVZ59" s="192"/>
      <c r="NWA59" s="192"/>
      <c r="NWB59" s="192"/>
      <c r="NWC59" s="192"/>
      <c r="NWD59" s="192"/>
      <c r="NWE59" s="192"/>
      <c r="NWF59" s="192"/>
      <c r="NWG59" s="192"/>
      <c r="NWH59" s="192"/>
      <c r="NWI59" s="192"/>
      <c r="NWJ59" s="192"/>
      <c r="NWK59" s="192"/>
      <c r="NWL59" s="192"/>
      <c r="NWM59" s="192"/>
      <c r="NWN59" s="192"/>
      <c r="NWO59" s="192"/>
      <c r="NWP59" s="192"/>
      <c r="NWQ59" s="192"/>
      <c r="NWR59" s="192"/>
      <c r="NWS59" s="192"/>
      <c r="NWT59" s="192"/>
      <c r="NWU59" s="192"/>
      <c r="NWV59" s="192"/>
      <c r="NWW59" s="192"/>
      <c r="NWX59" s="192"/>
      <c r="NWY59" s="192"/>
      <c r="NWZ59" s="192"/>
      <c r="NXA59" s="192"/>
      <c r="NXB59" s="192"/>
      <c r="NXC59" s="192"/>
      <c r="NXD59" s="192"/>
      <c r="NXE59" s="192"/>
      <c r="NXF59" s="192"/>
      <c r="NXG59" s="192"/>
      <c r="NXH59" s="192"/>
      <c r="NXI59" s="192"/>
      <c r="NXJ59" s="192"/>
      <c r="NXK59" s="192"/>
      <c r="NXL59" s="192"/>
      <c r="NXM59" s="192"/>
      <c r="NXN59" s="192"/>
      <c r="NXO59" s="192"/>
      <c r="NXP59" s="192"/>
      <c r="NXQ59" s="192"/>
      <c r="NXR59" s="192"/>
      <c r="NXS59" s="192"/>
      <c r="NXT59" s="192"/>
      <c r="NXU59" s="192"/>
      <c r="NXV59" s="192"/>
      <c r="NXW59" s="192"/>
      <c r="NXX59" s="192"/>
      <c r="NXY59" s="192"/>
      <c r="NXZ59" s="192"/>
      <c r="NYA59" s="192"/>
      <c r="NYB59" s="192"/>
      <c r="NYC59" s="192"/>
      <c r="NYD59" s="192"/>
      <c r="NYE59" s="192"/>
      <c r="NYF59" s="192"/>
      <c r="NYG59" s="192"/>
      <c r="NYH59" s="192"/>
      <c r="NYI59" s="192"/>
      <c r="NYJ59" s="192"/>
      <c r="NYK59" s="192"/>
      <c r="NYL59" s="192"/>
      <c r="NYM59" s="192"/>
      <c r="NYN59" s="192"/>
      <c r="NYO59" s="192"/>
      <c r="NYP59" s="192"/>
      <c r="NYQ59" s="192"/>
      <c r="NYR59" s="192"/>
      <c r="NYS59" s="192"/>
      <c r="NYT59" s="192"/>
      <c r="NYU59" s="192"/>
      <c r="NYV59" s="192"/>
      <c r="NYW59" s="192"/>
      <c r="NYX59" s="192"/>
      <c r="NYY59" s="192"/>
      <c r="NYZ59" s="192"/>
      <c r="NZA59" s="192"/>
      <c r="NZB59" s="192"/>
      <c r="NZC59" s="192"/>
      <c r="NZD59" s="192"/>
      <c r="NZE59" s="192"/>
      <c r="NZF59" s="192"/>
      <c r="NZG59" s="192"/>
      <c r="NZH59" s="192"/>
      <c r="NZI59" s="192"/>
      <c r="NZJ59" s="192"/>
      <c r="NZK59" s="192"/>
      <c r="NZL59" s="192"/>
      <c r="NZM59" s="192"/>
      <c r="NZN59" s="192"/>
      <c r="NZO59" s="192"/>
      <c r="NZP59" s="192"/>
      <c r="NZQ59" s="192"/>
      <c r="NZR59" s="192"/>
      <c r="NZS59" s="192"/>
      <c r="NZT59" s="192"/>
      <c r="NZU59" s="192"/>
      <c r="NZV59" s="192"/>
      <c r="NZW59" s="192"/>
      <c r="NZX59" s="192"/>
      <c r="NZY59" s="192"/>
      <c r="NZZ59" s="192"/>
      <c r="OAA59" s="192"/>
      <c r="OAB59" s="192"/>
      <c r="OAC59" s="192"/>
      <c r="OAD59" s="192"/>
      <c r="OAE59" s="192"/>
      <c r="OAF59" s="192"/>
      <c r="OAG59" s="192"/>
      <c r="OAH59" s="192"/>
      <c r="OAI59" s="192"/>
      <c r="OAJ59" s="192"/>
      <c r="OAK59" s="192"/>
      <c r="OAL59" s="192"/>
      <c r="OAM59" s="192"/>
      <c r="OAN59" s="192"/>
      <c r="OAO59" s="192"/>
      <c r="OAP59" s="192"/>
      <c r="OAQ59" s="192"/>
      <c r="OAR59" s="192"/>
      <c r="OAS59" s="192"/>
      <c r="OAT59" s="192"/>
      <c r="OAU59" s="192"/>
      <c r="OAV59" s="192"/>
      <c r="OAW59" s="192"/>
      <c r="OAX59" s="192"/>
      <c r="OAY59" s="192"/>
      <c r="OAZ59" s="192"/>
      <c r="OBA59" s="192"/>
      <c r="OBB59" s="192"/>
      <c r="OBC59" s="192"/>
      <c r="OBD59" s="192"/>
      <c r="OBE59" s="192"/>
      <c r="OBF59" s="192"/>
      <c r="OBG59" s="192"/>
      <c r="OBH59" s="192"/>
      <c r="OBI59" s="192"/>
      <c r="OBJ59" s="192"/>
      <c r="OBK59" s="192"/>
      <c r="OBL59" s="192"/>
      <c r="OBM59" s="192"/>
      <c r="OBN59" s="192"/>
      <c r="OBO59" s="192"/>
      <c r="OBP59" s="192"/>
      <c r="OBQ59" s="192"/>
      <c r="OBR59" s="192"/>
      <c r="OBS59" s="192"/>
      <c r="OBT59" s="192"/>
      <c r="OBU59" s="192"/>
      <c r="OBV59" s="192"/>
      <c r="OBW59" s="192"/>
      <c r="OBX59" s="192"/>
      <c r="OBY59" s="192"/>
      <c r="OBZ59" s="192"/>
      <c r="OCA59" s="192"/>
      <c r="OCB59" s="192"/>
      <c r="OCC59" s="192"/>
      <c r="OCD59" s="192"/>
      <c r="OCE59" s="192"/>
      <c r="OCF59" s="192"/>
      <c r="OCG59" s="192"/>
      <c r="OCH59" s="192"/>
      <c r="OCI59" s="192"/>
      <c r="OCJ59" s="192"/>
      <c r="OCK59" s="192"/>
      <c r="OCL59" s="192"/>
      <c r="OCM59" s="192"/>
      <c r="OCN59" s="192"/>
      <c r="OCO59" s="192"/>
      <c r="OCP59" s="192"/>
      <c r="OCQ59" s="192"/>
      <c r="OCR59" s="192"/>
      <c r="OCS59" s="192"/>
      <c r="OCT59" s="192"/>
      <c r="OCU59" s="192"/>
      <c r="OCV59" s="192"/>
      <c r="OCW59" s="192"/>
      <c r="OCX59" s="192"/>
      <c r="OCY59" s="192"/>
      <c r="OCZ59" s="192"/>
      <c r="ODA59" s="192"/>
      <c r="ODB59" s="192"/>
      <c r="ODC59" s="192"/>
      <c r="ODD59" s="192"/>
      <c r="ODE59" s="192"/>
      <c r="ODF59" s="192"/>
      <c r="ODG59" s="192"/>
      <c r="ODH59" s="192"/>
      <c r="ODI59" s="192"/>
      <c r="ODJ59" s="192"/>
      <c r="ODK59" s="192"/>
      <c r="ODL59" s="192"/>
      <c r="ODM59" s="192"/>
      <c r="ODN59" s="192"/>
      <c r="ODO59" s="192"/>
      <c r="ODP59" s="192"/>
      <c r="ODQ59" s="192"/>
      <c r="ODR59" s="192"/>
      <c r="ODS59" s="192"/>
      <c r="ODT59" s="192"/>
      <c r="ODU59" s="192"/>
      <c r="ODV59" s="192"/>
      <c r="ODW59" s="192"/>
      <c r="ODX59" s="192"/>
      <c r="ODY59" s="192"/>
      <c r="ODZ59" s="192"/>
      <c r="OEA59" s="192"/>
      <c r="OEB59" s="192"/>
      <c r="OEC59" s="192"/>
      <c r="OED59" s="192"/>
      <c r="OEE59" s="192"/>
      <c r="OEF59" s="192"/>
      <c r="OEG59" s="192"/>
      <c r="OEH59" s="192"/>
      <c r="OEI59" s="192"/>
      <c r="OEJ59" s="192"/>
      <c r="OEK59" s="192"/>
      <c r="OEL59" s="192"/>
      <c r="OEM59" s="192"/>
      <c r="OEN59" s="192"/>
      <c r="OEO59" s="192"/>
      <c r="OEP59" s="192"/>
      <c r="OEQ59" s="192"/>
      <c r="OER59" s="192"/>
      <c r="OES59" s="192"/>
      <c r="OET59" s="192"/>
      <c r="OEU59" s="192"/>
      <c r="OEV59" s="192"/>
      <c r="OEW59" s="192"/>
      <c r="OEX59" s="192"/>
      <c r="OEY59" s="192"/>
      <c r="OEZ59" s="192"/>
      <c r="OFA59" s="192"/>
      <c r="OFB59" s="192"/>
      <c r="OFC59" s="192"/>
      <c r="OFD59" s="192"/>
      <c r="OFE59" s="192"/>
      <c r="OFF59" s="192"/>
      <c r="OFG59" s="192"/>
      <c r="OFH59" s="192"/>
      <c r="OFI59" s="192"/>
      <c r="OFJ59" s="192"/>
      <c r="OFK59" s="192"/>
      <c r="OFL59" s="192"/>
      <c r="OFM59" s="192"/>
      <c r="OFN59" s="192"/>
      <c r="OFO59" s="192"/>
      <c r="OFP59" s="192"/>
      <c r="OFQ59" s="192"/>
      <c r="OFR59" s="192"/>
      <c r="OFS59" s="192"/>
      <c r="OFT59" s="192"/>
      <c r="OFU59" s="192"/>
      <c r="OFV59" s="192"/>
      <c r="OFW59" s="192"/>
      <c r="OFX59" s="192"/>
      <c r="OFY59" s="192"/>
      <c r="OFZ59" s="192"/>
      <c r="OGA59" s="192"/>
      <c r="OGB59" s="192"/>
      <c r="OGC59" s="192"/>
      <c r="OGD59" s="192"/>
      <c r="OGE59" s="192"/>
      <c r="OGF59" s="192"/>
      <c r="OGG59" s="192"/>
      <c r="OGH59" s="192"/>
      <c r="OGI59" s="192"/>
      <c r="OGJ59" s="192"/>
      <c r="OGK59" s="192"/>
      <c r="OGL59" s="192"/>
      <c r="OGM59" s="192"/>
      <c r="OGN59" s="192"/>
      <c r="OGO59" s="192"/>
      <c r="OGP59" s="192"/>
      <c r="OGQ59" s="192"/>
      <c r="OGR59" s="192"/>
      <c r="OGS59" s="192"/>
      <c r="OGT59" s="192"/>
      <c r="OGU59" s="192"/>
      <c r="OGV59" s="192"/>
      <c r="OGW59" s="192"/>
      <c r="OGX59" s="192"/>
      <c r="OGY59" s="192"/>
      <c r="OGZ59" s="192"/>
      <c r="OHA59" s="192"/>
      <c r="OHB59" s="192"/>
      <c r="OHC59" s="192"/>
      <c r="OHD59" s="192"/>
      <c r="OHE59" s="192"/>
      <c r="OHF59" s="192"/>
      <c r="OHG59" s="192"/>
      <c r="OHH59" s="192"/>
      <c r="OHI59" s="192"/>
      <c r="OHJ59" s="192"/>
      <c r="OHK59" s="192"/>
      <c r="OHL59" s="192"/>
      <c r="OHM59" s="192"/>
      <c r="OHN59" s="192"/>
      <c r="OHO59" s="192"/>
      <c r="OHP59" s="192"/>
      <c r="OHQ59" s="192"/>
      <c r="OHR59" s="192"/>
      <c r="OHS59" s="192"/>
      <c r="OHT59" s="192"/>
      <c r="OHU59" s="192"/>
      <c r="OHV59" s="192"/>
      <c r="OHW59" s="192"/>
      <c r="OHX59" s="192"/>
      <c r="OHY59" s="192"/>
      <c r="OHZ59" s="192"/>
      <c r="OIA59" s="192"/>
      <c r="OIB59" s="192"/>
      <c r="OIC59" s="192"/>
      <c r="OID59" s="192"/>
      <c r="OIE59" s="192"/>
      <c r="OIF59" s="192"/>
      <c r="OIG59" s="192"/>
      <c r="OIH59" s="192"/>
      <c r="OII59" s="192"/>
      <c r="OIJ59" s="192"/>
      <c r="OIK59" s="192"/>
      <c r="OIL59" s="192"/>
      <c r="OIM59" s="192"/>
      <c r="OIN59" s="192"/>
      <c r="OIO59" s="192"/>
      <c r="OIP59" s="192"/>
      <c r="OIQ59" s="192"/>
      <c r="OIR59" s="192"/>
      <c r="OIS59" s="192"/>
      <c r="OIT59" s="192"/>
      <c r="OIU59" s="192"/>
      <c r="OIV59" s="192"/>
      <c r="OIW59" s="192"/>
      <c r="OIX59" s="192"/>
      <c r="OIY59" s="192"/>
      <c r="OIZ59" s="192"/>
      <c r="OJA59" s="192"/>
      <c r="OJB59" s="192"/>
      <c r="OJC59" s="192"/>
      <c r="OJD59" s="192"/>
      <c r="OJE59" s="192"/>
      <c r="OJF59" s="192"/>
      <c r="OJG59" s="192"/>
      <c r="OJH59" s="192"/>
      <c r="OJI59" s="192"/>
      <c r="OJJ59" s="192"/>
      <c r="OJK59" s="192"/>
      <c r="OJL59" s="192"/>
      <c r="OJM59" s="192"/>
      <c r="OJN59" s="192"/>
      <c r="OJO59" s="192"/>
      <c r="OJP59" s="192"/>
      <c r="OJQ59" s="192"/>
      <c r="OJR59" s="192"/>
      <c r="OJS59" s="192"/>
      <c r="OJT59" s="192"/>
      <c r="OJU59" s="192"/>
      <c r="OJV59" s="192"/>
      <c r="OJW59" s="192"/>
      <c r="OJX59" s="192"/>
      <c r="OJY59" s="192"/>
      <c r="OJZ59" s="192"/>
      <c r="OKA59" s="192"/>
      <c r="OKB59" s="192"/>
      <c r="OKC59" s="192"/>
      <c r="OKD59" s="192"/>
      <c r="OKE59" s="192"/>
      <c r="OKF59" s="192"/>
      <c r="OKG59" s="192"/>
      <c r="OKH59" s="192"/>
      <c r="OKI59" s="192"/>
      <c r="OKJ59" s="192"/>
      <c r="OKK59" s="192"/>
      <c r="OKL59" s="192"/>
      <c r="OKM59" s="192"/>
      <c r="OKN59" s="192"/>
      <c r="OKO59" s="192"/>
      <c r="OKP59" s="192"/>
      <c r="OKQ59" s="192"/>
      <c r="OKR59" s="192"/>
      <c r="OKS59" s="192"/>
      <c r="OKT59" s="192"/>
      <c r="OKU59" s="192"/>
      <c r="OKV59" s="192"/>
      <c r="OKW59" s="192"/>
      <c r="OKX59" s="192"/>
      <c r="OKY59" s="192"/>
      <c r="OKZ59" s="192"/>
      <c r="OLA59" s="192"/>
      <c r="OLB59" s="192"/>
      <c r="OLC59" s="192"/>
      <c r="OLD59" s="192"/>
      <c r="OLE59" s="192"/>
      <c r="OLF59" s="192"/>
      <c r="OLG59" s="192"/>
      <c r="OLH59" s="192"/>
      <c r="OLI59" s="192"/>
      <c r="OLJ59" s="192"/>
      <c r="OLK59" s="192"/>
      <c r="OLL59" s="192"/>
      <c r="OLM59" s="192"/>
      <c r="OLN59" s="192"/>
      <c r="OLO59" s="192"/>
      <c r="OLP59" s="192"/>
      <c r="OLQ59" s="192"/>
      <c r="OLR59" s="192"/>
      <c r="OLS59" s="192"/>
      <c r="OLT59" s="192"/>
      <c r="OLU59" s="192"/>
      <c r="OLV59" s="192"/>
      <c r="OLW59" s="192"/>
      <c r="OLX59" s="192"/>
      <c r="OLY59" s="192"/>
      <c r="OLZ59" s="192"/>
      <c r="OMA59" s="192"/>
      <c r="OMB59" s="192"/>
      <c r="OMC59" s="192"/>
      <c r="OMD59" s="192"/>
      <c r="OME59" s="192"/>
      <c r="OMF59" s="192"/>
      <c r="OMG59" s="192"/>
      <c r="OMH59" s="192"/>
      <c r="OMI59" s="192"/>
      <c r="OMJ59" s="192"/>
      <c r="OMK59" s="192"/>
      <c r="OML59" s="192"/>
      <c r="OMM59" s="192"/>
      <c r="OMN59" s="192"/>
      <c r="OMO59" s="192"/>
      <c r="OMP59" s="192"/>
      <c r="OMQ59" s="192"/>
      <c r="OMR59" s="192"/>
      <c r="OMS59" s="192"/>
      <c r="OMT59" s="192"/>
      <c r="OMU59" s="192"/>
      <c r="OMV59" s="192"/>
      <c r="OMW59" s="192"/>
      <c r="OMX59" s="192"/>
      <c r="OMY59" s="192"/>
      <c r="OMZ59" s="192"/>
      <c r="ONA59" s="192"/>
      <c r="ONB59" s="192"/>
      <c r="ONC59" s="192"/>
      <c r="OND59" s="192"/>
      <c r="ONE59" s="192"/>
      <c r="ONF59" s="192"/>
      <c r="ONG59" s="192"/>
      <c r="ONH59" s="192"/>
      <c r="ONI59" s="192"/>
      <c r="ONJ59" s="192"/>
      <c r="ONK59" s="192"/>
      <c r="ONL59" s="192"/>
      <c r="ONM59" s="192"/>
      <c r="ONN59" s="192"/>
      <c r="ONO59" s="192"/>
      <c r="ONP59" s="192"/>
      <c r="ONQ59" s="192"/>
      <c r="ONR59" s="192"/>
      <c r="ONS59" s="192"/>
      <c r="ONT59" s="192"/>
      <c r="ONU59" s="192"/>
      <c r="ONV59" s="192"/>
      <c r="ONW59" s="192"/>
      <c r="ONX59" s="192"/>
      <c r="ONY59" s="192"/>
      <c r="ONZ59" s="192"/>
      <c r="OOA59" s="192"/>
      <c r="OOB59" s="192"/>
      <c r="OOC59" s="192"/>
      <c r="OOD59" s="192"/>
      <c r="OOE59" s="192"/>
      <c r="OOF59" s="192"/>
      <c r="OOG59" s="192"/>
      <c r="OOH59" s="192"/>
      <c r="OOI59" s="192"/>
      <c r="OOJ59" s="192"/>
      <c r="OOK59" s="192"/>
      <c r="OOL59" s="192"/>
      <c r="OOM59" s="192"/>
      <c r="OON59" s="192"/>
      <c r="OOO59" s="192"/>
      <c r="OOP59" s="192"/>
      <c r="OOQ59" s="192"/>
      <c r="OOR59" s="192"/>
      <c r="OOS59" s="192"/>
      <c r="OOT59" s="192"/>
      <c r="OOU59" s="192"/>
      <c r="OOV59" s="192"/>
      <c r="OOW59" s="192"/>
      <c r="OOX59" s="192"/>
      <c r="OOY59" s="192"/>
      <c r="OOZ59" s="192"/>
      <c r="OPA59" s="192"/>
      <c r="OPB59" s="192"/>
      <c r="OPC59" s="192"/>
      <c r="OPD59" s="192"/>
      <c r="OPE59" s="192"/>
      <c r="OPF59" s="192"/>
      <c r="OPG59" s="192"/>
      <c r="OPH59" s="192"/>
      <c r="OPI59" s="192"/>
      <c r="OPJ59" s="192"/>
      <c r="OPK59" s="192"/>
      <c r="OPL59" s="192"/>
      <c r="OPM59" s="192"/>
      <c r="OPN59" s="192"/>
      <c r="OPO59" s="192"/>
      <c r="OPP59" s="192"/>
      <c r="OPQ59" s="192"/>
      <c r="OPR59" s="192"/>
      <c r="OPS59" s="192"/>
      <c r="OPT59" s="192"/>
      <c r="OPU59" s="192"/>
      <c r="OPV59" s="192"/>
      <c r="OPW59" s="192"/>
      <c r="OPX59" s="192"/>
      <c r="OPY59" s="192"/>
      <c r="OPZ59" s="192"/>
      <c r="OQA59" s="192"/>
      <c r="OQB59" s="192"/>
      <c r="OQC59" s="192"/>
      <c r="OQD59" s="192"/>
      <c r="OQE59" s="192"/>
      <c r="OQF59" s="192"/>
      <c r="OQG59" s="192"/>
      <c r="OQH59" s="192"/>
      <c r="OQI59" s="192"/>
      <c r="OQJ59" s="192"/>
      <c r="OQK59" s="192"/>
      <c r="OQL59" s="192"/>
      <c r="OQM59" s="192"/>
      <c r="OQN59" s="192"/>
      <c r="OQO59" s="192"/>
      <c r="OQP59" s="192"/>
      <c r="OQQ59" s="192"/>
      <c r="OQR59" s="192"/>
      <c r="OQS59" s="192"/>
      <c r="OQT59" s="192"/>
      <c r="OQU59" s="192"/>
      <c r="OQV59" s="192"/>
      <c r="OQW59" s="192"/>
      <c r="OQX59" s="192"/>
      <c r="OQY59" s="192"/>
      <c r="OQZ59" s="192"/>
      <c r="ORA59" s="192"/>
      <c r="ORB59" s="192"/>
      <c r="ORC59" s="192"/>
      <c r="ORD59" s="192"/>
      <c r="ORE59" s="192"/>
      <c r="ORF59" s="192"/>
      <c r="ORG59" s="192"/>
      <c r="ORH59" s="192"/>
      <c r="ORI59" s="192"/>
      <c r="ORJ59" s="192"/>
      <c r="ORK59" s="192"/>
      <c r="ORL59" s="192"/>
      <c r="ORM59" s="192"/>
      <c r="ORN59" s="192"/>
      <c r="ORO59" s="192"/>
      <c r="ORP59" s="192"/>
      <c r="ORQ59" s="192"/>
      <c r="ORR59" s="192"/>
      <c r="ORS59" s="192"/>
      <c r="ORT59" s="192"/>
      <c r="ORU59" s="192"/>
      <c r="ORV59" s="192"/>
      <c r="ORW59" s="192"/>
      <c r="ORX59" s="192"/>
      <c r="ORY59" s="192"/>
      <c r="ORZ59" s="192"/>
      <c r="OSA59" s="192"/>
      <c r="OSB59" s="192"/>
      <c r="OSC59" s="192"/>
      <c r="OSD59" s="192"/>
      <c r="OSE59" s="192"/>
      <c r="OSF59" s="192"/>
      <c r="OSG59" s="192"/>
      <c r="OSH59" s="192"/>
      <c r="OSI59" s="192"/>
      <c r="OSJ59" s="192"/>
      <c r="OSK59" s="192"/>
      <c r="OSL59" s="192"/>
      <c r="OSM59" s="192"/>
      <c r="OSN59" s="192"/>
      <c r="OSO59" s="192"/>
      <c r="OSP59" s="192"/>
      <c r="OSQ59" s="192"/>
      <c r="OSR59" s="192"/>
      <c r="OSS59" s="192"/>
      <c r="OST59" s="192"/>
      <c r="OSU59" s="192"/>
      <c r="OSV59" s="192"/>
      <c r="OSW59" s="192"/>
      <c r="OSX59" s="192"/>
      <c r="OSY59" s="192"/>
      <c r="OSZ59" s="192"/>
      <c r="OTA59" s="192"/>
      <c r="OTB59" s="192"/>
      <c r="OTC59" s="192"/>
      <c r="OTD59" s="192"/>
      <c r="OTE59" s="192"/>
      <c r="OTF59" s="192"/>
      <c r="OTG59" s="192"/>
      <c r="OTH59" s="192"/>
      <c r="OTI59" s="192"/>
      <c r="OTJ59" s="192"/>
      <c r="OTK59" s="192"/>
      <c r="OTL59" s="192"/>
      <c r="OTM59" s="192"/>
      <c r="OTN59" s="192"/>
      <c r="OTO59" s="192"/>
      <c r="OTP59" s="192"/>
      <c r="OTQ59" s="192"/>
      <c r="OTR59" s="192"/>
      <c r="OTS59" s="192"/>
      <c r="OTT59" s="192"/>
      <c r="OTU59" s="192"/>
      <c r="OTV59" s="192"/>
      <c r="OTW59" s="192"/>
      <c r="OTX59" s="192"/>
      <c r="OTY59" s="192"/>
      <c r="OTZ59" s="192"/>
      <c r="OUA59" s="192"/>
      <c r="OUB59" s="192"/>
      <c r="OUC59" s="192"/>
      <c r="OUD59" s="192"/>
      <c r="OUE59" s="192"/>
      <c r="OUF59" s="192"/>
      <c r="OUG59" s="192"/>
      <c r="OUH59" s="192"/>
      <c r="OUI59" s="192"/>
      <c r="OUJ59" s="192"/>
      <c r="OUK59" s="192"/>
      <c r="OUL59" s="192"/>
      <c r="OUM59" s="192"/>
      <c r="OUN59" s="192"/>
      <c r="OUO59" s="192"/>
      <c r="OUP59" s="192"/>
      <c r="OUQ59" s="192"/>
      <c r="OUR59" s="192"/>
      <c r="OUS59" s="192"/>
      <c r="OUT59" s="192"/>
      <c r="OUU59" s="192"/>
      <c r="OUV59" s="192"/>
      <c r="OUW59" s="192"/>
      <c r="OUX59" s="192"/>
      <c r="OUY59" s="192"/>
      <c r="OUZ59" s="192"/>
      <c r="OVA59" s="192"/>
      <c r="OVB59" s="192"/>
      <c r="OVC59" s="192"/>
      <c r="OVD59" s="192"/>
      <c r="OVE59" s="192"/>
      <c r="OVF59" s="192"/>
      <c r="OVG59" s="192"/>
      <c r="OVH59" s="192"/>
      <c r="OVI59" s="192"/>
      <c r="OVJ59" s="192"/>
      <c r="OVK59" s="192"/>
      <c r="OVL59" s="192"/>
      <c r="OVM59" s="192"/>
      <c r="OVN59" s="192"/>
      <c r="OVO59" s="192"/>
      <c r="OVP59" s="192"/>
      <c r="OVQ59" s="192"/>
      <c r="OVR59" s="192"/>
      <c r="OVS59" s="192"/>
      <c r="OVT59" s="192"/>
      <c r="OVU59" s="192"/>
      <c r="OVV59" s="192"/>
      <c r="OVW59" s="192"/>
      <c r="OVX59" s="192"/>
      <c r="OVY59" s="192"/>
      <c r="OVZ59" s="192"/>
      <c r="OWA59" s="192"/>
      <c r="OWB59" s="192"/>
      <c r="OWC59" s="192"/>
      <c r="OWD59" s="192"/>
      <c r="OWE59" s="192"/>
      <c r="OWF59" s="192"/>
      <c r="OWG59" s="192"/>
      <c r="OWH59" s="192"/>
      <c r="OWI59" s="192"/>
      <c r="OWJ59" s="192"/>
      <c r="OWK59" s="192"/>
      <c r="OWL59" s="192"/>
      <c r="OWM59" s="192"/>
      <c r="OWN59" s="192"/>
      <c r="OWO59" s="192"/>
      <c r="OWP59" s="192"/>
      <c r="OWQ59" s="192"/>
      <c r="OWR59" s="192"/>
      <c r="OWS59" s="192"/>
      <c r="OWT59" s="192"/>
      <c r="OWU59" s="192"/>
      <c r="OWV59" s="192"/>
      <c r="OWW59" s="192"/>
      <c r="OWX59" s="192"/>
      <c r="OWY59" s="192"/>
      <c r="OWZ59" s="192"/>
      <c r="OXA59" s="192"/>
      <c r="OXB59" s="192"/>
      <c r="OXC59" s="192"/>
      <c r="OXD59" s="192"/>
      <c r="OXE59" s="192"/>
      <c r="OXF59" s="192"/>
      <c r="OXG59" s="192"/>
      <c r="OXH59" s="192"/>
      <c r="OXI59" s="192"/>
      <c r="OXJ59" s="192"/>
      <c r="OXK59" s="192"/>
      <c r="OXL59" s="192"/>
      <c r="OXM59" s="192"/>
      <c r="OXN59" s="192"/>
      <c r="OXO59" s="192"/>
      <c r="OXP59" s="192"/>
      <c r="OXQ59" s="192"/>
      <c r="OXR59" s="192"/>
      <c r="OXS59" s="192"/>
      <c r="OXT59" s="192"/>
      <c r="OXU59" s="192"/>
      <c r="OXV59" s="192"/>
      <c r="OXW59" s="192"/>
      <c r="OXX59" s="192"/>
      <c r="OXY59" s="192"/>
      <c r="OXZ59" s="192"/>
      <c r="OYA59" s="192"/>
      <c r="OYB59" s="192"/>
      <c r="OYC59" s="192"/>
      <c r="OYD59" s="192"/>
      <c r="OYE59" s="192"/>
      <c r="OYF59" s="192"/>
      <c r="OYG59" s="192"/>
      <c r="OYH59" s="192"/>
      <c r="OYI59" s="192"/>
      <c r="OYJ59" s="192"/>
      <c r="OYK59" s="192"/>
      <c r="OYL59" s="192"/>
      <c r="OYM59" s="192"/>
      <c r="OYN59" s="192"/>
      <c r="OYO59" s="192"/>
      <c r="OYP59" s="192"/>
      <c r="OYQ59" s="192"/>
      <c r="OYR59" s="192"/>
      <c r="OYS59" s="192"/>
      <c r="OYT59" s="192"/>
      <c r="OYU59" s="192"/>
      <c r="OYV59" s="192"/>
      <c r="OYW59" s="192"/>
      <c r="OYX59" s="192"/>
      <c r="OYY59" s="192"/>
      <c r="OYZ59" s="192"/>
      <c r="OZA59" s="192"/>
      <c r="OZB59" s="192"/>
      <c r="OZC59" s="192"/>
      <c r="OZD59" s="192"/>
      <c r="OZE59" s="192"/>
      <c r="OZF59" s="192"/>
      <c r="OZG59" s="192"/>
      <c r="OZH59" s="192"/>
      <c r="OZI59" s="192"/>
      <c r="OZJ59" s="192"/>
      <c r="OZK59" s="192"/>
      <c r="OZL59" s="192"/>
      <c r="OZM59" s="192"/>
      <c r="OZN59" s="192"/>
      <c r="OZO59" s="192"/>
      <c r="OZP59" s="192"/>
      <c r="OZQ59" s="192"/>
      <c r="OZR59" s="192"/>
      <c r="OZS59" s="192"/>
      <c r="OZT59" s="192"/>
      <c r="OZU59" s="192"/>
      <c r="OZV59" s="192"/>
      <c r="OZW59" s="192"/>
      <c r="OZX59" s="192"/>
      <c r="OZY59" s="192"/>
      <c r="OZZ59" s="192"/>
      <c r="PAA59" s="192"/>
      <c r="PAB59" s="192"/>
      <c r="PAC59" s="192"/>
      <c r="PAD59" s="192"/>
      <c r="PAE59" s="192"/>
      <c r="PAF59" s="192"/>
      <c r="PAG59" s="192"/>
      <c r="PAH59" s="192"/>
      <c r="PAI59" s="192"/>
      <c r="PAJ59" s="192"/>
      <c r="PAK59" s="192"/>
      <c r="PAL59" s="192"/>
      <c r="PAM59" s="192"/>
      <c r="PAN59" s="192"/>
      <c r="PAO59" s="192"/>
      <c r="PAP59" s="192"/>
      <c r="PAQ59" s="192"/>
      <c r="PAR59" s="192"/>
      <c r="PAS59" s="192"/>
      <c r="PAT59" s="192"/>
      <c r="PAU59" s="192"/>
      <c r="PAV59" s="192"/>
      <c r="PAW59" s="192"/>
      <c r="PAX59" s="192"/>
      <c r="PAY59" s="192"/>
      <c r="PAZ59" s="192"/>
      <c r="PBA59" s="192"/>
      <c r="PBB59" s="192"/>
      <c r="PBC59" s="192"/>
      <c r="PBD59" s="192"/>
      <c r="PBE59" s="192"/>
      <c r="PBF59" s="192"/>
      <c r="PBG59" s="192"/>
      <c r="PBH59" s="192"/>
      <c r="PBI59" s="192"/>
      <c r="PBJ59" s="192"/>
      <c r="PBK59" s="192"/>
      <c r="PBL59" s="192"/>
      <c r="PBM59" s="192"/>
      <c r="PBN59" s="192"/>
      <c r="PBO59" s="192"/>
      <c r="PBP59" s="192"/>
      <c r="PBQ59" s="192"/>
      <c r="PBR59" s="192"/>
      <c r="PBS59" s="192"/>
      <c r="PBT59" s="192"/>
      <c r="PBU59" s="192"/>
      <c r="PBV59" s="192"/>
      <c r="PBW59" s="192"/>
      <c r="PBX59" s="192"/>
      <c r="PBY59" s="192"/>
      <c r="PBZ59" s="192"/>
      <c r="PCA59" s="192"/>
      <c r="PCB59" s="192"/>
      <c r="PCC59" s="192"/>
      <c r="PCD59" s="192"/>
      <c r="PCE59" s="192"/>
      <c r="PCF59" s="192"/>
      <c r="PCG59" s="192"/>
      <c r="PCH59" s="192"/>
      <c r="PCI59" s="192"/>
      <c r="PCJ59" s="192"/>
      <c r="PCK59" s="192"/>
      <c r="PCL59" s="192"/>
      <c r="PCM59" s="192"/>
      <c r="PCN59" s="192"/>
      <c r="PCO59" s="192"/>
      <c r="PCP59" s="192"/>
      <c r="PCQ59" s="192"/>
      <c r="PCR59" s="192"/>
      <c r="PCS59" s="192"/>
      <c r="PCT59" s="192"/>
      <c r="PCU59" s="192"/>
      <c r="PCV59" s="192"/>
      <c r="PCW59" s="192"/>
      <c r="PCX59" s="192"/>
      <c r="PCY59" s="192"/>
      <c r="PCZ59" s="192"/>
      <c r="PDA59" s="192"/>
      <c r="PDB59" s="192"/>
      <c r="PDC59" s="192"/>
      <c r="PDD59" s="192"/>
      <c r="PDE59" s="192"/>
      <c r="PDF59" s="192"/>
      <c r="PDG59" s="192"/>
      <c r="PDH59" s="192"/>
      <c r="PDI59" s="192"/>
      <c r="PDJ59" s="192"/>
      <c r="PDK59" s="192"/>
      <c r="PDL59" s="192"/>
      <c r="PDM59" s="192"/>
      <c r="PDN59" s="192"/>
      <c r="PDO59" s="192"/>
      <c r="PDP59" s="192"/>
      <c r="PDQ59" s="192"/>
      <c r="PDR59" s="192"/>
      <c r="PDS59" s="192"/>
      <c r="PDT59" s="192"/>
      <c r="PDU59" s="192"/>
      <c r="PDV59" s="192"/>
      <c r="PDW59" s="192"/>
      <c r="PDX59" s="192"/>
      <c r="PDY59" s="192"/>
      <c r="PDZ59" s="192"/>
      <c r="PEA59" s="192"/>
      <c r="PEB59" s="192"/>
      <c r="PEC59" s="192"/>
      <c r="PED59" s="192"/>
      <c r="PEE59" s="192"/>
      <c r="PEF59" s="192"/>
      <c r="PEG59" s="192"/>
      <c r="PEH59" s="192"/>
      <c r="PEI59" s="192"/>
      <c r="PEJ59" s="192"/>
      <c r="PEK59" s="192"/>
      <c r="PEL59" s="192"/>
      <c r="PEM59" s="192"/>
      <c r="PEN59" s="192"/>
      <c r="PEO59" s="192"/>
      <c r="PEP59" s="192"/>
      <c r="PEQ59" s="192"/>
      <c r="PER59" s="192"/>
      <c r="PES59" s="192"/>
      <c r="PET59" s="192"/>
      <c r="PEU59" s="192"/>
      <c r="PEV59" s="192"/>
      <c r="PEW59" s="192"/>
      <c r="PEX59" s="192"/>
      <c r="PEY59" s="192"/>
      <c r="PEZ59" s="192"/>
      <c r="PFA59" s="192"/>
      <c r="PFB59" s="192"/>
      <c r="PFC59" s="192"/>
      <c r="PFD59" s="192"/>
      <c r="PFE59" s="192"/>
      <c r="PFF59" s="192"/>
      <c r="PFG59" s="192"/>
      <c r="PFH59" s="192"/>
      <c r="PFI59" s="192"/>
      <c r="PFJ59" s="192"/>
      <c r="PFK59" s="192"/>
      <c r="PFL59" s="192"/>
      <c r="PFM59" s="192"/>
      <c r="PFN59" s="192"/>
      <c r="PFO59" s="192"/>
      <c r="PFP59" s="192"/>
      <c r="PFQ59" s="192"/>
      <c r="PFR59" s="192"/>
      <c r="PFS59" s="192"/>
      <c r="PFT59" s="192"/>
      <c r="PFU59" s="192"/>
      <c r="PFV59" s="192"/>
      <c r="PFW59" s="192"/>
      <c r="PFX59" s="192"/>
      <c r="PFY59" s="192"/>
      <c r="PFZ59" s="192"/>
      <c r="PGA59" s="192"/>
      <c r="PGB59" s="192"/>
      <c r="PGC59" s="192"/>
      <c r="PGD59" s="192"/>
      <c r="PGE59" s="192"/>
      <c r="PGF59" s="192"/>
      <c r="PGG59" s="192"/>
      <c r="PGH59" s="192"/>
      <c r="PGI59" s="192"/>
      <c r="PGJ59" s="192"/>
      <c r="PGK59" s="192"/>
      <c r="PGL59" s="192"/>
      <c r="PGM59" s="192"/>
      <c r="PGN59" s="192"/>
      <c r="PGO59" s="192"/>
      <c r="PGP59" s="192"/>
      <c r="PGQ59" s="192"/>
      <c r="PGR59" s="192"/>
      <c r="PGS59" s="192"/>
      <c r="PGT59" s="192"/>
      <c r="PGU59" s="192"/>
      <c r="PGV59" s="192"/>
      <c r="PGW59" s="192"/>
      <c r="PGX59" s="192"/>
      <c r="PGY59" s="192"/>
      <c r="PGZ59" s="192"/>
      <c r="PHA59" s="192"/>
      <c r="PHB59" s="192"/>
      <c r="PHC59" s="192"/>
      <c r="PHD59" s="192"/>
      <c r="PHE59" s="192"/>
      <c r="PHF59" s="192"/>
      <c r="PHG59" s="192"/>
      <c r="PHH59" s="192"/>
      <c r="PHI59" s="192"/>
      <c r="PHJ59" s="192"/>
      <c r="PHK59" s="192"/>
      <c r="PHL59" s="192"/>
      <c r="PHM59" s="192"/>
      <c r="PHN59" s="192"/>
      <c r="PHO59" s="192"/>
      <c r="PHP59" s="192"/>
      <c r="PHQ59" s="192"/>
      <c r="PHR59" s="192"/>
      <c r="PHS59" s="192"/>
      <c r="PHT59" s="192"/>
      <c r="PHU59" s="192"/>
      <c r="PHV59" s="192"/>
      <c r="PHW59" s="192"/>
      <c r="PHX59" s="192"/>
      <c r="PHY59" s="192"/>
      <c r="PHZ59" s="192"/>
      <c r="PIA59" s="192"/>
      <c r="PIB59" s="192"/>
      <c r="PIC59" s="192"/>
      <c r="PID59" s="192"/>
      <c r="PIE59" s="192"/>
      <c r="PIF59" s="192"/>
      <c r="PIG59" s="192"/>
      <c r="PIH59" s="192"/>
      <c r="PII59" s="192"/>
      <c r="PIJ59" s="192"/>
      <c r="PIK59" s="192"/>
      <c r="PIL59" s="192"/>
      <c r="PIM59" s="192"/>
      <c r="PIN59" s="192"/>
      <c r="PIO59" s="192"/>
      <c r="PIP59" s="192"/>
      <c r="PIQ59" s="192"/>
      <c r="PIR59" s="192"/>
      <c r="PIS59" s="192"/>
      <c r="PIT59" s="192"/>
      <c r="PIU59" s="192"/>
      <c r="PIV59" s="192"/>
      <c r="PIW59" s="192"/>
      <c r="PIX59" s="192"/>
      <c r="PIY59" s="192"/>
      <c r="PIZ59" s="192"/>
      <c r="PJA59" s="192"/>
      <c r="PJB59" s="192"/>
      <c r="PJC59" s="192"/>
      <c r="PJD59" s="192"/>
      <c r="PJE59" s="192"/>
      <c r="PJF59" s="192"/>
      <c r="PJG59" s="192"/>
      <c r="PJH59" s="192"/>
      <c r="PJI59" s="192"/>
      <c r="PJJ59" s="192"/>
      <c r="PJK59" s="192"/>
      <c r="PJL59" s="192"/>
      <c r="PJM59" s="192"/>
      <c r="PJN59" s="192"/>
      <c r="PJO59" s="192"/>
      <c r="PJP59" s="192"/>
      <c r="PJQ59" s="192"/>
      <c r="PJR59" s="192"/>
      <c r="PJS59" s="192"/>
      <c r="PJT59" s="192"/>
      <c r="PJU59" s="192"/>
      <c r="PJV59" s="192"/>
      <c r="PJW59" s="192"/>
      <c r="PJX59" s="192"/>
      <c r="PJY59" s="192"/>
      <c r="PJZ59" s="192"/>
      <c r="PKA59" s="192"/>
      <c r="PKB59" s="192"/>
      <c r="PKC59" s="192"/>
      <c r="PKD59" s="192"/>
      <c r="PKE59" s="192"/>
      <c r="PKF59" s="192"/>
      <c r="PKG59" s="192"/>
      <c r="PKH59" s="192"/>
      <c r="PKI59" s="192"/>
      <c r="PKJ59" s="192"/>
      <c r="PKK59" s="192"/>
      <c r="PKL59" s="192"/>
      <c r="PKM59" s="192"/>
      <c r="PKN59" s="192"/>
      <c r="PKO59" s="192"/>
      <c r="PKP59" s="192"/>
      <c r="PKQ59" s="192"/>
      <c r="PKR59" s="192"/>
      <c r="PKS59" s="192"/>
      <c r="PKT59" s="192"/>
      <c r="PKU59" s="192"/>
      <c r="PKV59" s="192"/>
      <c r="PKW59" s="192"/>
      <c r="PKX59" s="192"/>
      <c r="PKY59" s="192"/>
      <c r="PKZ59" s="192"/>
      <c r="PLA59" s="192"/>
      <c r="PLB59" s="192"/>
      <c r="PLC59" s="192"/>
      <c r="PLD59" s="192"/>
      <c r="PLE59" s="192"/>
      <c r="PLF59" s="192"/>
      <c r="PLG59" s="192"/>
      <c r="PLH59" s="192"/>
      <c r="PLI59" s="192"/>
      <c r="PLJ59" s="192"/>
      <c r="PLK59" s="192"/>
      <c r="PLL59" s="192"/>
      <c r="PLM59" s="192"/>
      <c r="PLN59" s="192"/>
      <c r="PLO59" s="192"/>
      <c r="PLP59" s="192"/>
      <c r="PLQ59" s="192"/>
      <c r="PLR59" s="192"/>
      <c r="PLS59" s="192"/>
      <c r="PLT59" s="192"/>
      <c r="PLU59" s="192"/>
      <c r="PLV59" s="192"/>
      <c r="PLW59" s="192"/>
      <c r="PLX59" s="192"/>
      <c r="PLY59" s="192"/>
      <c r="PLZ59" s="192"/>
      <c r="PMA59" s="192"/>
      <c r="PMB59" s="192"/>
      <c r="PMC59" s="192"/>
      <c r="PMD59" s="192"/>
      <c r="PME59" s="192"/>
      <c r="PMF59" s="192"/>
      <c r="PMG59" s="192"/>
      <c r="PMH59" s="192"/>
      <c r="PMI59" s="192"/>
      <c r="PMJ59" s="192"/>
      <c r="PMK59" s="192"/>
      <c r="PML59" s="192"/>
      <c r="PMM59" s="192"/>
      <c r="PMN59" s="192"/>
      <c r="PMO59" s="192"/>
      <c r="PMP59" s="192"/>
      <c r="PMQ59" s="192"/>
      <c r="PMR59" s="192"/>
      <c r="PMS59" s="192"/>
      <c r="PMT59" s="192"/>
      <c r="PMU59" s="192"/>
      <c r="PMV59" s="192"/>
      <c r="PMW59" s="192"/>
      <c r="PMX59" s="192"/>
      <c r="PMY59" s="192"/>
      <c r="PMZ59" s="192"/>
      <c r="PNA59" s="192"/>
      <c r="PNB59" s="192"/>
      <c r="PNC59" s="192"/>
      <c r="PND59" s="192"/>
      <c r="PNE59" s="192"/>
      <c r="PNF59" s="192"/>
      <c r="PNG59" s="192"/>
      <c r="PNH59" s="192"/>
      <c r="PNI59" s="192"/>
      <c r="PNJ59" s="192"/>
      <c r="PNK59" s="192"/>
      <c r="PNL59" s="192"/>
      <c r="PNM59" s="192"/>
      <c r="PNN59" s="192"/>
      <c r="PNO59" s="192"/>
      <c r="PNP59" s="192"/>
      <c r="PNQ59" s="192"/>
      <c r="PNR59" s="192"/>
      <c r="PNS59" s="192"/>
      <c r="PNT59" s="192"/>
      <c r="PNU59" s="192"/>
      <c r="PNV59" s="192"/>
      <c r="PNW59" s="192"/>
      <c r="PNX59" s="192"/>
      <c r="PNY59" s="192"/>
      <c r="PNZ59" s="192"/>
      <c r="POA59" s="192"/>
      <c r="POB59" s="192"/>
      <c r="POC59" s="192"/>
      <c r="POD59" s="192"/>
      <c r="POE59" s="192"/>
      <c r="POF59" s="192"/>
      <c r="POG59" s="192"/>
      <c r="POH59" s="192"/>
      <c r="POI59" s="192"/>
      <c r="POJ59" s="192"/>
      <c r="POK59" s="192"/>
      <c r="POL59" s="192"/>
      <c r="POM59" s="192"/>
      <c r="PON59" s="192"/>
      <c r="POO59" s="192"/>
      <c r="POP59" s="192"/>
      <c r="POQ59" s="192"/>
      <c r="POR59" s="192"/>
      <c r="POS59" s="192"/>
      <c r="POT59" s="192"/>
      <c r="POU59" s="192"/>
      <c r="POV59" s="192"/>
      <c r="POW59" s="192"/>
      <c r="POX59" s="192"/>
      <c r="POY59" s="192"/>
      <c r="POZ59" s="192"/>
      <c r="PPA59" s="192"/>
      <c r="PPB59" s="192"/>
      <c r="PPC59" s="192"/>
      <c r="PPD59" s="192"/>
      <c r="PPE59" s="192"/>
      <c r="PPF59" s="192"/>
      <c r="PPG59" s="192"/>
      <c r="PPH59" s="192"/>
      <c r="PPI59" s="192"/>
      <c r="PPJ59" s="192"/>
      <c r="PPK59" s="192"/>
      <c r="PPL59" s="192"/>
      <c r="PPM59" s="192"/>
      <c r="PPN59" s="192"/>
      <c r="PPO59" s="192"/>
      <c r="PPP59" s="192"/>
      <c r="PPQ59" s="192"/>
      <c r="PPR59" s="192"/>
      <c r="PPS59" s="192"/>
      <c r="PPT59" s="192"/>
      <c r="PPU59" s="192"/>
      <c r="PPV59" s="192"/>
      <c r="PPW59" s="192"/>
      <c r="PPX59" s="192"/>
      <c r="PPY59" s="192"/>
      <c r="PPZ59" s="192"/>
      <c r="PQA59" s="192"/>
      <c r="PQB59" s="192"/>
      <c r="PQC59" s="192"/>
      <c r="PQD59" s="192"/>
      <c r="PQE59" s="192"/>
      <c r="PQF59" s="192"/>
      <c r="PQG59" s="192"/>
      <c r="PQH59" s="192"/>
      <c r="PQI59" s="192"/>
      <c r="PQJ59" s="192"/>
      <c r="PQK59" s="192"/>
      <c r="PQL59" s="192"/>
      <c r="PQM59" s="192"/>
      <c r="PQN59" s="192"/>
      <c r="PQO59" s="192"/>
      <c r="PQP59" s="192"/>
      <c r="PQQ59" s="192"/>
      <c r="PQR59" s="192"/>
      <c r="PQS59" s="192"/>
      <c r="PQT59" s="192"/>
      <c r="PQU59" s="192"/>
      <c r="PQV59" s="192"/>
      <c r="PQW59" s="192"/>
      <c r="PQX59" s="192"/>
      <c r="PQY59" s="192"/>
      <c r="PQZ59" s="192"/>
      <c r="PRA59" s="192"/>
      <c r="PRB59" s="192"/>
      <c r="PRC59" s="192"/>
      <c r="PRD59" s="192"/>
      <c r="PRE59" s="192"/>
      <c r="PRF59" s="192"/>
      <c r="PRG59" s="192"/>
      <c r="PRH59" s="192"/>
      <c r="PRI59" s="192"/>
      <c r="PRJ59" s="192"/>
      <c r="PRK59" s="192"/>
      <c r="PRL59" s="192"/>
      <c r="PRM59" s="192"/>
      <c r="PRN59" s="192"/>
      <c r="PRO59" s="192"/>
      <c r="PRP59" s="192"/>
      <c r="PRQ59" s="192"/>
      <c r="PRR59" s="192"/>
      <c r="PRS59" s="192"/>
      <c r="PRT59" s="192"/>
      <c r="PRU59" s="192"/>
      <c r="PRV59" s="192"/>
      <c r="PRW59" s="192"/>
      <c r="PRX59" s="192"/>
      <c r="PRY59" s="192"/>
      <c r="PRZ59" s="192"/>
      <c r="PSA59" s="192"/>
      <c r="PSB59" s="192"/>
      <c r="PSC59" s="192"/>
      <c r="PSD59" s="192"/>
      <c r="PSE59" s="192"/>
      <c r="PSF59" s="192"/>
      <c r="PSG59" s="192"/>
      <c r="PSH59" s="192"/>
      <c r="PSI59" s="192"/>
      <c r="PSJ59" s="192"/>
      <c r="PSK59" s="192"/>
      <c r="PSL59" s="192"/>
      <c r="PSM59" s="192"/>
      <c r="PSN59" s="192"/>
      <c r="PSO59" s="192"/>
      <c r="PSP59" s="192"/>
      <c r="PSQ59" s="192"/>
      <c r="PSR59" s="192"/>
      <c r="PSS59" s="192"/>
      <c r="PST59" s="192"/>
      <c r="PSU59" s="192"/>
      <c r="PSV59" s="192"/>
      <c r="PSW59" s="192"/>
      <c r="PSX59" s="192"/>
      <c r="PSY59" s="192"/>
      <c r="PSZ59" s="192"/>
      <c r="PTA59" s="192"/>
      <c r="PTB59" s="192"/>
      <c r="PTC59" s="192"/>
      <c r="PTD59" s="192"/>
      <c r="PTE59" s="192"/>
      <c r="PTF59" s="192"/>
      <c r="PTG59" s="192"/>
      <c r="PTH59" s="192"/>
      <c r="PTI59" s="192"/>
      <c r="PTJ59" s="192"/>
      <c r="PTK59" s="192"/>
      <c r="PTL59" s="192"/>
      <c r="PTM59" s="192"/>
      <c r="PTN59" s="192"/>
      <c r="PTO59" s="192"/>
      <c r="PTP59" s="192"/>
      <c r="PTQ59" s="192"/>
      <c r="PTR59" s="192"/>
      <c r="PTS59" s="192"/>
      <c r="PTT59" s="192"/>
      <c r="PTU59" s="192"/>
      <c r="PTV59" s="192"/>
      <c r="PTW59" s="192"/>
      <c r="PTX59" s="192"/>
      <c r="PTY59" s="192"/>
      <c r="PTZ59" s="192"/>
      <c r="PUA59" s="192"/>
      <c r="PUB59" s="192"/>
      <c r="PUC59" s="192"/>
      <c r="PUD59" s="192"/>
      <c r="PUE59" s="192"/>
      <c r="PUF59" s="192"/>
      <c r="PUG59" s="192"/>
      <c r="PUH59" s="192"/>
      <c r="PUI59" s="192"/>
      <c r="PUJ59" s="192"/>
      <c r="PUK59" s="192"/>
      <c r="PUL59" s="192"/>
      <c r="PUM59" s="192"/>
      <c r="PUN59" s="192"/>
      <c r="PUO59" s="192"/>
      <c r="PUP59" s="192"/>
      <c r="PUQ59" s="192"/>
      <c r="PUR59" s="192"/>
      <c r="PUS59" s="192"/>
      <c r="PUT59" s="192"/>
      <c r="PUU59" s="192"/>
      <c r="PUV59" s="192"/>
      <c r="PUW59" s="192"/>
      <c r="PUX59" s="192"/>
      <c r="PUY59" s="192"/>
      <c r="PUZ59" s="192"/>
      <c r="PVA59" s="192"/>
      <c r="PVB59" s="192"/>
      <c r="PVC59" s="192"/>
      <c r="PVD59" s="192"/>
      <c r="PVE59" s="192"/>
      <c r="PVF59" s="192"/>
      <c r="PVG59" s="192"/>
      <c r="PVH59" s="192"/>
      <c r="PVI59" s="192"/>
      <c r="PVJ59" s="192"/>
      <c r="PVK59" s="192"/>
      <c r="PVL59" s="192"/>
      <c r="PVM59" s="192"/>
      <c r="PVN59" s="192"/>
      <c r="PVO59" s="192"/>
      <c r="PVP59" s="192"/>
      <c r="PVQ59" s="192"/>
      <c r="PVR59" s="192"/>
      <c r="PVS59" s="192"/>
      <c r="PVT59" s="192"/>
      <c r="PVU59" s="192"/>
      <c r="PVV59" s="192"/>
      <c r="PVW59" s="192"/>
      <c r="PVX59" s="192"/>
      <c r="PVY59" s="192"/>
      <c r="PVZ59" s="192"/>
      <c r="PWA59" s="192"/>
      <c r="PWB59" s="192"/>
      <c r="PWC59" s="192"/>
      <c r="PWD59" s="192"/>
      <c r="PWE59" s="192"/>
      <c r="PWF59" s="192"/>
      <c r="PWG59" s="192"/>
      <c r="PWH59" s="192"/>
      <c r="PWI59" s="192"/>
      <c r="PWJ59" s="192"/>
      <c r="PWK59" s="192"/>
      <c r="PWL59" s="192"/>
      <c r="PWM59" s="192"/>
      <c r="PWN59" s="192"/>
      <c r="PWO59" s="192"/>
      <c r="PWP59" s="192"/>
      <c r="PWQ59" s="192"/>
      <c r="PWR59" s="192"/>
      <c r="PWS59" s="192"/>
      <c r="PWT59" s="192"/>
      <c r="PWU59" s="192"/>
      <c r="PWV59" s="192"/>
      <c r="PWW59" s="192"/>
      <c r="PWX59" s="192"/>
      <c r="PWY59" s="192"/>
      <c r="PWZ59" s="192"/>
      <c r="PXA59" s="192"/>
      <c r="PXB59" s="192"/>
      <c r="PXC59" s="192"/>
      <c r="PXD59" s="192"/>
      <c r="PXE59" s="192"/>
      <c r="PXF59" s="192"/>
      <c r="PXG59" s="192"/>
      <c r="PXH59" s="192"/>
      <c r="PXI59" s="192"/>
      <c r="PXJ59" s="192"/>
      <c r="PXK59" s="192"/>
      <c r="PXL59" s="192"/>
      <c r="PXM59" s="192"/>
      <c r="PXN59" s="192"/>
      <c r="PXO59" s="192"/>
      <c r="PXP59" s="192"/>
      <c r="PXQ59" s="192"/>
      <c r="PXR59" s="192"/>
      <c r="PXS59" s="192"/>
      <c r="PXT59" s="192"/>
      <c r="PXU59" s="192"/>
      <c r="PXV59" s="192"/>
      <c r="PXW59" s="192"/>
      <c r="PXX59" s="192"/>
      <c r="PXY59" s="192"/>
      <c r="PXZ59" s="192"/>
      <c r="PYA59" s="192"/>
      <c r="PYB59" s="192"/>
      <c r="PYC59" s="192"/>
      <c r="PYD59" s="192"/>
      <c r="PYE59" s="192"/>
      <c r="PYF59" s="192"/>
      <c r="PYG59" s="192"/>
      <c r="PYH59" s="192"/>
      <c r="PYI59" s="192"/>
      <c r="PYJ59" s="192"/>
      <c r="PYK59" s="192"/>
      <c r="PYL59" s="192"/>
      <c r="PYM59" s="192"/>
      <c r="PYN59" s="192"/>
      <c r="PYO59" s="192"/>
      <c r="PYP59" s="192"/>
      <c r="PYQ59" s="192"/>
      <c r="PYR59" s="192"/>
      <c r="PYS59" s="192"/>
      <c r="PYT59" s="192"/>
      <c r="PYU59" s="192"/>
      <c r="PYV59" s="192"/>
      <c r="PYW59" s="192"/>
      <c r="PYX59" s="192"/>
      <c r="PYY59" s="192"/>
      <c r="PYZ59" s="192"/>
      <c r="PZA59" s="192"/>
      <c r="PZB59" s="192"/>
      <c r="PZC59" s="192"/>
      <c r="PZD59" s="192"/>
      <c r="PZE59" s="192"/>
      <c r="PZF59" s="192"/>
      <c r="PZG59" s="192"/>
      <c r="PZH59" s="192"/>
      <c r="PZI59" s="192"/>
      <c r="PZJ59" s="192"/>
      <c r="PZK59" s="192"/>
      <c r="PZL59" s="192"/>
      <c r="PZM59" s="192"/>
      <c r="PZN59" s="192"/>
      <c r="PZO59" s="192"/>
      <c r="PZP59" s="192"/>
      <c r="PZQ59" s="192"/>
      <c r="PZR59" s="192"/>
      <c r="PZS59" s="192"/>
      <c r="PZT59" s="192"/>
      <c r="PZU59" s="192"/>
      <c r="PZV59" s="192"/>
      <c r="PZW59" s="192"/>
      <c r="PZX59" s="192"/>
      <c r="PZY59" s="192"/>
      <c r="PZZ59" s="192"/>
      <c r="QAA59" s="192"/>
      <c r="QAB59" s="192"/>
      <c r="QAC59" s="192"/>
      <c r="QAD59" s="192"/>
      <c r="QAE59" s="192"/>
      <c r="QAF59" s="192"/>
      <c r="QAG59" s="192"/>
      <c r="QAH59" s="192"/>
      <c r="QAI59" s="192"/>
      <c r="QAJ59" s="192"/>
      <c r="QAK59" s="192"/>
      <c r="QAL59" s="192"/>
      <c r="QAM59" s="192"/>
      <c r="QAN59" s="192"/>
      <c r="QAO59" s="192"/>
      <c r="QAP59" s="192"/>
      <c r="QAQ59" s="192"/>
      <c r="QAR59" s="192"/>
      <c r="QAS59" s="192"/>
      <c r="QAT59" s="192"/>
      <c r="QAU59" s="192"/>
      <c r="QAV59" s="192"/>
      <c r="QAW59" s="192"/>
      <c r="QAX59" s="192"/>
      <c r="QAY59" s="192"/>
      <c r="QAZ59" s="192"/>
      <c r="QBA59" s="192"/>
      <c r="QBB59" s="192"/>
      <c r="QBC59" s="192"/>
      <c r="QBD59" s="192"/>
      <c r="QBE59" s="192"/>
      <c r="QBF59" s="192"/>
      <c r="QBG59" s="192"/>
      <c r="QBH59" s="192"/>
      <c r="QBI59" s="192"/>
      <c r="QBJ59" s="192"/>
      <c r="QBK59" s="192"/>
      <c r="QBL59" s="192"/>
      <c r="QBM59" s="192"/>
      <c r="QBN59" s="192"/>
      <c r="QBO59" s="192"/>
      <c r="QBP59" s="192"/>
      <c r="QBQ59" s="192"/>
      <c r="QBR59" s="192"/>
      <c r="QBS59" s="192"/>
      <c r="QBT59" s="192"/>
      <c r="QBU59" s="192"/>
      <c r="QBV59" s="192"/>
      <c r="QBW59" s="192"/>
      <c r="QBX59" s="192"/>
      <c r="QBY59" s="192"/>
      <c r="QBZ59" s="192"/>
      <c r="QCA59" s="192"/>
      <c r="QCB59" s="192"/>
      <c r="QCC59" s="192"/>
      <c r="QCD59" s="192"/>
      <c r="QCE59" s="192"/>
      <c r="QCF59" s="192"/>
      <c r="QCG59" s="192"/>
      <c r="QCH59" s="192"/>
      <c r="QCI59" s="192"/>
      <c r="QCJ59" s="192"/>
      <c r="QCK59" s="192"/>
      <c r="QCL59" s="192"/>
      <c r="QCM59" s="192"/>
      <c r="QCN59" s="192"/>
      <c r="QCO59" s="192"/>
      <c r="QCP59" s="192"/>
      <c r="QCQ59" s="192"/>
      <c r="QCR59" s="192"/>
      <c r="QCS59" s="192"/>
      <c r="QCT59" s="192"/>
      <c r="QCU59" s="192"/>
      <c r="QCV59" s="192"/>
      <c r="QCW59" s="192"/>
      <c r="QCX59" s="192"/>
      <c r="QCY59" s="192"/>
      <c r="QCZ59" s="192"/>
      <c r="QDA59" s="192"/>
      <c r="QDB59" s="192"/>
      <c r="QDC59" s="192"/>
      <c r="QDD59" s="192"/>
      <c r="QDE59" s="192"/>
      <c r="QDF59" s="192"/>
      <c r="QDG59" s="192"/>
      <c r="QDH59" s="192"/>
      <c r="QDI59" s="192"/>
      <c r="QDJ59" s="192"/>
      <c r="QDK59" s="192"/>
      <c r="QDL59" s="192"/>
      <c r="QDM59" s="192"/>
      <c r="QDN59" s="192"/>
      <c r="QDO59" s="192"/>
      <c r="QDP59" s="192"/>
      <c r="QDQ59" s="192"/>
      <c r="QDR59" s="192"/>
      <c r="QDS59" s="192"/>
      <c r="QDT59" s="192"/>
      <c r="QDU59" s="192"/>
      <c r="QDV59" s="192"/>
      <c r="QDW59" s="192"/>
      <c r="QDX59" s="192"/>
      <c r="QDY59" s="192"/>
      <c r="QDZ59" s="192"/>
      <c r="QEA59" s="192"/>
      <c r="QEB59" s="192"/>
      <c r="QEC59" s="192"/>
      <c r="QED59" s="192"/>
      <c r="QEE59" s="192"/>
      <c r="QEF59" s="192"/>
      <c r="QEG59" s="192"/>
      <c r="QEH59" s="192"/>
      <c r="QEI59" s="192"/>
      <c r="QEJ59" s="192"/>
      <c r="QEK59" s="192"/>
      <c r="QEL59" s="192"/>
      <c r="QEM59" s="192"/>
      <c r="QEN59" s="192"/>
      <c r="QEO59" s="192"/>
      <c r="QEP59" s="192"/>
      <c r="QEQ59" s="192"/>
      <c r="QER59" s="192"/>
      <c r="QES59" s="192"/>
      <c r="QET59" s="192"/>
      <c r="QEU59" s="192"/>
      <c r="QEV59" s="192"/>
      <c r="QEW59" s="192"/>
      <c r="QEX59" s="192"/>
      <c r="QEY59" s="192"/>
      <c r="QEZ59" s="192"/>
      <c r="QFA59" s="192"/>
      <c r="QFB59" s="192"/>
      <c r="QFC59" s="192"/>
      <c r="QFD59" s="192"/>
      <c r="QFE59" s="192"/>
      <c r="QFF59" s="192"/>
      <c r="QFG59" s="192"/>
      <c r="QFH59" s="192"/>
      <c r="QFI59" s="192"/>
      <c r="QFJ59" s="192"/>
      <c r="QFK59" s="192"/>
      <c r="QFL59" s="192"/>
      <c r="QFM59" s="192"/>
      <c r="QFN59" s="192"/>
      <c r="QFO59" s="192"/>
      <c r="QFP59" s="192"/>
      <c r="QFQ59" s="192"/>
      <c r="QFR59" s="192"/>
      <c r="QFS59" s="192"/>
      <c r="QFT59" s="192"/>
      <c r="QFU59" s="192"/>
      <c r="QFV59" s="192"/>
      <c r="QFW59" s="192"/>
      <c r="QFX59" s="192"/>
      <c r="QFY59" s="192"/>
      <c r="QFZ59" s="192"/>
      <c r="QGA59" s="192"/>
      <c r="QGB59" s="192"/>
      <c r="QGC59" s="192"/>
      <c r="QGD59" s="192"/>
      <c r="QGE59" s="192"/>
      <c r="QGF59" s="192"/>
      <c r="QGG59" s="192"/>
      <c r="QGH59" s="192"/>
      <c r="QGI59" s="192"/>
      <c r="QGJ59" s="192"/>
      <c r="QGK59" s="192"/>
      <c r="QGL59" s="192"/>
      <c r="QGM59" s="192"/>
      <c r="QGN59" s="192"/>
      <c r="QGO59" s="192"/>
      <c r="QGP59" s="192"/>
      <c r="QGQ59" s="192"/>
      <c r="QGR59" s="192"/>
      <c r="QGS59" s="192"/>
      <c r="QGT59" s="192"/>
      <c r="QGU59" s="192"/>
      <c r="QGV59" s="192"/>
      <c r="QGW59" s="192"/>
      <c r="QGX59" s="192"/>
      <c r="QGY59" s="192"/>
      <c r="QGZ59" s="192"/>
      <c r="QHA59" s="192"/>
      <c r="QHB59" s="192"/>
      <c r="QHC59" s="192"/>
      <c r="QHD59" s="192"/>
      <c r="QHE59" s="192"/>
      <c r="QHF59" s="192"/>
      <c r="QHG59" s="192"/>
      <c r="QHH59" s="192"/>
      <c r="QHI59" s="192"/>
      <c r="QHJ59" s="192"/>
      <c r="QHK59" s="192"/>
      <c r="QHL59" s="192"/>
      <c r="QHM59" s="192"/>
      <c r="QHN59" s="192"/>
      <c r="QHO59" s="192"/>
      <c r="QHP59" s="192"/>
      <c r="QHQ59" s="192"/>
      <c r="QHR59" s="192"/>
      <c r="QHS59" s="192"/>
      <c r="QHT59" s="192"/>
      <c r="QHU59" s="192"/>
      <c r="QHV59" s="192"/>
      <c r="QHW59" s="192"/>
      <c r="QHX59" s="192"/>
      <c r="QHY59" s="192"/>
      <c r="QHZ59" s="192"/>
      <c r="QIA59" s="192"/>
      <c r="QIB59" s="192"/>
      <c r="QIC59" s="192"/>
      <c r="QID59" s="192"/>
      <c r="QIE59" s="192"/>
      <c r="QIF59" s="192"/>
      <c r="QIG59" s="192"/>
      <c r="QIH59" s="192"/>
      <c r="QII59" s="192"/>
      <c r="QIJ59" s="192"/>
      <c r="QIK59" s="192"/>
      <c r="QIL59" s="192"/>
      <c r="QIM59" s="192"/>
      <c r="QIN59" s="192"/>
      <c r="QIO59" s="192"/>
      <c r="QIP59" s="192"/>
      <c r="QIQ59" s="192"/>
      <c r="QIR59" s="192"/>
      <c r="QIS59" s="192"/>
      <c r="QIT59" s="192"/>
      <c r="QIU59" s="192"/>
      <c r="QIV59" s="192"/>
      <c r="QIW59" s="192"/>
      <c r="QIX59" s="192"/>
      <c r="QIY59" s="192"/>
      <c r="QIZ59" s="192"/>
      <c r="QJA59" s="192"/>
      <c r="QJB59" s="192"/>
      <c r="QJC59" s="192"/>
      <c r="QJD59" s="192"/>
      <c r="QJE59" s="192"/>
      <c r="QJF59" s="192"/>
      <c r="QJG59" s="192"/>
      <c r="QJH59" s="192"/>
      <c r="QJI59" s="192"/>
      <c r="QJJ59" s="192"/>
      <c r="QJK59" s="192"/>
      <c r="QJL59" s="192"/>
      <c r="QJM59" s="192"/>
      <c r="QJN59" s="192"/>
      <c r="QJO59" s="192"/>
      <c r="QJP59" s="192"/>
      <c r="QJQ59" s="192"/>
      <c r="QJR59" s="192"/>
      <c r="QJS59" s="192"/>
      <c r="QJT59" s="192"/>
      <c r="QJU59" s="192"/>
      <c r="QJV59" s="192"/>
      <c r="QJW59" s="192"/>
      <c r="QJX59" s="192"/>
      <c r="QJY59" s="192"/>
      <c r="QJZ59" s="192"/>
      <c r="QKA59" s="192"/>
      <c r="QKB59" s="192"/>
      <c r="QKC59" s="192"/>
      <c r="QKD59" s="192"/>
      <c r="QKE59" s="192"/>
      <c r="QKF59" s="192"/>
      <c r="QKG59" s="192"/>
      <c r="QKH59" s="192"/>
      <c r="QKI59" s="192"/>
      <c r="QKJ59" s="192"/>
      <c r="QKK59" s="192"/>
      <c r="QKL59" s="192"/>
      <c r="QKM59" s="192"/>
      <c r="QKN59" s="192"/>
      <c r="QKO59" s="192"/>
      <c r="QKP59" s="192"/>
      <c r="QKQ59" s="192"/>
      <c r="QKR59" s="192"/>
      <c r="QKS59" s="192"/>
      <c r="QKT59" s="192"/>
      <c r="QKU59" s="192"/>
      <c r="QKV59" s="192"/>
      <c r="QKW59" s="192"/>
      <c r="QKX59" s="192"/>
      <c r="QKY59" s="192"/>
      <c r="QKZ59" s="192"/>
      <c r="QLA59" s="192"/>
      <c r="QLB59" s="192"/>
      <c r="QLC59" s="192"/>
      <c r="QLD59" s="192"/>
      <c r="QLE59" s="192"/>
      <c r="QLF59" s="192"/>
      <c r="QLG59" s="192"/>
      <c r="QLH59" s="192"/>
      <c r="QLI59" s="192"/>
      <c r="QLJ59" s="192"/>
      <c r="QLK59" s="192"/>
      <c r="QLL59" s="192"/>
      <c r="QLM59" s="192"/>
      <c r="QLN59" s="192"/>
      <c r="QLO59" s="192"/>
      <c r="QLP59" s="192"/>
      <c r="QLQ59" s="192"/>
      <c r="QLR59" s="192"/>
      <c r="QLS59" s="192"/>
      <c r="QLT59" s="192"/>
      <c r="QLU59" s="192"/>
      <c r="QLV59" s="192"/>
      <c r="QLW59" s="192"/>
      <c r="QLX59" s="192"/>
      <c r="QLY59" s="192"/>
      <c r="QLZ59" s="192"/>
      <c r="QMA59" s="192"/>
      <c r="QMB59" s="192"/>
      <c r="QMC59" s="192"/>
      <c r="QMD59" s="192"/>
      <c r="QME59" s="192"/>
      <c r="QMF59" s="192"/>
      <c r="QMG59" s="192"/>
      <c r="QMH59" s="192"/>
      <c r="QMI59" s="192"/>
      <c r="QMJ59" s="192"/>
      <c r="QMK59" s="192"/>
      <c r="QML59" s="192"/>
      <c r="QMM59" s="192"/>
      <c r="QMN59" s="192"/>
      <c r="QMO59" s="192"/>
      <c r="QMP59" s="192"/>
      <c r="QMQ59" s="192"/>
      <c r="QMR59" s="192"/>
      <c r="QMS59" s="192"/>
      <c r="QMT59" s="192"/>
      <c r="QMU59" s="192"/>
      <c r="QMV59" s="192"/>
      <c r="QMW59" s="192"/>
      <c r="QMX59" s="192"/>
      <c r="QMY59" s="192"/>
      <c r="QMZ59" s="192"/>
      <c r="QNA59" s="192"/>
      <c r="QNB59" s="192"/>
      <c r="QNC59" s="192"/>
      <c r="QND59" s="192"/>
      <c r="QNE59" s="192"/>
      <c r="QNF59" s="192"/>
      <c r="QNG59" s="192"/>
      <c r="QNH59" s="192"/>
      <c r="QNI59" s="192"/>
      <c r="QNJ59" s="192"/>
      <c r="QNK59" s="192"/>
      <c r="QNL59" s="192"/>
      <c r="QNM59" s="192"/>
      <c r="QNN59" s="192"/>
      <c r="QNO59" s="192"/>
      <c r="QNP59" s="192"/>
      <c r="QNQ59" s="192"/>
      <c r="QNR59" s="192"/>
      <c r="QNS59" s="192"/>
      <c r="QNT59" s="192"/>
      <c r="QNU59" s="192"/>
      <c r="QNV59" s="192"/>
      <c r="QNW59" s="192"/>
      <c r="QNX59" s="192"/>
      <c r="QNY59" s="192"/>
      <c r="QNZ59" s="192"/>
      <c r="QOA59" s="192"/>
      <c r="QOB59" s="192"/>
      <c r="QOC59" s="192"/>
      <c r="QOD59" s="192"/>
      <c r="QOE59" s="192"/>
      <c r="QOF59" s="192"/>
      <c r="QOG59" s="192"/>
      <c r="QOH59" s="192"/>
      <c r="QOI59" s="192"/>
      <c r="QOJ59" s="192"/>
      <c r="QOK59" s="192"/>
      <c r="QOL59" s="192"/>
      <c r="QOM59" s="192"/>
      <c r="QON59" s="192"/>
      <c r="QOO59" s="192"/>
      <c r="QOP59" s="192"/>
      <c r="QOQ59" s="192"/>
      <c r="QOR59" s="192"/>
      <c r="QOS59" s="192"/>
      <c r="QOT59" s="192"/>
      <c r="QOU59" s="192"/>
      <c r="QOV59" s="192"/>
      <c r="QOW59" s="192"/>
      <c r="QOX59" s="192"/>
      <c r="QOY59" s="192"/>
      <c r="QOZ59" s="192"/>
      <c r="QPA59" s="192"/>
      <c r="QPB59" s="192"/>
      <c r="QPC59" s="192"/>
      <c r="QPD59" s="192"/>
      <c r="QPE59" s="192"/>
      <c r="QPF59" s="192"/>
      <c r="QPG59" s="192"/>
      <c r="QPH59" s="192"/>
      <c r="QPI59" s="192"/>
      <c r="QPJ59" s="192"/>
      <c r="QPK59" s="192"/>
      <c r="QPL59" s="192"/>
      <c r="QPM59" s="192"/>
      <c r="QPN59" s="192"/>
      <c r="QPO59" s="192"/>
      <c r="QPP59" s="192"/>
      <c r="QPQ59" s="192"/>
      <c r="QPR59" s="192"/>
      <c r="QPS59" s="192"/>
      <c r="QPT59" s="192"/>
      <c r="QPU59" s="192"/>
      <c r="QPV59" s="192"/>
      <c r="QPW59" s="192"/>
      <c r="QPX59" s="192"/>
      <c r="QPY59" s="192"/>
      <c r="QPZ59" s="192"/>
      <c r="QQA59" s="192"/>
      <c r="QQB59" s="192"/>
      <c r="QQC59" s="192"/>
      <c r="QQD59" s="192"/>
      <c r="QQE59" s="192"/>
      <c r="QQF59" s="192"/>
      <c r="QQG59" s="192"/>
      <c r="QQH59" s="192"/>
      <c r="QQI59" s="192"/>
      <c r="QQJ59" s="192"/>
      <c r="QQK59" s="192"/>
      <c r="QQL59" s="192"/>
      <c r="QQM59" s="192"/>
      <c r="QQN59" s="192"/>
      <c r="QQO59" s="192"/>
      <c r="QQP59" s="192"/>
      <c r="QQQ59" s="192"/>
      <c r="QQR59" s="192"/>
      <c r="QQS59" s="192"/>
      <c r="QQT59" s="192"/>
      <c r="QQU59" s="192"/>
      <c r="QQV59" s="192"/>
      <c r="QQW59" s="192"/>
      <c r="QQX59" s="192"/>
      <c r="QQY59" s="192"/>
      <c r="QQZ59" s="192"/>
      <c r="QRA59" s="192"/>
      <c r="QRB59" s="192"/>
      <c r="QRC59" s="192"/>
      <c r="QRD59" s="192"/>
      <c r="QRE59" s="192"/>
      <c r="QRF59" s="192"/>
      <c r="QRG59" s="192"/>
      <c r="QRH59" s="192"/>
      <c r="QRI59" s="192"/>
      <c r="QRJ59" s="192"/>
      <c r="QRK59" s="192"/>
      <c r="QRL59" s="192"/>
      <c r="QRM59" s="192"/>
      <c r="QRN59" s="192"/>
      <c r="QRO59" s="192"/>
      <c r="QRP59" s="192"/>
      <c r="QRQ59" s="192"/>
      <c r="QRR59" s="192"/>
      <c r="QRS59" s="192"/>
      <c r="QRT59" s="192"/>
      <c r="QRU59" s="192"/>
      <c r="QRV59" s="192"/>
      <c r="QRW59" s="192"/>
      <c r="QRX59" s="192"/>
      <c r="QRY59" s="192"/>
      <c r="QRZ59" s="192"/>
      <c r="QSA59" s="192"/>
      <c r="QSB59" s="192"/>
      <c r="QSC59" s="192"/>
      <c r="QSD59" s="192"/>
      <c r="QSE59" s="192"/>
      <c r="QSF59" s="192"/>
      <c r="QSG59" s="192"/>
      <c r="QSH59" s="192"/>
      <c r="QSI59" s="192"/>
      <c r="QSJ59" s="192"/>
      <c r="QSK59" s="192"/>
      <c r="QSL59" s="192"/>
      <c r="QSM59" s="192"/>
      <c r="QSN59" s="192"/>
      <c r="QSO59" s="192"/>
      <c r="QSP59" s="192"/>
      <c r="QSQ59" s="192"/>
      <c r="QSR59" s="192"/>
      <c r="QSS59" s="192"/>
      <c r="QST59" s="192"/>
      <c r="QSU59" s="192"/>
      <c r="QSV59" s="192"/>
      <c r="QSW59" s="192"/>
      <c r="QSX59" s="192"/>
      <c r="QSY59" s="192"/>
      <c r="QSZ59" s="192"/>
      <c r="QTA59" s="192"/>
      <c r="QTB59" s="192"/>
      <c r="QTC59" s="192"/>
      <c r="QTD59" s="192"/>
      <c r="QTE59" s="192"/>
      <c r="QTF59" s="192"/>
      <c r="QTG59" s="192"/>
      <c r="QTH59" s="192"/>
      <c r="QTI59" s="192"/>
      <c r="QTJ59" s="192"/>
      <c r="QTK59" s="192"/>
      <c r="QTL59" s="192"/>
      <c r="QTM59" s="192"/>
      <c r="QTN59" s="192"/>
      <c r="QTO59" s="192"/>
      <c r="QTP59" s="192"/>
      <c r="QTQ59" s="192"/>
      <c r="QTR59" s="192"/>
      <c r="QTS59" s="192"/>
      <c r="QTT59" s="192"/>
      <c r="QTU59" s="192"/>
      <c r="QTV59" s="192"/>
      <c r="QTW59" s="192"/>
      <c r="QTX59" s="192"/>
      <c r="QTY59" s="192"/>
      <c r="QTZ59" s="192"/>
      <c r="QUA59" s="192"/>
      <c r="QUB59" s="192"/>
      <c r="QUC59" s="192"/>
      <c r="QUD59" s="192"/>
      <c r="QUE59" s="192"/>
      <c r="QUF59" s="192"/>
      <c r="QUG59" s="192"/>
      <c r="QUH59" s="192"/>
      <c r="QUI59" s="192"/>
      <c r="QUJ59" s="192"/>
      <c r="QUK59" s="192"/>
      <c r="QUL59" s="192"/>
      <c r="QUM59" s="192"/>
      <c r="QUN59" s="192"/>
      <c r="QUO59" s="192"/>
      <c r="QUP59" s="192"/>
      <c r="QUQ59" s="192"/>
      <c r="QUR59" s="192"/>
      <c r="QUS59" s="192"/>
      <c r="QUT59" s="192"/>
      <c r="QUU59" s="192"/>
      <c r="QUV59" s="192"/>
      <c r="QUW59" s="192"/>
      <c r="QUX59" s="192"/>
      <c r="QUY59" s="192"/>
      <c r="QUZ59" s="192"/>
      <c r="QVA59" s="192"/>
      <c r="QVB59" s="192"/>
      <c r="QVC59" s="192"/>
      <c r="QVD59" s="192"/>
      <c r="QVE59" s="192"/>
      <c r="QVF59" s="192"/>
      <c r="QVG59" s="192"/>
      <c r="QVH59" s="192"/>
      <c r="QVI59" s="192"/>
      <c r="QVJ59" s="192"/>
      <c r="QVK59" s="192"/>
      <c r="QVL59" s="192"/>
      <c r="QVM59" s="192"/>
      <c r="QVN59" s="192"/>
      <c r="QVO59" s="192"/>
      <c r="QVP59" s="192"/>
      <c r="QVQ59" s="192"/>
      <c r="QVR59" s="192"/>
      <c r="QVS59" s="192"/>
      <c r="QVT59" s="192"/>
      <c r="QVU59" s="192"/>
      <c r="QVV59" s="192"/>
      <c r="QVW59" s="192"/>
      <c r="QVX59" s="192"/>
      <c r="QVY59" s="192"/>
      <c r="QVZ59" s="192"/>
      <c r="QWA59" s="192"/>
      <c r="QWB59" s="192"/>
      <c r="QWC59" s="192"/>
      <c r="QWD59" s="192"/>
      <c r="QWE59" s="192"/>
      <c r="QWF59" s="192"/>
      <c r="QWG59" s="192"/>
      <c r="QWH59" s="192"/>
      <c r="QWI59" s="192"/>
      <c r="QWJ59" s="192"/>
      <c r="QWK59" s="192"/>
      <c r="QWL59" s="192"/>
      <c r="QWM59" s="192"/>
      <c r="QWN59" s="192"/>
      <c r="QWO59" s="192"/>
      <c r="QWP59" s="192"/>
      <c r="QWQ59" s="192"/>
      <c r="QWR59" s="192"/>
      <c r="QWS59" s="192"/>
      <c r="QWT59" s="192"/>
      <c r="QWU59" s="192"/>
      <c r="QWV59" s="192"/>
      <c r="QWW59" s="192"/>
      <c r="QWX59" s="192"/>
      <c r="QWY59" s="192"/>
      <c r="QWZ59" s="192"/>
      <c r="QXA59" s="192"/>
      <c r="QXB59" s="192"/>
      <c r="QXC59" s="192"/>
      <c r="QXD59" s="192"/>
      <c r="QXE59" s="192"/>
      <c r="QXF59" s="192"/>
      <c r="QXG59" s="192"/>
      <c r="QXH59" s="192"/>
      <c r="QXI59" s="192"/>
      <c r="QXJ59" s="192"/>
      <c r="QXK59" s="192"/>
      <c r="QXL59" s="192"/>
      <c r="QXM59" s="192"/>
      <c r="QXN59" s="192"/>
      <c r="QXO59" s="192"/>
      <c r="QXP59" s="192"/>
      <c r="QXQ59" s="192"/>
      <c r="QXR59" s="192"/>
      <c r="QXS59" s="192"/>
      <c r="QXT59" s="192"/>
      <c r="QXU59" s="192"/>
      <c r="QXV59" s="192"/>
      <c r="QXW59" s="192"/>
      <c r="QXX59" s="192"/>
      <c r="QXY59" s="192"/>
      <c r="QXZ59" s="192"/>
      <c r="QYA59" s="192"/>
      <c r="QYB59" s="192"/>
      <c r="QYC59" s="192"/>
      <c r="QYD59" s="192"/>
      <c r="QYE59" s="192"/>
      <c r="QYF59" s="192"/>
      <c r="QYG59" s="192"/>
      <c r="QYH59" s="192"/>
      <c r="QYI59" s="192"/>
      <c r="QYJ59" s="192"/>
      <c r="QYK59" s="192"/>
      <c r="QYL59" s="192"/>
      <c r="QYM59" s="192"/>
      <c r="QYN59" s="192"/>
      <c r="QYO59" s="192"/>
      <c r="QYP59" s="192"/>
      <c r="QYQ59" s="192"/>
      <c r="QYR59" s="192"/>
      <c r="QYS59" s="192"/>
      <c r="QYT59" s="192"/>
      <c r="QYU59" s="192"/>
      <c r="QYV59" s="192"/>
      <c r="QYW59" s="192"/>
      <c r="QYX59" s="192"/>
      <c r="QYY59" s="192"/>
      <c r="QYZ59" s="192"/>
      <c r="QZA59" s="192"/>
      <c r="QZB59" s="192"/>
      <c r="QZC59" s="192"/>
      <c r="QZD59" s="192"/>
      <c r="QZE59" s="192"/>
      <c r="QZF59" s="192"/>
      <c r="QZG59" s="192"/>
      <c r="QZH59" s="192"/>
      <c r="QZI59" s="192"/>
      <c r="QZJ59" s="192"/>
      <c r="QZK59" s="192"/>
      <c r="QZL59" s="192"/>
      <c r="QZM59" s="192"/>
      <c r="QZN59" s="192"/>
      <c r="QZO59" s="192"/>
      <c r="QZP59" s="192"/>
      <c r="QZQ59" s="192"/>
      <c r="QZR59" s="192"/>
      <c r="QZS59" s="192"/>
      <c r="QZT59" s="192"/>
      <c r="QZU59" s="192"/>
      <c r="QZV59" s="192"/>
      <c r="QZW59" s="192"/>
      <c r="QZX59" s="192"/>
      <c r="QZY59" s="192"/>
      <c r="QZZ59" s="192"/>
      <c r="RAA59" s="192"/>
      <c r="RAB59" s="192"/>
      <c r="RAC59" s="192"/>
      <c r="RAD59" s="192"/>
      <c r="RAE59" s="192"/>
      <c r="RAF59" s="192"/>
      <c r="RAG59" s="192"/>
      <c r="RAH59" s="192"/>
      <c r="RAI59" s="192"/>
      <c r="RAJ59" s="192"/>
      <c r="RAK59" s="192"/>
      <c r="RAL59" s="192"/>
      <c r="RAM59" s="192"/>
      <c r="RAN59" s="192"/>
      <c r="RAO59" s="192"/>
      <c r="RAP59" s="192"/>
      <c r="RAQ59" s="192"/>
      <c r="RAR59" s="192"/>
      <c r="RAS59" s="192"/>
      <c r="RAT59" s="192"/>
      <c r="RAU59" s="192"/>
      <c r="RAV59" s="192"/>
      <c r="RAW59" s="192"/>
      <c r="RAX59" s="192"/>
      <c r="RAY59" s="192"/>
      <c r="RAZ59" s="192"/>
      <c r="RBA59" s="192"/>
      <c r="RBB59" s="192"/>
      <c r="RBC59" s="192"/>
      <c r="RBD59" s="192"/>
      <c r="RBE59" s="192"/>
      <c r="RBF59" s="192"/>
      <c r="RBG59" s="192"/>
      <c r="RBH59" s="192"/>
      <c r="RBI59" s="192"/>
      <c r="RBJ59" s="192"/>
      <c r="RBK59" s="192"/>
      <c r="RBL59" s="192"/>
      <c r="RBM59" s="192"/>
      <c r="RBN59" s="192"/>
      <c r="RBO59" s="192"/>
      <c r="RBP59" s="192"/>
      <c r="RBQ59" s="192"/>
      <c r="RBR59" s="192"/>
      <c r="RBS59" s="192"/>
      <c r="RBT59" s="192"/>
      <c r="RBU59" s="192"/>
      <c r="RBV59" s="192"/>
      <c r="RBW59" s="192"/>
      <c r="RBX59" s="192"/>
      <c r="RBY59" s="192"/>
      <c r="RBZ59" s="192"/>
      <c r="RCA59" s="192"/>
      <c r="RCB59" s="192"/>
      <c r="RCC59" s="192"/>
      <c r="RCD59" s="192"/>
      <c r="RCE59" s="192"/>
      <c r="RCF59" s="192"/>
      <c r="RCG59" s="192"/>
      <c r="RCH59" s="192"/>
      <c r="RCI59" s="192"/>
      <c r="RCJ59" s="192"/>
      <c r="RCK59" s="192"/>
      <c r="RCL59" s="192"/>
      <c r="RCM59" s="192"/>
      <c r="RCN59" s="192"/>
      <c r="RCO59" s="192"/>
      <c r="RCP59" s="192"/>
      <c r="RCQ59" s="192"/>
      <c r="RCR59" s="192"/>
      <c r="RCS59" s="192"/>
      <c r="RCT59" s="192"/>
      <c r="RCU59" s="192"/>
      <c r="RCV59" s="192"/>
      <c r="RCW59" s="192"/>
      <c r="RCX59" s="192"/>
      <c r="RCY59" s="192"/>
      <c r="RCZ59" s="192"/>
      <c r="RDA59" s="192"/>
      <c r="RDB59" s="192"/>
      <c r="RDC59" s="192"/>
      <c r="RDD59" s="192"/>
      <c r="RDE59" s="192"/>
      <c r="RDF59" s="192"/>
      <c r="RDG59" s="192"/>
      <c r="RDH59" s="192"/>
      <c r="RDI59" s="192"/>
      <c r="RDJ59" s="192"/>
      <c r="RDK59" s="192"/>
      <c r="RDL59" s="192"/>
      <c r="RDM59" s="192"/>
      <c r="RDN59" s="192"/>
      <c r="RDO59" s="192"/>
      <c r="RDP59" s="192"/>
      <c r="RDQ59" s="192"/>
      <c r="RDR59" s="192"/>
      <c r="RDS59" s="192"/>
      <c r="RDT59" s="192"/>
      <c r="RDU59" s="192"/>
      <c r="RDV59" s="192"/>
      <c r="RDW59" s="192"/>
      <c r="RDX59" s="192"/>
      <c r="RDY59" s="192"/>
      <c r="RDZ59" s="192"/>
      <c r="REA59" s="192"/>
      <c r="REB59" s="192"/>
      <c r="REC59" s="192"/>
      <c r="RED59" s="192"/>
      <c r="REE59" s="192"/>
      <c r="REF59" s="192"/>
      <c r="REG59" s="192"/>
      <c r="REH59" s="192"/>
      <c r="REI59" s="192"/>
      <c r="REJ59" s="192"/>
      <c r="REK59" s="192"/>
      <c r="REL59" s="192"/>
      <c r="REM59" s="192"/>
      <c r="REN59" s="192"/>
      <c r="REO59" s="192"/>
      <c r="REP59" s="192"/>
      <c r="REQ59" s="192"/>
      <c r="RER59" s="192"/>
      <c r="RES59" s="192"/>
      <c r="RET59" s="192"/>
      <c r="REU59" s="192"/>
      <c r="REV59" s="192"/>
      <c r="REW59" s="192"/>
      <c r="REX59" s="192"/>
      <c r="REY59" s="192"/>
      <c r="REZ59" s="192"/>
      <c r="RFA59" s="192"/>
      <c r="RFB59" s="192"/>
      <c r="RFC59" s="192"/>
      <c r="RFD59" s="192"/>
      <c r="RFE59" s="192"/>
      <c r="RFF59" s="192"/>
      <c r="RFG59" s="192"/>
      <c r="RFH59" s="192"/>
      <c r="RFI59" s="192"/>
      <c r="RFJ59" s="192"/>
      <c r="RFK59" s="192"/>
      <c r="RFL59" s="192"/>
      <c r="RFM59" s="192"/>
      <c r="RFN59" s="192"/>
      <c r="RFO59" s="192"/>
      <c r="RFP59" s="192"/>
      <c r="RFQ59" s="192"/>
      <c r="RFR59" s="192"/>
      <c r="RFS59" s="192"/>
      <c r="RFT59" s="192"/>
      <c r="RFU59" s="192"/>
      <c r="RFV59" s="192"/>
      <c r="RFW59" s="192"/>
      <c r="RFX59" s="192"/>
      <c r="RFY59" s="192"/>
      <c r="RFZ59" s="192"/>
      <c r="RGA59" s="192"/>
      <c r="RGB59" s="192"/>
      <c r="RGC59" s="192"/>
      <c r="RGD59" s="192"/>
      <c r="RGE59" s="192"/>
      <c r="RGF59" s="192"/>
      <c r="RGG59" s="192"/>
      <c r="RGH59" s="192"/>
      <c r="RGI59" s="192"/>
      <c r="RGJ59" s="192"/>
      <c r="RGK59" s="192"/>
      <c r="RGL59" s="192"/>
      <c r="RGM59" s="192"/>
      <c r="RGN59" s="192"/>
      <c r="RGO59" s="192"/>
      <c r="RGP59" s="192"/>
      <c r="RGQ59" s="192"/>
      <c r="RGR59" s="192"/>
      <c r="RGS59" s="192"/>
      <c r="RGT59" s="192"/>
      <c r="RGU59" s="192"/>
      <c r="RGV59" s="192"/>
      <c r="RGW59" s="192"/>
      <c r="RGX59" s="192"/>
      <c r="RGY59" s="192"/>
      <c r="RGZ59" s="192"/>
      <c r="RHA59" s="192"/>
      <c r="RHB59" s="192"/>
      <c r="RHC59" s="192"/>
      <c r="RHD59" s="192"/>
      <c r="RHE59" s="192"/>
      <c r="RHF59" s="192"/>
      <c r="RHG59" s="192"/>
      <c r="RHH59" s="192"/>
      <c r="RHI59" s="192"/>
      <c r="RHJ59" s="192"/>
      <c r="RHK59" s="192"/>
      <c r="RHL59" s="192"/>
      <c r="RHM59" s="192"/>
      <c r="RHN59" s="192"/>
      <c r="RHO59" s="192"/>
      <c r="RHP59" s="192"/>
      <c r="RHQ59" s="192"/>
      <c r="RHR59" s="192"/>
      <c r="RHS59" s="192"/>
      <c r="RHT59" s="192"/>
      <c r="RHU59" s="192"/>
      <c r="RHV59" s="192"/>
      <c r="RHW59" s="192"/>
      <c r="RHX59" s="192"/>
      <c r="RHY59" s="192"/>
      <c r="RHZ59" s="192"/>
      <c r="RIA59" s="192"/>
      <c r="RIB59" s="192"/>
      <c r="RIC59" s="192"/>
      <c r="RID59" s="192"/>
      <c r="RIE59" s="192"/>
      <c r="RIF59" s="192"/>
      <c r="RIG59" s="192"/>
      <c r="RIH59" s="192"/>
      <c r="RII59" s="192"/>
      <c r="RIJ59" s="192"/>
      <c r="RIK59" s="192"/>
      <c r="RIL59" s="192"/>
      <c r="RIM59" s="192"/>
      <c r="RIN59" s="192"/>
      <c r="RIO59" s="192"/>
      <c r="RIP59" s="192"/>
      <c r="RIQ59" s="192"/>
      <c r="RIR59" s="192"/>
      <c r="RIS59" s="192"/>
      <c r="RIT59" s="192"/>
      <c r="RIU59" s="192"/>
      <c r="RIV59" s="192"/>
      <c r="RIW59" s="192"/>
      <c r="RIX59" s="192"/>
      <c r="RIY59" s="192"/>
      <c r="RIZ59" s="192"/>
      <c r="RJA59" s="192"/>
      <c r="RJB59" s="192"/>
      <c r="RJC59" s="192"/>
      <c r="RJD59" s="192"/>
      <c r="RJE59" s="192"/>
      <c r="RJF59" s="192"/>
      <c r="RJG59" s="192"/>
      <c r="RJH59" s="192"/>
      <c r="RJI59" s="192"/>
      <c r="RJJ59" s="192"/>
      <c r="RJK59" s="192"/>
      <c r="RJL59" s="192"/>
      <c r="RJM59" s="192"/>
      <c r="RJN59" s="192"/>
      <c r="RJO59" s="192"/>
      <c r="RJP59" s="192"/>
      <c r="RJQ59" s="192"/>
      <c r="RJR59" s="192"/>
      <c r="RJS59" s="192"/>
      <c r="RJT59" s="192"/>
      <c r="RJU59" s="192"/>
      <c r="RJV59" s="192"/>
      <c r="RJW59" s="192"/>
      <c r="RJX59" s="192"/>
      <c r="RJY59" s="192"/>
      <c r="RJZ59" s="192"/>
      <c r="RKA59" s="192"/>
      <c r="RKB59" s="192"/>
      <c r="RKC59" s="192"/>
      <c r="RKD59" s="192"/>
      <c r="RKE59" s="192"/>
      <c r="RKF59" s="192"/>
      <c r="RKG59" s="192"/>
      <c r="RKH59" s="192"/>
      <c r="RKI59" s="192"/>
      <c r="RKJ59" s="192"/>
      <c r="RKK59" s="192"/>
      <c r="RKL59" s="192"/>
      <c r="RKM59" s="192"/>
      <c r="RKN59" s="192"/>
      <c r="RKO59" s="192"/>
      <c r="RKP59" s="192"/>
      <c r="RKQ59" s="192"/>
      <c r="RKR59" s="192"/>
      <c r="RKS59" s="192"/>
      <c r="RKT59" s="192"/>
      <c r="RKU59" s="192"/>
      <c r="RKV59" s="192"/>
      <c r="RKW59" s="192"/>
      <c r="RKX59" s="192"/>
      <c r="RKY59" s="192"/>
      <c r="RKZ59" s="192"/>
      <c r="RLA59" s="192"/>
      <c r="RLB59" s="192"/>
      <c r="RLC59" s="192"/>
      <c r="RLD59" s="192"/>
      <c r="RLE59" s="192"/>
      <c r="RLF59" s="192"/>
      <c r="RLG59" s="192"/>
      <c r="RLH59" s="192"/>
      <c r="RLI59" s="192"/>
      <c r="RLJ59" s="192"/>
      <c r="RLK59" s="192"/>
      <c r="RLL59" s="192"/>
      <c r="RLM59" s="192"/>
      <c r="RLN59" s="192"/>
      <c r="RLO59" s="192"/>
      <c r="RLP59" s="192"/>
      <c r="RLQ59" s="192"/>
      <c r="RLR59" s="192"/>
      <c r="RLS59" s="192"/>
      <c r="RLT59" s="192"/>
      <c r="RLU59" s="192"/>
      <c r="RLV59" s="192"/>
      <c r="RLW59" s="192"/>
      <c r="RLX59" s="192"/>
      <c r="RLY59" s="192"/>
      <c r="RLZ59" s="192"/>
      <c r="RMA59" s="192"/>
      <c r="RMB59" s="192"/>
      <c r="RMC59" s="192"/>
      <c r="RMD59" s="192"/>
      <c r="RME59" s="192"/>
      <c r="RMF59" s="192"/>
      <c r="RMG59" s="192"/>
      <c r="RMH59" s="192"/>
      <c r="RMI59" s="192"/>
      <c r="RMJ59" s="192"/>
      <c r="RMK59" s="192"/>
      <c r="RML59" s="192"/>
      <c r="RMM59" s="192"/>
      <c r="RMN59" s="192"/>
      <c r="RMO59" s="192"/>
      <c r="RMP59" s="192"/>
      <c r="RMQ59" s="192"/>
      <c r="RMR59" s="192"/>
      <c r="RMS59" s="192"/>
      <c r="RMT59" s="192"/>
      <c r="RMU59" s="192"/>
      <c r="RMV59" s="192"/>
      <c r="RMW59" s="192"/>
      <c r="RMX59" s="192"/>
      <c r="RMY59" s="192"/>
      <c r="RMZ59" s="192"/>
      <c r="RNA59" s="192"/>
      <c r="RNB59" s="192"/>
      <c r="RNC59" s="192"/>
      <c r="RND59" s="192"/>
      <c r="RNE59" s="192"/>
      <c r="RNF59" s="192"/>
      <c r="RNG59" s="192"/>
      <c r="RNH59" s="192"/>
      <c r="RNI59" s="192"/>
      <c r="RNJ59" s="192"/>
      <c r="RNK59" s="192"/>
      <c r="RNL59" s="192"/>
      <c r="RNM59" s="192"/>
      <c r="RNN59" s="192"/>
      <c r="RNO59" s="192"/>
      <c r="RNP59" s="192"/>
      <c r="RNQ59" s="192"/>
      <c r="RNR59" s="192"/>
      <c r="RNS59" s="192"/>
      <c r="RNT59" s="192"/>
      <c r="RNU59" s="192"/>
      <c r="RNV59" s="192"/>
      <c r="RNW59" s="192"/>
      <c r="RNX59" s="192"/>
      <c r="RNY59" s="192"/>
      <c r="RNZ59" s="192"/>
      <c r="ROA59" s="192"/>
      <c r="ROB59" s="192"/>
      <c r="ROC59" s="192"/>
      <c r="ROD59" s="192"/>
      <c r="ROE59" s="192"/>
      <c r="ROF59" s="192"/>
      <c r="ROG59" s="192"/>
      <c r="ROH59" s="192"/>
      <c r="ROI59" s="192"/>
      <c r="ROJ59" s="192"/>
      <c r="ROK59" s="192"/>
      <c r="ROL59" s="192"/>
      <c r="ROM59" s="192"/>
      <c r="RON59" s="192"/>
      <c r="ROO59" s="192"/>
      <c r="ROP59" s="192"/>
      <c r="ROQ59" s="192"/>
      <c r="ROR59" s="192"/>
      <c r="ROS59" s="192"/>
      <c r="ROT59" s="192"/>
      <c r="ROU59" s="192"/>
      <c r="ROV59" s="192"/>
      <c r="ROW59" s="192"/>
      <c r="ROX59" s="192"/>
      <c r="ROY59" s="192"/>
      <c r="ROZ59" s="192"/>
      <c r="RPA59" s="192"/>
      <c r="RPB59" s="192"/>
      <c r="RPC59" s="192"/>
      <c r="RPD59" s="192"/>
      <c r="RPE59" s="192"/>
      <c r="RPF59" s="192"/>
      <c r="RPG59" s="192"/>
      <c r="RPH59" s="192"/>
      <c r="RPI59" s="192"/>
      <c r="RPJ59" s="192"/>
      <c r="RPK59" s="192"/>
      <c r="RPL59" s="192"/>
      <c r="RPM59" s="192"/>
      <c r="RPN59" s="192"/>
      <c r="RPO59" s="192"/>
      <c r="RPP59" s="192"/>
      <c r="RPQ59" s="192"/>
      <c r="RPR59" s="192"/>
      <c r="RPS59" s="192"/>
      <c r="RPT59" s="192"/>
      <c r="RPU59" s="192"/>
      <c r="RPV59" s="192"/>
      <c r="RPW59" s="192"/>
      <c r="RPX59" s="192"/>
      <c r="RPY59" s="192"/>
      <c r="RPZ59" s="192"/>
      <c r="RQA59" s="192"/>
      <c r="RQB59" s="192"/>
      <c r="RQC59" s="192"/>
      <c r="RQD59" s="192"/>
      <c r="RQE59" s="192"/>
      <c r="RQF59" s="192"/>
      <c r="RQG59" s="192"/>
      <c r="RQH59" s="192"/>
      <c r="RQI59" s="192"/>
      <c r="RQJ59" s="192"/>
      <c r="RQK59" s="192"/>
      <c r="RQL59" s="192"/>
      <c r="RQM59" s="192"/>
      <c r="RQN59" s="192"/>
      <c r="RQO59" s="192"/>
      <c r="RQP59" s="192"/>
      <c r="RQQ59" s="192"/>
      <c r="RQR59" s="192"/>
      <c r="RQS59" s="192"/>
      <c r="RQT59" s="192"/>
      <c r="RQU59" s="192"/>
      <c r="RQV59" s="192"/>
      <c r="RQW59" s="192"/>
      <c r="RQX59" s="192"/>
      <c r="RQY59" s="192"/>
      <c r="RQZ59" s="192"/>
      <c r="RRA59" s="192"/>
      <c r="RRB59" s="192"/>
      <c r="RRC59" s="192"/>
      <c r="RRD59" s="192"/>
      <c r="RRE59" s="192"/>
      <c r="RRF59" s="192"/>
      <c r="RRG59" s="192"/>
      <c r="RRH59" s="192"/>
      <c r="RRI59" s="192"/>
      <c r="RRJ59" s="192"/>
      <c r="RRK59" s="192"/>
      <c r="RRL59" s="192"/>
      <c r="RRM59" s="192"/>
      <c r="RRN59" s="192"/>
      <c r="RRO59" s="192"/>
      <c r="RRP59" s="192"/>
      <c r="RRQ59" s="192"/>
      <c r="RRR59" s="192"/>
      <c r="RRS59" s="192"/>
      <c r="RRT59" s="192"/>
      <c r="RRU59" s="192"/>
      <c r="RRV59" s="192"/>
      <c r="RRW59" s="192"/>
      <c r="RRX59" s="192"/>
      <c r="RRY59" s="192"/>
      <c r="RRZ59" s="192"/>
      <c r="RSA59" s="192"/>
      <c r="RSB59" s="192"/>
      <c r="RSC59" s="192"/>
      <c r="RSD59" s="192"/>
      <c r="RSE59" s="192"/>
      <c r="RSF59" s="192"/>
      <c r="RSG59" s="192"/>
      <c r="RSH59" s="192"/>
      <c r="RSI59" s="192"/>
      <c r="RSJ59" s="192"/>
      <c r="RSK59" s="192"/>
      <c r="RSL59" s="192"/>
      <c r="RSM59" s="192"/>
      <c r="RSN59" s="192"/>
      <c r="RSO59" s="192"/>
      <c r="RSP59" s="192"/>
      <c r="RSQ59" s="192"/>
      <c r="RSR59" s="192"/>
      <c r="RSS59" s="192"/>
      <c r="RST59" s="192"/>
      <c r="RSU59" s="192"/>
      <c r="RSV59" s="192"/>
      <c r="RSW59" s="192"/>
      <c r="RSX59" s="192"/>
      <c r="RSY59" s="192"/>
      <c r="RSZ59" s="192"/>
      <c r="RTA59" s="192"/>
      <c r="RTB59" s="192"/>
      <c r="RTC59" s="192"/>
      <c r="RTD59" s="192"/>
      <c r="RTE59" s="192"/>
      <c r="RTF59" s="192"/>
      <c r="RTG59" s="192"/>
      <c r="RTH59" s="192"/>
      <c r="RTI59" s="192"/>
      <c r="RTJ59" s="192"/>
      <c r="RTK59" s="192"/>
      <c r="RTL59" s="192"/>
      <c r="RTM59" s="192"/>
      <c r="RTN59" s="192"/>
      <c r="RTO59" s="192"/>
      <c r="RTP59" s="192"/>
      <c r="RTQ59" s="192"/>
      <c r="RTR59" s="192"/>
      <c r="RTS59" s="192"/>
      <c r="RTT59" s="192"/>
      <c r="RTU59" s="192"/>
      <c r="RTV59" s="192"/>
      <c r="RTW59" s="192"/>
      <c r="RTX59" s="192"/>
      <c r="RTY59" s="192"/>
      <c r="RTZ59" s="192"/>
      <c r="RUA59" s="192"/>
      <c r="RUB59" s="192"/>
      <c r="RUC59" s="192"/>
      <c r="RUD59" s="192"/>
      <c r="RUE59" s="192"/>
      <c r="RUF59" s="192"/>
      <c r="RUG59" s="192"/>
      <c r="RUH59" s="192"/>
      <c r="RUI59" s="192"/>
      <c r="RUJ59" s="192"/>
      <c r="RUK59" s="192"/>
      <c r="RUL59" s="192"/>
      <c r="RUM59" s="192"/>
      <c r="RUN59" s="192"/>
      <c r="RUO59" s="192"/>
      <c r="RUP59" s="192"/>
      <c r="RUQ59" s="192"/>
      <c r="RUR59" s="192"/>
      <c r="RUS59" s="192"/>
      <c r="RUT59" s="192"/>
      <c r="RUU59" s="192"/>
      <c r="RUV59" s="192"/>
      <c r="RUW59" s="192"/>
      <c r="RUX59" s="192"/>
      <c r="RUY59" s="192"/>
      <c r="RUZ59" s="192"/>
      <c r="RVA59" s="192"/>
      <c r="RVB59" s="192"/>
      <c r="RVC59" s="192"/>
      <c r="RVD59" s="192"/>
      <c r="RVE59" s="192"/>
      <c r="RVF59" s="192"/>
      <c r="RVG59" s="192"/>
      <c r="RVH59" s="192"/>
      <c r="RVI59" s="192"/>
      <c r="RVJ59" s="192"/>
      <c r="RVK59" s="192"/>
      <c r="RVL59" s="192"/>
      <c r="RVM59" s="192"/>
      <c r="RVN59" s="192"/>
      <c r="RVO59" s="192"/>
      <c r="RVP59" s="192"/>
      <c r="RVQ59" s="192"/>
      <c r="RVR59" s="192"/>
      <c r="RVS59" s="192"/>
      <c r="RVT59" s="192"/>
      <c r="RVU59" s="192"/>
      <c r="RVV59" s="192"/>
      <c r="RVW59" s="192"/>
      <c r="RVX59" s="192"/>
      <c r="RVY59" s="192"/>
      <c r="RVZ59" s="192"/>
      <c r="RWA59" s="192"/>
      <c r="RWB59" s="192"/>
      <c r="RWC59" s="192"/>
      <c r="RWD59" s="192"/>
      <c r="RWE59" s="192"/>
      <c r="RWF59" s="192"/>
      <c r="RWG59" s="192"/>
      <c r="RWH59" s="192"/>
      <c r="RWI59" s="192"/>
      <c r="RWJ59" s="192"/>
      <c r="RWK59" s="192"/>
      <c r="RWL59" s="192"/>
      <c r="RWM59" s="192"/>
      <c r="RWN59" s="192"/>
      <c r="RWO59" s="192"/>
      <c r="RWP59" s="192"/>
      <c r="RWQ59" s="192"/>
      <c r="RWR59" s="192"/>
      <c r="RWS59" s="192"/>
      <c r="RWT59" s="192"/>
      <c r="RWU59" s="192"/>
      <c r="RWV59" s="192"/>
      <c r="RWW59" s="192"/>
      <c r="RWX59" s="192"/>
      <c r="RWY59" s="192"/>
      <c r="RWZ59" s="192"/>
      <c r="RXA59" s="192"/>
      <c r="RXB59" s="192"/>
      <c r="RXC59" s="192"/>
      <c r="RXD59" s="192"/>
      <c r="RXE59" s="192"/>
      <c r="RXF59" s="192"/>
      <c r="RXG59" s="192"/>
      <c r="RXH59" s="192"/>
      <c r="RXI59" s="192"/>
      <c r="RXJ59" s="192"/>
      <c r="RXK59" s="192"/>
      <c r="RXL59" s="192"/>
      <c r="RXM59" s="192"/>
      <c r="RXN59" s="192"/>
      <c r="RXO59" s="192"/>
      <c r="RXP59" s="192"/>
      <c r="RXQ59" s="192"/>
      <c r="RXR59" s="192"/>
      <c r="RXS59" s="192"/>
      <c r="RXT59" s="192"/>
      <c r="RXU59" s="192"/>
      <c r="RXV59" s="192"/>
      <c r="RXW59" s="192"/>
      <c r="RXX59" s="192"/>
      <c r="RXY59" s="192"/>
      <c r="RXZ59" s="192"/>
      <c r="RYA59" s="192"/>
      <c r="RYB59" s="192"/>
      <c r="RYC59" s="192"/>
      <c r="RYD59" s="192"/>
      <c r="RYE59" s="192"/>
      <c r="RYF59" s="192"/>
      <c r="RYG59" s="192"/>
      <c r="RYH59" s="192"/>
      <c r="RYI59" s="192"/>
      <c r="RYJ59" s="192"/>
      <c r="RYK59" s="192"/>
      <c r="RYL59" s="192"/>
      <c r="RYM59" s="192"/>
      <c r="RYN59" s="192"/>
      <c r="RYO59" s="192"/>
      <c r="RYP59" s="192"/>
      <c r="RYQ59" s="192"/>
      <c r="RYR59" s="192"/>
      <c r="RYS59" s="192"/>
      <c r="RYT59" s="192"/>
      <c r="RYU59" s="192"/>
      <c r="RYV59" s="192"/>
      <c r="RYW59" s="192"/>
      <c r="RYX59" s="192"/>
      <c r="RYY59" s="192"/>
      <c r="RYZ59" s="192"/>
      <c r="RZA59" s="192"/>
      <c r="RZB59" s="192"/>
      <c r="RZC59" s="192"/>
      <c r="RZD59" s="192"/>
      <c r="RZE59" s="192"/>
      <c r="RZF59" s="192"/>
      <c r="RZG59" s="192"/>
      <c r="RZH59" s="192"/>
      <c r="RZI59" s="192"/>
      <c r="RZJ59" s="192"/>
      <c r="RZK59" s="192"/>
      <c r="RZL59" s="192"/>
      <c r="RZM59" s="192"/>
      <c r="RZN59" s="192"/>
      <c r="RZO59" s="192"/>
      <c r="RZP59" s="192"/>
      <c r="RZQ59" s="192"/>
      <c r="RZR59" s="192"/>
      <c r="RZS59" s="192"/>
      <c r="RZT59" s="192"/>
      <c r="RZU59" s="192"/>
      <c r="RZV59" s="192"/>
      <c r="RZW59" s="192"/>
      <c r="RZX59" s="192"/>
      <c r="RZY59" s="192"/>
      <c r="RZZ59" s="192"/>
      <c r="SAA59" s="192"/>
      <c r="SAB59" s="192"/>
      <c r="SAC59" s="192"/>
      <c r="SAD59" s="192"/>
      <c r="SAE59" s="192"/>
      <c r="SAF59" s="192"/>
      <c r="SAG59" s="192"/>
      <c r="SAH59" s="192"/>
      <c r="SAI59" s="192"/>
      <c r="SAJ59" s="192"/>
      <c r="SAK59" s="192"/>
      <c r="SAL59" s="192"/>
      <c r="SAM59" s="192"/>
      <c r="SAN59" s="192"/>
      <c r="SAO59" s="192"/>
      <c r="SAP59" s="192"/>
      <c r="SAQ59" s="192"/>
      <c r="SAR59" s="192"/>
      <c r="SAS59" s="192"/>
      <c r="SAT59" s="192"/>
      <c r="SAU59" s="192"/>
      <c r="SAV59" s="192"/>
      <c r="SAW59" s="192"/>
      <c r="SAX59" s="192"/>
      <c r="SAY59" s="192"/>
      <c r="SAZ59" s="192"/>
      <c r="SBA59" s="192"/>
      <c r="SBB59" s="192"/>
      <c r="SBC59" s="192"/>
      <c r="SBD59" s="192"/>
      <c r="SBE59" s="192"/>
      <c r="SBF59" s="192"/>
      <c r="SBG59" s="192"/>
      <c r="SBH59" s="192"/>
      <c r="SBI59" s="192"/>
      <c r="SBJ59" s="192"/>
      <c r="SBK59" s="192"/>
      <c r="SBL59" s="192"/>
      <c r="SBM59" s="192"/>
      <c r="SBN59" s="192"/>
      <c r="SBO59" s="192"/>
      <c r="SBP59" s="192"/>
      <c r="SBQ59" s="192"/>
      <c r="SBR59" s="192"/>
      <c r="SBS59" s="192"/>
      <c r="SBT59" s="192"/>
      <c r="SBU59" s="192"/>
      <c r="SBV59" s="192"/>
      <c r="SBW59" s="192"/>
      <c r="SBX59" s="192"/>
      <c r="SBY59" s="192"/>
      <c r="SBZ59" s="192"/>
      <c r="SCA59" s="192"/>
      <c r="SCB59" s="192"/>
      <c r="SCC59" s="192"/>
      <c r="SCD59" s="192"/>
      <c r="SCE59" s="192"/>
      <c r="SCF59" s="192"/>
      <c r="SCG59" s="192"/>
      <c r="SCH59" s="192"/>
      <c r="SCI59" s="192"/>
      <c r="SCJ59" s="192"/>
      <c r="SCK59" s="192"/>
      <c r="SCL59" s="192"/>
      <c r="SCM59" s="192"/>
      <c r="SCN59" s="192"/>
      <c r="SCO59" s="192"/>
      <c r="SCP59" s="192"/>
      <c r="SCQ59" s="192"/>
      <c r="SCR59" s="192"/>
      <c r="SCS59" s="192"/>
      <c r="SCT59" s="192"/>
      <c r="SCU59" s="192"/>
      <c r="SCV59" s="192"/>
      <c r="SCW59" s="192"/>
      <c r="SCX59" s="192"/>
      <c r="SCY59" s="192"/>
      <c r="SCZ59" s="192"/>
      <c r="SDA59" s="192"/>
      <c r="SDB59" s="192"/>
      <c r="SDC59" s="192"/>
      <c r="SDD59" s="192"/>
      <c r="SDE59" s="192"/>
      <c r="SDF59" s="192"/>
      <c r="SDG59" s="192"/>
      <c r="SDH59" s="192"/>
      <c r="SDI59" s="192"/>
      <c r="SDJ59" s="192"/>
      <c r="SDK59" s="192"/>
      <c r="SDL59" s="192"/>
      <c r="SDM59" s="192"/>
      <c r="SDN59" s="192"/>
      <c r="SDO59" s="192"/>
      <c r="SDP59" s="192"/>
      <c r="SDQ59" s="192"/>
      <c r="SDR59" s="192"/>
      <c r="SDS59" s="192"/>
      <c r="SDT59" s="192"/>
      <c r="SDU59" s="192"/>
      <c r="SDV59" s="192"/>
      <c r="SDW59" s="192"/>
      <c r="SDX59" s="192"/>
      <c r="SDY59" s="192"/>
      <c r="SDZ59" s="192"/>
      <c r="SEA59" s="192"/>
      <c r="SEB59" s="192"/>
      <c r="SEC59" s="192"/>
      <c r="SED59" s="192"/>
      <c r="SEE59" s="192"/>
      <c r="SEF59" s="192"/>
      <c r="SEG59" s="192"/>
      <c r="SEH59" s="192"/>
      <c r="SEI59" s="192"/>
      <c r="SEJ59" s="192"/>
      <c r="SEK59" s="192"/>
      <c r="SEL59" s="192"/>
      <c r="SEM59" s="192"/>
      <c r="SEN59" s="192"/>
      <c r="SEO59" s="192"/>
      <c r="SEP59" s="192"/>
      <c r="SEQ59" s="192"/>
      <c r="SER59" s="192"/>
      <c r="SES59" s="192"/>
      <c r="SET59" s="192"/>
      <c r="SEU59" s="192"/>
      <c r="SEV59" s="192"/>
      <c r="SEW59" s="192"/>
      <c r="SEX59" s="192"/>
      <c r="SEY59" s="192"/>
      <c r="SEZ59" s="192"/>
      <c r="SFA59" s="192"/>
      <c r="SFB59" s="192"/>
      <c r="SFC59" s="192"/>
      <c r="SFD59" s="192"/>
      <c r="SFE59" s="192"/>
      <c r="SFF59" s="192"/>
      <c r="SFG59" s="192"/>
      <c r="SFH59" s="192"/>
      <c r="SFI59" s="192"/>
      <c r="SFJ59" s="192"/>
      <c r="SFK59" s="192"/>
      <c r="SFL59" s="192"/>
      <c r="SFM59" s="192"/>
      <c r="SFN59" s="192"/>
      <c r="SFO59" s="192"/>
      <c r="SFP59" s="192"/>
      <c r="SFQ59" s="192"/>
      <c r="SFR59" s="192"/>
      <c r="SFS59" s="192"/>
      <c r="SFT59" s="192"/>
      <c r="SFU59" s="192"/>
      <c r="SFV59" s="192"/>
      <c r="SFW59" s="192"/>
      <c r="SFX59" s="192"/>
      <c r="SFY59" s="192"/>
      <c r="SFZ59" s="192"/>
      <c r="SGA59" s="192"/>
      <c r="SGB59" s="192"/>
      <c r="SGC59" s="192"/>
      <c r="SGD59" s="192"/>
      <c r="SGE59" s="192"/>
      <c r="SGF59" s="192"/>
      <c r="SGG59" s="192"/>
      <c r="SGH59" s="192"/>
      <c r="SGI59" s="192"/>
      <c r="SGJ59" s="192"/>
      <c r="SGK59" s="192"/>
      <c r="SGL59" s="192"/>
      <c r="SGM59" s="192"/>
      <c r="SGN59" s="192"/>
      <c r="SGO59" s="192"/>
      <c r="SGP59" s="192"/>
      <c r="SGQ59" s="192"/>
      <c r="SGR59" s="192"/>
      <c r="SGS59" s="192"/>
      <c r="SGT59" s="192"/>
      <c r="SGU59" s="192"/>
      <c r="SGV59" s="192"/>
      <c r="SGW59" s="192"/>
      <c r="SGX59" s="192"/>
      <c r="SGY59" s="192"/>
      <c r="SGZ59" s="192"/>
      <c r="SHA59" s="192"/>
      <c r="SHB59" s="192"/>
      <c r="SHC59" s="192"/>
      <c r="SHD59" s="192"/>
      <c r="SHE59" s="192"/>
      <c r="SHF59" s="192"/>
      <c r="SHG59" s="192"/>
      <c r="SHH59" s="192"/>
      <c r="SHI59" s="192"/>
      <c r="SHJ59" s="192"/>
      <c r="SHK59" s="192"/>
      <c r="SHL59" s="192"/>
      <c r="SHM59" s="192"/>
      <c r="SHN59" s="192"/>
      <c r="SHO59" s="192"/>
      <c r="SHP59" s="192"/>
      <c r="SHQ59" s="192"/>
      <c r="SHR59" s="192"/>
      <c r="SHS59" s="192"/>
      <c r="SHT59" s="192"/>
      <c r="SHU59" s="192"/>
      <c r="SHV59" s="192"/>
      <c r="SHW59" s="192"/>
      <c r="SHX59" s="192"/>
      <c r="SHY59" s="192"/>
      <c r="SHZ59" s="192"/>
      <c r="SIA59" s="192"/>
      <c r="SIB59" s="192"/>
      <c r="SIC59" s="192"/>
      <c r="SID59" s="192"/>
      <c r="SIE59" s="192"/>
      <c r="SIF59" s="192"/>
      <c r="SIG59" s="192"/>
      <c r="SIH59" s="192"/>
      <c r="SII59" s="192"/>
      <c r="SIJ59" s="192"/>
      <c r="SIK59" s="192"/>
      <c r="SIL59" s="192"/>
      <c r="SIM59" s="192"/>
      <c r="SIN59" s="192"/>
      <c r="SIO59" s="192"/>
      <c r="SIP59" s="192"/>
      <c r="SIQ59" s="192"/>
      <c r="SIR59" s="192"/>
      <c r="SIS59" s="192"/>
      <c r="SIT59" s="192"/>
      <c r="SIU59" s="192"/>
      <c r="SIV59" s="192"/>
      <c r="SIW59" s="192"/>
      <c r="SIX59" s="192"/>
      <c r="SIY59" s="192"/>
      <c r="SIZ59" s="192"/>
      <c r="SJA59" s="192"/>
      <c r="SJB59" s="192"/>
      <c r="SJC59" s="192"/>
      <c r="SJD59" s="192"/>
      <c r="SJE59" s="192"/>
      <c r="SJF59" s="192"/>
      <c r="SJG59" s="192"/>
      <c r="SJH59" s="192"/>
      <c r="SJI59" s="192"/>
      <c r="SJJ59" s="192"/>
      <c r="SJK59" s="192"/>
      <c r="SJL59" s="192"/>
      <c r="SJM59" s="192"/>
      <c r="SJN59" s="192"/>
      <c r="SJO59" s="192"/>
      <c r="SJP59" s="192"/>
      <c r="SJQ59" s="192"/>
      <c r="SJR59" s="192"/>
      <c r="SJS59" s="192"/>
      <c r="SJT59" s="192"/>
      <c r="SJU59" s="192"/>
      <c r="SJV59" s="192"/>
      <c r="SJW59" s="192"/>
      <c r="SJX59" s="192"/>
      <c r="SJY59" s="192"/>
      <c r="SJZ59" s="192"/>
      <c r="SKA59" s="192"/>
      <c r="SKB59" s="192"/>
      <c r="SKC59" s="192"/>
      <c r="SKD59" s="192"/>
      <c r="SKE59" s="192"/>
      <c r="SKF59" s="192"/>
      <c r="SKG59" s="192"/>
      <c r="SKH59" s="192"/>
      <c r="SKI59" s="192"/>
      <c r="SKJ59" s="192"/>
      <c r="SKK59" s="192"/>
      <c r="SKL59" s="192"/>
      <c r="SKM59" s="192"/>
      <c r="SKN59" s="192"/>
      <c r="SKO59" s="192"/>
      <c r="SKP59" s="192"/>
      <c r="SKQ59" s="192"/>
      <c r="SKR59" s="192"/>
      <c r="SKS59" s="192"/>
      <c r="SKT59" s="192"/>
      <c r="SKU59" s="192"/>
      <c r="SKV59" s="192"/>
      <c r="SKW59" s="192"/>
      <c r="SKX59" s="192"/>
      <c r="SKY59" s="192"/>
      <c r="SKZ59" s="192"/>
      <c r="SLA59" s="192"/>
      <c r="SLB59" s="192"/>
      <c r="SLC59" s="192"/>
      <c r="SLD59" s="192"/>
      <c r="SLE59" s="192"/>
      <c r="SLF59" s="192"/>
      <c r="SLG59" s="192"/>
      <c r="SLH59" s="192"/>
      <c r="SLI59" s="192"/>
      <c r="SLJ59" s="192"/>
      <c r="SLK59" s="192"/>
      <c r="SLL59" s="192"/>
      <c r="SLM59" s="192"/>
      <c r="SLN59" s="192"/>
      <c r="SLO59" s="192"/>
      <c r="SLP59" s="192"/>
      <c r="SLQ59" s="192"/>
      <c r="SLR59" s="192"/>
      <c r="SLS59" s="192"/>
      <c r="SLT59" s="192"/>
      <c r="SLU59" s="192"/>
      <c r="SLV59" s="192"/>
      <c r="SLW59" s="192"/>
      <c r="SLX59" s="192"/>
      <c r="SLY59" s="192"/>
      <c r="SLZ59" s="192"/>
      <c r="SMA59" s="192"/>
      <c r="SMB59" s="192"/>
      <c r="SMC59" s="192"/>
      <c r="SMD59" s="192"/>
      <c r="SME59" s="192"/>
      <c r="SMF59" s="192"/>
      <c r="SMG59" s="192"/>
      <c r="SMH59" s="192"/>
      <c r="SMI59" s="192"/>
      <c r="SMJ59" s="192"/>
      <c r="SMK59" s="192"/>
      <c r="SML59" s="192"/>
      <c r="SMM59" s="192"/>
      <c r="SMN59" s="192"/>
      <c r="SMO59" s="192"/>
      <c r="SMP59" s="192"/>
      <c r="SMQ59" s="192"/>
      <c r="SMR59" s="192"/>
      <c r="SMS59" s="192"/>
      <c r="SMT59" s="192"/>
      <c r="SMU59" s="192"/>
      <c r="SMV59" s="192"/>
      <c r="SMW59" s="192"/>
      <c r="SMX59" s="192"/>
      <c r="SMY59" s="192"/>
      <c r="SMZ59" s="192"/>
      <c r="SNA59" s="192"/>
      <c r="SNB59" s="192"/>
      <c r="SNC59" s="192"/>
      <c r="SND59" s="192"/>
      <c r="SNE59" s="192"/>
      <c r="SNF59" s="192"/>
      <c r="SNG59" s="192"/>
      <c r="SNH59" s="192"/>
      <c r="SNI59" s="192"/>
      <c r="SNJ59" s="192"/>
      <c r="SNK59" s="192"/>
      <c r="SNL59" s="192"/>
      <c r="SNM59" s="192"/>
      <c r="SNN59" s="192"/>
      <c r="SNO59" s="192"/>
      <c r="SNP59" s="192"/>
      <c r="SNQ59" s="192"/>
      <c r="SNR59" s="192"/>
      <c r="SNS59" s="192"/>
      <c r="SNT59" s="192"/>
      <c r="SNU59" s="192"/>
      <c r="SNV59" s="192"/>
      <c r="SNW59" s="192"/>
      <c r="SNX59" s="192"/>
      <c r="SNY59" s="192"/>
      <c r="SNZ59" s="192"/>
      <c r="SOA59" s="192"/>
      <c r="SOB59" s="192"/>
      <c r="SOC59" s="192"/>
      <c r="SOD59" s="192"/>
      <c r="SOE59" s="192"/>
      <c r="SOF59" s="192"/>
      <c r="SOG59" s="192"/>
      <c r="SOH59" s="192"/>
      <c r="SOI59" s="192"/>
      <c r="SOJ59" s="192"/>
      <c r="SOK59" s="192"/>
      <c r="SOL59" s="192"/>
      <c r="SOM59" s="192"/>
      <c r="SON59" s="192"/>
      <c r="SOO59" s="192"/>
      <c r="SOP59" s="192"/>
      <c r="SOQ59" s="192"/>
      <c r="SOR59" s="192"/>
      <c r="SOS59" s="192"/>
      <c r="SOT59" s="192"/>
      <c r="SOU59" s="192"/>
      <c r="SOV59" s="192"/>
      <c r="SOW59" s="192"/>
      <c r="SOX59" s="192"/>
      <c r="SOY59" s="192"/>
      <c r="SOZ59" s="192"/>
      <c r="SPA59" s="192"/>
      <c r="SPB59" s="192"/>
      <c r="SPC59" s="192"/>
      <c r="SPD59" s="192"/>
      <c r="SPE59" s="192"/>
      <c r="SPF59" s="192"/>
      <c r="SPG59" s="192"/>
      <c r="SPH59" s="192"/>
      <c r="SPI59" s="192"/>
      <c r="SPJ59" s="192"/>
      <c r="SPK59" s="192"/>
      <c r="SPL59" s="192"/>
      <c r="SPM59" s="192"/>
      <c r="SPN59" s="192"/>
      <c r="SPO59" s="192"/>
      <c r="SPP59" s="192"/>
      <c r="SPQ59" s="192"/>
      <c r="SPR59" s="192"/>
      <c r="SPS59" s="192"/>
      <c r="SPT59" s="192"/>
      <c r="SPU59" s="192"/>
      <c r="SPV59" s="192"/>
      <c r="SPW59" s="192"/>
      <c r="SPX59" s="192"/>
      <c r="SPY59" s="192"/>
      <c r="SPZ59" s="192"/>
      <c r="SQA59" s="192"/>
      <c r="SQB59" s="192"/>
      <c r="SQC59" s="192"/>
      <c r="SQD59" s="192"/>
      <c r="SQE59" s="192"/>
      <c r="SQF59" s="192"/>
      <c r="SQG59" s="192"/>
      <c r="SQH59" s="192"/>
      <c r="SQI59" s="192"/>
      <c r="SQJ59" s="192"/>
      <c r="SQK59" s="192"/>
      <c r="SQL59" s="192"/>
      <c r="SQM59" s="192"/>
      <c r="SQN59" s="192"/>
      <c r="SQO59" s="192"/>
      <c r="SQP59" s="192"/>
      <c r="SQQ59" s="192"/>
      <c r="SQR59" s="192"/>
      <c r="SQS59" s="192"/>
      <c r="SQT59" s="192"/>
      <c r="SQU59" s="192"/>
      <c r="SQV59" s="192"/>
      <c r="SQW59" s="192"/>
      <c r="SQX59" s="192"/>
      <c r="SQY59" s="192"/>
      <c r="SQZ59" s="192"/>
      <c r="SRA59" s="192"/>
      <c r="SRB59" s="192"/>
      <c r="SRC59" s="192"/>
      <c r="SRD59" s="192"/>
      <c r="SRE59" s="192"/>
      <c r="SRF59" s="192"/>
      <c r="SRG59" s="192"/>
      <c r="SRH59" s="192"/>
      <c r="SRI59" s="192"/>
      <c r="SRJ59" s="192"/>
      <c r="SRK59" s="192"/>
      <c r="SRL59" s="192"/>
      <c r="SRM59" s="192"/>
      <c r="SRN59" s="192"/>
      <c r="SRO59" s="192"/>
      <c r="SRP59" s="192"/>
      <c r="SRQ59" s="192"/>
      <c r="SRR59" s="192"/>
      <c r="SRS59" s="192"/>
      <c r="SRT59" s="192"/>
      <c r="SRU59" s="192"/>
      <c r="SRV59" s="192"/>
      <c r="SRW59" s="192"/>
      <c r="SRX59" s="192"/>
      <c r="SRY59" s="192"/>
      <c r="SRZ59" s="192"/>
      <c r="SSA59" s="192"/>
      <c r="SSB59" s="192"/>
      <c r="SSC59" s="192"/>
      <c r="SSD59" s="192"/>
      <c r="SSE59" s="192"/>
      <c r="SSF59" s="192"/>
      <c r="SSG59" s="192"/>
      <c r="SSH59" s="192"/>
      <c r="SSI59" s="192"/>
      <c r="SSJ59" s="192"/>
      <c r="SSK59" s="192"/>
      <c r="SSL59" s="192"/>
      <c r="SSM59" s="192"/>
      <c r="SSN59" s="192"/>
      <c r="SSO59" s="192"/>
      <c r="SSP59" s="192"/>
      <c r="SSQ59" s="192"/>
      <c r="SSR59" s="192"/>
      <c r="SSS59" s="192"/>
      <c r="SST59" s="192"/>
      <c r="SSU59" s="192"/>
      <c r="SSV59" s="192"/>
      <c r="SSW59" s="192"/>
      <c r="SSX59" s="192"/>
      <c r="SSY59" s="192"/>
      <c r="SSZ59" s="192"/>
      <c r="STA59" s="192"/>
      <c r="STB59" s="192"/>
      <c r="STC59" s="192"/>
      <c r="STD59" s="192"/>
      <c r="STE59" s="192"/>
      <c r="STF59" s="192"/>
      <c r="STG59" s="192"/>
      <c r="STH59" s="192"/>
      <c r="STI59" s="192"/>
      <c r="STJ59" s="192"/>
      <c r="STK59" s="192"/>
      <c r="STL59" s="192"/>
      <c r="STM59" s="192"/>
      <c r="STN59" s="192"/>
      <c r="STO59" s="192"/>
      <c r="STP59" s="192"/>
      <c r="STQ59" s="192"/>
      <c r="STR59" s="192"/>
      <c r="STS59" s="192"/>
      <c r="STT59" s="192"/>
      <c r="STU59" s="192"/>
      <c r="STV59" s="192"/>
      <c r="STW59" s="192"/>
      <c r="STX59" s="192"/>
      <c r="STY59" s="192"/>
      <c r="STZ59" s="192"/>
      <c r="SUA59" s="192"/>
      <c r="SUB59" s="192"/>
      <c r="SUC59" s="192"/>
      <c r="SUD59" s="192"/>
      <c r="SUE59" s="192"/>
      <c r="SUF59" s="192"/>
      <c r="SUG59" s="192"/>
      <c r="SUH59" s="192"/>
      <c r="SUI59" s="192"/>
      <c r="SUJ59" s="192"/>
      <c r="SUK59" s="192"/>
      <c r="SUL59" s="192"/>
      <c r="SUM59" s="192"/>
      <c r="SUN59" s="192"/>
      <c r="SUO59" s="192"/>
      <c r="SUP59" s="192"/>
      <c r="SUQ59" s="192"/>
      <c r="SUR59" s="192"/>
      <c r="SUS59" s="192"/>
      <c r="SUT59" s="192"/>
      <c r="SUU59" s="192"/>
      <c r="SUV59" s="192"/>
      <c r="SUW59" s="192"/>
      <c r="SUX59" s="192"/>
      <c r="SUY59" s="192"/>
      <c r="SUZ59" s="192"/>
      <c r="SVA59" s="192"/>
      <c r="SVB59" s="192"/>
      <c r="SVC59" s="192"/>
      <c r="SVD59" s="192"/>
      <c r="SVE59" s="192"/>
      <c r="SVF59" s="192"/>
      <c r="SVG59" s="192"/>
      <c r="SVH59" s="192"/>
      <c r="SVI59" s="192"/>
      <c r="SVJ59" s="192"/>
      <c r="SVK59" s="192"/>
      <c r="SVL59" s="192"/>
      <c r="SVM59" s="192"/>
      <c r="SVN59" s="192"/>
      <c r="SVO59" s="192"/>
      <c r="SVP59" s="192"/>
      <c r="SVQ59" s="192"/>
      <c r="SVR59" s="192"/>
      <c r="SVS59" s="192"/>
      <c r="SVT59" s="192"/>
      <c r="SVU59" s="192"/>
      <c r="SVV59" s="192"/>
      <c r="SVW59" s="192"/>
      <c r="SVX59" s="192"/>
      <c r="SVY59" s="192"/>
      <c r="SVZ59" s="192"/>
      <c r="SWA59" s="192"/>
      <c r="SWB59" s="192"/>
      <c r="SWC59" s="192"/>
      <c r="SWD59" s="192"/>
      <c r="SWE59" s="192"/>
      <c r="SWF59" s="192"/>
      <c r="SWG59" s="192"/>
      <c r="SWH59" s="192"/>
      <c r="SWI59" s="192"/>
      <c r="SWJ59" s="192"/>
      <c r="SWK59" s="192"/>
      <c r="SWL59" s="192"/>
      <c r="SWM59" s="192"/>
      <c r="SWN59" s="192"/>
      <c r="SWO59" s="192"/>
      <c r="SWP59" s="192"/>
      <c r="SWQ59" s="192"/>
      <c r="SWR59" s="192"/>
      <c r="SWS59" s="192"/>
      <c r="SWT59" s="192"/>
      <c r="SWU59" s="192"/>
      <c r="SWV59" s="192"/>
      <c r="SWW59" s="192"/>
      <c r="SWX59" s="192"/>
      <c r="SWY59" s="192"/>
      <c r="SWZ59" s="192"/>
      <c r="SXA59" s="192"/>
      <c r="SXB59" s="192"/>
      <c r="SXC59" s="192"/>
      <c r="SXD59" s="192"/>
      <c r="SXE59" s="192"/>
      <c r="SXF59" s="192"/>
      <c r="SXG59" s="192"/>
      <c r="SXH59" s="192"/>
      <c r="SXI59" s="192"/>
      <c r="SXJ59" s="192"/>
      <c r="SXK59" s="192"/>
      <c r="SXL59" s="192"/>
      <c r="SXM59" s="192"/>
      <c r="SXN59" s="192"/>
      <c r="SXO59" s="192"/>
      <c r="SXP59" s="192"/>
      <c r="SXQ59" s="192"/>
      <c r="SXR59" s="192"/>
      <c r="SXS59" s="192"/>
      <c r="SXT59" s="192"/>
      <c r="SXU59" s="192"/>
      <c r="SXV59" s="192"/>
      <c r="SXW59" s="192"/>
      <c r="SXX59" s="192"/>
      <c r="SXY59" s="192"/>
      <c r="SXZ59" s="192"/>
      <c r="SYA59" s="192"/>
      <c r="SYB59" s="192"/>
      <c r="SYC59" s="192"/>
      <c r="SYD59" s="192"/>
      <c r="SYE59" s="192"/>
      <c r="SYF59" s="192"/>
      <c r="SYG59" s="192"/>
      <c r="SYH59" s="192"/>
      <c r="SYI59" s="192"/>
      <c r="SYJ59" s="192"/>
      <c r="SYK59" s="192"/>
      <c r="SYL59" s="192"/>
      <c r="SYM59" s="192"/>
      <c r="SYN59" s="192"/>
      <c r="SYO59" s="192"/>
      <c r="SYP59" s="192"/>
      <c r="SYQ59" s="192"/>
      <c r="SYR59" s="192"/>
      <c r="SYS59" s="192"/>
      <c r="SYT59" s="192"/>
      <c r="SYU59" s="192"/>
      <c r="SYV59" s="192"/>
      <c r="SYW59" s="192"/>
      <c r="SYX59" s="192"/>
      <c r="SYY59" s="192"/>
      <c r="SYZ59" s="192"/>
      <c r="SZA59" s="192"/>
      <c r="SZB59" s="192"/>
      <c r="SZC59" s="192"/>
      <c r="SZD59" s="192"/>
      <c r="SZE59" s="192"/>
      <c r="SZF59" s="192"/>
      <c r="SZG59" s="192"/>
      <c r="SZH59" s="192"/>
      <c r="SZI59" s="192"/>
      <c r="SZJ59" s="192"/>
      <c r="SZK59" s="192"/>
      <c r="SZL59" s="192"/>
      <c r="SZM59" s="192"/>
      <c r="SZN59" s="192"/>
      <c r="SZO59" s="192"/>
      <c r="SZP59" s="192"/>
      <c r="SZQ59" s="192"/>
      <c r="SZR59" s="192"/>
      <c r="SZS59" s="192"/>
      <c r="SZT59" s="192"/>
      <c r="SZU59" s="192"/>
      <c r="SZV59" s="192"/>
      <c r="SZW59" s="192"/>
      <c r="SZX59" s="192"/>
      <c r="SZY59" s="192"/>
      <c r="SZZ59" s="192"/>
      <c r="TAA59" s="192"/>
      <c r="TAB59" s="192"/>
      <c r="TAC59" s="192"/>
      <c r="TAD59" s="192"/>
      <c r="TAE59" s="192"/>
      <c r="TAF59" s="192"/>
      <c r="TAG59" s="192"/>
      <c r="TAH59" s="192"/>
      <c r="TAI59" s="192"/>
      <c r="TAJ59" s="192"/>
      <c r="TAK59" s="192"/>
      <c r="TAL59" s="192"/>
      <c r="TAM59" s="192"/>
      <c r="TAN59" s="192"/>
      <c r="TAO59" s="192"/>
      <c r="TAP59" s="192"/>
      <c r="TAQ59" s="192"/>
      <c r="TAR59" s="192"/>
      <c r="TAS59" s="192"/>
      <c r="TAT59" s="192"/>
      <c r="TAU59" s="192"/>
      <c r="TAV59" s="192"/>
      <c r="TAW59" s="192"/>
      <c r="TAX59" s="192"/>
      <c r="TAY59" s="192"/>
      <c r="TAZ59" s="192"/>
      <c r="TBA59" s="192"/>
      <c r="TBB59" s="192"/>
      <c r="TBC59" s="192"/>
      <c r="TBD59" s="192"/>
      <c r="TBE59" s="192"/>
      <c r="TBF59" s="192"/>
      <c r="TBG59" s="192"/>
      <c r="TBH59" s="192"/>
      <c r="TBI59" s="192"/>
      <c r="TBJ59" s="192"/>
      <c r="TBK59" s="192"/>
      <c r="TBL59" s="192"/>
      <c r="TBM59" s="192"/>
      <c r="TBN59" s="192"/>
      <c r="TBO59" s="192"/>
      <c r="TBP59" s="192"/>
      <c r="TBQ59" s="192"/>
      <c r="TBR59" s="192"/>
      <c r="TBS59" s="192"/>
      <c r="TBT59" s="192"/>
      <c r="TBU59" s="192"/>
      <c r="TBV59" s="192"/>
      <c r="TBW59" s="192"/>
      <c r="TBX59" s="192"/>
      <c r="TBY59" s="192"/>
      <c r="TBZ59" s="192"/>
      <c r="TCA59" s="192"/>
      <c r="TCB59" s="192"/>
      <c r="TCC59" s="192"/>
      <c r="TCD59" s="192"/>
      <c r="TCE59" s="192"/>
      <c r="TCF59" s="192"/>
      <c r="TCG59" s="192"/>
      <c r="TCH59" s="192"/>
      <c r="TCI59" s="192"/>
      <c r="TCJ59" s="192"/>
      <c r="TCK59" s="192"/>
      <c r="TCL59" s="192"/>
      <c r="TCM59" s="192"/>
      <c r="TCN59" s="192"/>
      <c r="TCO59" s="192"/>
      <c r="TCP59" s="192"/>
      <c r="TCQ59" s="192"/>
      <c r="TCR59" s="192"/>
      <c r="TCS59" s="192"/>
      <c r="TCT59" s="192"/>
      <c r="TCU59" s="192"/>
      <c r="TCV59" s="192"/>
      <c r="TCW59" s="192"/>
      <c r="TCX59" s="192"/>
      <c r="TCY59" s="192"/>
      <c r="TCZ59" s="192"/>
      <c r="TDA59" s="192"/>
      <c r="TDB59" s="192"/>
      <c r="TDC59" s="192"/>
      <c r="TDD59" s="192"/>
      <c r="TDE59" s="192"/>
      <c r="TDF59" s="192"/>
      <c r="TDG59" s="192"/>
      <c r="TDH59" s="192"/>
      <c r="TDI59" s="192"/>
      <c r="TDJ59" s="192"/>
      <c r="TDK59" s="192"/>
      <c r="TDL59" s="192"/>
      <c r="TDM59" s="192"/>
      <c r="TDN59" s="192"/>
      <c r="TDO59" s="192"/>
      <c r="TDP59" s="192"/>
      <c r="TDQ59" s="192"/>
      <c r="TDR59" s="192"/>
      <c r="TDS59" s="192"/>
      <c r="TDT59" s="192"/>
      <c r="TDU59" s="192"/>
      <c r="TDV59" s="192"/>
      <c r="TDW59" s="192"/>
      <c r="TDX59" s="192"/>
      <c r="TDY59" s="192"/>
      <c r="TDZ59" s="192"/>
      <c r="TEA59" s="192"/>
      <c r="TEB59" s="192"/>
      <c r="TEC59" s="192"/>
      <c r="TED59" s="192"/>
      <c r="TEE59" s="192"/>
      <c r="TEF59" s="192"/>
      <c r="TEG59" s="192"/>
      <c r="TEH59" s="192"/>
      <c r="TEI59" s="192"/>
      <c r="TEJ59" s="192"/>
      <c r="TEK59" s="192"/>
      <c r="TEL59" s="192"/>
      <c r="TEM59" s="192"/>
      <c r="TEN59" s="192"/>
      <c r="TEO59" s="192"/>
      <c r="TEP59" s="192"/>
      <c r="TEQ59" s="192"/>
      <c r="TER59" s="192"/>
      <c r="TES59" s="192"/>
      <c r="TET59" s="192"/>
      <c r="TEU59" s="192"/>
      <c r="TEV59" s="192"/>
      <c r="TEW59" s="192"/>
      <c r="TEX59" s="192"/>
      <c r="TEY59" s="192"/>
      <c r="TEZ59" s="192"/>
      <c r="TFA59" s="192"/>
      <c r="TFB59" s="192"/>
      <c r="TFC59" s="192"/>
      <c r="TFD59" s="192"/>
      <c r="TFE59" s="192"/>
      <c r="TFF59" s="192"/>
      <c r="TFG59" s="192"/>
      <c r="TFH59" s="192"/>
      <c r="TFI59" s="192"/>
      <c r="TFJ59" s="192"/>
      <c r="TFK59" s="192"/>
      <c r="TFL59" s="192"/>
      <c r="TFM59" s="192"/>
      <c r="TFN59" s="192"/>
      <c r="TFO59" s="192"/>
      <c r="TFP59" s="192"/>
      <c r="TFQ59" s="192"/>
      <c r="TFR59" s="192"/>
      <c r="TFS59" s="192"/>
      <c r="TFT59" s="192"/>
      <c r="TFU59" s="192"/>
      <c r="TFV59" s="192"/>
      <c r="TFW59" s="192"/>
      <c r="TFX59" s="192"/>
      <c r="TFY59" s="192"/>
      <c r="TFZ59" s="192"/>
      <c r="TGA59" s="192"/>
      <c r="TGB59" s="192"/>
      <c r="TGC59" s="192"/>
      <c r="TGD59" s="192"/>
      <c r="TGE59" s="192"/>
      <c r="TGF59" s="192"/>
      <c r="TGG59" s="192"/>
      <c r="TGH59" s="192"/>
      <c r="TGI59" s="192"/>
      <c r="TGJ59" s="192"/>
      <c r="TGK59" s="192"/>
      <c r="TGL59" s="192"/>
      <c r="TGM59" s="192"/>
      <c r="TGN59" s="192"/>
      <c r="TGO59" s="192"/>
      <c r="TGP59" s="192"/>
      <c r="TGQ59" s="192"/>
      <c r="TGR59" s="192"/>
      <c r="TGS59" s="192"/>
      <c r="TGT59" s="192"/>
      <c r="TGU59" s="192"/>
      <c r="TGV59" s="192"/>
      <c r="TGW59" s="192"/>
      <c r="TGX59" s="192"/>
      <c r="TGY59" s="192"/>
      <c r="TGZ59" s="192"/>
      <c r="THA59" s="192"/>
      <c r="THB59" s="192"/>
      <c r="THC59" s="192"/>
      <c r="THD59" s="192"/>
      <c r="THE59" s="192"/>
      <c r="THF59" s="192"/>
      <c r="THG59" s="192"/>
      <c r="THH59" s="192"/>
      <c r="THI59" s="192"/>
      <c r="THJ59" s="192"/>
      <c r="THK59" s="192"/>
      <c r="THL59" s="192"/>
      <c r="THM59" s="192"/>
      <c r="THN59" s="192"/>
      <c r="THO59" s="192"/>
      <c r="THP59" s="192"/>
      <c r="THQ59" s="192"/>
      <c r="THR59" s="192"/>
      <c r="THS59" s="192"/>
      <c r="THT59" s="192"/>
      <c r="THU59" s="192"/>
      <c r="THV59" s="192"/>
      <c r="THW59" s="192"/>
      <c r="THX59" s="192"/>
      <c r="THY59" s="192"/>
      <c r="THZ59" s="192"/>
      <c r="TIA59" s="192"/>
      <c r="TIB59" s="192"/>
      <c r="TIC59" s="192"/>
      <c r="TID59" s="192"/>
      <c r="TIE59" s="192"/>
      <c r="TIF59" s="192"/>
      <c r="TIG59" s="192"/>
      <c r="TIH59" s="192"/>
      <c r="TII59" s="192"/>
      <c r="TIJ59" s="192"/>
      <c r="TIK59" s="192"/>
      <c r="TIL59" s="192"/>
      <c r="TIM59" s="192"/>
      <c r="TIN59" s="192"/>
      <c r="TIO59" s="192"/>
      <c r="TIP59" s="192"/>
      <c r="TIQ59" s="192"/>
      <c r="TIR59" s="192"/>
      <c r="TIS59" s="192"/>
      <c r="TIT59" s="192"/>
      <c r="TIU59" s="192"/>
      <c r="TIV59" s="192"/>
      <c r="TIW59" s="192"/>
      <c r="TIX59" s="192"/>
      <c r="TIY59" s="192"/>
      <c r="TIZ59" s="192"/>
      <c r="TJA59" s="192"/>
      <c r="TJB59" s="192"/>
      <c r="TJC59" s="192"/>
      <c r="TJD59" s="192"/>
      <c r="TJE59" s="192"/>
      <c r="TJF59" s="192"/>
      <c r="TJG59" s="192"/>
      <c r="TJH59" s="192"/>
      <c r="TJI59" s="192"/>
      <c r="TJJ59" s="192"/>
      <c r="TJK59" s="192"/>
      <c r="TJL59" s="192"/>
      <c r="TJM59" s="192"/>
      <c r="TJN59" s="192"/>
      <c r="TJO59" s="192"/>
      <c r="TJP59" s="192"/>
      <c r="TJQ59" s="192"/>
      <c r="TJR59" s="192"/>
      <c r="TJS59" s="192"/>
      <c r="TJT59" s="192"/>
      <c r="TJU59" s="192"/>
      <c r="TJV59" s="192"/>
      <c r="TJW59" s="192"/>
      <c r="TJX59" s="192"/>
      <c r="TJY59" s="192"/>
      <c r="TJZ59" s="192"/>
      <c r="TKA59" s="192"/>
      <c r="TKB59" s="192"/>
      <c r="TKC59" s="192"/>
      <c r="TKD59" s="192"/>
      <c r="TKE59" s="192"/>
      <c r="TKF59" s="192"/>
      <c r="TKG59" s="192"/>
      <c r="TKH59" s="192"/>
      <c r="TKI59" s="192"/>
      <c r="TKJ59" s="192"/>
      <c r="TKK59" s="192"/>
      <c r="TKL59" s="192"/>
      <c r="TKM59" s="192"/>
      <c r="TKN59" s="192"/>
      <c r="TKO59" s="192"/>
      <c r="TKP59" s="192"/>
      <c r="TKQ59" s="192"/>
      <c r="TKR59" s="192"/>
      <c r="TKS59" s="192"/>
      <c r="TKT59" s="192"/>
      <c r="TKU59" s="192"/>
      <c r="TKV59" s="192"/>
      <c r="TKW59" s="192"/>
      <c r="TKX59" s="192"/>
      <c r="TKY59" s="192"/>
      <c r="TKZ59" s="192"/>
      <c r="TLA59" s="192"/>
      <c r="TLB59" s="192"/>
      <c r="TLC59" s="192"/>
      <c r="TLD59" s="192"/>
      <c r="TLE59" s="192"/>
      <c r="TLF59" s="192"/>
      <c r="TLG59" s="192"/>
      <c r="TLH59" s="192"/>
      <c r="TLI59" s="192"/>
      <c r="TLJ59" s="192"/>
      <c r="TLK59" s="192"/>
      <c r="TLL59" s="192"/>
      <c r="TLM59" s="192"/>
      <c r="TLN59" s="192"/>
      <c r="TLO59" s="192"/>
      <c r="TLP59" s="192"/>
      <c r="TLQ59" s="192"/>
      <c r="TLR59" s="192"/>
      <c r="TLS59" s="192"/>
      <c r="TLT59" s="192"/>
      <c r="TLU59" s="192"/>
      <c r="TLV59" s="192"/>
      <c r="TLW59" s="192"/>
      <c r="TLX59" s="192"/>
      <c r="TLY59" s="192"/>
      <c r="TLZ59" s="192"/>
      <c r="TMA59" s="192"/>
      <c r="TMB59" s="192"/>
      <c r="TMC59" s="192"/>
      <c r="TMD59" s="192"/>
      <c r="TME59" s="192"/>
      <c r="TMF59" s="192"/>
      <c r="TMG59" s="192"/>
      <c r="TMH59" s="192"/>
      <c r="TMI59" s="192"/>
      <c r="TMJ59" s="192"/>
      <c r="TMK59" s="192"/>
      <c r="TML59" s="192"/>
      <c r="TMM59" s="192"/>
      <c r="TMN59" s="192"/>
      <c r="TMO59" s="192"/>
      <c r="TMP59" s="192"/>
      <c r="TMQ59" s="192"/>
      <c r="TMR59" s="192"/>
      <c r="TMS59" s="192"/>
      <c r="TMT59" s="192"/>
      <c r="TMU59" s="192"/>
      <c r="TMV59" s="192"/>
      <c r="TMW59" s="192"/>
      <c r="TMX59" s="192"/>
      <c r="TMY59" s="192"/>
      <c r="TMZ59" s="192"/>
      <c r="TNA59" s="192"/>
      <c r="TNB59" s="192"/>
      <c r="TNC59" s="192"/>
      <c r="TND59" s="192"/>
      <c r="TNE59" s="192"/>
      <c r="TNF59" s="192"/>
      <c r="TNG59" s="192"/>
      <c r="TNH59" s="192"/>
      <c r="TNI59" s="192"/>
      <c r="TNJ59" s="192"/>
      <c r="TNK59" s="192"/>
      <c r="TNL59" s="192"/>
      <c r="TNM59" s="192"/>
      <c r="TNN59" s="192"/>
      <c r="TNO59" s="192"/>
      <c r="TNP59" s="192"/>
      <c r="TNQ59" s="192"/>
      <c r="TNR59" s="192"/>
      <c r="TNS59" s="192"/>
      <c r="TNT59" s="192"/>
      <c r="TNU59" s="192"/>
      <c r="TNV59" s="192"/>
      <c r="TNW59" s="192"/>
      <c r="TNX59" s="192"/>
      <c r="TNY59" s="192"/>
      <c r="TNZ59" s="192"/>
      <c r="TOA59" s="192"/>
      <c r="TOB59" s="192"/>
      <c r="TOC59" s="192"/>
      <c r="TOD59" s="192"/>
      <c r="TOE59" s="192"/>
      <c r="TOF59" s="192"/>
      <c r="TOG59" s="192"/>
      <c r="TOH59" s="192"/>
      <c r="TOI59" s="192"/>
      <c r="TOJ59" s="192"/>
      <c r="TOK59" s="192"/>
      <c r="TOL59" s="192"/>
      <c r="TOM59" s="192"/>
      <c r="TON59" s="192"/>
      <c r="TOO59" s="192"/>
      <c r="TOP59" s="192"/>
      <c r="TOQ59" s="192"/>
      <c r="TOR59" s="192"/>
      <c r="TOS59" s="192"/>
      <c r="TOT59" s="192"/>
      <c r="TOU59" s="192"/>
      <c r="TOV59" s="192"/>
      <c r="TOW59" s="192"/>
      <c r="TOX59" s="192"/>
      <c r="TOY59" s="192"/>
      <c r="TOZ59" s="192"/>
      <c r="TPA59" s="192"/>
      <c r="TPB59" s="192"/>
      <c r="TPC59" s="192"/>
      <c r="TPD59" s="192"/>
      <c r="TPE59" s="192"/>
      <c r="TPF59" s="192"/>
      <c r="TPG59" s="192"/>
      <c r="TPH59" s="192"/>
      <c r="TPI59" s="192"/>
      <c r="TPJ59" s="192"/>
      <c r="TPK59" s="192"/>
      <c r="TPL59" s="192"/>
      <c r="TPM59" s="192"/>
      <c r="TPN59" s="192"/>
      <c r="TPO59" s="192"/>
      <c r="TPP59" s="192"/>
      <c r="TPQ59" s="192"/>
      <c r="TPR59" s="192"/>
      <c r="TPS59" s="192"/>
      <c r="TPT59" s="192"/>
      <c r="TPU59" s="192"/>
      <c r="TPV59" s="192"/>
      <c r="TPW59" s="192"/>
      <c r="TPX59" s="192"/>
      <c r="TPY59" s="192"/>
      <c r="TPZ59" s="192"/>
      <c r="TQA59" s="192"/>
      <c r="TQB59" s="192"/>
      <c r="TQC59" s="192"/>
      <c r="TQD59" s="192"/>
      <c r="TQE59" s="192"/>
      <c r="TQF59" s="192"/>
      <c r="TQG59" s="192"/>
      <c r="TQH59" s="192"/>
      <c r="TQI59" s="192"/>
      <c r="TQJ59" s="192"/>
      <c r="TQK59" s="192"/>
      <c r="TQL59" s="192"/>
      <c r="TQM59" s="192"/>
      <c r="TQN59" s="192"/>
      <c r="TQO59" s="192"/>
      <c r="TQP59" s="192"/>
      <c r="TQQ59" s="192"/>
      <c r="TQR59" s="192"/>
      <c r="TQS59" s="192"/>
      <c r="TQT59" s="192"/>
      <c r="TQU59" s="192"/>
      <c r="TQV59" s="192"/>
      <c r="TQW59" s="192"/>
      <c r="TQX59" s="192"/>
      <c r="TQY59" s="192"/>
      <c r="TQZ59" s="192"/>
      <c r="TRA59" s="192"/>
      <c r="TRB59" s="192"/>
      <c r="TRC59" s="192"/>
      <c r="TRD59" s="192"/>
      <c r="TRE59" s="192"/>
      <c r="TRF59" s="192"/>
      <c r="TRG59" s="192"/>
      <c r="TRH59" s="192"/>
      <c r="TRI59" s="192"/>
      <c r="TRJ59" s="192"/>
      <c r="TRK59" s="192"/>
      <c r="TRL59" s="192"/>
      <c r="TRM59" s="192"/>
      <c r="TRN59" s="192"/>
      <c r="TRO59" s="192"/>
      <c r="TRP59" s="192"/>
      <c r="TRQ59" s="192"/>
      <c r="TRR59" s="192"/>
      <c r="TRS59" s="192"/>
      <c r="TRT59" s="192"/>
      <c r="TRU59" s="192"/>
      <c r="TRV59" s="192"/>
      <c r="TRW59" s="192"/>
      <c r="TRX59" s="192"/>
      <c r="TRY59" s="192"/>
      <c r="TRZ59" s="192"/>
      <c r="TSA59" s="192"/>
      <c r="TSB59" s="192"/>
      <c r="TSC59" s="192"/>
      <c r="TSD59" s="192"/>
      <c r="TSE59" s="192"/>
      <c r="TSF59" s="192"/>
      <c r="TSG59" s="192"/>
      <c r="TSH59" s="192"/>
      <c r="TSI59" s="192"/>
      <c r="TSJ59" s="192"/>
      <c r="TSK59" s="192"/>
      <c r="TSL59" s="192"/>
      <c r="TSM59" s="192"/>
      <c r="TSN59" s="192"/>
      <c r="TSO59" s="192"/>
      <c r="TSP59" s="192"/>
      <c r="TSQ59" s="192"/>
      <c r="TSR59" s="192"/>
      <c r="TSS59" s="192"/>
      <c r="TST59" s="192"/>
      <c r="TSU59" s="192"/>
      <c r="TSV59" s="192"/>
      <c r="TSW59" s="192"/>
      <c r="TSX59" s="192"/>
      <c r="TSY59" s="192"/>
      <c r="TSZ59" s="192"/>
      <c r="TTA59" s="192"/>
      <c r="TTB59" s="192"/>
      <c r="TTC59" s="192"/>
      <c r="TTD59" s="192"/>
      <c r="TTE59" s="192"/>
      <c r="TTF59" s="192"/>
      <c r="TTG59" s="192"/>
      <c r="TTH59" s="192"/>
      <c r="TTI59" s="192"/>
      <c r="TTJ59" s="192"/>
      <c r="TTK59" s="192"/>
      <c r="TTL59" s="192"/>
      <c r="TTM59" s="192"/>
      <c r="TTN59" s="192"/>
      <c r="TTO59" s="192"/>
      <c r="TTP59" s="192"/>
      <c r="TTQ59" s="192"/>
      <c r="TTR59" s="192"/>
      <c r="TTS59" s="192"/>
      <c r="TTT59" s="192"/>
      <c r="TTU59" s="192"/>
      <c r="TTV59" s="192"/>
      <c r="TTW59" s="192"/>
      <c r="TTX59" s="192"/>
      <c r="TTY59" s="192"/>
      <c r="TTZ59" s="192"/>
      <c r="TUA59" s="192"/>
      <c r="TUB59" s="192"/>
      <c r="TUC59" s="192"/>
      <c r="TUD59" s="192"/>
      <c r="TUE59" s="192"/>
      <c r="TUF59" s="192"/>
      <c r="TUG59" s="192"/>
      <c r="TUH59" s="192"/>
      <c r="TUI59" s="192"/>
      <c r="TUJ59" s="192"/>
      <c r="TUK59" s="192"/>
      <c r="TUL59" s="192"/>
      <c r="TUM59" s="192"/>
      <c r="TUN59" s="192"/>
      <c r="TUO59" s="192"/>
      <c r="TUP59" s="192"/>
      <c r="TUQ59" s="192"/>
      <c r="TUR59" s="192"/>
      <c r="TUS59" s="192"/>
      <c r="TUT59" s="192"/>
      <c r="TUU59" s="192"/>
      <c r="TUV59" s="192"/>
      <c r="TUW59" s="192"/>
      <c r="TUX59" s="192"/>
      <c r="TUY59" s="192"/>
      <c r="TUZ59" s="192"/>
      <c r="TVA59" s="192"/>
      <c r="TVB59" s="192"/>
      <c r="TVC59" s="192"/>
      <c r="TVD59" s="192"/>
      <c r="TVE59" s="192"/>
      <c r="TVF59" s="192"/>
      <c r="TVG59" s="192"/>
      <c r="TVH59" s="192"/>
      <c r="TVI59" s="192"/>
      <c r="TVJ59" s="192"/>
      <c r="TVK59" s="192"/>
      <c r="TVL59" s="192"/>
      <c r="TVM59" s="192"/>
      <c r="TVN59" s="192"/>
      <c r="TVO59" s="192"/>
      <c r="TVP59" s="192"/>
      <c r="TVQ59" s="192"/>
      <c r="TVR59" s="192"/>
      <c r="TVS59" s="192"/>
      <c r="TVT59" s="192"/>
      <c r="TVU59" s="192"/>
      <c r="TVV59" s="192"/>
      <c r="TVW59" s="192"/>
      <c r="TVX59" s="192"/>
      <c r="TVY59" s="192"/>
      <c r="TVZ59" s="192"/>
      <c r="TWA59" s="192"/>
      <c r="TWB59" s="192"/>
      <c r="TWC59" s="192"/>
      <c r="TWD59" s="192"/>
      <c r="TWE59" s="192"/>
      <c r="TWF59" s="192"/>
      <c r="TWG59" s="192"/>
      <c r="TWH59" s="192"/>
      <c r="TWI59" s="192"/>
      <c r="TWJ59" s="192"/>
      <c r="TWK59" s="192"/>
      <c r="TWL59" s="192"/>
      <c r="TWM59" s="192"/>
      <c r="TWN59" s="192"/>
      <c r="TWO59" s="192"/>
      <c r="TWP59" s="192"/>
      <c r="TWQ59" s="192"/>
      <c r="TWR59" s="192"/>
      <c r="TWS59" s="192"/>
      <c r="TWT59" s="192"/>
      <c r="TWU59" s="192"/>
      <c r="TWV59" s="192"/>
      <c r="TWW59" s="192"/>
      <c r="TWX59" s="192"/>
      <c r="TWY59" s="192"/>
      <c r="TWZ59" s="192"/>
      <c r="TXA59" s="192"/>
      <c r="TXB59" s="192"/>
      <c r="TXC59" s="192"/>
      <c r="TXD59" s="192"/>
      <c r="TXE59" s="192"/>
      <c r="TXF59" s="192"/>
      <c r="TXG59" s="192"/>
      <c r="TXH59" s="192"/>
      <c r="TXI59" s="192"/>
      <c r="TXJ59" s="192"/>
      <c r="TXK59" s="192"/>
      <c r="TXL59" s="192"/>
      <c r="TXM59" s="192"/>
      <c r="TXN59" s="192"/>
      <c r="TXO59" s="192"/>
      <c r="TXP59" s="192"/>
      <c r="TXQ59" s="192"/>
      <c r="TXR59" s="192"/>
      <c r="TXS59" s="192"/>
      <c r="TXT59" s="192"/>
      <c r="TXU59" s="192"/>
      <c r="TXV59" s="192"/>
      <c r="TXW59" s="192"/>
      <c r="TXX59" s="192"/>
      <c r="TXY59" s="192"/>
      <c r="TXZ59" s="192"/>
      <c r="TYA59" s="192"/>
      <c r="TYB59" s="192"/>
      <c r="TYC59" s="192"/>
      <c r="TYD59" s="192"/>
      <c r="TYE59" s="192"/>
      <c r="TYF59" s="192"/>
      <c r="TYG59" s="192"/>
      <c r="TYH59" s="192"/>
      <c r="TYI59" s="192"/>
      <c r="TYJ59" s="192"/>
      <c r="TYK59" s="192"/>
      <c r="TYL59" s="192"/>
      <c r="TYM59" s="192"/>
      <c r="TYN59" s="192"/>
      <c r="TYO59" s="192"/>
      <c r="TYP59" s="192"/>
      <c r="TYQ59" s="192"/>
      <c r="TYR59" s="192"/>
      <c r="TYS59" s="192"/>
      <c r="TYT59" s="192"/>
      <c r="TYU59" s="192"/>
      <c r="TYV59" s="192"/>
      <c r="TYW59" s="192"/>
      <c r="TYX59" s="192"/>
      <c r="TYY59" s="192"/>
      <c r="TYZ59" s="192"/>
      <c r="TZA59" s="192"/>
      <c r="TZB59" s="192"/>
      <c r="TZC59" s="192"/>
      <c r="TZD59" s="192"/>
      <c r="TZE59" s="192"/>
      <c r="TZF59" s="192"/>
      <c r="TZG59" s="192"/>
      <c r="TZH59" s="192"/>
      <c r="TZI59" s="192"/>
      <c r="TZJ59" s="192"/>
      <c r="TZK59" s="192"/>
      <c r="TZL59" s="192"/>
      <c r="TZM59" s="192"/>
      <c r="TZN59" s="192"/>
      <c r="TZO59" s="192"/>
      <c r="TZP59" s="192"/>
      <c r="TZQ59" s="192"/>
      <c r="TZR59" s="192"/>
      <c r="TZS59" s="192"/>
      <c r="TZT59" s="192"/>
      <c r="TZU59" s="192"/>
      <c r="TZV59" s="192"/>
      <c r="TZW59" s="192"/>
      <c r="TZX59" s="192"/>
      <c r="TZY59" s="192"/>
      <c r="TZZ59" s="192"/>
      <c r="UAA59" s="192"/>
      <c r="UAB59" s="192"/>
      <c r="UAC59" s="192"/>
      <c r="UAD59" s="192"/>
      <c r="UAE59" s="192"/>
      <c r="UAF59" s="192"/>
      <c r="UAG59" s="192"/>
      <c r="UAH59" s="192"/>
      <c r="UAI59" s="192"/>
      <c r="UAJ59" s="192"/>
      <c r="UAK59" s="192"/>
      <c r="UAL59" s="192"/>
      <c r="UAM59" s="192"/>
      <c r="UAN59" s="192"/>
      <c r="UAO59" s="192"/>
      <c r="UAP59" s="192"/>
      <c r="UAQ59" s="192"/>
      <c r="UAR59" s="192"/>
      <c r="UAS59" s="192"/>
      <c r="UAT59" s="192"/>
      <c r="UAU59" s="192"/>
      <c r="UAV59" s="192"/>
      <c r="UAW59" s="192"/>
      <c r="UAX59" s="192"/>
      <c r="UAY59" s="192"/>
      <c r="UAZ59" s="192"/>
      <c r="UBA59" s="192"/>
      <c r="UBB59" s="192"/>
      <c r="UBC59" s="192"/>
      <c r="UBD59" s="192"/>
      <c r="UBE59" s="192"/>
      <c r="UBF59" s="192"/>
      <c r="UBG59" s="192"/>
      <c r="UBH59" s="192"/>
      <c r="UBI59" s="192"/>
      <c r="UBJ59" s="192"/>
      <c r="UBK59" s="192"/>
      <c r="UBL59" s="192"/>
      <c r="UBM59" s="192"/>
      <c r="UBN59" s="192"/>
      <c r="UBO59" s="192"/>
      <c r="UBP59" s="192"/>
      <c r="UBQ59" s="192"/>
      <c r="UBR59" s="192"/>
      <c r="UBS59" s="192"/>
      <c r="UBT59" s="192"/>
      <c r="UBU59" s="192"/>
      <c r="UBV59" s="192"/>
      <c r="UBW59" s="192"/>
      <c r="UBX59" s="192"/>
      <c r="UBY59" s="192"/>
      <c r="UBZ59" s="192"/>
      <c r="UCA59" s="192"/>
      <c r="UCB59" s="192"/>
      <c r="UCC59" s="192"/>
      <c r="UCD59" s="192"/>
      <c r="UCE59" s="192"/>
      <c r="UCF59" s="192"/>
      <c r="UCG59" s="192"/>
      <c r="UCH59" s="192"/>
      <c r="UCI59" s="192"/>
      <c r="UCJ59" s="192"/>
      <c r="UCK59" s="192"/>
      <c r="UCL59" s="192"/>
      <c r="UCM59" s="192"/>
      <c r="UCN59" s="192"/>
      <c r="UCO59" s="192"/>
      <c r="UCP59" s="192"/>
      <c r="UCQ59" s="192"/>
      <c r="UCR59" s="192"/>
      <c r="UCS59" s="192"/>
      <c r="UCT59" s="192"/>
      <c r="UCU59" s="192"/>
      <c r="UCV59" s="192"/>
      <c r="UCW59" s="192"/>
      <c r="UCX59" s="192"/>
      <c r="UCY59" s="192"/>
      <c r="UCZ59" s="192"/>
      <c r="UDA59" s="192"/>
      <c r="UDB59" s="192"/>
      <c r="UDC59" s="192"/>
      <c r="UDD59" s="192"/>
      <c r="UDE59" s="192"/>
      <c r="UDF59" s="192"/>
      <c r="UDG59" s="192"/>
      <c r="UDH59" s="192"/>
      <c r="UDI59" s="192"/>
      <c r="UDJ59" s="192"/>
      <c r="UDK59" s="192"/>
      <c r="UDL59" s="192"/>
      <c r="UDM59" s="192"/>
      <c r="UDN59" s="192"/>
      <c r="UDO59" s="192"/>
      <c r="UDP59" s="192"/>
      <c r="UDQ59" s="192"/>
      <c r="UDR59" s="192"/>
      <c r="UDS59" s="192"/>
      <c r="UDT59" s="192"/>
      <c r="UDU59" s="192"/>
      <c r="UDV59" s="192"/>
      <c r="UDW59" s="192"/>
      <c r="UDX59" s="192"/>
      <c r="UDY59" s="192"/>
      <c r="UDZ59" s="192"/>
      <c r="UEA59" s="192"/>
      <c r="UEB59" s="192"/>
      <c r="UEC59" s="192"/>
      <c r="UED59" s="192"/>
      <c r="UEE59" s="192"/>
      <c r="UEF59" s="192"/>
      <c r="UEG59" s="192"/>
      <c r="UEH59" s="192"/>
      <c r="UEI59" s="192"/>
      <c r="UEJ59" s="192"/>
      <c r="UEK59" s="192"/>
      <c r="UEL59" s="192"/>
      <c r="UEM59" s="192"/>
      <c r="UEN59" s="192"/>
      <c r="UEO59" s="192"/>
      <c r="UEP59" s="192"/>
      <c r="UEQ59" s="192"/>
      <c r="UER59" s="192"/>
      <c r="UES59" s="192"/>
      <c r="UET59" s="192"/>
      <c r="UEU59" s="192"/>
      <c r="UEV59" s="192"/>
      <c r="UEW59" s="192"/>
      <c r="UEX59" s="192"/>
      <c r="UEY59" s="192"/>
      <c r="UEZ59" s="192"/>
      <c r="UFA59" s="192"/>
      <c r="UFB59" s="192"/>
      <c r="UFC59" s="192"/>
      <c r="UFD59" s="192"/>
      <c r="UFE59" s="192"/>
      <c r="UFF59" s="192"/>
      <c r="UFG59" s="192"/>
      <c r="UFH59" s="192"/>
      <c r="UFI59" s="192"/>
      <c r="UFJ59" s="192"/>
      <c r="UFK59" s="192"/>
      <c r="UFL59" s="192"/>
      <c r="UFM59" s="192"/>
      <c r="UFN59" s="192"/>
      <c r="UFO59" s="192"/>
      <c r="UFP59" s="192"/>
      <c r="UFQ59" s="192"/>
      <c r="UFR59" s="192"/>
      <c r="UFS59" s="192"/>
      <c r="UFT59" s="192"/>
      <c r="UFU59" s="192"/>
      <c r="UFV59" s="192"/>
      <c r="UFW59" s="192"/>
      <c r="UFX59" s="192"/>
      <c r="UFY59" s="192"/>
      <c r="UFZ59" s="192"/>
      <c r="UGA59" s="192"/>
      <c r="UGB59" s="192"/>
      <c r="UGC59" s="192"/>
      <c r="UGD59" s="192"/>
      <c r="UGE59" s="192"/>
      <c r="UGF59" s="192"/>
      <c r="UGG59" s="192"/>
      <c r="UGH59" s="192"/>
      <c r="UGI59" s="192"/>
      <c r="UGJ59" s="192"/>
      <c r="UGK59" s="192"/>
      <c r="UGL59" s="192"/>
      <c r="UGM59" s="192"/>
      <c r="UGN59" s="192"/>
      <c r="UGO59" s="192"/>
      <c r="UGP59" s="192"/>
      <c r="UGQ59" s="192"/>
      <c r="UGR59" s="192"/>
      <c r="UGS59" s="192"/>
      <c r="UGT59" s="192"/>
      <c r="UGU59" s="192"/>
      <c r="UGV59" s="192"/>
      <c r="UGW59" s="192"/>
      <c r="UGX59" s="192"/>
      <c r="UGY59" s="192"/>
      <c r="UGZ59" s="192"/>
      <c r="UHA59" s="192"/>
      <c r="UHB59" s="192"/>
      <c r="UHC59" s="192"/>
      <c r="UHD59" s="192"/>
      <c r="UHE59" s="192"/>
      <c r="UHF59" s="192"/>
      <c r="UHG59" s="192"/>
      <c r="UHH59" s="192"/>
      <c r="UHI59" s="192"/>
      <c r="UHJ59" s="192"/>
      <c r="UHK59" s="192"/>
      <c r="UHL59" s="192"/>
      <c r="UHM59" s="192"/>
      <c r="UHN59" s="192"/>
      <c r="UHO59" s="192"/>
      <c r="UHP59" s="192"/>
      <c r="UHQ59" s="192"/>
      <c r="UHR59" s="192"/>
      <c r="UHS59" s="192"/>
      <c r="UHT59" s="192"/>
      <c r="UHU59" s="192"/>
      <c r="UHV59" s="192"/>
      <c r="UHW59" s="192"/>
      <c r="UHX59" s="192"/>
      <c r="UHY59" s="192"/>
      <c r="UHZ59" s="192"/>
      <c r="UIA59" s="192"/>
      <c r="UIB59" s="192"/>
      <c r="UIC59" s="192"/>
      <c r="UID59" s="192"/>
      <c r="UIE59" s="192"/>
      <c r="UIF59" s="192"/>
      <c r="UIG59" s="192"/>
      <c r="UIH59" s="192"/>
      <c r="UII59" s="192"/>
      <c r="UIJ59" s="192"/>
      <c r="UIK59" s="192"/>
      <c r="UIL59" s="192"/>
      <c r="UIM59" s="192"/>
      <c r="UIN59" s="192"/>
      <c r="UIO59" s="192"/>
      <c r="UIP59" s="192"/>
      <c r="UIQ59" s="192"/>
      <c r="UIR59" s="192"/>
      <c r="UIS59" s="192"/>
      <c r="UIT59" s="192"/>
      <c r="UIU59" s="192"/>
      <c r="UIV59" s="192"/>
      <c r="UIW59" s="192"/>
      <c r="UIX59" s="192"/>
      <c r="UIY59" s="192"/>
      <c r="UIZ59" s="192"/>
      <c r="UJA59" s="192"/>
      <c r="UJB59" s="192"/>
      <c r="UJC59" s="192"/>
      <c r="UJD59" s="192"/>
      <c r="UJE59" s="192"/>
      <c r="UJF59" s="192"/>
      <c r="UJG59" s="192"/>
      <c r="UJH59" s="192"/>
      <c r="UJI59" s="192"/>
      <c r="UJJ59" s="192"/>
      <c r="UJK59" s="192"/>
      <c r="UJL59" s="192"/>
      <c r="UJM59" s="192"/>
      <c r="UJN59" s="192"/>
      <c r="UJO59" s="192"/>
      <c r="UJP59" s="192"/>
      <c r="UJQ59" s="192"/>
      <c r="UJR59" s="192"/>
      <c r="UJS59" s="192"/>
      <c r="UJT59" s="192"/>
      <c r="UJU59" s="192"/>
      <c r="UJV59" s="192"/>
      <c r="UJW59" s="192"/>
      <c r="UJX59" s="192"/>
      <c r="UJY59" s="192"/>
      <c r="UJZ59" s="192"/>
      <c r="UKA59" s="192"/>
      <c r="UKB59" s="192"/>
      <c r="UKC59" s="192"/>
      <c r="UKD59" s="192"/>
      <c r="UKE59" s="192"/>
      <c r="UKF59" s="192"/>
      <c r="UKG59" s="192"/>
      <c r="UKH59" s="192"/>
      <c r="UKI59" s="192"/>
      <c r="UKJ59" s="192"/>
      <c r="UKK59" s="192"/>
      <c r="UKL59" s="192"/>
      <c r="UKM59" s="192"/>
      <c r="UKN59" s="192"/>
      <c r="UKO59" s="192"/>
      <c r="UKP59" s="192"/>
      <c r="UKQ59" s="192"/>
      <c r="UKR59" s="192"/>
      <c r="UKS59" s="192"/>
      <c r="UKT59" s="192"/>
      <c r="UKU59" s="192"/>
      <c r="UKV59" s="192"/>
      <c r="UKW59" s="192"/>
      <c r="UKX59" s="192"/>
      <c r="UKY59" s="192"/>
      <c r="UKZ59" s="192"/>
      <c r="ULA59" s="192"/>
      <c r="ULB59" s="192"/>
      <c r="ULC59" s="192"/>
      <c r="ULD59" s="192"/>
      <c r="ULE59" s="192"/>
      <c r="ULF59" s="192"/>
      <c r="ULG59" s="192"/>
      <c r="ULH59" s="192"/>
      <c r="ULI59" s="192"/>
      <c r="ULJ59" s="192"/>
      <c r="ULK59" s="192"/>
      <c r="ULL59" s="192"/>
      <c r="ULM59" s="192"/>
      <c r="ULN59" s="192"/>
      <c r="ULO59" s="192"/>
      <c r="ULP59" s="192"/>
      <c r="ULQ59" s="192"/>
      <c r="ULR59" s="192"/>
      <c r="ULS59" s="192"/>
      <c r="ULT59" s="192"/>
      <c r="ULU59" s="192"/>
      <c r="ULV59" s="192"/>
      <c r="ULW59" s="192"/>
      <c r="ULX59" s="192"/>
      <c r="ULY59" s="192"/>
      <c r="ULZ59" s="192"/>
      <c r="UMA59" s="192"/>
      <c r="UMB59" s="192"/>
      <c r="UMC59" s="192"/>
      <c r="UMD59" s="192"/>
      <c r="UME59" s="192"/>
      <c r="UMF59" s="192"/>
      <c r="UMG59" s="192"/>
      <c r="UMH59" s="192"/>
      <c r="UMI59" s="192"/>
      <c r="UMJ59" s="192"/>
      <c r="UMK59" s="192"/>
      <c r="UML59" s="192"/>
      <c r="UMM59" s="192"/>
      <c r="UMN59" s="192"/>
      <c r="UMO59" s="192"/>
      <c r="UMP59" s="192"/>
      <c r="UMQ59" s="192"/>
      <c r="UMR59" s="192"/>
      <c r="UMS59" s="192"/>
      <c r="UMT59" s="192"/>
      <c r="UMU59" s="192"/>
      <c r="UMV59" s="192"/>
      <c r="UMW59" s="192"/>
      <c r="UMX59" s="192"/>
      <c r="UMY59" s="192"/>
      <c r="UMZ59" s="192"/>
      <c r="UNA59" s="192"/>
      <c r="UNB59" s="192"/>
      <c r="UNC59" s="192"/>
      <c r="UND59" s="192"/>
      <c r="UNE59" s="192"/>
      <c r="UNF59" s="192"/>
      <c r="UNG59" s="192"/>
      <c r="UNH59" s="192"/>
      <c r="UNI59" s="192"/>
      <c r="UNJ59" s="192"/>
      <c r="UNK59" s="192"/>
      <c r="UNL59" s="192"/>
      <c r="UNM59" s="192"/>
      <c r="UNN59" s="192"/>
      <c r="UNO59" s="192"/>
      <c r="UNP59" s="192"/>
      <c r="UNQ59" s="192"/>
      <c r="UNR59" s="192"/>
      <c r="UNS59" s="192"/>
      <c r="UNT59" s="192"/>
      <c r="UNU59" s="192"/>
      <c r="UNV59" s="192"/>
      <c r="UNW59" s="192"/>
      <c r="UNX59" s="192"/>
      <c r="UNY59" s="192"/>
      <c r="UNZ59" s="192"/>
      <c r="UOA59" s="192"/>
      <c r="UOB59" s="192"/>
      <c r="UOC59" s="192"/>
      <c r="UOD59" s="192"/>
      <c r="UOE59" s="192"/>
      <c r="UOF59" s="192"/>
      <c r="UOG59" s="192"/>
      <c r="UOH59" s="192"/>
      <c r="UOI59" s="192"/>
      <c r="UOJ59" s="192"/>
      <c r="UOK59" s="192"/>
      <c r="UOL59" s="192"/>
      <c r="UOM59" s="192"/>
      <c r="UON59" s="192"/>
      <c r="UOO59" s="192"/>
      <c r="UOP59" s="192"/>
      <c r="UOQ59" s="192"/>
      <c r="UOR59" s="192"/>
      <c r="UOS59" s="192"/>
      <c r="UOT59" s="192"/>
      <c r="UOU59" s="192"/>
      <c r="UOV59" s="192"/>
      <c r="UOW59" s="192"/>
      <c r="UOX59" s="192"/>
      <c r="UOY59" s="192"/>
      <c r="UOZ59" s="192"/>
      <c r="UPA59" s="192"/>
      <c r="UPB59" s="192"/>
      <c r="UPC59" s="192"/>
      <c r="UPD59" s="192"/>
      <c r="UPE59" s="192"/>
      <c r="UPF59" s="192"/>
      <c r="UPG59" s="192"/>
      <c r="UPH59" s="192"/>
      <c r="UPI59" s="192"/>
      <c r="UPJ59" s="192"/>
      <c r="UPK59" s="192"/>
      <c r="UPL59" s="192"/>
      <c r="UPM59" s="192"/>
      <c r="UPN59" s="192"/>
      <c r="UPO59" s="192"/>
      <c r="UPP59" s="192"/>
      <c r="UPQ59" s="192"/>
      <c r="UPR59" s="192"/>
      <c r="UPS59" s="192"/>
      <c r="UPT59" s="192"/>
      <c r="UPU59" s="192"/>
      <c r="UPV59" s="192"/>
      <c r="UPW59" s="192"/>
      <c r="UPX59" s="192"/>
      <c r="UPY59" s="192"/>
      <c r="UPZ59" s="192"/>
      <c r="UQA59" s="192"/>
      <c r="UQB59" s="192"/>
      <c r="UQC59" s="192"/>
      <c r="UQD59" s="192"/>
      <c r="UQE59" s="192"/>
      <c r="UQF59" s="192"/>
      <c r="UQG59" s="192"/>
      <c r="UQH59" s="192"/>
      <c r="UQI59" s="192"/>
      <c r="UQJ59" s="192"/>
      <c r="UQK59" s="192"/>
      <c r="UQL59" s="192"/>
      <c r="UQM59" s="192"/>
      <c r="UQN59" s="192"/>
      <c r="UQO59" s="192"/>
      <c r="UQP59" s="192"/>
      <c r="UQQ59" s="192"/>
      <c r="UQR59" s="192"/>
      <c r="UQS59" s="192"/>
      <c r="UQT59" s="192"/>
      <c r="UQU59" s="192"/>
      <c r="UQV59" s="192"/>
      <c r="UQW59" s="192"/>
      <c r="UQX59" s="192"/>
      <c r="UQY59" s="192"/>
      <c r="UQZ59" s="192"/>
      <c r="URA59" s="192"/>
      <c r="URB59" s="192"/>
      <c r="URC59" s="192"/>
      <c r="URD59" s="192"/>
      <c r="URE59" s="192"/>
      <c r="URF59" s="192"/>
      <c r="URG59" s="192"/>
      <c r="URH59" s="192"/>
      <c r="URI59" s="192"/>
      <c r="URJ59" s="192"/>
      <c r="URK59" s="192"/>
      <c r="URL59" s="192"/>
      <c r="URM59" s="192"/>
      <c r="URN59" s="192"/>
      <c r="URO59" s="192"/>
      <c r="URP59" s="192"/>
      <c r="URQ59" s="192"/>
      <c r="URR59" s="192"/>
      <c r="URS59" s="192"/>
      <c r="URT59" s="192"/>
      <c r="URU59" s="192"/>
      <c r="URV59" s="192"/>
      <c r="URW59" s="192"/>
      <c r="URX59" s="192"/>
      <c r="URY59" s="192"/>
      <c r="URZ59" s="192"/>
      <c r="USA59" s="192"/>
      <c r="USB59" s="192"/>
      <c r="USC59" s="192"/>
      <c r="USD59" s="192"/>
      <c r="USE59" s="192"/>
      <c r="USF59" s="192"/>
      <c r="USG59" s="192"/>
      <c r="USH59" s="192"/>
      <c r="USI59" s="192"/>
      <c r="USJ59" s="192"/>
      <c r="USK59" s="192"/>
      <c r="USL59" s="192"/>
      <c r="USM59" s="192"/>
      <c r="USN59" s="192"/>
      <c r="USO59" s="192"/>
      <c r="USP59" s="192"/>
      <c r="USQ59" s="192"/>
      <c r="USR59" s="192"/>
      <c r="USS59" s="192"/>
      <c r="UST59" s="192"/>
      <c r="USU59" s="192"/>
      <c r="USV59" s="192"/>
      <c r="USW59" s="192"/>
      <c r="USX59" s="192"/>
      <c r="USY59" s="192"/>
      <c r="USZ59" s="192"/>
      <c r="UTA59" s="192"/>
      <c r="UTB59" s="192"/>
      <c r="UTC59" s="192"/>
      <c r="UTD59" s="192"/>
      <c r="UTE59" s="192"/>
      <c r="UTF59" s="192"/>
      <c r="UTG59" s="192"/>
      <c r="UTH59" s="192"/>
      <c r="UTI59" s="192"/>
      <c r="UTJ59" s="192"/>
      <c r="UTK59" s="192"/>
      <c r="UTL59" s="192"/>
      <c r="UTM59" s="192"/>
      <c r="UTN59" s="192"/>
      <c r="UTO59" s="192"/>
      <c r="UTP59" s="192"/>
      <c r="UTQ59" s="192"/>
      <c r="UTR59" s="192"/>
      <c r="UTS59" s="192"/>
      <c r="UTT59" s="192"/>
      <c r="UTU59" s="192"/>
      <c r="UTV59" s="192"/>
      <c r="UTW59" s="192"/>
      <c r="UTX59" s="192"/>
      <c r="UTY59" s="192"/>
      <c r="UTZ59" s="192"/>
      <c r="UUA59" s="192"/>
      <c r="UUB59" s="192"/>
      <c r="UUC59" s="192"/>
      <c r="UUD59" s="192"/>
      <c r="UUE59" s="192"/>
      <c r="UUF59" s="192"/>
      <c r="UUG59" s="192"/>
      <c r="UUH59" s="192"/>
      <c r="UUI59" s="192"/>
      <c r="UUJ59" s="192"/>
      <c r="UUK59" s="192"/>
      <c r="UUL59" s="192"/>
      <c r="UUM59" s="192"/>
      <c r="UUN59" s="192"/>
      <c r="UUO59" s="192"/>
      <c r="UUP59" s="192"/>
      <c r="UUQ59" s="192"/>
      <c r="UUR59" s="192"/>
      <c r="UUS59" s="192"/>
      <c r="UUT59" s="192"/>
      <c r="UUU59" s="192"/>
      <c r="UUV59" s="192"/>
      <c r="UUW59" s="192"/>
      <c r="UUX59" s="192"/>
      <c r="UUY59" s="192"/>
      <c r="UUZ59" s="192"/>
      <c r="UVA59" s="192"/>
      <c r="UVB59" s="192"/>
      <c r="UVC59" s="192"/>
      <c r="UVD59" s="192"/>
      <c r="UVE59" s="192"/>
      <c r="UVF59" s="192"/>
      <c r="UVG59" s="192"/>
      <c r="UVH59" s="192"/>
      <c r="UVI59" s="192"/>
      <c r="UVJ59" s="192"/>
      <c r="UVK59" s="192"/>
      <c r="UVL59" s="192"/>
      <c r="UVM59" s="192"/>
      <c r="UVN59" s="192"/>
      <c r="UVO59" s="192"/>
      <c r="UVP59" s="192"/>
      <c r="UVQ59" s="192"/>
      <c r="UVR59" s="192"/>
      <c r="UVS59" s="192"/>
      <c r="UVT59" s="192"/>
      <c r="UVU59" s="192"/>
      <c r="UVV59" s="192"/>
      <c r="UVW59" s="192"/>
      <c r="UVX59" s="192"/>
      <c r="UVY59" s="192"/>
      <c r="UVZ59" s="192"/>
      <c r="UWA59" s="192"/>
      <c r="UWB59" s="192"/>
      <c r="UWC59" s="192"/>
      <c r="UWD59" s="192"/>
      <c r="UWE59" s="192"/>
      <c r="UWF59" s="192"/>
      <c r="UWG59" s="192"/>
      <c r="UWH59" s="192"/>
      <c r="UWI59" s="192"/>
      <c r="UWJ59" s="192"/>
      <c r="UWK59" s="192"/>
      <c r="UWL59" s="192"/>
      <c r="UWM59" s="192"/>
      <c r="UWN59" s="192"/>
      <c r="UWO59" s="192"/>
      <c r="UWP59" s="192"/>
      <c r="UWQ59" s="192"/>
      <c r="UWR59" s="192"/>
      <c r="UWS59" s="192"/>
      <c r="UWT59" s="192"/>
      <c r="UWU59" s="192"/>
      <c r="UWV59" s="192"/>
      <c r="UWW59" s="192"/>
      <c r="UWX59" s="192"/>
      <c r="UWY59" s="192"/>
      <c r="UWZ59" s="192"/>
      <c r="UXA59" s="192"/>
      <c r="UXB59" s="192"/>
      <c r="UXC59" s="192"/>
      <c r="UXD59" s="192"/>
      <c r="UXE59" s="192"/>
      <c r="UXF59" s="192"/>
      <c r="UXG59" s="192"/>
      <c r="UXH59" s="192"/>
      <c r="UXI59" s="192"/>
      <c r="UXJ59" s="192"/>
      <c r="UXK59" s="192"/>
      <c r="UXL59" s="192"/>
      <c r="UXM59" s="192"/>
      <c r="UXN59" s="192"/>
      <c r="UXO59" s="192"/>
      <c r="UXP59" s="192"/>
      <c r="UXQ59" s="192"/>
      <c r="UXR59" s="192"/>
      <c r="UXS59" s="192"/>
      <c r="UXT59" s="192"/>
      <c r="UXU59" s="192"/>
      <c r="UXV59" s="192"/>
      <c r="UXW59" s="192"/>
      <c r="UXX59" s="192"/>
      <c r="UXY59" s="192"/>
      <c r="UXZ59" s="192"/>
      <c r="UYA59" s="192"/>
      <c r="UYB59" s="192"/>
      <c r="UYC59" s="192"/>
      <c r="UYD59" s="192"/>
      <c r="UYE59" s="192"/>
      <c r="UYF59" s="192"/>
      <c r="UYG59" s="192"/>
      <c r="UYH59" s="192"/>
      <c r="UYI59" s="192"/>
      <c r="UYJ59" s="192"/>
      <c r="UYK59" s="192"/>
      <c r="UYL59" s="192"/>
      <c r="UYM59" s="192"/>
      <c r="UYN59" s="192"/>
      <c r="UYO59" s="192"/>
      <c r="UYP59" s="192"/>
      <c r="UYQ59" s="192"/>
      <c r="UYR59" s="192"/>
      <c r="UYS59" s="192"/>
      <c r="UYT59" s="192"/>
      <c r="UYU59" s="192"/>
      <c r="UYV59" s="192"/>
      <c r="UYW59" s="192"/>
      <c r="UYX59" s="192"/>
      <c r="UYY59" s="192"/>
      <c r="UYZ59" s="192"/>
      <c r="UZA59" s="192"/>
      <c r="UZB59" s="192"/>
      <c r="UZC59" s="192"/>
      <c r="UZD59" s="192"/>
      <c r="UZE59" s="192"/>
      <c r="UZF59" s="192"/>
      <c r="UZG59" s="192"/>
      <c r="UZH59" s="192"/>
      <c r="UZI59" s="192"/>
      <c r="UZJ59" s="192"/>
      <c r="UZK59" s="192"/>
      <c r="UZL59" s="192"/>
      <c r="UZM59" s="192"/>
      <c r="UZN59" s="192"/>
      <c r="UZO59" s="192"/>
      <c r="UZP59" s="192"/>
      <c r="UZQ59" s="192"/>
      <c r="UZR59" s="192"/>
      <c r="UZS59" s="192"/>
      <c r="UZT59" s="192"/>
      <c r="UZU59" s="192"/>
      <c r="UZV59" s="192"/>
      <c r="UZW59" s="192"/>
      <c r="UZX59" s="192"/>
      <c r="UZY59" s="192"/>
      <c r="UZZ59" s="192"/>
      <c r="VAA59" s="192"/>
      <c r="VAB59" s="192"/>
      <c r="VAC59" s="192"/>
      <c r="VAD59" s="192"/>
      <c r="VAE59" s="192"/>
      <c r="VAF59" s="192"/>
      <c r="VAG59" s="192"/>
      <c r="VAH59" s="192"/>
      <c r="VAI59" s="192"/>
      <c r="VAJ59" s="192"/>
      <c r="VAK59" s="192"/>
      <c r="VAL59" s="192"/>
      <c r="VAM59" s="192"/>
      <c r="VAN59" s="192"/>
      <c r="VAO59" s="192"/>
      <c r="VAP59" s="192"/>
      <c r="VAQ59" s="192"/>
      <c r="VAR59" s="192"/>
      <c r="VAS59" s="192"/>
      <c r="VAT59" s="192"/>
      <c r="VAU59" s="192"/>
      <c r="VAV59" s="192"/>
      <c r="VAW59" s="192"/>
      <c r="VAX59" s="192"/>
      <c r="VAY59" s="192"/>
      <c r="VAZ59" s="192"/>
      <c r="VBA59" s="192"/>
      <c r="VBB59" s="192"/>
      <c r="VBC59" s="192"/>
      <c r="VBD59" s="192"/>
      <c r="VBE59" s="192"/>
      <c r="VBF59" s="192"/>
      <c r="VBG59" s="192"/>
      <c r="VBH59" s="192"/>
      <c r="VBI59" s="192"/>
      <c r="VBJ59" s="192"/>
      <c r="VBK59" s="192"/>
      <c r="VBL59" s="192"/>
      <c r="VBM59" s="192"/>
      <c r="VBN59" s="192"/>
      <c r="VBO59" s="192"/>
      <c r="VBP59" s="192"/>
      <c r="VBQ59" s="192"/>
      <c r="VBR59" s="192"/>
      <c r="VBS59" s="192"/>
      <c r="VBT59" s="192"/>
      <c r="VBU59" s="192"/>
      <c r="VBV59" s="192"/>
      <c r="VBW59" s="192"/>
      <c r="VBX59" s="192"/>
      <c r="VBY59" s="192"/>
      <c r="VBZ59" s="192"/>
      <c r="VCA59" s="192"/>
      <c r="VCB59" s="192"/>
      <c r="VCC59" s="192"/>
      <c r="VCD59" s="192"/>
      <c r="VCE59" s="192"/>
      <c r="VCF59" s="192"/>
      <c r="VCG59" s="192"/>
      <c r="VCH59" s="192"/>
      <c r="VCI59" s="192"/>
      <c r="VCJ59" s="192"/>
      <c r="VCK59" s="192"/>
      <c r="VCL59" s="192"/>
      <c r="VCM59" s="192"/>
      <c r="VCN59" s="192"/>
      <c r="VCO59" s="192"/>
      <c r="VCP59" s="192"/>
      <c r="VCQ59" s="192"/>
      <c r="VCR59" s="192"/>
      <c r="VCS59" s="192"/>
      <c r="VCT59" s="192"/>
      <c r="VCU59" s="192"/>
      <c r="VCV59" s="192"/>
      <c r="VCW59" s="192"/>
      <c r="VCX59" s="192"/>
      <c r="VCY59" s="192"/>
      <c r="VCZ59" s="192"/>
      <c r="VDA59" s="192"/>
      <c r="VDB59" s="192"/>
      <c r="VDC59" s="192"/>
      <c r="VDD59" s="192"/>
      <c r="VDE59" s="192"/>
      <c r="VDF59" s="192"/>
      <c r="VDG59" s="192"/>
      <c r="VDH59" s="192"/>
      <c r="VDI59" s="192"/>
      <c r="VDJ59" s="192"/>
      <c r="VDK59" s="192"/>
      <c r="VDL59" s="192"/>
      <c r="VDM59" s="192"/>
      <c r="VDN59" s="192"/>
      <c r="VDO59" s="192"/>
      <c r="VDP59" s="192"/>
      <c r="VDQ59" s="192"/>
      <c r="VDR59" s="192"/>
      <c r="VDS59" s="192"/>
      <c r="VDT59" s="192"/>
      <c r="VDU59" s="192"/>
      <c r="VDV59" s="192"/>
      <c r="VDW59" s="192"/>
      <c r="VDX59" s="192"/>
      <c r="VDY59" s="192"/>
      <c r="VDZ59" s="192"/>
      <c r="VEA59" s="192"/>
      <c r="VEB59" s="192"/>
      <c r="VEC59" s="192"/>
      <c r="VED59" s="192"/>
      <c r="VEE59" s="192"/>
      <c r="VEF59" s="192"/>
      <c r="VEG59" s="192"/>
      <c r="VEH59" s="192"/>
      <c r="VEI59" s="192"/>
      <c r="VEJ59" s="192"/>
      <c r="VEK59" s="192"/>
      <c r="VEL59" s="192"/>
      <c r="VEM59" s="192"/>
      <c r="VEN59" s="192"/>
      <c r="VEO59" s="192"/>
      <c r="VEP59" s="192"/>
      <c r="VEQ59" s="192"/>
      <c r="VER59" s="192"/>
      <c r="VES59" s="192"/>
      <c r="VET59" s="192"/>
      <c r="VEU59" s="192"/>
      <c r="VEV59" s="192"/>
      <c r="VEW59" s="192"/>
      <c r="VEX59" s="192"/>
      <c r="VEY59" s="192"/>
      <c r="VEZ59" s="192"/>
      <c r="VFA59" s="192"/>
      <c r="VFB59" s="192"/>
      <c r="VFC59" s="192"/>
      <c r="VFD59" s="192"/>
      <c r="VFE59" s="192"/>
      <c r="VFF59" s="192"/>
      <c r="VFG59" s="192"/>
      <c r="VFH59" s="192"/>
      <c r="VFI59" s="192"/>
      <c r="VFJ59" s="192"/>
      <c r="VFK59" s="192"/>
      <c r="VFL59" s="192"/>
      <c r="VFM59" s="192"/>
      <c r="VFN59" s="192"/>
      <c r="VFO59" s="192"/>
      <c r="VFP59" s="192"/>
      <c r="VFQ59" s="192"/>
      <c r="VFR59" s="192"/>
      <c r="VFS59" s="192"/>
      <c r="VFT59" s="192"/>
      <c r="VFU59" s="192"/>
      <c r="VFV59" s="192"/>
      <c r="VFW59" s="192"/>
      <c r="VFX59" s="192"/>
      <c r="VFY59" s="192"/>
      <c r="VFZ59" s="192"/>
      <c r="VGA59" s="192"/>
      <c r="VGB59" s="192"/>
      <c r="VGC59" s="192"/>
      <c r="VGD59" s="192"/>
      <c r="VGE59" s="192"/>
      <c r="VGF59" s="192"/>
      <c r="VGG59" s="192"/>
      <c r="VGH59" s="192"/>
      <c r="VGI59" s="192"/>
      <c r="VGJ59" s="192"/>
      <c r="VGK59" s="192"/>
      <c r="VGL59" s="192"/>
      <c r="VGM59" s="192"/>
      <c r="VGN59" s="192"/>
      <c r="VGO59" s="192"/>
      <c r="VGP59" s="192"/>
      <c r="VGQ59" s="192"/>
      <c r="VGR59" s="192"/>
      <c r="VGS59" s="192"/>
      <c r="VGT59" s="192"/>
      <c r="VGU59" s="192"/>
      <c r="VGV59" s="192"/>
      <c r="VGW59" s="192"/>
      <c r="VGX59" s="192"/>
      <c r="VGY59" s="192"/>
      <c r="VGZ59" s="192"/>
      <c r="VHA59" s="192"/>
      <c r="VHB59" s="192"/>
      <c r="VHC59" s="192"/>
      <c r="VHD59" s="192"/>
      <c r="VHE59" s="192"/>
      <c r="VHF59" s="192"/>
      <c r="VHG59" s="192"/>
      <c r="VHH59" s="192"/>
      <c r="VHI59" s="192"/>
      <c r="VHJ59" s="192"/>
      <c r="VHK59" s="192"/>
      <c r="VHL59" s="192"/>
      <c r="VHM59" s="192"/>
      <c r="VHN59" s="192"/>
      <c r="VHO59" s="192"/>
      <c r="VHP59" s="192"/>
      <c r="VHQ59" s="192"/>
      <c r="VHR59" s="192"/>
      <c r="VHS59" s="192"/>
      <c r="VHT59" s="192"/>
      <c r="VHU59" s="192"/>
      <c r="VHV59" s="192"/>
      <c r="VHW59" s="192"/>
      <c r="VHX59" s="192"/>
      <c r="VHY59" s="192"/>
      <c r="VHZ59" s="192"/>
      <c r="VIA59" s="192"/>
      <c r="VIB59" s="192"/>
      <c r="VIC59" s="192"/>
      <c r="VID59" s="192"/>
      <c r="VIE59" s="192"/>
      <c r="VIF59" s="192"/>
      <c r="VIG59" s="192"/>
      <c r="VIH59" s="192"/>
      <c r="VII59" s="192"/>
      <c r="VIJ59" s="192"/>
      <c r="VIK59" s="192"/>
      <c r="VIL59" s="192"/>
      <c r="VIM59" s="192"/>
      <c r="VIN59" s="192"/>
      <c r="VIO59" s="192"/>
      <c r="VIP59" s="192"/>
      <c r="VIQ59" s="192"/>
      <c r="VIR59" s="192"/>
      <c r="VIS59" s="192"/>
      <c r="VIT59" s="192"/>
      <c r="VIU59" s="192"/>
      <c r="VIV59" s="192"/>
      <c r="VIW59" s="192"/>
      <c r="VIX59" s="192"/>
      <c r="VIY59" s="192"/>
      <c r="VIZ59" s="192"/>
      <c r="VJA59" s="192"/>
      <c r="VJB59" s="192"/>
      <c r="VJC59" s="192"/>
      <c r="VJD59" s="192"/>
      <c r="VJE59" s="192"/>
      <c r="VJF59" s="192"/>
      <c r="VJG59" s="192"/>
      <c r="VJH59" s="192"/>
      <c r="VJI59" s="192"/>
      <c r="VJJ59" s="192"/>
      <c r="VJK59" s="192"/>
      <c r="VJL59" s="192"/>
      <c r="VJM59" s="192"/>
      <c r="VJN59" s="192"/>
      <c r="VJO59" s="192"/>
      <c r="VJP59" s="192"/>
      <c r="VJQ59" s="192"/>
      <c r="VJR59" s="192"/>
      <c r="VJS59" s="192"/>
      <c r="VJT59" s="192"/>
      <c r="VJU59" s="192"/>
      <c r="VJV59" s="192"/>
      <c r="VJW59" s="192"/>
      <c r="VJX59" s="192"/>
      <c r="VJY59" s="192"/>
      <c r="VJZ59" s="192"/>
      <c r="VKA59" s="192"/>
      <c r="VKB59" s="192"/>
      <c r="VKC59" s="192"/>
      <c r="VKD59" s="192"/>
      <c r="VKE59" s="192"/>
      <c r="VKF59" s="192"/>
      <c r="VKG59" s="192"/>
      <c r="VKH59" s="192"/>
      <c r="VKI59" s="192"/>
      <c r="VKJ59" s="192"/>
      <c r="VKK59" s="192"/>
      <c r="VKL59" s="192"/>
      <c r="VKM59" s="192"/>
      <c r="VKN59" s="192"/>
      <c r="VKO59" s="192"/>
      <c r="VKP59" s="192"/>
      <c r="VKQ59" s="192"/>
      <c r="VKR59" s="192"/>
      <c r="VKS59" s="192"/>
      <c r="VKT59" s="192"/>
      <c r="VKU59" s="192"/>
      <c r="VKV59" s="192"/>
      <c r="VKW59" s="192"/>
      <c r="VKX59" s="192"/>
      <c r="VKY59" s="192"/>
      <c r="VKZ59" s="192"/>
      <c r="VLA59" s="192"/>
      <c r="VLB59" s="192"/>
      <c r="VLC59" s="192"/>
      <c r="VLD59" s="192"/>
      <c r="VLE59" s="192"/>
      <c r="VLF59" s="192"/>
      <c r="VLG59" s="192"/>
      <c r="VLH59" s="192"/>
      <c r="VLI59" s="192"/>
      <c r="VLJ59" s="192"/>
      <c r="VLK59" s="192"/>
      <c r="VLL59" s="192"/>
      <c r="VLM59" s="192"/>
      <c r="VLN59" s="192"/>
      <c r="VLO59" s="192"/>
      <c r="VLP59" s="192"/>
      <c r="VLQ59" s="192"/>
      <c r="VLR59" s="192"/>
      <c r="VLS59" s="192"/>
      <c r="VLT59" s="192"/>
      <c r="VLU59" s="192"/>
      <c r="VLV59" s="192"/>
      <c r="VLW59" s="192"/>
      <c r="VLX59" s="192"/>
      <c r="VLY59" s="192"/>
      <c r="VLZ59" s="192"/>
      <c r="VMA59" s="192"/>
      <c r="VMB59" s="192"/>
      <c r="VMC59" s="192"/>
      <c r="VMD59" s="192"/>
      <c r="VME59" s="192"/>
      <c r="VMF59" s="192"/>
      <c r="VMG59" s="192"/>
      <c r="VMH59" s="192"/>
      <c r="VMI59" s="192"/>
      <c r="VMJ59" s="192"/>
      <c r="VMK59" s="192"/>
      <c r="VML59" s="192"/>
      <c r="VMM59" s="192"/>
      <c r="VMN59" s="192"/>
      <c r="VMO59" s="192"/>
      <c r="VMP59" s="192"/>
      <c r="VMQ59" s="192"/>
      <c r="VMR59" s="192"/>
      <c r="VMS59" s="192"/>
      <c r="VMT59" s="192"/>
      <c r="VMU59" s="192"/>
      <c r="VMV59" s="192"/>
      <c r="VMW59" s="192"/>
      <c r="VMX59" s="192"/>
      <c r="VMY59" s="192"/>
      <c r="VMZ59" s="192"/>
      <c r="VNA59" s="192"/>
      <c r="VNB59" s="192"/>
      <c r="VNC59" s="192"/>
      <c r="VND59" s="192"/>
      <c r="VNE59" s="192"/>
      <c r="VNF59" s="192"/>
      <c r="VNG59" s="192"/>
      <c r="VNH59" s="192"/>
      <c r="VNI59" s="192"/>
      <c r="VNJ59" s="192"/>
      <c r="VNK59" s="192"/>
      <c r="VNL59" s="192"/>
      <c r="VNM59" s="192"/>
      <c r="VNN59" s="192"/>
      <c r="VNO59" s="192"/>
      <c r="VNP59" s="192"/>
      <c r="VNQ59" s="192"/>
      <c r="VNR59" s="192"/>
      <c r="VNS59" s="192"/>
      <c r="VNT59" s="192"/>
      <c r="VNU59" s="192"/>
      <c r="VNV59" s="192"/>
      <c r="VNW59" s="192"/>
      <c r="VNX59" s="192"/>
      <c r="VNY59" s="192"/>
      <c r="VNZ59" s="192"/>
      <c r="VOA59" s="192"/>
      <c r="VOB59" s="192"/>
      <c r="VOC59" s="192"/>
      <c r="VOD59" s="192"/>
      <c r="VOE59" s="192"/>
      <c r="VOF59" s="192"/>
      <c r="VOG59" s="192"/>
      <c r="VOH59" s="192"/>
      <c r="VOI59" s="192"/>
      <c r="VOJ59" s="192"/>
      <c r="VOK59" s="192"/>
      <c r="VOL59" s="192"/>
      <c r="VOM59" s="192"/>
      <c r="VON59" s="192"/>
      <c r="VOO59" s="192"/>
      <c r="VOP59" s="192"/>
      <c r="VOQ59" s="192"/>
      <c r="VOR59" s="192"/>
      <c r="VOS59" s="192"/>
      <c r="VOT59" s="192"/>
      <c r="VOU59" s="192"/>
      <c r="VOV59" s="192"/>
      <c r="VOW59" s="192"/>
      <c r="VOX59" s="192"/>
      <c r="VOY59" s="192"/>
      <c r="VOZ59" s="192"/>
      <c r="VPA59" s="192"/>
      <c r="VPB59" s="192"/>
      <c r="VPC59" s="192"/>
      <c r="VPD59" s="192"/>
      <c r="VPE59" s="192"/>
      <c r="VPF59" s="192"/>
      <c r="VPG59" s="192"/>
      <c r="VPH59" s="192"/>
      <c r="VPI59" s="192"/>
      <c r="VPJ59" s="192"/>
      <c r="VPK59" s="192"/>
      <c r="VPL59" s="192"/>
      <c r="VPM59" s="192"/>
      <c r="VPN59" s="192"/>
      <c r="VPO59" s="192"/>
      <c r="VPP59" s="192"/>
      <c r="VPQ59" s="192"/>
      <c r="VPR59" s="192"/>
      <c r="VPS59" s="192"/>
      <c r="VPT59" s="192"/>
      <c r="VPU59" s="192"/>
      <c r="VPV59" s="192"/>
      <c r="VPW59" s="192"/>
      <c r="VPX59" s="192"/>
      <c r="VPY59" s="192"/>
      <c r="VPZ59" s="192"/>
      <c r="VQA59" s="192"/>
      <c r="VQB59" s="192"/>
      <c r="VQC59" s="192"/>
      <c r="VQD59" s="192"/>
      <c r="VQE59" s="192"/>
      <c r="VQF59" s="192"/>
      <c r="VQG59" s="192"/>
      <c r="VQH59" s="192"/>
      <c r="VQI59" s="192"/>
      <c r="VQJ59" s="192"/>
      <c r="VQK59" s="192"/>
      <c r="VQL59" s="192"/>
      <c r="VQM59" s="192"/>
      <c r="VQN59" s="192"/>
      <c r="VQO59" s="192"/>
      <c r="VQP59" s="192"/>
      <c r="VQQ59" s="192"/>
      <c r="VQR59" s="192"/>
      <c r="VQS59" s="192"/>
      <c r="VQT59" s="192"/>
      <c r="VQU59" s="192"/>
      <c r="VQV59" s="192"/>
      <c r="VQW59" s="192"/>
      <c r="VQX59" s="192"/>
      <c r="VQY59" s="192"/>
      <c r="VQZ59" s="192"/>
      <c r="VRA59" s="192"/>
      <c r="VRB59" s="192"/>
      <c r="VRC59" s="192"/>
      <c r="VRD59" s="192"/>
      <c r="VRE59" s="192"/>
      <c r="VRF59" s="192"/>
      <c r="VRG59" s="192"/>
      <c r="VRH59" s="192"/>
      <c r="VRI59" s="192"/>
      <c r="VRJ59" s="192"/>
      <c r="VRK59" s="192"/>
      <c r="VRL59" s="192"/>
      <c r="VRM59" s="192"/>
      <c r="VRN59" s="192"/>
      <c r="VRO59" s="192"/>
      <c r="VRP59" s="192"/>
      <c r="VRQ59" s="192"/>
      <c r="VRR59" s="192"/>
      <c r="VRS59" s="192"/>
      <c r="VRT59" s="192"/>
      <c r="VRU59" s="192"/>
      <c r="VRV59" s="192"/>
      <c r="VRW59" s="192"/>
      <c r="VRX59" s="192"/>
      <c r="VRY59" s="192"/>
      <c r="VRZ59" s="192"/>
      <c r="VSA59" s="192"/>
      <c r="VSB59" s="192"/>
      <c r="VSC59" s="192"/>
      <c r="VSD59" s="192"/>
      <c r="VSE59" s="192"/>
      <c r="VSF59" s="192"/>
      <c r="VSG59" s="192"/>
      <c r="VSH59" s="192"/>
      <c r="VSI59" s="192"/>
      <c r="VSJ59" s="192"/>
      <c r="VSK59" s="192"/>
      <c r="VSL59" s="192"/>
      <c r="VSM59" s="192"/>
      <c r="VSN59" s="192"/>
      <c r="VSO59" s="192"/>
      <c r="VSP59" s="192"/>
      <c r="VSQ59" s="192"/>
      <c r="VSR59" s="192"/>
      <c r="VSS59" s="192"/>
      <c r="VST59" s="192"/>
      <c r="VSU59" s="192"/>
      <c r="VSV59" s="192"/>
      <c r="VSW59" s="192"/>
      <c r="VSX59" s="192"/>
      <c r="VSY59" s="192"/>
      <c r="VSZ59" s="192"/>
      <c r="VTA59" s="192"/>
      <c r="VTB59" s="192"/>
      <c r="VTC59" s="192"/>
      <c r="VTD59" s="192"/>
      <c r="VTE59" s="192"/>
      <c r="VTF59" s="192"/>
      <c r="VTG59" s="192"/>
      <c r="VTH59" s="192"/>
      <c r="VTI59" s="192"/>
      <c r="VTJ59" s="192"/>
      <c r="VTK59" s="192"/>
      <c r="VTL59" s="192"/>
      <c r="VTM59" s="192"/>
      <c r="VTN59" s="192"/>
      <c r="VTO59" s="192"/>
      <c r="VTP59" s="192"/>
      <c r="VTQ59" s="192"/>
      <c r="VTR59" s="192"/>
      <c r="VTS59" s="192"/>
      <c r="VTT59" s="192"/>
      <c r="VTU59" s="192"/>
      <c r="VTV59" s="192"/>
      <c r="VTW59" s="192"/>
      <c r="VTX59" s="192"/>
      <c r="VTY59" s="192"/>
      <c r="VTZ59" s="192"/>
      <c r="VUA59" s="192"/>
      <c r="VUB59" s="192"/>
      <c r="VUC59" s="192"/>
      <c r="VUD59" s="192"/>
      <c r="VUE59" s="192"/>
      <c r="VUF59" s="192"/>
      <c r="VUG59" s="192"/>
      <c r="VUH59" s="192"/>
      <c r="VUI59" s="192"/>
      <c r="VUJ59" s="192"/>
      <c r="VUK59" s="192"/>
      <c r="VUL59" s="192"/>
      <c r="VUM59" s="192"/>
      <c r="VUN59" s="192"/>
      <c r="VUO59" s="192"/>
      <c r="VUP59" s="192"/>
      <c r="VUQ59" s="192"/>
      <c r="VUR59" s="192"/>
      <c r="VUS59" s="192"/>
      <c r="VUT59" s="192"/>
      <c r="VUU59" s="192"/>
      <c r="VUV59" s="192"/>
      <c r="VUW59" s="192"/>
      <c r="VUX59" s="192"/>
      <c r="VUY59" s="192"/>
      <c r="VUZ59" s="192"/>
      <c r="VVA59" s="192"/>
      <c r="VVB59" s="192"/>
      <c r="VVC59" s="192"/>
      <c r="VVD59" s="192"/>
      <c r="VVE59" s="192"/>
      <c r="VVF59" s="192"/>
      <c r="VVG59" s="192"/>
      <c r="VVH59" s="192"/>
      <c r="VVI59" s="192"/>
      <c r="VVJ59" s="192"/>
      <c r="VVK59" s="192"/>
      <c r="VVL59" s="192"/>
      <c r="VVM59" s="192"/>
      <c r="VVN59" s="192"/>
      <c r="VVO59" s="192"/>
      <c r="VVP59" s="192"/>
      <c r="VVQ59" s="192"/>
      <c r="VVR59" s="192"/>
      <c r="VVS59" s="192"/>
      <c r="VVT59" s="192"/>
      <c r="VVU59" s="192"/>
      <c r="VVV59" s="192"/>
      <c r="VVW59" s="192"/>
      <c r="VVX59" s="192"/>
      <c r="VVY59" s="192"/>
      <c r="VVZ59" s="192"/>
      <c r="VWA59" s="192"/>
      <c r="VWB59" s="192"/>
      <c r="VWC59" s="192"/>
      <c r="VWD59" s="192"/>
      <c r="VWE59" s="192"/>
      <c r="VWF59" s="192"/>
      <c r="VWG59" s="192"/>
      <c r="VWH59" s="192"/>
      <c r="VWI59" s="192"/>
      <c r="VWJ59" s="192"/>
      <c r="VWK59" s="192"/>
      <c r="VWL59" s="192"/>
      <c r="VWM59" s="192"/>
      <c r="VWN59" s="192"/>
      <c r="VWO59" s="192"/>
      <c r="VWP59" s="192"/>
      <c r="VWQ59" s="192"/>
      <c r="VWR59" s="192"/>
      <c r="VWS59" s="192"/>
      <c r="VWT59" s="192"/>
      <c r="VWU59" s="192"/>
      <c r="VWV59" s="192"/>
      <c r="VWW59" s="192"/>
      <c r="VWX59" s="192"/>
      <c r="VWY59" s="192"/>
      <c r="VWZ59" s="192"/>
      <c r="VXA59" s="192"/>
      <c r="VXB59" s="192"/>
      <c r="VXC59" s="192"/>
      <c r="VXD59" s="192"/>
      <c r="VXE59" s="192"/>
      <c r="VXF59" s="192"/>
      <c r="VXG59" s="192"/>
      <c r="VXH59" s="192"/>
      <c r="VXI59" s="192"/>
      <c r="VXJ59" s="192"/>
      <c r="VXK59" s="192"/>
      <c r="VXL59" s="192"/>
      <c r="VXM59" s="192"/>
      <c r="VXN59" s="192"/>
      <c r="VXO59" s="192"/>
      <c r="VXP59" s="192"/>
      <c r="VXQ59" s="192"/>
      <c r="VXR59" s="192"/>
      <c r="VXS59" s="192"/>
      <c r="VXT59" s="192"/>
      <c r="VXU59" s="192"/>
      <c r="VXV59" s="192"/>
      <c r="VXW59" s="192"/>
      <c r="VXX59" s="192"/>
      <c r="VXY59" s="192"/>
      <c r="VXZ59" s="192"/>
      <c r="VYA59" s="192"/>
      <c r="VYB59" s="192"/>
      <c r="VYC59" s="192"/>
      <c r="VYD59" s="192"/>
      <c r="VYE59" s="192"/>
      <c r="VYF59" s="192"/>
      <c r="VYG59" s="192"/>
      <c r="VYH59" s="192"/>
      <c r="VYI59" s="192"/>
      <c r="VYJ59" s="192"/>
      <c r="VYK59" s="192"/>
      <c r="VYL59" s="192"/>
      <c r="VYM59" s="192"/>
      <c r="VYN59" s="192"/>
      <c r="VYO59" s="192"/>
      <c r="VYP59" s="192"/>
      <c r="VYQ59" s="192"/>
      <c r="VYR59" s="192"/>
      <c r="VYS59" s="192"/>
      <c r="VYT59" s="192"/>
      <c r="VYU59" s="192"/>
      <c r="VYV59" s="192"/>
      <c r="VYW59" s="192"/>
      <c r="VYX59" s="192"/>
      <c r="VYY59" s="192"/>
      <c r="VYZ59" s="192"/>
      <c r="VZA59" s="192"/>
      <c r="VZB59" s="192"/>
      <c r="VZC59" s="192"/>
      <c r="VZD59" s="192"/>
      <c r="VZE59" s="192"/>
      <c r="VZF59" s="192"/>
      <c r="VZG59" s="192"/>
      <c r="VZH59" s="192"/>
      <c r="VZI59" s="192"/>
      <c r="VZJ59" s="192"/>
      <c r="VZK59" s="192"/>
      <c r="VZL59" s="192"/>
      <c r="VZM59" s="192"/>
      <c r="VZN59" s="192"/>
      <c r="VZO59" s="192"/>
      <c r="VZP59" s="192"/>
      <c r="VZQ59" s="192"/>
      <c r="VZR59" s="192"/>
      <c r="VZS59" s="192"/>
      <c r="VZT59" s="192"/>
      <c r="VZU59" s="192"/>
      <c r="VZV59" s="192"/>
      <c r="VZW59" s="192"/>
      <c r="VZX59" s="192"/>
      <c r="VZY59" s="192"/>
      <c r="VZZ59" s="192"/>
      <c r="WAA59" s="192"/>
      <c r="WAB59" s="192"/>
      <c r="WAC59" s="192"/>
      <c r="WAD59" s="192"/>
      <c r="WAE59" s="192"/>
      <c r="WAF59" s="192"/>
      <c r="WAG59" s="192"/>
      <c r="WAH59" s="192"/>
      <c r="WAI59" s="192"/>
      <c r="WAJ59" s="192"/>
      <c r="WAK59" s="192"/>
      <c r="WAL59" s="192"/>
      <c r="WAM59" s="192"/>
      <c r="WAN59" s="192"/>
      <c r="WAO59" s="192"/>
      <c r="WAP59" s="192"/>
      <c r="WAQ59" s="192"/>
      <c r="WAR59" s="192"/>
      <c r="WAS59" s="192"/>
      <c r="WAT59" s="192"/>
      <c r="WAU59" s="192"/>
      <c r="WAV59" s="192"/>
      <c r="WAW59" s="192"/>
      <c r="WAX59" s="192"/>
      <c r="WAY59" s="192"/>
      <c r="WAZ59" s="192"/>
      <c r="WBA59" s="192"/>
      <c r="WBB59" s="192"/>
      <c r="WBC59" s="192"/>
      <c r="WBD59" s="192"/>
      <c r="WBE59" s="192"/>
      <c r="WBF59" s="192"/>
      <c r="WBG59" s="192"/>
      <c r="WBH59" s="192"/>
      <c r="WBI59" s="192"/>
      <c r="WBJ59" s="192"/>
      <c r="WBK59" s="192"/>
      <c r="WBL59" s="192"/>
      <c r="WBM59" s="192"/>
      <c r="WBN59" s="192"/>
      <c r="WBO59" s="192"/>
      <c r="WBP59" s="192"/>
      <c r="WBQ59" s="192"/>
      <c r="WBR59" s="192"/>
      <c r="WBS59" s="192"/>
      <c r="WBT59" s="192"/>
      <c r="WBU59" s="192"/>
      <c r="WBV59" s="192"/>
      <c r="WBW59" s="192"/>
      <c r="WBX59" s="192"/>
      <c r="WBY59" s="192"/>
      <c r="WBZ59" s="192"/>
      <c r="WCA59" s="192"/>
      <c r="WCB59" s="192"/>
      <c r="WCC59" s="192"/>
      <c r="WCD59" s="192"/>
      <c r="WCE59" s="192"/>
      <c r="WCF59" s="192"/>
      <c r="WCG59" s="192"/>
      <c r="WCH59" s="192"/>
      <c r="WCI59" s="192"/>
      <c r="WCJ59" s="192"/>
      <c r="WCK59" s="192"/>
      <c r="WCL59" s="192"/>
      <c r="WCM59" s="192"/>
      <c r="WCN59" s="192"/>
      <c r="WCO59" s="192"/>
      <c r="WCP59" s="192"/>
      <c r="WCQ59" s="192"/>
      <c r="WCR59" s="192"/>
      <c r="WCS59" s="192"/>
      <c r="WCT59" s="192"/>
      <c r="WCU59" s="192"/>
      <c r="WCV59" s="192"/>
      <c r="WCW59" s="192"/>
      <c r="WCX59" s="192"/>
      <c r="WCY59" s="192"/>
      <c r="WCZ59" s="192"/>
      <c r="WDA59" s="192"/>
      <c r="WDB59" s="192"/>
      <c r="WDC59" s="192"/>
      <c r="WDD59" s="192"/>
      <c r="WDE59" s="192"/>
      <c r="WDF59" s="192"/>
      <c r="WDG59" s="192"/>
      <c r="WDH59" s="192"/>
      <c r="WDI59" s="192"/>
      <c r="WDJ59" s="192"/>
      <c r="WDK59" s="192"/>
      <c r="WDL59" s="192"/>
      <c r="WDM59" s="192"/>
      <c r="WDN59" s="192"/>
      <c r="WDO59" s="192"/>
      <c r="WDP59" s="192"/>
      <c r="WDQ59" s="192"/>
      <c r="WDR59" s="192"/>
      <c r="WDS59" s="192"/>
      <c r="WDT59" s="192"/>
      <c r="WDU59" s="192"/>
      <c r="WDV59" s="192"/>
      <c r="WDW59" s="192"/>
      <c r="WDX59" s="192"/>
      <c r="WDY59" s="192"/>
      <c r="WDZ59" s="192"/>
      <c r="WEA59" s="192"/>
      <c r="WEB59" s="192"/>
      <c r="WEC59" s="192"/>
      <c r="WED59" s="192"/>
      <c r="WEE59" s="192"/>
      <c r="WEF59" s="192"/>
      <c r="WEG59" s="192"/>
      <c r="WEH59" s="192"/>
      <c r="WEI59" s="192"/>
      <c r="WEJ59" s="192"/>
      <c r="WEK59" s="192"/>
      <c r="WEL59" s="192"/>
      <c r="WEM59" s="192"/>
      <c r="WEN59" s="192"/>
      <c r="WEO59" s="192"/>
      <c r="WEP59" s="192"/>
      <c r="WEQ59" s="192"/>
      <c r="WER59" s="192"/>
      <c r="WES59" s="192"/>
      <c r="WET59" s="192"/>
      <c r="WEU59" s="192"/>
      <c r="WEV59" s="192"/>
      <c r="WEW59" s="192"/>
      <c r="WEX59" s="192"/>
      <c r="WEY59" s="192"/>
      <c r="WEZ59" s="192"/>
      <c r="WFA59" s="192"/>
      <c r="WFB59" s="192"/>
      <c r="WFC59" s="192"/>
      <c r="WFD59" s="192"/>
      <c r="WFE59" s="192"/>
      <c r="WFF59" s="192"/>
      <c r="WFG59" s="192"/>
      <c r="WFH59" s="192"/>
      <c r="WFI59" s="192"/>
      <c r="WFJ59" s="192"/>
      <c r="WFK59" s="192"/>
      <c r="WFL59" s="192"/>
      <c r="WFM59" s="192"/>
      <c r="WFN59" s="192"/>
      <c r="WFO59" s="192"/>
      <c r="WFP59" s="192"/>
      <c r="WFQ59" s="192"/>
      <c r="WFR59" s="192"/>
      <c r="WFS59" s="192"/>
      <c r="WFT59" s="192"/>
      <c r="WFU59" s="192"/>
      <c r="WFV59" s="192"/>
      <c r="WFW59" s="192"/>
      <c r="WFX59" s="192"/>
      <c r="WFY59" s="192"/>
      <c r="WFZ59" s="192"/>
      <c r="WGA59" s="192"/>
      <c r="WGB59" s="192"/>
      <c r="WGC59" s="192"/>
      <c r="WGD59" s="192"/>
      <c r="WGE59" s="192"/>
      <c r="WGF59" s="192"/>
      <c r="WGG59" s="192"/>
      <c r="WGH59" s="192"/>
      <c r="WGI59" s="192"/>
      <c r="WGJ59" s="192"/>
      <c r="WGK59" s="192"/>
      <c r="WGL59" s="192"/>
      <c r="WGM59" s="192"/>
      <c r="WGN59" s="192"/>
      <c r="WGO59" s="192"/>
      <c r="WGP59" s="192"/>
      <c r="WGQ59" s="192"/>
      <c r="WGR59" s="192"/>
      <c r="WGS59" s="192"/>
      <c r="WGT59" s="192"/>
      <c r="WGU59" s="192"/>
      <c r="WGV59" s="192"/>
      <c r="WGW59" s="192"/>
      <c r="WGX59" s="192"/>
      <c r="WGY59" s="192"/>
      <c r="WGZ59" s="192"/>
      <c r="WHA59" s="192"/>
      <c r="WHB59" s="192"/>
      <c r="WHC59" s="192"/>
      <c r="WHD59" s="192"/>
      <c r="WHE59" s="192"/>
      <c r="WHF59" s="192"/>
      <c r="WHG59" s="192"/>
      <c r="WHH59" s="192"/>
      <c r="WHI59" s="192"/>
      <c r="WHJ59" s="192"/>
      <c r="WHK59" s="192"/>
      <c r="WHL59" s="192"/>
      <c r="WHM59" s="192"/>
      <c r="WHN59" s="192"/>
      <c r="WHO59" s="192"/>
      <c r="WHP59" s="192"/>
      <c r="WHQ59" s="192"/>
      <c r="WHR59" s="192"/>
      <c r="WHS59" s="192"/>
      <c r="WHT59" s="192"/>
      <c r="WHU59" s="192"/>
      <c r="WHV59" s="192"/>
      <c r="WHW59" s="192"/>
      <c r="WHX59" s="192"/>
      <c r="WHY59" s="192"/>
      <c r="WHZ59" s="192"/>
      <c r="WIA59" s="192"/>
      <c r="WIB59" s="192"/>
      <c r="WIC59" s="192"/>
      <c r="WID59" s="192"/>
      <c r="WIE59" s="192"/>
      <c r="WIF59" s="192"/>
      <c r="WIG59" s="192"/>
      <c r="WIH59" s="192"/>
      <c r="WII59" s="192"/>
      <c r="WIJ59" s="192"/>
      <c r="WIK59" s="192"/>
      <c r="WIL59" s="192"/>
      <c r="WIM59" s="192"/>
      <c r="WIN59" s="192"/>
      <c r="WIO59" s="192"/>
      <c r="WIP59" s="192"/>
      <c r="WIQ59" s="192"/>
      <c r="WIR59" s="192"/>
      <c r="WIS59" s="192"/>
      <c r="WIT59" s="192"/>
      <c r="WIU59" s="192"/>
      <c r="WIV59" s="192"/>
      <c r="WIW59" s="192"/>
      <c r="WIX59" s="192"/>
      <c r="WIY59" s="192"/>
      <c r="WIZ59" s="192"/>
      <c r="WJA59" s="192"/>
      <c r="WJB59" s="192"/>
      <c r="WJC59" s="192"/>
      <c r="WJD59" s="192"/>
      <c r="WJE59" s="192"/>
      <c r="WJF59" s="192"/>
      <c r="WJG59" s="192"/>
      <c r="WJH59" s="192"/>
      <c r="WJI59" s="192"/>
      <c r="WJJ59" s="192"/>
      <c r="WJK59" s="192"/>
      <c r="WJL59" s="192"/>
      <c r="WJM59" s="192"/>
      <c r="WJN59" s="192"/>
      <c r="WJO59" s="192"/>
      <c r="WJP59" s="192"/>
      <c r="WJQ59" s="192"/>
      <c r="WJR59" s="192"/>
      <c r="WJS59" s="192"/>
      <c r="WJT59" s="192"/>
      <c r="WJU59" s="192"/>
      <c r="WJV59" s="192"/>
      <c r="WJW59" s="192"/>
      <c r="WJX59" s="192"/>
      <c r="WJY59" s="192"/>
      <c r="WJZ59" s="192"/>
      <c r="WKA59" s="192"/>
      <c r="WKB59" s="192"/>
      <c r="WKC59" s="192"/>
      <c r="WKD59" s="192"/>
      <c r="WKE59" s="192"/>
      <c r="WKF59" s="192"/>
      <c r="WKG59" s="192"/>
      <c r="WKH59" s="192"/>
      <c r="WKI59" s="192"/>
      <c r="WKJ59" s="192"/>
      <c r="WKK59" s="192"/>
      <c r="WKL59" s="192"/>
      <c r="WKM59" s="192"/>
      <c r="WKN59" s="192"/>
      <c r="WKO59" s="192"/>
      <c r="WKP59" s="192"/>
      <c r="WKQ59" s="192"/>
      <c r="WKR59" s="192"/>
      <c r="WKS59" s="192"/>
      <c r="WKT59" s="192"/>
      <c r="WKU59" s="192"/>
      <c r="WKV59" s="192"/>
      <c r="WKW59" s="192"/>
      <c r="WKX59" s="192"/>
      <c r="WKY59" s="192"/>
      <c r="WKZ59" s="192"/>
      <c r="WLA59" s="192"/>
      <c r="WLB59" s="192"/>
      <c r="WLC59" s="192"/>
      <c r="WLD59" s="192"/>
      <c r="WLE59" s="192"/>
      <c r="WLF59" s="192"/>
      <c r="WLG59" s="192"/>
      <c r="WLH59" s="192"/>
      <c r="WLI59" s="192"/>
      <c r="WLJ59" s="192"/>
      <c r="WLK59" s="192"/>
      <c r="WLL59" s="192"/>
      <c r="WLM59" s="192"/>
      <c r="WLN59" s="192"/>
      <c r="WLO59" s="192"/>
      <c r="WLP59" s="192"/>
      <c r="WLQ59" s="192"/>
      <c r="WLR59" s="192"/>
      <c r="WLS59" s="192"/>
      <c r="WLT59" s="192"/>
      <c r="WLU59" s="192"/>
      <c r="WLV59" s="192"/>
      <c r="WLW59" s="192"/>
      <c r="WLX59" s="192"/>
      <c r="WLY59" s="192"/>
      <c r="WLZ59" s="192"/>
      <c r="WMA59" s="192"/>
      <c r="WMB59" s="192"/>
      <c r="WMC59" s="192"/>
      <c r="WMD59" s="192"/>
      <c r="WME59" s="192"/>
      <c r="WMF59" s="192"/>
      <c r="WMG59" s="192"/>
      <c r="WMH59" s="192"/>
      <c r="WMI59" s="192"/>
      <c r="WMJ59" s="192"/>
      <c r="WMK59" s="192"/>
      <c r="WML59" s="192"/>
      <c r="WMM59" s="192"/>
      <c r="WMN59" s="192"/>
      <c r="WMO59" s="192"/>
      <c r="WMP59" s="192"/>
      <c r="WMQ59" s="192"/>
      <c r="WMR59" s="192"/>
      <c r="WMS59" s="192"/>
      <c r="WMT59" s="192"/>
      <c r="WMU59" s="192"/>
      <c r="WMV59" s="192"/>
      <c r="WMW59" s="192"/>
      <c r="WMX59" s="192"/>
      <c r="WMY59" s="192"/>
      <c r="WMZ59" s="192"/>
      <c r="WNA59" s="192"/>
      <c r="WNB59" s="192"/>
      <c r="WNC59" s="192"/>
      <c r="WND59" s="192"/>
      <c r="WNE59" s="192"/>
      <c r="WNF59" s="192"/>
      <c r="WNG59" s="192"/>
      <c r="WNH59" s="192"/>
      <c r="WNI59" s="192"/>
      <c r="WNJ59" s="192"/>
      <c r="WNK59" s="192"/>
      <c r="WNL59" s="192"/>
      <c r="WNM59" s="192"/>
      <c r="WNN59" s="192"/>
      <c r="WNO59" s="192"/>
      <c r="WNP59" s="192"/>
      <c r="WNQ59" s="192"/>
      <c r="WNR59" s="192"/>
      <c r="WNS59" s="192"/>
      <c r="WNT59" s="192"/>
      <c r="WNU59" s="192"/>
      <c r="WNV59" s="192"/>
      <c r="WNW59" s="192"/>
      <c r="WNX59" s="192"/>
      <c r="WNY59" s="192"/>
      <c r="WNZ59" s="192"/>
      <c r="WOA59" s="192"/>
      <c r="WOB59" s="192"/>
      <c r="WOC59" s="192"/>
      <c r="WOD59" s="192"/>
      <c r="WOE59" s="192"/>
      <c r="WOF59" s="192"/>
      <c r="WOG59" s="192"/>
      <c r="WOH59" s="192"/>
      <c r="WOI59" s="192"/>
      <c r="WOJ59" s="192"/>
      <c r="WOK59" s="192"/>
      <c r="WOL59" s="192"/>
      <c r="WOM59" s="192"/>
      <c r="WON59" s="192"/>
      <c r="WOO59" s="192"/>
      <c r="WOP59" s="192"/>
      <c r="WOQ59" s="192"/>
      <c r="WOR59" s="192"/>
      <c r="WOS59" s="192"/>
      <c r="WOT59" s="192"/>
      <c r="WOU59" s="192"/>
      <c r="WOV59" s="192"/>
      <c r="WOW59" s="192"/>
      <c r="WOX59" s="192"/>
      <c r="WOY59" s="192"/>
      <c r="WOZ59" s="192"/>
      <c r="WPA59" s="192"/>
      <c r="WPB59" s="192"/>
      <c r="WPC59" s="192"/>
      <c r="WPD59" s="192"/>
      <c r="WPE59" s="192"/>
      <c r="WPF59" s="192"/>
      <c r="WPG59" s="192"/>
      <c r="WPH59" s="192"/>
      <c r="WPI59" s="192"/>
      <c r="WPJ59" s="192"/>
      <c r="WPK59" s="192"/>
      <c r="WPL59" s="192"/>
      <c r="WPM59" s="192"/>
      <c r="WPN59" s="192"/>
      <c r="WPO59" s="192"/>
      <c r="WPP59" s="192"/>
      <c r="WPQ59" s="192"/>
      <c r="WPR59" s="192"/>
      <c r="WPS59" s="192"/>
      <c r="WPT59" s="192"/>
      <c r="WPU59" s="192"/>
      <c r="WPV59" s="192"/>
      <c r="WPW59" s="192"/>
      <c r="WPX59" s="192"/>
      <c r="WPY59" s="192"/>
      <c r="WPZ59" s="192"/>
      <c r="WQA59" s="192"/>
      <c r="WQB59" s="192"/>
      <c r="WQC59" s="192"/>
      <c r="WQD59" s="192"/>
      <c r="WQE59" s="192"/>
      <c r="WQF59" s="192"/>
      <c r="WQG59" s="192"/>
      <c r="WQH59" s="192"/>
      <c r="WQI59" s="192"/>
      <c r="WQJ59" s="192"/>
      <c r="WQK59" s="192"/>
      <c r="WQL59" s="192"/>
      <c r="WQM59" s="192"/>
      <c r="WQN59" s="192"/>
      <c r="WQO59" s="192"/>
      <c r="WQP59" s="192"/>
      <c r="WQQ59" s="192"/>
      <c r="WQR59" s="192"/>
      <c r="WQS59" s="192"/>
      <c r="WQT59" s="192"/>
      <c r="WQU59" s="192"/>
      <c r="WQV59" s="192"/>
      <c r="WQW59" s="192"/>
      <c r="WQX59" s="192"/>
      <c r="WQY59" s="192"/>
      <c r="WQZ59" s="192"/>
      <c r="WRA59" s="192"/>
      <c r="WRB59" s="192"/>
      <c r="WRC59" s="192"/>
      <c r="WRD59" s="192"/>
      <c r="WRE59" s="192"/>
      <c r="WRF59" s="192"/>
      <c r="WRG59" s="192"/>
      <c r="WRH59" s="192"/>
      <c r="WRI59" s="192"/>
      <c r="WRJ59" s="192"/>
      <c r="WRK59" s="192"/>
      <c r="WRL59" s="192"/>
      <c r="WRM59" s="192"/>
      <c r="WRN59" s="192"/>
      <c r="WRO59" s="192"/>
      <c r="WRP59" s="192"/>
      <c r="WRQ59" s="192"/>
      <c r="WRR59" s="192"/>
      <c r="WRS59" s="192"/>
      <c r="WRT59" s="192"/>
      <c r="WRU59" s="192"/>
      <c r="WRV59" s="192"/>
      <c r="WRW59" s="192"/>
      <c r="WRX59" s="192"/>
      <c r="WRY59" s="192"/>
      <c r="WRZ59" s="192"/>
      <c r="WSA59" s="192"/>
      <c r="WSB59" s="192"/>
      <c r="WSC59" s="192"/>
      <c r="WSD59" s="192"/>
      <c r="WSE59" s="192"/>
      <c r="WSF59" s="192"/>
      <c r="WSG59" s="192"/>
      <c r="WSH59" s="192"/>
      <c r="WSI59" s="192"/>
      <c r="WSJ59" s="192"/>
      <c r="WSK59" s="192"/>
      <c r="WSL59" s="192"/>
      <c r="WSM59" s="192"/>
      <c r="WSN59" s="192"/>
      <c r="WSO59" s="192"/>
      <c r="WSP59" s="192"/>
      <c r="WSQ59" s="192"/>
      <c r="WSR59" s="192"/>
      <c r="WSS59" s="192"/>
      <c r="WST59" s="192"/>
      <c r="WSU59" s="192"/>
      <c r="WSV59" s="192"/>
      <c r="WSW59" s="192"/>
      <c r="WSX59" s="192"/>
      <c r="WSY59" s="192"/>
      <c r="WSZ59" s="192"/>
      <c r="WTA59" s="192"/>
      <c r="WTB59" s="192"/>
      <c r="WTC59" s="192"/>
      <c r="WTD59" s="192"/>
      <c r="WTE59" s="192"/>
      <c r="WTF59" s="192"/>
      <c r="WTG59" s="192"/>
      <c r="WTH59" s="192"/>
      <c r="WTI59" s="192"/>
      <c r="WTJ59" s="192"/>
      <c r="WTK59" s="192"/>
      <c r="WTL59" s="192"/>
      <c r="WTM59" s="192"/>
      <c r="WTN59" s="192"/>
      <c r="WTO59" s="192"/>
      <c r="WTP59" s="192"/>
      <c r="WTQ59" s="192"/>
      <c r="WTR59" s="192"/>
      <c r="WTS59" s="192"/>
      <c r="WTT59" s="192"/>
      <c r="WTU59" s="192"/>
      <c r="WTV59" s="192"/>
      <c r="WTW59" s="192"/>
      <c r="WTX59" s="192"/>
      <c r="WTY59" s="192"/>
      <c r="WTZ59" s="192"/>
      <c r="WUA59" s="192"/>
      <c r="WUB59" s="192"/>
      <c r="WUC59" s="192"/>
      <c r="WUD59" s="192"/>
      <c r="WUE59" s="192"/>
      <c r="WUF59" s="192"/>
      <c r="WUG59" s="192"/>
      <c r="WUH59" s="192"/>
      <c r="WUI59" s="192"/>
      <c r="WUJ59" s="192"/>
      <c r="WUK59" s="192"/>
      <c r="WUL59" s="192"/>
      <c r="WUM59" s="192"/>
      <c r="WUN59" s="192"/>
      <c r="WUO59" s="192"/>
      <c r="WUP59" s="192"/>
      <c r="WUQ59" s="192"/>
      <c r="WUR59" s="192"/>
      <c r="WUS59" s="192"/>
      <c r="WUT59" s="192"/>
      <c r="WUU59" s="192"/>
      <c r="WUV59" s="192"/>
      <c r="WUW59" s="192"/>
      <c r="WUX59" s="192"/>
      <c r="WUY59" s="192"/>
      <c r="WUZ59" s="192"/>
      <c r="WVA59" s="192"/>
      <c r="WVB59" s="192"/>
      <c r="WVC59" s="192"/>
      <c r="WVD59" s="192"/>
      <c r="WVE59" s="192"/>
      <c r="WVF59" s="192"/>
      <c r="WVG59" s="192"/>
      <c r="WVH59" s="192"/>
      <c r="WVI59" s="192"/>
      <c r="WVJ59" s="192"/>
      <c r="WVK59" s="192"/>
      <c r="WVL59" s="192"/>
      <c r="WVM59" s="192"/>
      <c r="WVN59" s="192"/>
      <c r="WVO59" s="192"/>
      <c r="WVP59" s="192"/>
      <c r="WVQ59" s="192"/>
      <c r="WVR59" s="192"/>
      <c r="WVS59" s="192"/>
      <c r="WVT59" s="192"/>
      <c r="WVU59" s="192"/>
      <c r="WVV59" s="192"/>
      <c r="WVW59" s="192"/>
      <c r="WVX59" s="192"/>
      <c r="WVY59" s="192"/>
      <c r="WVZ59" s="192"/>
      <c r="WWA59" s="192"/>
      <c r="WWB59" s="192"/>
      <c r="WWC59" s="192"/>
      <c r="WWD59" s="192"/>
      <c r="WWE59" s="192"/>
      <c r="WWF59" s="192"/>
      <c r="WWG59" s="192"/>
      <c r="WWH59" s="192"/>
      <c r="WWI59" s="192"/>
      <c r="WWJ59" s="192"/>
      <c r="WWK59" s="192"/>
      <c r="WWL59" s="192"/>
      <c r="WWM59" s="192"/>
      <c r="WWN59" s="192"/>
      <c r="WWO59" s="192"/>
      <c r="WWP59" s="192"/>
      <c r="WWQ59" s="192"/>
      <c r="WWR59" s="192"/>
      <c r="WWS59" s="192"/>
      <c r="WWT59" s="192"/>
      <c r="WWU59" s="192"/>
      <c r="WWV59" s="192"/>
      <c r="WWW59" s="192"/>
      <c r="WWX59" s="192"/>
      <c r="WWY59" s="192"/>
      <c r="WWZ59" s="192"/>
      <c r="WXA59" s="192"/>
      <c r="WXB59" s="192"/>
      <c r="WXC59" s="192"/>
      <c r="WXD59" s="192"/>
      <c r="WXE59" s="192"/>
      <c r="WXF59" s="192"/>
      <c r="WXG59" s="192"/>
      <c r="WXH59" s="192"/>
      <c r="WXI59" s="192"/>
      <c r="WXJ59" s="192"/>
      <c r="WXK59" s="192"/>
      <c r="WXL59" s="192"/>
      <c r="WXM59" s="192"/>
      <c r="WXN59" s="192"/>
      <c r="WXO59" s="192"/>
      <c r="WXP59" s="192"/>
      <c r="WXQ59" s="192"/>
      <c r="WXR59" s="192"/>
      <c r="WXS59" s="192"/>
      <c r="WXT59" s="192"/>
      <c r="WXU59" s="192"/>
      <c r="WXV59" s="192"/>
      <c r="WXW59" s="192"/>
      <c r="WXX59" s="192"/>
      <c r="WXY59" s="192"/>
      <c r="WXZ59" s="192"/>
      <c r="WYA59" s="192"/>
      <c r="WYB59" s="192"/>
      <c r="WYC59" s="192"/>
      <c r="WYD59" s="192"/>
      <c r="WYE59" s="192"/>
      <c r="WYF59" s="192"/>
      <c r="WYG59" s="192"/>
      <c r="WYH59" s="192"/>
      <c r="WYI59" s="192"/>
      <c r="WYJ59" s="192"/>
      <c r="WYK59" s="192"/>
      <c r="WYL59" s="192"/>
      <c r="WYM59" s="192"/>
      <c r="WYN59" s="192"/>
      <c r="WYO59" s="192"/>
      <c r="WYP59" s="192"/>
      <c r="WYQ59" s="192"/>
      <c r="WYR59" s="192"/>
      <c r="WYS59" s="192"/>
      <c r="WYT59" s="192"/>
      <c r="WYU59" s="192"/>
      <c r="WYV59" s="192"/>
      <c r="WYW59" s="192"/>
      <c r="WYX59" s="192"/>
      <c r="WYY59" s="192"/>
      <c r="WYZ59" s="192"/>
      <c r="WZA59" s="192"/>
      <c r="WZB59" s="192"/>
      <c r="WZC59" s="192"/>
      <c r="WZD59" s="192"/>
      <c r="WZE59" s="192"/>
      <c r="WZF59" s="192"/>
      <c r="WZG59" s="192"/>
      <c r="WZH59" s="192"/>
      <c r="WZI59" s="192"/>
      <c r="WZJ59" s="192"/>
      <c r="WZK59" s="192"/>
      <c r="WZL59" s="192"/>
      <c r="WZM59" s="192"/>
      <c r="WZN59" s="192"/>
      <c r="WZO59" s="192"/>
      <c r="WZP59" s="192"/>
      <c r="WZQ59" s="192"/>
      <c r="WZR59" s="192"/>
      <c r="WZS59" s="192"/>
      <c r="WZT59" s="192"/>
      <c r="WZU59" s="192"/>
      <c r="WZV59" s="192"/>
      <c r="WZW59" s="192"/>
      <c r="WZX59" s="192"/>
      <c r="WZY59" s="192"/>
      <c r="WZZ59" s="192"/>
      <c r="XAA59" s="192"/>
      <c r="XAB59" s="192"/>
      <c r="XAC59" s="192"/>
      <c r="XAD59" s="192"/>
      <c r="XAE59" s="192"/>
      <c r="XAF59" s="192"/>
      <c r="XAG59" s="192"/>
      <c r="XAH59" s="192"/>
      <c r="XAI59" s="192"/>
      <c r="XAJ59" s="192"/>
      <c r="XAK59" s="192"/>
      <c r="XAL59" s="192"/>
      <c r="XAM59" s="192"/>
      <c r="XAN59" s="192"/>
      <c r="XAO59" s="192"/>
      <c r="XAP59" s="192"/>
      <c r="XAQ59" s="192"/>
      <c r="XAR59" s="192"/>
      <c r="XAS59" s="192"/>
      <c r="XAT59" s="192"/>
      <c r="XAU59" s="192"/>
      <c r="XAV59" s="192"/>
      <c r="XAW59" s="192"/>
      <c r="XAX59" s="192"/>
      <c r="XAY59" s="192"/>
      <c r="XAZ59" s="192"/>
      <c r="XBA59" s="192"/>
      <c r="XBB59" s="192"/>
      <c r="XBC59" s="192"/>
      <c r="XBD59" s="192"/>
      <c r="XBE59" s="192"/>
      <c r="XBF59" s="192"/>
      <c r="XBG59" s="192"/>
      <c r="XBH59" s="192"/>
      <c r="XBI59" s="192"/>
      <c r="XBJ59" s="192"/>
      <c r="XBK59" s="192"/>
      <c r="XBL59" s="192"/>
      <c r="XBM59" s="192"/>
      <c r="XBN59" s="192"/>
      <c r="XBO59" s="192"/>
      <c r="XBP59" s="192"/>
      <c r="XBQ59" s="192"/>
      <c r="XBR59" s="192"/>
      <c r="XBS59" s="192"/>
      <c r="XBT59" s="192"/>
      <c r="XBU59" s="192"/>
      <c r="XBV59" s="192"/>
      <c r="XBW59" s="192"/>
      <c r="XBX59" s="192"/>
      <c r="XBY59" s="192"/>
      <c r="XBZ59" s="192"/>
      <c r="XCA59" s="192"/>
      <c r="XCB59" s="192"/>
      <c r="XCC59" s="192"/>
      <c r="XCD59" s="192"/>
      <c r="XCE59" s="192"/>
      <c r="XCF59" s="192"/>
      <c r="XCG59" s="192"/>
      <c r="XCH59" s="192"/>
      <c r="XCI59" s="192"/>
      <c r="XCJ59" s="192"/>
      <c r="XCK59" s="192"/>
      <c r="XCL59" s="192"/>
      <c r="XCM59" s="192"/>
      <c r="XCN59" s="192"/>
      <c r="XCO59" s="192"/>
      <c r="XCP59" s="192"/>
      <c r="XCQ59" s="192"/>
      <c r="XCR59" s="192"/>
      <c r="XCS59" s="192"/>
      <c r="XCT59" s="192"/>
      <c r="XCU59" s="192"/>
      <c r="XCV59" s="192"/>
      <c r="XCW59" s="192"/>
      <c r="XCX59" s="192"/>
      <c r="XCY59" s="192"/>
      <c r="XCZ59" s="192"/>
      <c r="XDA59" s="192"/>
      <c r="XDB59" s="192"/>
      <c r="XDC59" s="192"/>
      <c r="XDD59" s="192"/>
      <c r="XDE59" s="192"/>
      <c r="XDF59" s="192"/>
      <c r="XDG59" s="192"/>
      <c r="XDH59" s="192"/>
      <c r="XDI59" s="192"/>
      <c r="XDJ59" s="192"/>
      <c r="XDK59" s="192"/>
      <c r="XDL59" s="192"/>
      <c r="XDM59" s="192"/>
      <c r="XDN59" s="192"/>
      <c r="XDO59" s="192"/>
      <c r="XDP59" s="192"/>
      <c r="XDQ59" s="192"/>
      <c r="XDR59" s="192"/>
      <c r="XDS59" s="192"/>
      <c r="XDT59" s="192"/>
      <c r="XDU59" s="192"/>
      <c r="XDV59" s="192"/>
      <c r="XDW59" s="192"/>
      <c r="XDX59" s="192"/>
      <c r="XDY59" s="192"/>
      <c r="XDZ59" s="192"/>
      <c r="XEA59" s="192"/>
      <c r="XEB59" s="192"/>
      <c r="XEC59" s="192"/>
      <c r="XED59" s="192"/>
      <c r="XEE59" s="192"/>
      <c r="XEF59" s="192"/>
      <c r="XEG59" s="192"/>
      <c r="XEH59" s="192"/>
      <c r="XEI59" s="192"/>
      <c r="XEJ59" s="192"/>
      <c r="XEK59" s="192"/>
      <c r="XEL59" s="192"/>
      <c r="XEM59" s="192"/>
      <c r="XEN59" s="192"/>
      <c r="XEO59" s="192"/>
      <c r="XEP59" s="192"/>
      <c r="XEQ59" s="192"/>
      <c r="XER59" s="192"/>
      <c r="XES59" s="192"/>
      <c r="XET59" s="192"/>
      <c r="XEU59" s="192"/>
      <c r="XEV59" s="192"/>
      <c r="XEW59" s="192"/>
      <c r="XEX59" s="192"/>
      <c r="XEY59" s="192"/>
      <c r="XEZ59" s="192"/>
      <c r="XFA59" s="192"/>
      <c r="XFB59" s="192"/>
      <c r="XFC59" s="192"/>
      <c r="XFD59" s="192"/>
    </row>
    <row r="60" spans="1:16384" s="180" customFormat="1" ht="15.75" customHeight="1">
      <c r="A60" s="182" t="s">
        <v>1631</v>
      </c>
      <c r="B60" s="169"/>
      <c r="C60" s="169"/>
      <c r="D60" s="169"/>
      <c r="E60" s="193" t="str">
        <f t="shared" si="1"/>
        <v/>
      </c>
      <c r="F60" s="193" t="str">
        <f t="shared" si="2"/>
        <v/>
      </c>
    </row>
    <row r="61" spans="1:16384" s="172" customFormat="1" ht="15.75" customHeight="1">
      <c r="A61" s="174" t="s">
        <v>1632</v>
      </c>
      <c r="B61" s="171"/>
      <c r="C61" s="171"/>
      <c r="D61" s="171"/>
      <c r="E61" s="194" t="str">
        <f t="shared" si="1"/>
        <v/>
      </c>
      <c r="F61" s="194" t="str">
        <f t="shared" si="2"/>
        <v/>
      </c>
    </row>
    <row r="62" spans="1:16384" s="172" customFormat="1" ht="15.75" customHeight="1">
      <c r="A62" s="330" t="s">
        <v>1633</v>
      </c>
      <c r="B62" s="171"/>
      <c r="C62" s="171"/>
      <c r="D62" s="171"/>
      <c r="E62" s="194" t="str">
        <f t="shared" si="1"/>
        <v/>
      </c>
      <c r="F62" s="194" t="str">
        <f t="shared" si="2"/>
        <v/>
      </c>
    </row>
    <row r="63" spans="1:16384" s="172" customFormat="1" ht="15.75" customHeight="1">
      <c r="A63" s="330" t="s">
        <v>1634</v>
      </c>
      <c r="B63" s="171"/>
      <c r="C63" s="171"/>
      <c r="D63" s="171"/>
      <c r="E63" s="194" t="str">
        <f t="shared" si="1"/>
        <v/>
      </c>
      <c r="F63" s="194" t="str">
        <f t="shared" si="2"/>
        <v/>
      </c>
    </row>
    <row r="64" spans="1:16384" s="172" customFormat="1" ht="15.75" customHeight="1">
      <c r="A64" s="330" t="s">
        <v>1635</v>
      </c>
      <c r="B64" s="171"/>
      <c r="C64" s="171"/>
      <c r="D64" s="171"/>
      <c r="E64" s="194" t="str">
        <f t="shared" si="1"/>
        <v/>
      </c>
      <c r="F64" s="194" t="str">
        <f t="shared" si="2"/>
        <v/>
      </c>
    </row>
    <row r="65" spans="1:6" s="180" customFormat="1" ht="15.75" customHeight="1">
      <c r="A65" s="333" t="s">
        <v>1636</v>
      </c>
      <c r="B65" s="169">
        <f>SUM(B66:B67)</f>
        <v>13696.599999999999</v>
      </c>
      <c r="C65" s="169">
        <f t="shared" ref="C65:D65" si="8">SUM(C66:C67)</f>
        <v>18126</v>
      </c>
      <c r="D65" s="169">
        <f t="shared" si="8"/>
        <v>0</v>
      </c>
      <c r="E65" s="193">
        <f t="shared" si="1"/>
        <v>1.323394127009623</v>
      </c>
      <c r="F65" s="193" t="str">
        <f t="shared" si="2"/>
        <v/>
      </c>
    </row>
    <row r="66" spans="1:6" s="172" customFormat="1" ht="15.75" customHeight="1">
      <c r="A66" s="334" t="s">
        <v>1637</v>
      </c>
      <c r="B66" s="171">
        <v>12771.3</v>
      </c>
      <c r="C66" s="171">
        <v>17200</v>
      </c>
      <c r="D66" s="171"/>
      <c r="E66" s="194">
        <f t="shared" si="1"/>
        <v>1.3467697102096108</v>
      </c>
      <c r="F66" s="194" t="str">
        <f t="shared" si="2"/>
        <v/>
      </c>
    </row>
    <row r="67" spans="1:6" s="172" customFormat="1" ht="15.75" customHeight="1">
      <c r="A67" s="334" t="s">
        <v>1638</v>
      </c>
      <c r="B67" s="171">
        <v>925.3</v>
      </c>
      <c r="C67" s="171">
        <v>926</v>
      </c>
      <c r="D67" s="171"/>
      <c r="E67" s="194">
        <f t="shared" si="1"/>
        <v>1.0007565114017076</v>
      </c>
      <c r="F67" s="194" t="str">
        <f t="shared" si="2"/>
        <v/>
      </c>
    </row>
    <row r="68" spans="1:6" s="180" customFormat="1" ht="15.75" customHeight="1">
      <c r="A68" s="182" t="s">
        <v>1639</v>
      </c>
      <c r="B68" s="169"/>
      <c r="C68" s="169"/>
      <c r="D68" s="169"/>
      <c r="E68" s="193" t="str">
        <f t="shared" si="1"/>
        <v/>
      </c>
      <c r="F68" s="193" t="str">
        <f t="shared" si="2"/>
        <v/>
      </c>
    </row>
    <row r="69" spans="1:6" s="172" customFormat="1" ht="15.75" customHeight="1">
      <c r="A69" s="174" t="s">
        <v>1640</v>
      </c>
      <c r="B69" s="171"/>
      <c r="C69" s="171"/>
      <c r="D69" s="171"/>
      <c r="E69" s="194" t="str">
        <f t="shared" si="1"/>
        <v/>
      </c>
      <c r="F69" s="194" t="str">
        <f t="shared" si="2"/>
        <v/>
      </c>
    </row>
    <row r="70" spans="1:6" s="245" customFormat="1">
      <c r="A70" s="173" t="s">
        <v>1641</v>
      </c>
      <c r="B70" s="171"/>
      <c r="C70" s="171"/>
      <c r="D70" s="171"/>
      <c r="E70" s="194" t="str">
        <f t="shared" si="1"/>
        <v/>
      </c>
      <c r="F70" s="194" t="str">
        <f t="shared" si="2"/>
        <v/>
      </c>
    </row>
    <row r="71" spans="1:6" s="180" customFormat="1" ht="13.5">
      <c r="A71" s="182" t="s">
        <v>1642</v>
      </c>
      <c r="B71" s="169"/>
      <c r="C71" s="169"/>
      <c r="D71" s="169"/>
      <c r="E71" s="193" t="str">
        <f t="shared" si="1"/>
        <v/>
      </c>
      <c r="F71" s="193" t="str">
        <f t="shared" si="2"/>
        <v/>
      </c>
    </row>
    <row r="72" spans="1:6" s="172" customFormat="1" ht="13.5">
      <c r="A72" s="174" t="s">
        <v>1643</v>
      </c>
      <c r="B72" s="171"/>
      <c r="C72" s="171"/>
      <c r="D72" s="171"/>
      <c r="E72" s="194" t="str">
        <f t="shared" si="1"/>
        <v/>
      </c>
      <c r="F72" s="194" t="str">
        <f t="shared" si="2"/>
        <v/>
      </c>
    </row>
    <row r="73" spans="1:6" s="172" customFormat="1" ht="13.5">
      <c r="A73" s="174" t="s">
        <v>1644</v>
      </c>
      <c r="B73" s="171"/>
      <c r="C73" s="171"/>
      <c r="D73" s="171"/>
      <c r="E73" s="194" t="str">
        <f t="shared" si="1"/>
        <v/>
      </c>
      <c r="F73" s="194" t="str">
        <f t="shared" si="2"/>
        <v/>
      </c>
    </row>
    <row r="74" spans="1:6" s="172" customFormat="1" ht="13.5">
      <c r="A74" s="174" t="s">
        <v>1645</v>
      </c>
      <c r="B74" s="171"/>
      <c r="C74" s="171"/>
      <c r="D74" s="171"/>
      <c r="E74" s="194" t="str">
        <f t="shared" ref="E74:E98" si="9">IF(B74=0,"",C74/B74)</f>
        <v/>
      </c>
      <c r="F74" s="194" t="str">
        <f t="shared" ref="F74:F98" si="10">IF(D74=0,"",(C74-D74)/D74)</f>
        <v/>
      </c>
    </row>
    <row r="75" spans="1:6" s="172" customFormat="1" ht="13.5">
      <c r="A75" s="174" t="s">
        <v>1646</v>
      </c>
      <c r="B75" s="171"/>
      <c r="C75" s="171"/>
      <c r="D75" s="171"/>
      <c r="E75" s="194" t="str">
        <f t="shared" si="9"/>
        <v/>
      </c>
      <c r="F75" s="194" t="str">
        <f t="shared" si="10"/>
        <v/>
      </c>
    </row>
    <row r="76" spans="1:6" s="172" customFormat="1" ht="13.5">
      <c r="A76" s="174" t="s">
        <v>1647</v>
      </c>
      <c r="B76" s="171"/>
      <c r="C76" s="171"/>
      <c r="D76" s="171"/>
      <c r="E76" s="194" t="str">
        <f t="shared" si="9"/>
        <v/>
      </c>
      <c r="F76" s="194" t="str">
        <f t="shared" si="10"/>
        <v/>
      </c>
    </row>
    <row r="77" spans="1:6" s="172" customFormat="1" ht="13.5">
      <c r="A77" s="174" t="s">
        <v>1624</v>
      </c>
      <c r="B77" s="171"/>
      <c r="C77" s="171"/>
      <c r="D77" s="171"/>
      <c r="E77" s="194" t="str">
        <f t="shared" si="9"/>
        <v/>
      </c>
      <c r="F77" s="194" t="str">
        <f t="shared" si="10"/>
        <v/>
      </c>
    </row>
    <row r="78" spans="1:6" s="172" customFormat="1" ht="13.5">
      <c r="A78" s="173" t="s">
        <v>1641</v>
      </c>
      <c r="B78" s="171"/>
      <c r="C78" s="171"/>
      <c r="D78" s="171"/>
      <c r="E78" s="194" t="str">
        <f t="shared" si="9"/>
        <v/>
      </c>
      <c r="F78" s="194" t="str">
        <f t="shared" si="10"/>
        <v/>
      </c>
    </row>
    <row r="79" spans="1:6" s="180" customFormat="1" ht="13.5">
      <c r="A79" s="182" t="s">
        <v>1648</v>
      </c>
      <c r="B79" s="169"/>
      <c r="C79" s="169"/>
      <c r="D79" s="169"/>
      <c r="E79" s="193" t="str">
        <f t="shared" si="9"/>
        <v/>
      </c>
      <c r="F79" s="193" t="str">
        <f t="shared" si="10"/>
        <v/>
      </c>
    </row>
    <row r="80" spans="1:6" s="172" customFormat="1" ht="13.5">
      <c r="A80" s="174" t="s">
        <v>1649</v>
      </c>
      <c r="B80" s="171"/>
      <c r="C80" s="171"/>
      <c r="D80" s="171"/>
      <c r="E80" s="194" t="str">
        <f t="shared" si="9"/>
        <v/>
      </c>
      <c r="F80" s="194" t="str">
        <f t="shared" si="10"/>
        <v/>
      </c>
    </row>
    <row r="81" spans="1:6" s="245" customFormat="1">
      <c r="A81" s="335" t="s">
        <v>1650</v>
      </c>
      <c r="B81" s="169">
        <f>B83+B85+B87+B89+B91+B93+B95+B97</f>
        <v>5027.9000000000015</v>
      </c>
      <c r="C81" s="169">
        <f>C83+C85+C87+C89+C91+C93+C95+C97</f>
        <v>2357</v>
      </c>
      <c r="D81" s="169">
        <f t="shared" ref="D81" si="11">D83+D85+D87+D89+D91+D93+D95+D97</f>
        <v>2326</v>
      </c>
      <c r="E81" s="193">
        <f t="shared" si="9"/>
        <v>0.4687841842518744</v>
      </c>
      <c r="F81" s="193">
        <f t="shared" si="10"/>
        <v>1.3327601031814273E-2</v>
      </c>
    </row>
    <row r="82" spans="1:6" s="245" customFormat="1">
      <c r="A82" s="335" t="s">
        <v>1651</v>
      </c>
      <c r="B82" s="169">
        <f>B84+B86+B88+B90+B92+B94+B96+B98</f>
        <v>19849.099999999999</v>
      </c>
      <c r="C82" s="169">
        <f t="shared" ref="C82:D82" si="12">C84+C86+C88+C90+C92+C94+C96+C98</f>
        <v>19110</v>
      </c>
      <c r="D82" s="169">
        <f t="shared" si="12"/>
        <v>13509</v>
      </c>
      <c r="E82" s="193">
        <f t="shared" si="9"/>
        <v>0.96276405479341642</v>
      </c>
      <c r="F82" s="193">
        <f t="shared" si="10"/>
        <v>0.41461248056850986</v>
      </c>
    </row>
    <row r="83" spans="1:6" s="183" customFormat="1">
      <c r="A83" s="182" t="s">
        <v>1652</v>
      </c>
      <c r="B83" s="169"/>
      <c r="C83" s="169"/>
      <c r="D83" s="169"/>
      <c r="E83" s="193" t="str">
        <f t="shared" si="9"/>
        <v/>
      </c>
      <c r="F83" s="193" t="str">
        <f t="shared" si="10"/>
        <v/>
      </c>
    </row>
    <row r="84" spans="1:6" s="245" customFormat="1">
      <c r="A84" s="330" t="s">
        <v>1653</v>
      </c>
      <c r="B84" s="171"/>
      <c r="C84" s="171"/>
      <c r="D84" s="171"/>
      <c r="E84" s="194" t="str">
        <f t="shared" si="9"/>
        <v/>
      </c>
      <c r="F84" s="194" t="str">
        <f t="shared" si="10"/>
        <v/>
      </c>
    </row>
    <row r="85" spans="1:6" s="183" customFormat="1">
      <c r="A85" s="182" t="s">
        <v>1654</v>
      </c>
      <c r="B85" s="169">
        <v>0</v>
      </c>
      <c r="C85" s="169">
        <v>0</v>
      </c>
      <c r="D85" s="169">
        <v>0</v>
      </c>
      <c r="E85" s="193" t="str">
        <f t="shared" si="9"/>
        <v/>
      </c>
      <c r="F85" s="193" t="str">
        <f t="shared" si="10"/>
        <v/>
      </c>
    </row>
    <row r="86" spans="1:6" s="245" customFormat="1">
      <c r="A86" s="330" t="s">
        <v>1655</v>
      </c>
      <c r="B86" s="171">
        <v>0</v>
      </c>
      <c r="C86" s="171">
        <v>0</v>
      </c>
      <c r="D86" s="171"/>
      <c r="E86" s="194" t="str">
        <f t="shared" si="9"/>
        <v/>
      </c>
      <c r="F86" s="194" t="str">
        <f t="shared" si="10"/>
        <v/>
      </c>
    </row>
    <row r="87" spans="1:6" s="183" customFormat="1">
      <c r="A87" s="333" t="s">
        <v>1656</v>
      </c>
      <c r="B87" s="169">
        <f>B15-B54</f>
        <v>1934.5</v>
      </c>
      <c r="C87" s="169">
        <f>C15-C54</f>
        <v>1465</v>
      </c>
      <c r="D87" s="169">
        <f t="shared" ref="D87" si="13">D15-D54</f>
        <v>2326</v>
      </c>
      <c r="E87" s="193">
        <f t="shared" si="9"/>
        <v>0.75730162832773329</v>
      </c>
      <c r="F87" s="193">
        <f t="shared" si="10"/>
        <v>-0.37016337059329318</v>
      </c>
    </row>
    <row r="88" spans="1:6" s="245" customFormat="1">
      <c r="A88" s="334" t="s">
        <v>1657</v>
      </c>
      <c r="B88" s="171">
        <v>11181.9</v>
      </c>
      <c r="C88" s="171">
        <v>12645</v>
      </c>
      <c r="D88" s="171">
        <v>13509</v>
      </c>
      <c r="E88" s="194">
        <f t="shared" si="9"/>
        <v>1.1308453840581654</v>
      </c>
      <c r="F88" s="194">
        <f t="shared" si="10"/>
        <v>-6.395736175882745E-2</v>
      </c>
    </row>
    <row r="89" spans="1:6" s="183" customFormat="1">
      <c r="A89" s="182" t="s">
        <v>1658</v>
      </c>
      <c r="B89" s="169"/>
      <c r="C89" s="169"/>
      <c r="D89" s="169"/>
      <c r="E89" s="193" t="str">
        <f t="shared" si="9"/>
        <v/>
      </c>
      <c r="F89" s="193" t="str">
        <f t="shared" si="10"/>
        <v/>
      </c>
    </row>
    <row r="90" spans="1:6" s="245" customFormat="1">
      <c r="A90" s="330" t="s">
        <v>1659</v>
      </c>
      <c r="B90" s="171"/>
      <c r="C90" s="171"/>
      <c r="D90" s="171"/>
      <c r="E90" s="194" t="str">
        <f t="shared" si="9"/>
        <v/>
      </c>
      <c r="F90" s="194" t="str">
        <f t="shared" si="10"/>
        <v/>
      </c>
    </row>
    <row r="91" spans="1:6" s="183" customFormat="1">
      <c r="A91" s="333" t="s">
        <v>1660</v>
      </c>
      <c r="B91" s="169">
        <f>B27-B65</f>
        <v>3093.4000000000015</v>
      </c>
      <c r="C91" s="169">
        <f t="shared" ref="C91:D91" si="14">C27-C65</f>
        <v>892</v>
      </c>
      <c r="D91" s="169">
        <f t="shared" si="14"/>
        <v>0</v>
      </c>
      <c r="E91" s="193">
        <f t="shared" si="9"/>
        <v>0.28835585439968953</v>
      </c>
      <c r="F91" s="193" t="str">
        <f t="shared" si="10"/>
        <v/>
      </c>
    </row>
    <row r="92" spans="1:6" s="245" customFormat="1">
      <c r="A92" s="334" t="s">
        <v>1661</v>
      </c>
      <c r="B92" s="171">
        <v>8667.2000000000007</v>
      </c>
      <c r="C92" s="171">
        <v>6465</v>
      </c>
      <c r="D92" s="171"/>
      <c r="E92" s="194">
        <f t="shared" si="9"/>
        <v>0.74591563596086385</v>
      </c>
      <c r="F92" s="194" t="str">
        <f t="shared" si="10"/>
        <v/>
      </c>
    </row>
    <row r="93" spans="1:6" s="183" customFormat="1">
      <c r="A93" s="182" t="s">
        <v>1662</v>
      </c>
      <c r="B93" s="169"/>
      <c r="C93" s="169"/>
      <c r="D93" s="169"/>
      <c r="E93" s="193" t="str">
        <f t="shared" si="9"/>
        <v/>
      </c>
      <c r="F93" s="193" t="str">
        <f t="shared" si="10"/>
        <v/>
      </c>
    </row>
    <row r="94" spans="1:6">
      <c r="A94" s="328" t="s">
        <v>1663</v>
      </c>
      <c r="B94" s="171"/>
      <c r="C94" s="171"/>
      <c r="D94" s="171"/>
      <c r="E94" s="194" t="str">
        <f t="shared" si="9"/>
        <v/>
      </c>
      <c r="F94" s="194" t="str">
        <f t="shared" si="10"/>
        <v/>
      </c>
    </row>
    <row r="95" spans="1:6" s="184" customFormat="1">
      <c r="A95" s="181" t="s">
        <v>1664</v>
      </c>
      <c r="B95" s="169"/>
      <c r="C95" s="169"/>
      <c r="D95" s="169"/>
      <c r="E95" s="193" t="str">
        <f t="shared" si="9"/>
        <v/>
      </c>
      <c r="F95" s="193" t="str">
        <f t="shared" si="10"/>
        <v/>
      </c>
    </row>
    <row r="96" spans="1:6">
      <c r="A96" s="328" t="s">
        <v>1665</v>
      </c>
      <c r="B96" s="171"/>
      <c r="C96" s="171"/>
      <c r="D96" s="171"/>
      <c r="E96" s="194" t="str">
        <f t="shared" si="9"/>
        <v/>
      </c>
      <c r="F96" s="194" t="str">
        <f t="shared" si="10"/>
        <v/>
      </c>
    </row>
    <row r="97" spans="1:6" s="184" customFormat="1">
      <c r="A97" s="181" t="s">
        <v>1666</v>
      </c>
      <c r="B97" s="169"/>
      <c r="C97" s="169"/>
      <c r="D97" s="169"/>
      <c r="E97" s="193" t="str">
        <f t="shared" si="9"/>
        <v/>
      </c>
      <c r="F97" s="193" t="str">
        <f t="shared" si="10"/>
        <v/>
      </c>
    </row>
    <row r="98" spans="1:6">
      <c r="A98" s="328" t="s">
        <v>1667</v>
      </c>
      <c r="B98" s="171"/>
      <c r="C98" s="171"/>
      <c r="D98" s="171"/>
      <c r="E98" s="194" t="str">
        <f t="shared" si="9"/>
        <v/>
      </c>
      <c r="F98" s="194" t="str">
        <f t="shared" si="10"/>
        <v/>
      </c>
    </row>
    <row r="101" spans="1:6">
      <c r="B101" s="336"/>
      <c r="D101" s="246"/>
    </row>
  </sheetData>
  <mergeCells count="1">
    <mergeCell ref="A2:F2"/>
  </mergeCells>
  <phoneticPr fontId="26" type="noConversion"/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43"/>
  <sheetViews>
    <sheetView workbookViewId="0">
      <selection activeCell="H42" sqref="H42"/>
    </sheetView>
  </sheetViews>
  <sheetFormatPr defaultColWidth="9.125" defaultRowHeight="14.25"/>
  <cols>
    <col min="1" max="1" width="24.25" style="212" customWidth="1"/>
    <col min="2" max="2" width="9.375" style="219" customWidth="1"/>
    <col min="3" max="3" width="10.125" style="219" customWidth="1"/>
    <col min="4" max="4" width="8.75" style="219" customWidth="1"/>
    <col min="5" max="5" width="10" style="212" customWidth="1"/>
    <col min="6" max="6" width="10.25" style="215" customWidth="1"/>
    <col min="7" max="7" width="14.625" style="212" customWidth="1"/>
    <col min="8" max="9" width="9.125" style="212"/>
    <col min="10" max="16384" width="9.125" style="16"/>
  </cols>
  <sheetData>
    <row r="1" spans="1:9">
      <c r="A1" s="212" t="s">
        <v>1704</v>
      </c>
    </row>
    <row r="2" spans="1:9" s="196" customFormat="1" ht="36.75" customHeight="1">
      <c r="A2" s="277" t="s">
        <v>1708</v>
      </c>
      <c r="B2" s="277"/>
      <c r="C2" s="277"/>
      <c r="D2" s="277"/>
      <c r="E2" s="277"/>
      <c r="F2" s="277"/>
      <c r="G2" s="277"/>
      <c r="H2" s="195"/>
      <c r="I2" s="195"/>
    </row>
    <row r="3" spans="1:9" s="196" customFormat="1" ht="19.5" customHeight="1">
      <c r="A3" s="197"/>
      <c r="B3" s="220"/>
      <c r="C3" s="220"/>
      <c r="D3" s="220"/>
      <c r="E3" s="198"/>
      <c r="F3" s="216"/>
      <c r="G3" s="211" t="s">
        <v>1677</v>
      </c>
      <c r="H3" s="195"/>
      <c r="I3" s="195"/>
    </row>
    <row r="4" spans="1:9" s="196" customFormat="1" ht="24">
      <c r="A4" s="199" t="s">
        <v>1</v>
      </c>
      <c r="B4" s="218" t="s">
        <v>1709</v>
      </c>
      <c r="C4" s="218" t="s">
        <v>1670</v>
      </c>
      <c r="D4" s="218" t="s">
        <v>1710</v>
      </c>
      <c r="E4" s="200" t="s">
        <v>1604</v>
      </c>
      <c r="F4" s="200" t="s">
        <v>1678</v>
      </c>
      <c r="G4" s="200" t="s">
        <v>4</v>
      </c>
      <c r="H4" s="195"/>
      <c r="I4" s="195"/>
    </row>
    <row r="5" spans="1:9" s="196" customFormat="1">
      <c r="A5" s="201" t="s">
        <v>1679</v>
      </c>
      <c r="B5" s="221"/>
      <c r="C5" s="91"/>
      <c r="D5" s="91"/>
      <c r="E5" s="203" t="str">
        <f>IF(B5=0,"",C5/B5*100)</f>
        <v/>
      </c>
      <c r="F5" s="111">
        <f>C5-D5</f>
        <v>0</v>
      </c>
      <c r="G5" s="203" t="str">
        <f>IF(B5=0,"",(D5-B5)/B5)</f>
        <v/>
      </c>
      <c r="H5" s="195"/>
      <c r="I5" s="195"/>
    </row>
    <row r="6" spans="1:9" s="196" customFormat="1">
      <c r="A6" s="206" t="s">
        <v>1681</v>
      </c>
      <c r="B6" s="91"/>
      <c r="C6" s="91"/>
      <c r="D6" s="91"/>
      <c r="E6" s="203" t="str">
        <f t="shared" ref="E6:E23" si="0">IF(B6=0,"",C6/B6*100)</f>
        <v/>
      </c>
      <c r="F6" s="111">
        <f t="shared" ref="F6:F21" si="1">C6-D6</f>
        <v>0</v>
      </c>
      <c r="G6" s="203" t="str">
        <f t="shared" ref="G6:G23" si="2">IF(B6=0,"",(D6-B6)/B6)</f>
        <v/>
      </c>
      <c r="H6" s="195"/>
      <c r="I6" s="195"/>
    </row>
    <row r="7" spans="1:9" s="196" customFormat="1">
      <c r="A7" s="206" t="s">
        <v>1683</v>
      </c>
      <c r="B7" s="221"/>
      <c r="C7" s="91"/>
      <c r="D7" s="91"/>
      <c r="E7" s="203" t="str">
        <f t="shared" si="0"/>
        <v/>
      </c>
      <c r="F7" s="111">
        <f t="shared" si="1"/>
        <v>0</v>
      </c>
      <c r="G7" s="203" t="str">
        <f t="shared" si="2"/>
        <v/>
      </c>
      <c r="H7" s="195"/>
      <c r="I7" s="195"/>
    </row>
    <row r="8" spans="1:9" s="196" customFormat="1">
      <c r="A8" s="206" t="s">
        <v>1685</v>
      </c>
      <c r="B8" s="91"/>
      <c r="C8" s="91"/>
      <c r="D8" s="91"/>
      <c r="E8" s="203" t="str">
        <f t="shared" si="0"/>
        <v/>
      </c>
      <c r="F8" s="111">
        <f t="shared" si="1"/>
        <v>0</v>
      </c>
      <c r="G8" s="203" t="str">
        <f t="shared" si="2"/>
        <v/>
      </c>
      <c r="H8" s="195"/>
      <c r="I8" s="195"/>
    </row>
    <row r="9" spans="1:9" s="196" customFormat="1">
      <c r="A9" s="206" t="s">
        <v>1687</v>
      </c>
      <c r="B9" s="91"/>
      <c r="C9" s="91"/>
      <c r="D9" s="91"/>
      <c r="E9" s="203" t="str">
        <f t="shared" si="0"/>
        <v/>
      </c>
      <c r="F9" s="111">
        <f t="shared" si="1"/>
        <v>0</v>
      </c>
      <c r="G9" s="203" t="str">
        <f t="shared" si="2"/>
        <v/>
      </c>
      <c r="H9" s="195"/>
      <c r="I9" s="195"/>
    </row>
    <row r="10" spans="1:9" s="196" customFormat="1">
      <c r="A10" s="1"/>
      <c r="B10" s="91"/>
      <c r="C10" s="91"/>
      <c r="D10" s="91"/>
      <c r="E10" s="202" t="str">
        <f t="shared" si="0"/>
        <v/>
      </c>
      <c r="F10" s="111">
        <f t="shared" si="1"/>
        <v>0</v>
      </c>
      <c r="G10" s="202" t="str">
        <f t="shared" si="2"/>
        <v/>
      </c>
      <c r="H10" s="195"/>
      <c r="I10" s="195"/>
    </row>
    <row r="11" spans="1:9" s="196" customFormat="1">
      <c r="A11" s="1"/>
      <c r="B11" s="91"/>
      <c r="C11" s="91"/>
      <c r="D11" s="91"/>
      <c r="E11" s="202" t="str">
        <f t="shared" si="0"/>
        <v/>
      </c>
      <c r="F11" s="111">
        <f t="shared" si="1"/>
        <v>0</v>
      </c>
      <c r="G11" s="203" t="str">
        <f t="shared" si="2"/>
        <v/>
      </c>
      <c r="H11" s="195"/>
      <c r="I11" s="195"/>
    </row>
    <row r="12" spans="1:9" s="196" customFormat="1">
      <c r="A12" s="206"/>
      <c r="B12" s="91"/>
      <c r="C12" s="91"/>
      <c r="D12" s="91"/>
      <c r="E12" s="202" t="str">
        <f t="shared" si="0"/>
        <v/>
      </c>
      <c r="F12" s="111">
        <f t="shared" si="1"/>
        <v>0</v>
      </c>
      <c r="G12" s="202" t="str">
        <f t="shared" si="2"/>
        <v/>
      </c>
      <c r="H12" s="195"/>
      <c r="I12" s="195"/>
    </row>
    <row r="13" spans="1:9" s="196" customFormat="1">
      <c r="A13" s="206"/>
      <c r="B13" s="91"/>
      <c r="C13" s="91"/>
      <c r="D13" s="91"/>
      <c r="E13" s="202" t="str">
        <f t="shared" si="0"/>
        <v/>
      </c>
      <c r="F13" s="111">
        <f t="shared" si="1"/>
        <v>0</v>
      </c>
      <c r="G13" s="202" t="str">
        <f t="shared" si="2"/>
        <v/>
      </c>
      <c r="H13" s="195"/>
      <c r="I13" s="195"/>
    </row>
    <row r="14" spans="1:9" s="196" customFormat="1">
      <c r="A14" s="206"/>
      <c r="B14" s="91"/>
      <c r="C14" s="91"/>
      <c r="D14" s="91"/>
      <c r="E14" s="202" t="str">
        <f t="shared" si="0"/>
        <v/>
      </c>
      <c r="F14" s="111">
        <f t="shared" si="1"/>
        <v>0</v>
      </c>
      <c r="G14" s="202" t="str">
        <f t="shared" si="2"/>
        <v/>
      </c>
      <c r="H14" s="195"/>
      <c r="I14" s="195"/>
    </row>
    <row r="15" spans="1:9" s="196" customFormat="1">
      <c r="A15" s="206"/>
      <c r="B15" s="91"/>
      <c r="C15" s="91"/>
      <c r="D15" s="91"/>
      <c r="E15" s="202" t="str">
        <f t="shared" si="0"/>
        <v/>
      </c>
      <c r="F15" s="111">
        <f t="shared" si="1"/>
        <v>0</v>
      </c>
      <c r="G15" s="202" t="str">
        <f t="shared" si="2"/>
        <v/>
      </c>
      <c r="H15" s="195"/>
      <c r="I15" s="195"/>
    </row>
    <row r="16" spans="1:9" s="196" customFormat="1">
      <c r="A16" s="206"/>
      <c r="B16" s="91"/>
      <c r="C16" s="91"/>
      <c r="D16" s="91"/>
      <c r="E16" s="202" t="str">
        <f t="shared" si="0"/>
        <v/>
      </c>
      <c r="F16" s="111">
        <f t="shared" si="1"/>
        <v>0</v>
      </c>
      <c r="G16" s="202" t="str">
        <f t="shared" si="2"/>
        <v/>
      </c>
      <c r="H16" s="195"/>
      <c r="I16" s="195"/>
    </row>
    <row r="17" spans="1:246" s="196" customFormat="1">
      <c r="A17" s="206"/>
      <c r="B17" s="91"/>
      <c r="C17" s="91"/>
      <c r="D17" s="91"/>
      <c r="E17" s="202" t="str">
        <f t="shared" si="0"/>
        <v/>
      </c>
      <c r="F17" s="111">
        <f t="shared" si="1"/>
        <v>0</v>
      </c>
      <c r="G17" s="202" t="str">
        <f t="shared" si="2"/>
        <v/>
      </c>
      <c r="H17" s="195"/>
      <c r="I17" s="195"/>
    </row>
    <row r="18" spans="1:246" s="196" customFormat="1" ht="18" customHeight="1">
      <c r="A18" s="206"/>
      <c r="B18" s="91"/>
      <c r="C18" s="91"/>
      <c r="D18" s="91"/>
      <c r="E18" s="202" t="str">
        <f t="shared" si="0"/>
        <v/>
      </c>
      <c r="F18" s="111">
        <f t="shared" si="1"/>
        <v>0</v>
      </c>
      <c r="G18" s="202" t="str">
        <f t="shared" si="2"/>
        <v/>
      </c>
      <c r="H18" s="195"/>
      <c r="I18" s="195"/>
    </row>
    <row r="19" spans="1:246" s="208" customFormat="1" ht="18" customHeight="1">
      <c r="A19" s="9" t="s">
        <v>1698</v>
      </c>
      <c r="B19" s="122">
        <f>SUM(B5:B18)</f>
        <v>0</v>
      </c>
      <c r="C19" s="122">
        <f>SUM(C5:C18)</f>
        <v>0</v>
      </c>
      <c r="D19" s="122">
        <f>SUM(D5:D15)</f>
        <v>0</v>
      </c>
      <c r="E19" s="207" t="str">
        <f t="shared" si="0"/>
        <v/>
      </c>
      <c r="F19" s="112">
        <f t="shared" si="1"/>
        <v>0</v>
      </c>
      <c r="G19" s="207" t="str">
        <f t="shared" si="2"/>
        <v/>
      </c>
      <c r="H19" s="213"/>
      <c r="I19" s="213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</row>
    <row r="20" spans="1:246" s="196" customFormat="1" ht="17.100000000000001" customHeight="1">
      <c r="A20" s="9" t="s">
        <v>1700</v>
      </c>
      <c r="B20" s="122">
        <f t="shared" ref="B20:D20" si="3">B21</f>
        <v>0</v>
      </c>
      <c r="C20" s="122">
        <f t="shared" si="3"/>
        <v>0</v>
      </c>
      <c r="D20" s="122">
        <f t="shared" si="3"/>
        <v>0</v>
      </c>
      <c r="E20" s="207" t="str">
        <f t="shared" si="0"/>
        <v/>
      </c>
      <c r="F20" s="112">
        <f t="shared" si="1"/>
        <v>0</v>
      </c>
      <c r="G20" s="207" t="str">
        <f t="shared" si="2"/>
        <v/>
      </c>
      <c r="H20" s="195"/>
      <c r="I20" s="195"/>
    </row>
    <row r="21" spans="1:246" s="208" customFormat="1" ht="17.100000000000001" customHeight="1">
      <c r="A21" s="9" t="s">
        <v>1702</v>
      </c>
      <c r="B21" s="222"/>
      <c r="C21" s="122"/>
      <c r="D21" s="122"/>
      <c r="E21" s="207" t="str">
        <f t="shared" si="0"/>
        <v/>
      </c>
      <c r="F21" s="112">
        <f t="shared" si="1"/>
        <v>0</v>
      </c>
      <c r="G21" s="207" t="str">
        <f t="shared" si="2"/>
        <v/>
      </c>
      <c r="H21" s="223"/>
      <c r="I21" s="223"/>
    </row>
    <row r="22" spans="1:246" s="196" customFormat="1" ht="18" customHeight="1">
      <c r="A22" s="1"/>
      <c r="B22" s="91"/>
      <c r="C22" s="91"/>
      <c r="D22" s="91"/>
      <c r="E22" s="202" t="str">
        <f t="shared" si="0"/>
        <v/>
      </c>
      <c r="F22" s="111"/>
      <c r="G22" s="202" t="str">
        <f t="shared" si="2"/>
        <v/>
      </c>
      <c r="H22" s="195"/>
      <c r="I22" s="195"/>
    </row>
    <row r="23" spans="1:246" s="208" customFormat="1" ht="18" customHeight="1">
      <c r="A23" s="2" t="s">
        <v>202</v>
      </c>
      <c r="B23" s="122">
        <f>B19+B20</f>
        <v>0</v>
      </c>
      <c r="C23" s="122">
        <f>C19+C20</f>
        <v>0</v>
      </c>
      <c r="D23" s="122">
        <f>D19+D20</f>
        <v>0</v>
      </c>
      <c r="E23" s="207" t="str">
        <f t="shared" si="0"/>
        <v/>
      </c>
      <c r="F23" s="112">
        <f>C23-D23</f>
        <v>0</v>
      </c>
      <c r="G23" s="207" t="str">
        <f t="shared" si="2"/>
        <v/>
      </c>
      <c r="H23" s="213"/>
      <c r="I23" s="21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</row>
    <row r="24" spans="1:246" ht="21.75" customHeight="1">
      <c r="A24" s="278" t="s">
        <v>1707</v>
      </c>
      <c r="B24" s="278"/>
      <c r="C24" s="278"/>
      <c r="D24" s="278"/>
      <c r="E24" s="278"/>
      <c r="F24" s="278"/>
      <c r="G24" s="278"/>
    </row>
    <row r="33" spans="1:9">
      <c r="A33" s="16"/>
      <c r="B33" s="134"/>
      <c r="C33" s="134"/>
      <c r="D33" s="134"/>
      <c r="E33" s="16"/>
      <c r="F33" s="217"/>
      <c r="G33" s="16"/>
      <c r="H33" s="16"/>
      <c r="I33" s="16"/>
    </row>
    <row r="34" spans="1:9">
      <c r="A34" s="16"/>
      <c r="B34" s="134"/>
      <c r="C34" s="134"/>
      <c r="D34" s="134"/>
      <c r="E34" s="16"/>
      <c r="F34" s="217"/>
      <c r="G34" s="16"/>
      <c r="H34" s="16"/>
      <c r="I34" s="16"/>
    </row>
    <row r="35" spans="1:9">
      <c r="A35" s="16"/>
      <c r="B35" s="134"/>
      <c r="C35" s="134"/>
      <c r="D35" s="134"/>
      <c r="E35" s="16"/>
      <c r="F35" s="217"/>
      <c r="G35" s="16"/>
      <c r="H35" s="16"/>
      <c r="I35" s="16"/>
    </row>
    <row r="36" spans="1:9">
      <c r="A36" s="16"/>
      <c r="B36" s="134"/>
      <c r="C36" s="134"/>
      <c r="D36" s="134"/>
      <c r="E36" s="16"/>
      <c r="F36" s="217"/>
      <c r="G36" s="16"/>
      <c r="H36" s="16"/>
      <c r="I36" s="16"/>
    </row>
    <row r="37" spans="1:9">
      <c r="A37" s="16"/>
      <c r="B37" s="134"/>
      <c r="C37" s="134"/>
      <c r="D37" s="134"/>
      <c r="E37" s="16"/>
      <c r="F37" s="217"/>
      <c r="G37" s="16"/>
      <c r="H37" s="16"/>
      <c r="I37" s="16"/>
    </row>
    <row r="38" spans="1:9">
      <c r="A38" s="16"/>
      <c r="B38" s="134"/>
      <c r="C38" s="134"/>
      <c r="D38" s="134"/>
      <c r="E38" s="16"/>
      <c r="F38" s="217"/>
      <c r="G38" s="16"/>
      <c r="H38" s="16"/>
      <c r="I38" s="16"/>
    </row>
    <row r="39" spans="1:9">
      <c r="A39" s="16"/>
      <c r="B39" s="134"/>
      <c r="C39" s="134"/>
      <c r="D39" s="134"/>
      <c r="E39" s="16"/>
      <c r="F39" s="217"/>
      <c r="G39" s="16"/>
      <c r="H39" s="16"/>
      <c r="I39" s="16"/>
    </row>
    <row r="40" spans="1:9">
      <c r="A40" s="16"/>
      <c r="B40" s="134"/>
      <c r="C40" s="134"/>
      <c r="D40" s="134"/>
      <c r="E40" s="16"/>
      <c r="F40" s="217"/>
      <c r="G40" s="16"/>
      <c r="H40" s="16"/>
      <c r="I40" s="16"/>
    </row>
    <row r="41" spans="1:9">
      <c r="A41" s="16"/>
      <c r="B41" s="134"/>
      <c r="C41" s="134"/>
      <c r="D41" s="134"/>
      <c r="E41" s="16"/>
      <c r="F41" s="217"/>
      <c r="G41" s="16"/>
      <c r="H41" s="16"/>
      <c r="I41" s="16"/>
    </row>
    <row r="42" spans="1:9">
      <c r="A42" s="16"/>
      <c r="B42" s="134"/>
      <c r="C42" s="134"/>
      <c r="D42" s="134"/>
      <c r="E42" s="16"/>
      <c r="F42" s="217"/>
      <c r="G42" s="16"/>
      <c r="H42" s="16"/>
      <c r="I42" s="16"/>
    </row>
    <row r="43" spans="1:9">
      <c r="A43" s="16"/>
      <c r="B43" s="134"/>
      <c r="C43" s="134"/>
      <c r="D43" s="134"/>
      <c r="E43" s="16"/>
      <c r="F43" s="217"/>
      <c r="G43" s="16"/>
      <c r="H43" s="16"/>
      <c r="I43" s="16"/>
    </row>
  </sheetData>
  <mergeCells count="2">
    <mergeCell ref="A2:G2"/>
    <mergeCell ref="A24:G24"/>
  </mergeCells>
  <phoneticPr fontId="26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43"/>
  <sheetViews>
    <sheetView workbookViewId="0">
      <selection activeCell="H42" sqref="H42"/>
    </sheetView>
  </sheetViews>
  <sheetFormatPr defaultColWidth="9.125" defaultRowHeight="14.25"/>
  <cols>
    <col min="1" max="1" width="36.625" style="212" customWidth="1"/>
    <col min="2" max="4" width="9.5" style="219" customWidth="1"/>
    <col min="5" max="5" width="9.5" style="215" customWidth="1"/>
    <col min="6" max="6" width="10" style="219" customWidth="1"/>
    <col min="7" max="7" width="9.875" style="212" customWidth="1"/>
    <col min="8" max="9" width="9.125" style="212"/>
    <col min="10" max="16384" width="9.125" style="16"/>
  </cols>
  <sheetData>
    <row r="1" spans="1:9">
      <c r="A1" s="212" t="s">
        <v>1705</v>
      </c>
    </row>
    <row r="2" spans="1:9" s="196" customFormat="1" ht="24">
      <c r="A2" s="279" t="s">
        <v>1706</v>
      </c>
      <c r="B2" s="279"/>
      <c r="C2" s="279"/>
      <c r="D2" s="279"/>
      <c r="E2" s="279"/>
      <c r="F2" s="279"/>
      <c r="G2" s="279"/>
      <c r="H2" s="195"/>
      <c r="I2" s="195"/>
    </row>
    <row r="3" spans="1:9" s="196" customFormat="1" ht="27.75" customHeight="1">
      <c r="A3" s="198"/>
      <c r="B3" s="220"/>
      <c r="C3" s="220"/>
      <c r="D3" s="220"/>
      <c r="E3" s="216"/>
      <c r="F3" s="220"/>
      <c r="G3" s="214" t="s">
        <v>1558</v>
      </c>
      <c r="H3" s="195"/>
      <c r="I3" s="195"/>
    </row>
    <row r="4" spans="1:9" s="196" customFormat="1" ht="24">
      <c r="A4" s="200" t="s">
        <v>1</v>
      </c>
      <c r="B4" s="218" t="s">
        <v>1709</v>
      </c>
      <c r="C4" s="218" t="s">
        <v>1670</v>
      </c>
      <c r="D4" s="218" t="s">
        <v>1710</v>
      </c>
      <c r="E4" s="200" t="s">
        <v>1604</v>
      </c>
      <c r="F4" s="218" t="s">
        <v>1678</v>
      </c>
      <c r="G4" s="199" t="s">
        <v>4</v>
      </c>
      <c r="H4" s="195"/>
      <c r="I4" s="195"/>
    </row>
    <row r="5" spans="1:9" s="196" customFormat="1">
      <c r="A5" s="204" t="s">
        <v>1680</v>
      </c>
      <c r="B5" s="221"/>
      <c r="C5" s="91"/>
      <c r="D5" s="221"/>
      <c r="E5" s="111" t="str">
        <f>IF(B5=0,"",C5/B5*100)</f>
        <v/>
      </c>
      <c r="F5" s="91">
        <f>D5-B5</f>
        <v>0</v>
      </c>
      <c r="G5" s="205" t="str">
        <f>IF(B5=0,"",(D5-B5)/B5)</f>
        <v/>
      </c>
      <c r="H5" s="195"/>
      <c r="I5" s="195"/>
    </row>
    <row r="6" spans="1:9" s="196" customFormat="1">
      <c r="A6" s="204" t="s">
        <v>1682</v>
      </c>
      <c r="B6" s="221"/>
      <c r="C6" s="91"/>
      <c r="D6" s="91"/>
      <c r="E6" s="111" t="str">
        <f t="shared" ref="E6:E23" si="0">IF(B6=0,"",C6/B6*100)</f>
        <v/>
      </c>
      <c r="F6" s="91">
        <f t="shared" ref="F6:F23" si="1">D6-B6</f>
        <v>0</v>
      </c>
      <c r="G6" s="205" t="str">
        <f t="shared" ref="G6:G23" si="2">IF(B6=0,"",(D6-B6)/B6)</f>
        <v/>
      </c>
      <c r="H6" s="195"/>
      <c r="I6" s="195"/>
    </row>
    <row r="7" spans="1:9" s="196" customFormat="1">
      <c r="A7" s="204" t="s">
        <v>1684</v>
      </c>
      <c r="B7" s="221"/>
      <c r="C7" s="91"/>
      <c r="D7" s="91"/>
      <c r="E7" s="111" t="str">
        <f t="shared" si="0"/>
        <v/>
      </c>
      <c r="F7" s="91">
        <f t="shared" si="1"/>
        <v>0</v>
      </c>
      <c r="G7" s="205" t="str">
        <f t="shared" si="2"/>
        <v/>
      </c>
      <c r="H7" s="195"/>
      <c r="I7" s="195"/>
    </row>
    <row r="8" spans="1:9" s="196" customFormat="1">
      <c r="A8" s="204" t="s">
        <v>1686</v>
      </c>
      <c r="B8" s="221"/>
      <c r="C8" s="91"/>
      <c r="D8" s="91"/>
      <c r="E8" s="111" t="str">
        <f t="shared" si="0"/>
        <v/>
      </c>
      <c r="F8" s="91">
        <f t="shared" si="1"/>
        <v>0</v>
      </c>
      <c r="G8" s="205" t="str">
        <f t="shared" si="2"/>
        <v/>
      </c>
      <c r="H8" s="195"/>
      <c r="I8" s="195"/>
    </row>
    <row r="9" spans="1:9" s="196" customFormat="1">
      <c r="A9" s="204" t="s">
        <v>1688</v>
      </c>
      <c r="B9" s="221"/>
      <c r="C9" s="91"/>
      <c r="D9" s="221"/>
      <c r="E9" s="111" t="str">
        <f t="shared" si="0"/>
        <v/>
      </c>
      <c r="F9" s="91">
        <f t="shared" si="1"/>
        <v>0</v>
      </c>
      <c r="G9" s="205" t="str">
        <f t="shared" si="2"/>
        <v/>
      </c>
      <c r="H9" s="195"/>
      <c r="I9" s="195"/>
    </row>
    <row r="10" spans="1:9" s="196" customFormat="1">
      <c r="A10" s="204" t="s">
        <v>1689</v>
      </c>
      <c r="B10" s="221"/>
      <c r="C10" s="91"/>
      <c r="D10" s="91"/>
      <c r="E10" s="111" t="str">
        <f t="shared" si="0"/>
        <v/>
      </c>
      <c r="F10" s="91">
        <f t="shared" si="1"/>
        <v>0</v>
      </c>
      <c r="G10" s="205" t="str">
        <f t="shared" si="2"/>
        <v/>
      </c>
      <c r="H10" s="195"/>
      <c r="I10" s="195"/>
    </row>
    <row r="11" spans="1:9" s="196" customFormat="1">
      <c r="A11" s="204" t="s">
        <v>1690</v>
      </c>
      <c r="B11" s="221"/>
      <c r="C11" s="91"/>
      <c r="D11" s="91"/>
      <c r="E11" s="111" t="str">
        <f t="shared" si="0"/>
        <v/>
      </c>
      <c r="F11" s="91">
        <f t="shared" si="1"/>
        <v>0</v>
      </c>
      <c r="G11" s="205" t="str">
        <f t="shared" si="2"/>
        <v/>
      </c>
      <c r="H11" s="195"/>
      <c r="I11" s="195"/>
    </row>
    <row r="12" spans="1:9" s="196" customFormat="1">
      <c r="A12" s="204" t="s">
        <v>1691</v>
      </c>
      <c r="B12" s="221"/>
      <c r="C12" s="91"/>
      <c r="D12" s="91"/>
      <c r="E12" s="111" t="str">
        <f t="shared" si="0"/>
        <v/>
      </c>
      <c r="F12" s="91">
        <f t="shared" si="1"/>
        <v>0</v>
      </c>
      <c r="G12" s="205" t="str">
        <f t="shared" si="2"/>
        <v/>
      </c>
      <c r="H12" s="195"/>
      <c r="I12" s="195"/>
    </row>
    <row r="13" spans="1:9" s="196" customFormat="1">
      <c r="A13" s="204" t="s">
        <v>1692</v>
      </c>
      <c r="B13" s="221"/>
      <c r="C13" s="91"/>
      <c r="D13" s="91"/>
      <c r="E13" s="111" t="str">
        <f t="shared" si="0"/>
        <v/>
      </c>
      <c r="F13" s="91">
        <f t="shared" si="1"/>
        <v>0</v>
      </c>
      <c r="G13" s="205" t="str">
        <f t="shared" si="2"/>
        <v/>
      </c>
      <c r="H13" s="195"/>
      <c r="I13" s="195"/>
    </row>
    <row r="14" spans="1:9" s="196" customFormat="1">
      <c r="A14" s="204" t="s">
        <v>1693</v>
      </c>
      <c r="B14" s="221"/>
      <c r="C14" s="91"/>
      <c r="D14" s="91"/>
      <c r="E14" s="111" t="str">
        <f t="shared" si="0"/>
        <v/>
      </c>
      <c r="F14" s="91">
        <f t="shared" si="1"/>
        <v>0</v>
      </c>
      <c r="G14" s="205" t="str">
        <f t="shared" si="2"/>
        <v/>
      </c>
      <c r="H14" s="195"/>
      <c r="I14" s="195"/>
    </row>
    <row r="15" spans="1:9" s="196" customFormat="1">
      <c r="A15" s="204" t="s">
        <v>1694</v>
      </c>
      <c r="B15" s="221"/>
      <c r="C15" s="91"/>
      <c r="D15" s="91"/>
      <c r="E15" s="111" t="str">
        <f t="shared" si="0"/>
        <v/>
      </c>
      <c r="F15" s="91">
        <f t="shared" si="1"/>
        <v>0</v>
      </c>
      <c r="G15" s="205" t="str">
        <f t="shared" si="2"/>
        <v/>
      </c>
      <c r="H15" s="195"/>
      <c r="I15" s="195"/>
    </row>
    <row r="16" spans="1:9" s="196" customFormat="1">
      <c r="A16" s="204" t="s">
        <v>1695</v>
      </c>
      <c r="B16" s="221"/>
      <c r="C16" s="91"/>
      <c r="D16" s="91"/>
      <c r="E16" s="111" t="str">
        <f t="shared" si="0"/>
        <v/>
      </c>
      <c r="F16" s="91">
        <f t="shared" si="1"/>
        <v>0</v>
      </c>
      <c r="G16" s="205" t="str">
        <f t="shared" si="2"/>
        <v/>
      </c>
      <c r="H16" s="195"/>
      <c r="I16" s="195"/>
    </row>
    <row r="17" spans="1:246" s="196" customFormat="1">
      <c r="A17" s="204" t="s">
        <v>1696</v>
      </c>
      <c r="B17" s="221"/>
      <c r="C17" s="91"/>
      <c r="D17" s="91"/>
      <c r="E17" s="111" t="str">
        <f t="shared" si="0"/>
        <v/>
      </c>
      <c r="F17" s="91">
        <f t="shared" si="1"/>
        <v>0</v>
      </c>
      <c r="G17" s="205" t="str">
        <f t="shared" si="2"/>
        <v/>
      </c>
      <c r="H17" s="195"/>
      <c r="I17" s="195"/>
    </row>
    <row r="18" spans="1:246" s="196" customFormat="1" ht="18" customHeight="1">
      <c r="A18" s="204" t="s">
        <v>1697</v>
      </c>
      <c r="B18" s="221"/>
      <c r="C18" s="91"/>
      <c r="D18" s="91"/>
      <c r="E18" s="111" t="str">
        <f t="shared" si="0"/>
        <v/>
      </c>
      <c r="F18" s="91">
        <f t="shared" si="1"/>
        <v>0</v>
      </c>
      <c r="G18" s="205" t="str">
        <f t="shared" si="2"/>
        <v/>
      </c>
      <c r="H18" s="195"/>
      <c r="I18" s="195"/>
    </row>
    <row r="19" spans="1:246" s="208" customFormat="1" ht="18" customHeight="1">
      <c r="A19" s="9" t="s">
        <v>1699</v>
      </c>
      <c r="B19" s="122">
        <f>B5+B9+B16+B17+B18</f>
        <v>0</v>
      </c>
      <c r="C19" s="122">
        <f t="shared" ref="C19:D19" si="3">C5+C9+C16+C17+C18</f>
        <v>0</v>
      </c>
      <c r="D19" s="122">
        <f t="shared" si="3"/>
        <v>0</v>
      </c>
      <c r="E19" s="112" t="str">
        <f t="shared" si="0"/>
        <v/>
      </c>
      <c r="F19" s="91">
        <f t="shared" si="1"/>
        <v>0</v>
      </c>
      <c r="G19" s="205" t="str">
        <f t="shared" si="2"/>
        <v/>
      </c>
      <c r="H19" s="213"/>
      <c r="I19" s="213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</row>
    <row r="20" spans="1:246" s="208" customFormat="1" ht="17.100000000000001" customHeight="1">
      <c r="A20" s="9" t="s">
        <v>1701</v>
      </c>
      <c r="B20" s="122">
        <f>B21+B22</f>
        <v>0</v>
      </c>
      <c r="C20" s="122">
        <f>C21+C22</f>
        <v>0</v>
      </c>
      <c r="D20" s="122">
        <f>D21+D22</f>
        <v>0</v>
      </c>
      <c r="E20" s="112" t="str">
        <f t="shared" si="0"/>
        <v/>
      </c>
      <c r="F20" s="122">
        <f t="shared" si="1"/>
        <v>0</v>
      </c>
      <c r="G20" s="210" t="str">
        <f t="shared" si="2"/>
        <v/>
      </c>
      <c r="H20" s="223"/>
      <c r="I20" s="223"/>
    </row>
    <row r="21" spans="1:246" s="196" customFormat="1" ht="17.100000000000001" customHeight="1">
      <c r="A21" s="206" t="s">
        <v>1703</v>
      </c>
      <c r="B21" s="221"/>
      <c r="C21" s="91"/>
      <c r="D21" s="91"/>
      <c r="E21" s="111" t="str">
        <f t="shared" si="0"/>
        <v/>
      </c>
      <c r="F21" s="91">
        <f t="shared" si="1"/>
        <v>0</v>
      </c>
      <c r="G21" s="1" t="str">
        <f t="shared" si="2"/>
        <v/>
      </c>
      <c r="H21" s="195"/>
      <c r="I21" s="195"/>
    </row>
    <row r="22" spans="1:246" s="196" customFormat="1" ht="18" customHeight="1">
      <c r="A22" s="206" t="s">
        <v>18</v>
      </c>
      <c r="B22" s="91"/>
      <c r="C22" s="91"/>
      <c r="D22" s="91"/>
      <c r="E22" s="111" t="str">
        <f t="shared" si="0"/>
        <v/>
      </c>
      <c r="F22" s="91">
        <f t="shared" si="1"/>
        <v>0</v>
      </c>
      <c r="G22" s="209" t="str">
        <f t="shared" si="2"/>
        <v/>
      </c>
      <c r="H22" s="195"/>
      <c r="I22" s="195"/>
    </row>
    <row r="23" spans="1:246" s="208" customFormat="1" ht="18" customHeight="1">
      <c r="A23" s="2" t="s">
        <v>203</v>
      </c>
      <c r="B23" s="122">
        <f>B19+B20</f>
        <v>0</v>
      </c>
      <c r="C23" s="122"/>
      <c r="D23" s="122">
        <f>D19+D20</f>
        <v>0</v>
      </c>
      <c r="E23" s="112" t="str">
        <f t="shared" si="0"/>
        <v/>
      </c>
      <c r="F23" s="91">
        <f t="shared" si="1"/>
        <v>0</v>
      </c>
      <c r="G23" s="210" t="str">
        <f t="shared" si="2"/>
        <v/>
      </c>
      <c r="H23" s="213"/>
      <c r="I23" s="21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</row>
    <row r="24" spans="1:246" ht="21.75" customHeight="1">
      <c r="A24" s="280" t="s">
        <v>1707</v>
      </c>
      <c r="B24" s="280"/>
      <c r="C24" s="280"/>
      <c r="D24" s="280"/>
      <c r="E24" s="280"/>
      <c r="F24" s="280"/>
      <c r="G24" s="280"/>
    </row>
    <row r="33" spans="1:9">
      <c r="A33" s="16"/>
      <c r="B33" s="134"/>
      <c r="C33" s="134"/>
      <c r="D33" s="134"/>
      <c r="E33" s="217"/>
      <c r="F33" s="134"/>
      <c r="G33" s="16"/>
      <c r="H33" s="16"/>
      <c r="I33" s="16"/>
    </row>
    <row r="34" spans="1:9">
      <c r="A34" s="16"/>
      <c r="B34" s="134"/>
      <c r="C34" s="134"/>
      <c r="D34" s="134"/>
      <c r="E34" s="217"/>
      <c r="F34" s="134"/>
      <c r="G34" s="16"/>
      <c r="H34" s="16"/>
      <c r="I34" s="16"/>
    </row>
    <row r="35" spans="1:9">
      <c r="A35" s="16"/>
      <c r="B35" s="134"/>
      <c r="C35" s="134"/>
      <c r="D35" s="134"/>
      <c r="E35" s="217"/>
      <c r="F35" s="134"/>
      <c r="G35" s="16"/>
      <c r="H35" s="16"/>
      <c r="I35" s="16"/>
    </row>
    <row r="36" spans="1:9">
      <c r="A36" s="16"/>
      <c r="B36" s="134"/>
      <c r="C36" s="134"/>
      <c r="D36" s="134"/>
      <c r="E36" s="217"/>
      <c r="F36" s="134"/>
      <c r="G36" s="16"/>
      <c r="H36" s="16"/>
      <c r="I36" s="16"/>
    </row>
    <row r="37" spans="1:9">
      <c r="A37" s="16"/>
      <c r="B37" s="134"/>
      <c r="C37" s="134"/>
      <c r="D37" s="134"/>
      <c r="E37" s="217"/>
      <c r="F37" s="134"/>
      <c r="G37" s="16"/>
      <c r="H37" s="16"/>
      <c r="I37" s="16"/>
    </row>
    <row r="38" spans="1:9">
      <c r="A38" s="16"/>
      <c r="B38" s="134"/>
      <c r="C38" s="134"/>
      <c r="D38" s="134"/>
      <c r="E38" s="217"/>
      <c r="F38" s="134"/>
      <c r="G38" s="16"/>
      <c r="H38" s="16"/>
      <c r="I38" s="16"/>
    </row>
    <row r="39" spans="1:9">
      <c r="A39" s="16"/>
      <c r="B39" s="134"/>
      <c r="C39" s="134"/>
      <c r="D39" s="134"/>
      <c r="E39" s="217"/>
      <c r="F39" s="134"/>
      <c r="G39" s="16"/>
      <c r="H39" s="16"/>
      <c r="I39" s="16"/>
    </row>
    <row r="40" spans="1:9">
      <c r="A40" s="16"/>
      <c r="B40" s="134"/>
      <c r="C40" s="134"/>
      <c r="D40" s="134"/>
      <c r="E40" s="217"/>
      <c r="F40" s="134"/>
      <c r="G40" s="16"/>
      <c r="H40" s="16"/>
      <c r="I40" s="16"/>
    </row>
    <row r="41" spans="1:9">
      <c r="A41" s="16"/>
      <c r="B41" s="134"/>
      <c r="C41" s="134"/>
      <c r="D41" s="134"/>
      <c r="E41" s="217"/>
      <c r="F41" s="134"/>
      <c r="G41" s="16"/>
      <c r="H41" s="16"/>
      <c r="I41" s="16"/>
    </row>
    <row r="42" spans="1:9">
      <c r="A42" s="16"/>
      <c r="B42" s="134"/>
      <c r="C42" s="134"/>
      <c r="D42" s="134"/>
      <c r="E42" s="217"/>
      <c r="F42" s="134"/>
      <c r="G42" s="16"/>
      <c r="H42" s="16"/>
      <c r="I42" s="16"/>
    </row>
    <row r="43" spans="1:9">
      <c r="A43" s="16"/>
      <c r="B43" s="134"/>
      <c r="C43" s="134"/>
      <c r="D43" s="134"/>
      <c r="E43" s="217"/>
      <c r="F43" s="134"/>
      <c r="G43" s="16"/>
      <c r="H43" s="16"/>
      <c r="I43" s="16"/>
    </row>
  </sheetData>
  <mergeCells count="2">
    <mergeCell ref="A2:G2"/>
    <mergeCell ref="A24:G24"/>
  </mergeCells>
  <phoneticPr fontId="26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41"/>
  <sheetViews>
    <sheetView workbookViewId="0">
      <pane xSplit="3" ySplit="7" topLeftCell="D11" activePane="bottomRight" state="frozen"/>
      <selection activeCell="H42" sqref="H42"/>
      <selection pane="topRight" activeCell="H42" sqref="H42"/>
      <selection pane="bottomLeft" activeCell="H42" sqref="H42"/>
      <selection pane="bottomRight" activeCell="H42" sqref="H42"/>
    </sheetView>
  </sheetViews>
  <sheetFormatPr defaultRowHeight="14.25"/>
  <cols>
    <col min="1" max="1" width="6.125" style="147" customWidth="1"/>
    <col min="2" max="2" width="47.375" style="147" bestFit="1" customWidth="1"/>
    <col min="3" max="5" width="11.25" style="147" bestFit="1" customWidth="1"/>
    <col min="6" max="6" width="9.375" style="147" bestFit="1" customWidth="1"/>
    <col min="7" max="7" width="8" style="147" bestFit="1" customWidth="1"/>
    <col min="8" max="8" width="10.25" style="147" bestFit="1" customWidth="1"/>
    <col min="9" max="9" width="7.25" style="147" customWidth="1"/>
    <col min="10" max="10" width="8" style="147" bestFit="1" customWidth="1"/>
    <col min="11" max="11" width="9.375" style="147" bestFit="1" customWidth="1"/>
    <col min="12" max="12" width="9.625" style="147" customWidth="1"/>
    <col min="13" max="13" width="13.125" style="147" bestFit="1" customWidth="1"/>
    <col min="14" max="17" width="11.25" style="147" bestFit="1" customWidth="1"/>
    <col min="18" max="18" width="8" style="147" bestFit="1" customWidth="1"/>
    <col min="19" max="19" width="6.625" style="147" customWidth="1"/>
    <col min="20" max="20" width="8.5" style="147" customWidth="1"/>
    <col min="21" max="21" width="8" style="147" bestFit="1" customWidth="1"/>
    <col min="22" max="22" width="13.125" style="147" bestFit="1" customWidth="1"/>
    <col min="23" max="16384" width="9" style="147"/>
  </cols>
  <sheetData>
    <row r="1" spans="1:22" ht="21.75" customHeight="1">
      <c r="A1" s="147" t="s">
        <v>1713</v>
      </c>
    </row>
    <row r="2" spans="1:22" s="311" customFormat="1" ht="31.5" customHeight="1">
      <c r="A2" s="310" t="s">
        <v>1714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</row>
    <row r="3" spans="1:22" s="311" customFormat="1" ht="16.5" customHeight="1">
      <c r="A3" s="312"/>
      <c r="B3" s="313"/>
      <c r="Q3" s="314" t="s">
        <v>1944</v>
      </c>
      <c r="R3" s="314"/>
      <c r="V3" s="315" t="s">
        <v>2010</v>
      </c>
    </row>
    <row r="4" spans="1:22" s="146" customFormat="1">
      <c r="A4" s="316" t="s">
        <v>1711</v>
      </c>
      <c r="B4" s="316" t="s">
        <v>1712</v>
      </c>
      <c r="C4" s="316" t="s">
        <v>1715</v>
      </c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7" t="s">
        <v>1716</v>
      </c>
      <c r="O4" s="317"/>
      <c r="P4" s="317"/>
      <c r="Q4" s="317"/>
      <c r="R4" s="317"/>
      <c r="S4" s="317"/>
      <c r="T4" s="317"/>
      <c r="U4" s="317"/>
      <c r="V4" s="317"/>
    </row>
    <row r="5" spans="1:22" s="146" customFormat="1">
      <c r="A5" s="316"/>
      <c r="B5" s="316"/>
      <c r="C5" s="316" t="s">
        <v>1717</v>
      </c>
      <c r="D5" s="317" t="s">
        <v>1718</v>
      </c>
      <c r="E5" s="317"/>
      <c r="F5" s="317"/>
      <c r="G5" s="317"/>
      <c r="H5" s="317"/>
      <c r="I5" s="317"/>
      <c r="J5" s="317"/>
      <c r="K5" s="317"/>
      <c r="L5" s="316" t="s">
        <v>1719</v>
      </c>
      <c r="M5" s="316" t="s">
        <v>1720</v>
      </c>
      <c r="N5" s="316" t="s">
        <v>1717</v>
      </c>
      <c r="O5" s="316" t="s">
        <v>1721</v>
      </c>
      <c r="P5" s="316"/>
      <c r="Q5" s="316"/>
      <c r="R5" s="316"/>
      <c r="S5" s="316"/>
      <c r="T5" s="316"/>
      <c r="U5" s="316" t="s">
        <v>1722</v>
      </c>
      <c r="V5" s="316" t="s">
        <v>1723</v>
      </c>
    </row>
    <row r="6" spans="1:22" s="146" customFormat="1" ht="36">
      <c r="A6" s="316"/>
      <c r="B6" s="316"/>
      <c r="C6" s="316"/>
      <c r="D6" s="318" t="s">
        <v>1724</v>
      </c>
      <c r="E6" s="318" t="s">
        <v>1725</v>
      </c>
      <c r="F6" s="318" t="s">
        <v>1726</v>
      </c>
      <c r="G6" s="318" t="s">
        <v>1727</v>
      </c>
      <c r="H6" s="318" t="s">
        <v>1728</v>
      </c>
      <c r="I6" s="318" t="s">
        <v>1729</v>
      </c>
      <c r="J6" s="318" t="s">
        <v>1730</v>
      </c>
      <c r="K6" s="318" t="s">
        <v>1731</v>
      </c>
      <c r="L6" s="316"/>
      <c r="M6" s="316"/>
      <c r="N6" s="316"/>
      <c r="O6" s="318" t="s">
        <v>1724</v>
      </c>
      <c r="P6" s="318" t="s">
        <v>1732</v>
      </c>
      <c r="Q6" s="318" t="s">
        <v>1733</v>
      </c>
      <c r="R6" s="318" t="s">
        <v>1734</v>
      </c>
      <c r="S6" s="318" t="s">
        <v>1735</v>
      </c>
      <c r="T6" s="318" t="s">
        <v>1736</v>
      </c>
      <c r="U6" s="316"/>
      <c r="V6" s="316"/>
    </row>
    <row r="7" spans="1:22" s="146" customFormat="1" ht="15.95" customHeight="1">
      <c r="A7" s="319" t="s">
        <v>1943</v>
      </c>
      <c r="B7" s="320"/>
      <c r="C7" s="321">
        <f>SUM(C8:C141)</f>
        <v>266435.79358800006</v>
      </c>
      <c r="D7" s="321">
        <f t="shared" ref="D7:V7" si="0">SUM(D8:D141)</f>
        <v>243626.37948200011</v>
      </c>
      <c r="E7" s="321">
        <f t="shared" si="0"/>
        <v>197767.87458999999</v>
      </c>
      <c r="F7" s="321">
        <f t="shared" si="0"/>
        <v>9785.6947719999989</v>
      </c>
      <c r="G7" s="321">
        <f t="shared" si="0"/>
        <v>165.371194</v>
      </c>
      <c r="H7" s="321">
        <f t="shared" si="0"/>
        <v>32761.234576999996</v>
      </c>
      <c r="I7" s="321">
        <f t="shared" si="0"/>
        <v>0</v>
      </c>
      <c r="J7" s="321">
        <f t="shared" si="0"/>
        <v>0</v>
      </c>
      <c r="K7" s="321">
        <f t="shared" si="0"/>
        <v>3146.2043489999996</v>
      </c>
      <c r="L7" s="321">
        <f t="shared" si="0"/>
        <v>610.44903099999999</v>
      </c>
      <c r="M7" s="321">
        <f t="shared" si="0"/>
        <v>22198.965075</v>
      </c>
      <c r="N7" s="321">
        <f t="shared" si="0"/>
        <v>266435.80076900008</v>
      </c>
      <c r="O7" s="321">
        <f t="shared" si="0"/>
        <v>239113.354444</v>
      </c>
      <c r="P7" s="321">
        <f t="shared" si="0"/>
        <v>136151.06700500002</v>
      </c>
      <c r="Q7" s="321">
        <f t="shared" si="0"/>
        <v>102962.28743900001</v>
      </c>
      <c r="R7" s="321">
        <f t="shared" si="0"/>
        <v>0</v>
      </c>
      <c r="S7" s="321">
        <f t="shared" si="0"/>
        <v>0</v>
      </c>
      <c r="T7" s="321">
        <f t="shared" si="0"/>
        <v>0</v>
      </c>
      <c r="U7" s="321">
        <f t="shared" si="0"/>
        <v>491.73711299999991</v>
      </c>
      <c r="V7" s="321">
        <f t="shared" si="0"/>
        <v>26830.709212000002</v>
      </c>
    </row>
    <row r="8" spans="1:22" s="16" customFormat="1" ht="15.95" customHeight="1">
      <c r="A8" s="322" t="s">
        <v>1737</v>
      </c>
      <c r="B8" s="323" t="s">
        <v>1738</v>
      </c>
      <c r="C8" s="324">
        <f>D8+L8+M8</f>
        <v>2436.6030009999995</v>
      </c>
      <c r="D8" s="324">
        <f>SUM(E8:K8)</f>
        <v>2262.8533869999997</v>
      </c>
      <c r="E8" s="325">
        <v>1782.0362079999998</v>
      </c>
      <c r="F8" s="325">
        <v>436.55082099999998</v>
      </c>
      <c r="G8" s="325"/>
      <c r="H8" s="325"/>
      <c r="I8" s="325"/>
      <c r="J8" s="325"/>
      <c r="K8" s="325">
        <v>44.266358000000004</v>
      </c>
      <c r="L8" s="325"/>
      <c r="M8" s="325">
        <v>173.74961399999998</v>
      </c>
      <c r="N8" s="325">
        <f>O8+U8+V8</f>
        <v>2436.6030009999999</v>
      </c>
      <c r="O8" s="325">
        <f>SUM(P8:T8)</f>
        <v>2161.662339</v>
      </c>
      <c r="P8" s="325">
        <v>1192.4856359999999</v>
      </c>
      <c r="Q8" s="325">
        <v>969.17670299999997</v>
      </c>
      <c r="R8" s="325"/>
      <c r="S8" s="325"/>
      <c r="T8" s="325"/>
      <c r="U8" s="325"/>
      <c r="V8" s="325">
        <v>274.94066200000003</v>
      </c>
    </row>
    <row r="9" spans="1:22" s="16" customFormat="1" ht="15.95" customHeight="1">
      <c r="A9" s="322" t="s">
        <v>1739</v>
      </c>
      <c r="B9" s="323" t="s">
        <v>1740</v>
      </c>
      <c r="C9" s="324">
        <f t="shared" ref="C9:C72" si="1">D9+L9+M9</f>
        <v>1859.5264550000002</v>
      </c>
      <c r="D9" s="324">
        <f t="shared" ref="D9:D72" si="2">SUM(E9:K9)</f>
        <v>1610.4297490000001</v>
      </c>
      <c r="E9" s="325">
        <v>1285.9305850000001</v>
      </c>
      <c r="F9" s="325">
        <v>299.59891400000004</v>
      </c>
      <c r="G9" s="325"/>
      <c r="H9" s="325"/>
      <c r="I9" s="325"/>
      <c r="J9" s="325"/>
      <c r="K9" s="325">
        <v>24.90025</v>
      </c>
      <c r="L9" s="325"/>
      <c r="M9" s="325">
        <v>249.09670600000001</v>
      </c>
      <c r="N9" s="325">
        <f t="shared" ref="N9:N72" si="3">O9+U9+V9</f>
        <v>1859.5264549999999</v>
      </c>
      <c r="O9" s="325">
        <f t="shared" ref="O9:O72" si="4">SUM(P9:T9)</f>
        <v>1423.607137</v>
      </c>
      <c r="P9" s="325">
        <v>898.793406</v>
      </c>
      <c r="Q9" s="325">
        <v>524.81373099999996</v>
      </c>
      <c r="R9" s="325"/>
      <c r="S9" s="325"/>
      <c r="T9" s="325"/>
      <c r="U9" s="325"/>
      <c r="V9" s="325">
        <v>435.91931799999998</v>
      </c>
    </row>
    <row r="10" spans="1:22" s="16" customFormat="1" ht="15.95" customHeight="1">
      <c r="A10" s="322" t="s">
        <v>1739</v>
      </c>
      <c r="B10" s="323" t="s">
        <v>1741</v>
      </c>
      <c r="C10" s="324">
        <f t="shared" si="1"/>
        <v>2080.842267</v>
      </c>
      <c r="D10" s="324">
        <f t="shared" si="2"/>
        <v>1942.6490550000001</v>
      </c>
      <c r="E10" s="325">
        <v>1486.0843850000001</v>
      </c>
      <c r="F10" s="325">
        <v>426.54467</v>
      </c>
      <c r="G10" s="325"/>
      <c r="H10" s="325"/>
      <c r="I10" s="325"/>
      <c r="J10" s="325"/>
      <c r="K10" s="325">
        <v>30.02</v>
      </c>
      <c r="L10" s="325"/>
      <c r="M10" s="325">
        <v>138.19321200000002</v>
      </c>
      <c r="N10" s="325">
        <f t="shared" si="3"/>
        <v>2080.842267</v>
      </c>
      <c r="O10" s="325">
        <f t="shared" si="4"/>
        <v>1770.2100250000001</v>
      </c>
      <c r="P10" s="325">
        <v>816.442904</v>
      </c>
      <c r="Q10" s="325">
        <v>953.76712100000009</v>
      </c>
      <c r="R10" s="325"/>
      <c r="S10" s="325"/>
      <c r="T10" s="325"/>
      <c r="U10" s="325"/>
      <c r="V10" s="325">
        <v>310.63224200000002</v>
      </c>
    </row>
    <row r="11" spans="1:22" s="16" customFormat="1" ht="15.95" customHeight="1">
      <c r="A11" s="322" t="s">
        <v>1739</v>
      </c>
      <c r="B11" s="323" t="s">
        <v>1742</v>
      </c>
      <c r="C11" s="324">
        <f t="shared" si="1"/>
        <v>1715.97876</v>
      </c>
      <c r="D11" s="324">
        <f t="shared" si="2"/>
        <v>1715.97876</v>
      </c>
      <c r="E11" s="325">
        <v>1305.7839449999999</v>
      </c>
      <c r="F11" s="325">
        <v>311.02769000000001</v>
      </c>
      <c r="G11" s="325"/>
      <c r="H11" s="325"/>
      <c r="I11" s="325"/>
      <c r="J11" s="325"/>
      <c r="K11" s="325">
        <v>99.167124999999999</v>
      </c>
      <c r="L11" s="325"/>
      <c r="M11" s="325"/>
      <c r="N11" s="325">
        <f t="shared" si="3"/>
        <v>1715.9787599999997</v>
      </c>
      <c r="O11" s="325">
        <f t="shared" si="4"/>
        <v>1647.7321149999998</v>
      </c>
      <c r="P11" s="325">
        <v>778.78346999999997</v>
      </c>
      <c r="Q11" s="325">
        <v>868.94864499999994</v>
      </c>
      <c r="R11" s="325"/>
      <c r="S11" s="325"/>
      <c r="T11" s="325"/>
      <c r="U11" s="325"/>
      <c r="V11" s="325">
        <v>68.246645000000001</v>
      </c>
    </row>
    <row r="12" spans="1:22" s="16" customFormat="1" ht="15.95" customHeight="1">
      <c r="A12" s="322" t="s">
        <v>1743</v>
      </c>
      <c r="B12" s="323" t="s">
        <v>1744</v>
      </c>
      <c r="C12" s="324">
        <f t="shared" si="1"/>
        <v>2540.6212889999997</v>
      </c>
      <c r="D12" s="324">
        <f t="shared" si="2"/>
        <v>2383.9451549999999</v>
      </c>
      <c r="E12" s="325">
        <v>2008.255625</v>
      </c>
      <c r="F12" s="325">
        <v>369.16953000000001</v>
      </c>
      <c r="G12" s="325"/>
      <c r="H12" s="325"/>
      <c r="I12" s="325"/>
      <c r="J12" s="325"/>
      <c r="K12" s="325">
        <v>6.52</v>
      </c>
      <c r="L12" s="325"/>
      <c r="M12" s="325">
        <v>156.67613400000002</v>
      </c>
      <c r="N12" s="325">
        <f t="shared" si="3"/>
        <v>2540.6212889999997</v>
      </c>
      <c r="O12" s="325">
        <f t="shared" si="4"/>
        <v>2067.6217999999999</v>
      </c>
      <c r="P12" s="325">
        <v>1122.537885</v>
      </c>
      <c r="Q12" s="325">
        <v>945.08391500000005</v>
      </c>
      <c r="R12" s="325"/>
      <c r="S12" s="325"/>
      <c r="T12" s="325"/>
      <c r="U12" s="325"/>
      <c r="V12" s="325">
        <v>472.99948899999998</v>
      </c>
    </row>
    <row r="13" spans="1:22" s="16" customFormat="1" ht="15.95" customHeight="1">
      <c r="A13" s="322" t="s">
        <v>1745</v>
      </c>
      <c r="B13" s="323" t="s">
        <v>1746</v>
      </c>
      <c r="C13" s="324">
        <f t="shared" si="1"/>
        <v>2217.8700490000001</v>
      </c>
      <c r="D13" s="324">
        <f t="shared" si="2"/>
        <v>1987.5293760000002</v>
      </c>
      <c r="E13" s="325">
        <v>1540.1344900000001</v>
      </c>
      <c r="F13" s="325">
        <v>360.06573600000002</v>
      </c>
      <c r="G13" s="325"/>
      <c r="H13" s="325"/>
      <c r="I13" s="325"/>
      <c r="J13" s="325"/>
      <c r="K13" s="325">
        <v>87.329149999999998</v>
      </c>
      <c r="L13" s="325"/>
      <c r="M13" s="325">
        <v>230.34067300000001</v>
      </c>
      <c r="N13" s="325">
        <f t="shared" si="3"/>
        <v>2217.8700490000001</v>
      </c>
      <c r="O13" s="325">
        <f t="shared" si="4"/>
        <v>2079.4168500000001</v>
      </c>
      <c r="P13" s="325">
        <v>909.94871499999999</v>
      </c>
      <c r="Q13" s="325">
        <v>1169.4681350000001</v>
      </c>
      <c r="R13" s="325"/>
      <c r="S13" s="325"/>
      <c r="T13" s="325"/>
      <c r="U13" s="325"/>
      <c r="V13" s="325">
        <v>138.45319900000001</v>
      </c>
    </row>
    <row r="14" spans="1:22" s="16" customFormat="1" ht="15.95" customHeight="1">
      <c r="A14" s="322" t="s">
        <v>1747</v>
      </c>
      <c r="B14" s="323" t="s">
        <v>1748</v>
      </c>
      <c r="C14" s="324">
        <f t="shared" si="1"/>
        <v>1940.1357019999998</v>
      </c>
      <c r="D14" s="324">
        <f t="shared" si="2"/>
        <v>1875.2094949999998</v>
      </c>
      <c r="E14" s="325">
        <v>1544.814075</v>
      </c>
      <c r="F14" s="325">
        <v>325.77642000000003</v>
      </c>
      <c r="G14" s="325"/>
      <c r="H14" s="325"/>
      <c r="I14" s="325"/>
      <c r="J14" s="325"/>
      <c r="K14" s="325">
        <v>4.6189999999999998</v>
      </c>
      <c r="L14" s="325"/>
      <c r="M14" s="325">
        <v>64.926206999999991</v>
      </c>
      <c r="N14" s="325">
        <f t="shared" si="3"/>
        <v>1940.135702</v>
      </c>
      <c r="O14" s="325">
        <f t="shared" si="4"/>
        <v>1709.526022</v>
      </c>
      <c r="P14" s="325">
        <v>790.26596700000005</v>
      </c>
      <c r="Q14" s="325">
        <v>919.26005500000008</v>
      </c>
      <c r="R14" s="325"/>
      <c r="S14" s="325"/>
      <c r="T14" s="325"/>
      <c r="U14" s="325"/>
      <c r="V14" s="325">
        <v>230.60967999999997</v>
      </c>
    </row>
    <row r="15" spans="1:22" s="16" customFormat="1" ht="15.95" customHeight="1">
      <c r="A15" s="322" t="s">
        <v>1747</v>
      </c>
      <c r="B15" s="323" t="s">
        <v>1749</v>
      </c>
      <c r="C15" s="324">
        <f t="shared" si="1"/>
        <v>1308.103122</v>
      </c>
      <c r="D15" s="324">
        <f t="shared" si="2"/>
        <v>1171.5243069999999</v>
      </c>
      <c r="E15" s="325">
        <v>871.13419999999996</v>
      </c>
      <c r="F15" s="325">
        <v>147.18128999999999</v>
      </c>
      <c r="G15" s="325"/>
      <c r="H15" s="325"/>
      <c r="I15" s="325"/>
      <c r="J15" s="325"/>
      <c r="K15" s="325">
        <v>153.20881699999998</v>
      </c>
      <c r="L15" s="325"/>
      <c r="M15" s="325">
        <v>136.57881499999999</v>
      </c>
      <c r="N15" s="326">
        <f t="shared" si="3"/>
        <v>1308.103122</v>
      </c>
      <c r="O15" s="325">
        <f t="shared" si="4"/>
        <v>1007.4497449999999</v>
      </c>
      <c r="P15" s="325">
        <v>578.62670199999991</v>
      </c>
      <c r="Q15" s="325">
        <v>428.82304299999998</v>
      </c>
      <c r="R15" s="325"/>
      <c r="S15" s="325"/>
      <c r="T15" s="325"/>
      <c r="U15" s="325"/>
      <c r="V15" s="325">
        <v>300.65337699999998</v>
      </c>
    </row>
    <row r="16" spans="1:22" s="16" customFormat="1" ht="15.95" customHeight="1">
      <c r="A16" s="322" t="s">
        <v>1750</v>
      </c>
      <c r="B16" s="323" t="s">
        <v>1751</v>
      </c>
      <c r="C16" s="324">
        <f t="shared" si="1"/>
        <v>978.27354100000002</v>
      </c>
      <c r="D16" s="324">
        <f t="shared" si="2"/>
        <v>975.39354100000003</v>
      </c>
      <c r="E16" s="325">
        <v>782.58784500000002</v>
      </c>
      <c r="F16" s="325">
        <v>176.43444600000001</v>
      </c>
      <c r="G16" s="325"/>
      <c r="H16" s="325"/>
      <c r="I16" s="325"/>
      <c r="J16" s="325"/>
      <c r="K16" s="325">
        <v>16.37125</v>
      </c>
      <c r="L16" s="325"/>
      <c r="M16" s="325">
        <v>2.88</v>
      </c>
      <c r="N16" s="326">
        <f t="shared" si="3"/>
        <v>978.27354099999991</v>
      </c>
      <c r="O16" s="325">
        <f t="shared" si="4"/>
        <v>861.57697099999996</v>
      </c>
      <c r="P16" s="325">
        <v>529.33287499999994</v>
      </c>
      <c r="Q16" s="325">
        <v>332.24409600000001</v>
      </c>
      <c r="R16" s="325"/>
      <c r="S16" s="325"/>
      <c r="T16" s="325"/>
      <c r="U16" s="325"/>
      <c r="V16" s="325">
        <v>116.69656999999999</v>
      </c>
    </row>
    <row r="17" spans="1:22" s="16" customFormat="1" ht="15.95" customHeight="1">
      <c r="A17" s="322" t="s">
        <v>1752</v>
      </c>
      <c r="B17" s="323" t="s">
        <v>1753</v>
      </c>
      <c r="C17" s="324">
        <f t="shared" si="1"/>
        <v>2307.4554350000003</v>
      </c>
      <c r="D17" s="324">
        <f t="shared" si="2"/>
        <v>2307.4554350000003</v>
      </c>
      <c r="E17" s="325">
        <v>1883.6647700000003</v>
      </c>
      <c r="F17" s="325">
        <v>397.28328999999997</v>
      </c>
      <c r="G17" s="325"/>
      <c r="H17" s="325"/>
      <c r="I17" s="325"/>
      <c r="J17" s="325"/>
      <c r="K17" s="325">
        <v>26.507375</v>
      </c>
      <c r="L17" s="325"/>
      <c r="M17" s="325"/>
      <c r="N17" s="326">
        <f t="shared" si="3"/>
        <v>2307.4554350000003</v>
      </c>
      <c r="O17" s="325">
        <f t="shared" si="4"/>
        <v>1850.1734350000002</v>
      </c>
      <c r="P17" s="325">
        <v>938.32201999999995</v>
      </c>
      <c r="Q17" s="325">
        <v>911.85141500000009</v>
      </c>
      <c r="R17" s="325"/>
      <c r="S17" s="325"/>
      <c r="T17" s="325"/>
      <c r="U17" s="325"/>
      <c r="V17" s="325">
        <v>457.28199999999998</v>
      </c>
    </row>
    <row r="18" spans="1:22" s="16" customFormat="1" ht="15.95" customHeight="1">
      <c r="A18" s="322" t="s">
        <v>1754</v>
      </c>
      <c r="B18" s="323" t="s">
        <v>1755</v>
      </c>
      <c r="C18" s="324">
        <f t="shared" si="1"/>
        <v>1843.47435</v>
      </c>
      <c r="D18" s="324">
        <f t="shared" si="2"/>
        <v>1762.1655169999999</v>
      </c>
      <c r="E18" s="325">
        <v>1449.159345</v>
      </c>
      <c r="F18" s="325">
        <v>284.70119999999997</v>
      </c>
      <c r="G18" s="325"/>
      <c r="H18" s="325"/>
      <c r="I18" s="325"/>
      <c r="J18" s="325"/>
      <c r="K18" s="325">
        <v>28.304971999999996</v>
      </c>
      <c r="L18" s="325"/>
      <c r="M18" s="325">
        <v>81.308832999999993</v>
      </c>
      <c r="N18" s="326">
        <f t="shared" si="3"/>
        <v>1843.47435</v>
      </c>
      <c r="O18" s="325">
        <f t="shared" si="4"/>
        <v>1794.1728559999999</v>
      </c>
      <c r="P18" s="325">
        <v>979.53704399999992</v>
      </c>
      <c r="Q18" s="325">
        <v>814.63581199999999</v>
      </c>
      <c r="R18" s="325"/>
      <c r="S18" s="325"/>
      <c r="T18" s="325"/>
      <c r="U18" s="325"/>
      <c r="V18" s="325">
        <v>49.301493999999998</v>
      </c>
    </row>
    <row r="19" spans="1:22" s="16" customFormat="1" ht="15.95" customHeight="1">
      <c r="A19" s="322" t="s">
        <v>1756</v>
      </c>
      <c r="B19" s="323" t="s">
        <v>1757</v>
      </c>
      <c r="C19" s="324">
        <f t="shared" si="1"/>
        <v>2714.709253</v>
      </c>
      <c r="D19" s="324">
        <f t="shared" si="2"/>
        <v>2622.268638</v>
      </c>
      <c r="E19" s="325">
        <v>2172.9805120000001</v>
      </c>
      <c r="F19" s="325">
        <v>441.38698399999998</v>
      </c>
      <c r="G19" s="325"/>
      <c r="H19" s="325"/>
      <c r="I19" s="325"/>
      <c r="J19" s="325"/>
      <c r="K19" s="325">
        <v>7.9011420000000001</v>
      </c>
      <c r="L19" s="325"/>
      <c r="M19" s="325">
        <v>92.440615000000008</v>
      </c>
      <c r="N19" s="326">
        <f t="shared" si="3"/>
        <v>2714.709253</v>
      </c>
      <c r="O19" s="325">
        <f t="shared" si="4"/>
        <v>2427.2029160000002</v>
      </c>
      <c r="P19" s="325">
        <v>1378.416397</v>
      </c>
      <c r="Q19" s="325">
        <v>1048.786519</v>
      </c>
      <c r="R19" s="325"/>
      <c r="S19" s="325"/>
      <c r="T19" s="325"/>
      <c r="U19" s="325"/>
      <c r="V19" s="325">
        <v>287.50633700000003</v>
      </c>
    </row>
    <row r="20" spans="1:22" s="16" customFormat="1" ht="15.95" customHeight="1">
      <c r="A20" s="322" t="s">
        <v>1758</v>
      </c>
      <c r="B20" s="323" t="s">
        <v>1759</v>
      </c>
      <c r="C20" s="324">
        <f t="shared" si="1"/>
        <v>2404.1110739999999</v>
      </c>
      <c r="D20" s="324">
        <f t="shared" si="2"/>
        <v>2048.9761530000001</v>
      </c>
      <c r="E20" s="325">
        <v>1491.2903270000002</v>
      </c>
      <c r="F20" s="325">
        <v>239.91978999999998</v>
      </c>
      <c r="G20" s="325"/>
      <c r="H20" s="325"/>
      <c r="I20" s="325"/>
      <c r="J20" s="325"/>
      <c r="K20" s="325">
        <v>317.76603599999999</v>
      </c>
      <c r="L20" s="325"/>
      <c r="M20" s="325">
        <v>355.13492100000002</v>
      </c>
      <c r="N20" s="326">
        <f t="shared" si="3"/>
        <v>2404.1110739999999</v>
      </c>
      <c r="O20" s="325">
        <f t="shared" si="4"/>
        <v>1529.322911</v>
      </c>
      <c r="P20" s="325">
        <v>570.81611799999996</v>
      </c>
      <c r="Q20" s="325">
        <v>958.50679300000002</v>
      </c>
      <c r="R20" s="325"/>
      <c r="S20" s="325"/>
      <c r="T20" s="325"/>
      <c r="U20" s="325"/>
      <c r="V20" s="325">
        <v>874.78816300000005</v>
      </c>
    </row>
    <row r="21" spans="1:22" ht="15.95" customHeight="1">
      <c r="A21" s="322" t="s">
        <v>1760</v>
      </c>
      <c r="B21" s="323" t="s">
        <v>1761</v>
      </c>
      <c r="C21" s="324">
        <f t="shared" si="1"/>
        <v>3287.122629</v>
      </c>
      <c r="D21" s="324">
        <f t="shared" si="2"/>
        <v>3243.8620839999999</v>
      </c>
      <c r="E21" s="325">
        <v>3141.6120839999999</v>
      </c>
      <c r="F21" s="325">
        <v>102.25</v>
      </c>
      <c r="G21" s="325"/>
      <c r="H21" s="325"/>
      <c r="I21" s="325"/>
      <c r="J21" s="325"/>
      <c r="K21" s="325"/>
      <c r="L21" s="325"/>
      <c r="M21" s="325">
        <v>43.260545</v>
      </c>
      <c r="N21" s="326">
        <f t="shared" si="3"/>
        <v>3287.122629</v>
      </c>
      <c r="O21" s="325">
        <f t="shared" si="4"/>
        <v>2787.122629</v>
      </c>
      <c r="P21" s="325">
        <v>910.19447100000014</v>
      </c>
      <c r="Q21" s="325">
        <v>1876.9281579999997</v>
      </c>
      <c r="R21" s="325"/>
      <c r="S21" s="325"/>
      <c r="T21" s="325"/>
      <c r="U21" s="325"/>
      <c r="V21" s="325">
        <v>500</v>
      </c>
    </row>
    <row r="22" spans="1:22" ht="15.95" customHeight="1">
      <c r="A22" s="322" t="s">
        <v>1762</v>
      </c>
      <c r="B22" s="323" t="s">
        <v>1763</v>
      </c>
      <c r="C22" s="324">
        <f t="shared" si="1"/>
        <v>223.18308299999998</v>
      </c>
      <c r="D22" s="324">
        <f t="shared" si="2"/>
        <v>217.19928399999998</v>
      </c>
      <c r="E22" s="325">
        <v>217.19928399999998</v>
      </c>
      <c r="F22" s="325"/>
      <c r="G22" s="325"/>
      <c r="H22" s="325"/>
      <c r="I22" s="325"/>
      <c r="J22" s="325"/>
      <c r="K22" s="325"/>
      <c r="L22" s="325"/>
      <c r="M22" s="325">
        <v>5.9837989999999994</v>
      </c>
      <c r="N22" s="326">
        <f t="shared" si="3"/>
        <v>223.18308300000001</v>
      </c>
      <c r="O22" s="325">
        <f t="shared" si="4"/>
        <v>213.485015</v>
      </c>
      <c r="P22" s="325">
        <v>200.396815</v>
      </c>
      <c r="Q22" s="325">
        <v>13.088200000000001</v>
      </c>
      <c r="R22" s="325"/>
      <c r="S22" s="325"/>
      <c r="T22" s="325"/>
      <c r="U22" s="325"/>
      <c r="V22" s="325">
        <v>9.6980679999999992</v>
      </c>
    </row>
    <row r="23" spans="1:22" ht="15.95" customHeight="1">
      <c r="A23" s="322" t="s">
        <v>1764</v>
      </c>
      <c r="B23" s="323" t="s">
        <v>1765</v>
      </c>
      <c r="C23" s="324">
        <f t="shared" si="1"/>
        <v>24.720604000000002</v>
      </c>
      <c r="D23" s="324">
        <f t="shared" si="2"/>
        <v>24.720604000000002</v>
      </c>
      <c r="E23" s="325">
        <v>24.720604000000002</v>
      </c>
      <c r="F23" s="325"/>
      <c r="G23" s="325"/>
      <c r="H23" s="325"/>
      <c r="I23" s="325"/>
      <c r="J23" s="325"/>
      <c r="K23" s="325"/>
      <c r="L23" s="325"/>
      <c r="M23" s="325"/>
      <c r="N23" s="326">
        <f t="shared" si="3"/>
        <v>24.720604000000002</v>
      </c>
      <c r="O23" s="325">
        <f t="shared" si="4"/>
        <v>24.720604000000002</v>
      </c>
      <c r="P23" s="325">
        <v>24.720604000000002</v>
      </c>
      <c r="Q23" s="325"/>
      <c r="R23" s="325"/>
      <c r="S23" s="325"/>
      <c r="T23" s="325"/>
      <c r="U23" s="325"/>
      <c r="V23" s="325">
        <v>0</v>
      </c>
    </row>
    <row r="24" spans="1:22" ht="15.95" customHeight="1">
      <c r="A24" s="322" t="s">
        <v>1766</v>
      </c>
      <c r="B24" s="323" t="s">
        <v>1767</v>
      </c>
      <c r="C24" s="324">
        <f t="shared" si="1"/>
        <v>80.554829999999995</v>
      </c>
      <c r="D24" s="324">
        <f t="shared" si="2"/>
        <v>78.347381999999996</v>
      </c>
      <c r="E24" s="325">
        <v>78.347381999999996</v>
      </c>
      <c r="F24" s="325"/>
      <c r="G24" s="325"/>
      <c r="H24" s="325"/>
      <c r="I24" s="325"/>
      <c r="J24" s="325"/>
      <c r="K24" s="325"/>
      <c r="L24" s="325"/>
      <c r="M24" s="325">
        <v>2.2074479999999999</v>
      </c>
      <c r="N24" s="326">
        <f t="shared" si="3"/>
        <v>80.559205999999989</v>
      </c>
      <c r="O24" s="325">
        <f t="shared" si="4"/>
        <v>78.347381999999996</v>
      </c>
      <c r="P24" s="325">
        <v>78.347381999999996</v>
      </c>
      <c r="Q24" s="325"/>
      <c r="R24" s="325"/>
      <c r="S24" s="325"/>
      <c r="T24" s="325"/>
      <c r="U24" s="325"/>
      <c r="V24" s="325">
        <v>2.211824</v>
      </c>
    </row>
    <row r="25" spans="1:22" ht="15.95" customHeight="1">
      <c r="A25" s="322" t="s">
        <v>1768</v>
      </c>
      <c r="B25" s="323" t="s">
        <v>1769</v>
      </c>
      <c r="C25" s="324">
        <f t="shared" si="1"/>
        <v>106.09888899999999</v>
      </c>
      <c r="D25" s="324">
        <f t="shared" si="2"/>
        <v>106.09888899999999</v>
      </c>
      <c r="E25" s="325">
        <v>106.09888899999999</v>
      </c>
      <c r="F25" s="325"/>
      <c r="G25" s="325"/>
      <c r="H25" s="325"/>
      <c r="I25" s="325"/>
      <c r="J25" s="325"/>
      <c r="K25" s="325"/>
      <c r="L25" s="325"/>
      <c r="M25" s="325"/>
      <c r="N25" s="326">
        <f t="shared" si="3"/>
        <v>106.098889</v>
      </c>
      <c r="O25" s="325">
        <f t="shared" si="4"/>
        <v>106.098889</v>
      </c>
      <c r="P25" s="325">
        <v>89.091032999999996</v>
      </c>
      <c r="Q25" s="325">
        <v>17.007856</v>
      </c>
      <c r="R25" s="325"/>
      <c r="S25" s="325"/>
      <c r="T25" s="325"/>
      <c r="U25" s="325"/>
      <c r="V25" s="325">
        <v>0</v>
      </c>
    </row>
    <row r="26" spans="1:22" ht="15.95" customHeight="1">
      <c r="A26" s="322" t="s">
        <v>1768</v>
      </c>
      <c r="B26" s="323" t="s">
        <v>1770</v>
      </c>
      <c r="C26" s="324">
        <f t="shared" si="1"/>
        <v>6707.2741500000002</v>
      </c>
      <c r="D26" s="324">
        <f t="shared" si="2"/>
        <v>6707.2741500000002</v>
      </c>
      <c r="E26" s="325">
        <v>6707.2741500000002</v>
      </c>
      <c r="F26" s="325"/>
      <c r="G26" s="325"/>
      <c r="H26" s="325"/>
      <c r="I26" s="325"/>
      <c r="J26" s="325"/>
      <c r="K26" s="325"/>
      <c r="L26" s="325"/>
      <c r="M26" s="325"/>
      <c r="N26" s="326">
        <f t="shared" si="3"/>
        <v>6707.2741500000002</v>
      </c>
      <c r="O26" s="325">
        <f t="shared" si="4"/>
        <v>6707.2741500000002</v>
      </c>
      <c r="P26" s="325">
        <v>949.3211970000001</v>
      </c>
      <c r="Q26" s="325">
        <v>5757.952953</v>
      </c>
      <c r="R26" s="325"/>
      <c r="S26" s="325"/>
      <c r="T26" s="325"/>
      <c r="U26" s="325"/>
      <c r="V26" s="325">
        <v>0</v>
      </c>
    </row>
    <row r="27" spans="1:22" ht="15.95" customHeight="1">
      <c r="A27" s="322" t="s">
        <v>1771</v>
      </c>
      <c r="B27" s="323" t="s">
        <v>1772</v>
      </c>
      <c r="C27" s="324">
        <f t="shared" si="1"/>
        <v>2110.670685</v>
      </c>
      <c r="D27" s="324">
        <f t="shared" si="2"/>
        <v>1948.1948399999999</v>
      </c>
      <c r="E27" s="325">
        <v>1945.6948399999999</v>
      </c>
      <c r="F27" s="325">
        <v>2.5</v>
      </c>
      <c r="G27" s="325"/>
      <c r="H27" s="325"/>
      <c r="I27" s="325"/>
      <c r="J27" s="325"/>
      <c r="K27" s="325"/>
      <c r="L27" s="325"/>
      <c r="M27" s="325">
        <v>162.47584499999999</v>
      </c>
      <c r="N27" s="326">
        <f t="shared" si="3"/>
        <v>2110.670685</v>
      </c>
      <c r="O27" s="325">
        <f t="shared" si="4"/>
        <v>1898.852142</v>
      </c>
      <c r="P27" s="325">
        <v>1017.9149769999999</v>
      </c>
      <c r="Q27" s="325">
        <v>880.93716500000005</v>
      </c>
      <c r="R27" s="325"/>
      <c r="S27" s="325"/>
      <c r="T27" s="325"/>
      <c r="U27" s="325"/>
      <c r="V27" s="325">
        <v>211.81854300000001</v>
      </c>
    </row>
    <row r="28" spans="1:22" ht="15.95" customHeight="1">
      <c r="A28" s="322" t="s">
        <v>1773</v>
      </c>
      <c r="B28" s="323" t="s">
        <v>1774</v>
      </c>
      <c r="C28" s="324">
        <f t="shared" si="1"/>
        <v>8478.6497049999998</v>
      </c>
      <c r="D28" s="324">
        <f t="shared" si="2"/>
        <v>8106.3069670000004</v>
      </c>
      <c r="E28" s="325">
        <v>7284.6136010000009</v>
      </c>
      <c r="F28" s="325">
        <v>821.69336599999997</v>
      </c>
      <c r="G28" s="325"/>
      <c r="H28" s="325"/>
      <c r="I28" s="325"/>
      <c r="J28" s="325"/>
      <c r="K28" s="325"/>
      <c r="L28" s="325"/>
      <c r="M28" s="325">
        <v>372.342738</v>
      </c>
      <c r="N28" s="326">
        <f t="shared" si="3"/>
        <v>8478.6497049999998</v>
      </c>
      <c r="O28" s="325">
        <f t="shared" si="4"/>
        <v>8106.3069669999995</v>
      </c>
      <c r="P28" s="325">
        <v>701.79740400000003</v>
      </c>
      <c r="Q28" s="325">
        <v>7404.5095629999996</v>
      </c>
      <c r="R28" s="325"/>
      <c r="S28" s="325"/>
      <c r="T28" s="325"/>
      <c r="U28" s="325"/>
      <c r="V28" s="325">
        <v>372.342738</v>
      </c>
    </row>
    <row r="29" spans="1:22" ht="15.95" customHeight="1">
      <c r="A29" s="322" t="s">
        <v>1775</v>
      </c>
      <c r="B29" s="323" t="s">
        <v>1776</v>
      </c>
      <c r="C29" s="324">
        <f t="shared" si="1"/>
        <v>588.45057099999997</v>
      </c>
      <c r="D29" s="324">
        <f t="shared" si="2"/>
        <v>580.33077099999991</v>
      </c>
      <c r="E29" s="325">
        <v>278.09777000000003</v>
      </c>
      <c r="F29" s="325"/>
      <c r="G29" s="325"/>
      <c r="H29" s="325">
        <v>260.38554099999999</v>
      </c>
      <c r="I29" s="325"/>
      <c r="J29" s="325"/>
      <c r="K29" s="325">
        <v>41.847459999999998</v>
      </c>
      <c r="L29" s="325"/>
      <c r="M29" s="325">
        <v>8.1197999999999997</v>
      </c>
      <c r="N29" s="326">
        <f t="shared" si="3"/>
        <v>588.45057100000008</v>
      </c>
      <c r="O29" s="325">
        <f t="shared" si="4"/>
        <v>573.92279300000007</v>
      </c>
      <c r="P29" s="325">
        <v>406.68719300000004</v>
      </c>
      <c r="Q29" s="325">
        <v>167.23560000000001</v>
      </c>
      <c r="R29" s="325"/>
      <c r="S29" s="325"/>
      <c r="T29" s="325"/>
      <c r="U29" s="325">
        <v>6.407978</v>
      </c>
      <c r="V29" s="325">
        <v>8.1197999999999997</v>
      </c>
    </row>
    <row r="30" spans="1:22" ht="15.95" customHeight="1">
      <c r="A30" s="322" t="s">
        <v>1775</v>
      </c>
      <c r="B30" s="323" t="s">
        <v>1777</v>
      </c>
      <c r="C30" s="324">
        <f t="shared" si="1"/>
        <v>5207.7061329999997</v>
      </c>
      <c r="D30" s="324">
        <f t="shared" si="2"/>
        <v>4774.468406</v>
      </c>
      <c r="E30" s="325">
        <v>4774.468406</v>
      </c>
      <c r="F30" s="325"/>
      <c r="G30" s="325"/>
      <c r="H30" s="325"/>
      <c r="I30" s="325"/>
      <c r="J30" s="325"/>
      <c r="K30" s="325"/>
      <c r="L30" s="325"/>
      <c r="M30" s="325">
        <v>433.23772699999995</v>
      </c>
      <c r="N30" s="326">
        <f t="shared" si="3"/>
        <v>5207.7061329999997</v>
      </c>
      <c r="O30" s="325">
        <f t="shared" si="4"/>
        <v>3677.3025470000002</v>
      </c>
      <c r="P30" s="325">
        <v>752.83687099999997</v>
      </c>
      <c r="Q30" s="325">
        <v>2924.4656760000003</v>
      </c>
      <c r="R30" s="325"/>
      <c r="S30" s="325"/>
      <c r="T30" s="325"/>
      <c r="U30" s="325"/>
      <c r="V30" s="325">
        <v>1530.4035859999999</v>
      </c>
    </row>
    <row r="31" spans="1:22" ht="15.95" customHeight="1">
      <c r="A31" s="322" t="s">
        <v>1775</v>
      </c>
      <c r="B31" s="323" t="s">
        <v>1778</v>
      </c>
      <c r="C31" s="324">
        <f t="shared" si="1"/>
        <v>76.88443199999999</v>
      </c>
      <c r="D31" s="324">
        <f t="shared" si="2"/>
        <v>76.88443199999999</v>
      </c>
      <c r="E31" s="325">
        <v>76.88443199999999</v>
      </c>
      <c r="F31" s="325"/>
      <c r="G31" s="325"/>
      <c r="H31" s="325"/>
      <c r="I31" s="325"/>
      <c r="J31" s="325"/>
      <c r="K31" s="325"/>
      <c r="L31" s="325"/>
      <c r="M31" s="325"/>
      <c r="N31" s="326">
        <f t="shared" si="3"/>
        <v>76.884432000000004</v>
      </c>
      <c r="O31" s="325">
        <f t="shared" si="4"/>
        <v>76.884432000000004</v>
      </c>
      <c r="P31" s="325">
        <v>67.874431999999999</v>
      </c>
      <c r="Q31" s="325">
        <v>9.01</v>
      </c>
      <c r="R31" s="325"/>
      <c r="S31" s="325"/>
      <c r="T31" s="325"/>
      <c r="U31" s="325"/>
      <c r="V31" s="325">
        <v>0</v>
      </c>
    </row>
    <row r="32" spans="1:22" ht="15.95" customHeight="1">
      <c r="A32" s="322" t="s">
        <v>1775</v>
      </c>
      <c r="B32" s="323" t="s">
        <v>1779</v>
      </c>
      <c r="C32" s="324">
        <f t="shared" si="1"/>
        <v>224.18383799999998</v>
      </c>
      <c r="D32" s="324">
        <f t="shared" si="2"/>
        <v>214.99503299999998</v>
      </c>
      <c r="E32" s="325">
        <v>213.302504</v>
      </c>
      <c r="F32" s="325"/>
      <c r="G32" s="325">
        <v>1.6589</v>
      </c>
      <c r="H32" s="325"/>
      <c r="I32" s="325"/>
      <c r="J32" s="325"/>
      <c r="K32" s="325">
        <v>3.3628999999999999E-2</v>
      </c>
      <c r="L32" s="325"/>
      <c r="M32" s="325">
        <v>9.1888050000000003</v>
      </c>
      <c r="N32" s="326">
        <f t="shared" si="3"/>
        <v>224.18383799999998</v>
      </c>
      <c r="O32" s="325">
        <f t="shared" si="4"/>
        <v>218.50090399999999</v>
      </c>
      <c r="P32" s="325">
        <v>198.860904</v>
      </c>
      <c r="Q32" s="325">
        <v>19.64</v>
      </c>
      <c r="R32" s="325"/>
      <c r="S32" s="325"/>
      <c r="T32" s="325"/>
      <c r="U32" s="325"/>
      <c r="V32" s="325">
        <v>5.6829339999999995</v>
      </c>
    </row>
    <row r="33" spans="1:22" ht="15.95" customHeight="1">
      <c r="A33" s="322" t="s">
        <v>1775</v>
      </c>
      <c r="B33" s="323" t="s">
        <v>1780</v>
      </c>
      <c r="C33" s="324">
        <f t="shared" si="1"/>
        <v>21605.451589</v>
      </c>
      <c r="D33" s="324">
        <f t="shared" si="2"/>
        <v>21605.451589</v>
      </c>
      <c r="E33" s="325">
        <v>891.90194399999996</v>
      </c>
      <c r="F33" s="325"/>
      <c r="G33" s="325"/>
      <c r="H33" s="325">
        <v>20713.549644999999</v>
      </c>
      <c r="I33" s="325"/>
      <c r="J33" s="325"/>
      <c r="K33" s="325"/>
      <c r="L33" s="325"/>
      <c r="M33" s="325"/>
      <c r="N33" s="326">
        <f t="shared" si="3"/>
        <v>21605.451589</v>
      </c>
      <c r="O33" s="325">
        <f t="shared" si="4"/>
        <v>21494.120555000001</v>
      </c>
      <c r="P33" s="325">
        <v>21494.120555000001</v>
      </c>
      <c r="Q33" s="325"/>
      <c r="R33" s="325"/>
      <c r="S33" s="325"/>
      <c r="T33" s="325"/>
      <c r="U33" s="325">
        <v>111.331034</v>
      </c>
      <c r="V33" s="325">
        <v>0</v>
      </c>
    </row>
    <row r="34" spans="1:22" ht="15.95" customHeight="1">
      <c r="A34" s="322" t="s">
        <v>1775</v>
      </c>
      <c r="B34" s="323" t="s">
        <v>1781</v>
      </c>
      <c r="C34" s="324">
        <f t="shared" si="1"/>
        <v>3248.2031929999998</v>
      </c>
      <c r="D34" s="324">
        <f t="shared" si="2"/>
        <v>3248.2031929999998</v>
      </c>
      <c r="E34" s="325">
        <v>3248.2031929999998</v>
      </c>
      <c r="F34" s="325"/>
      <c r="G34" s="325"/>
      <c r="H34" s="325"/>
      <c r="I34" s="325"/>
      <c r="J34" s="325"/>
      <c r="K34" s="325"/>
      <c r="L34" s="325"/>
      <c r="M34" s="325"/>
      <c r="N34" s="326">
        <f t="shared" si="3"/>
        <v>3248.2031930000003</v>
      </c>
      <c r="O34" s="325">
        <f t="shared" si="4"/>
        <v>3052.9396930000003</v>
      </c>
      <c r="P34" s="325">
        <v>1358.3425730000001</v>
      </c>
      <c r="Q34" s="325">
        <v>1694.5971199999999</v>
      </c>
      <c r="R34" s="325"/>
      <c r="S34" s="325"/>
      <c r="T34" s="325"/>
      <c r="U34" s="325"/>
      <c r="V34" s="325">
        <v>195.26349999999999</v>
      </c>
    </row>
    <row r="35" spans="1:22" ht="15.95" customHeight="1">
      <c r="A35" s="322" t="s">
        <v>1775</v>
      </c>
      <c r="B35" s="323" t="s">
        <v>1782</v>
      </c>
      <c r="C35" s="324">
        <f t="shared" si="1"/>
        <v>566.61430699999994</v>
      </c>
      <c r="D35" s="324">
        <f t="shared" si="2"/>
        <v>566.61430699999994</v>
      </c>
      <c r="E35" s="325">
        <v>281.89724000000001</v>
      </c>
      <c r="F35" s="325"/>
      <c r="G35" s="325"/>
      <c r="H35" s="325">
        <v>271.69428999999997</v>
      </c>
      <c r="I35" s="325"/>
      <c r="J35" s="325"/>
      <c r="K35" s="325">
        <v>13.022777</v>
      </c>
      <c r="L35" s="325"/>
      <c r="M35" s="325"/>
      <c r="N35" s="326">
        <f t="shared" si="3"/>
        <v>566.61430700000005</v>
      </c>
      <c r="O35" s="325">
        <f t="shared" si="4"/>
        <v>528.42050600000005</v>
      </c>
      <c r="P35" s="325">
        <v>402.57300600000002</v>
      </c>
      <c r="Q35" s="325">
        <v>125.8475</v>
      </c>
      <c r="R35" s="325"/>
      <c r="S35" s="325"/>
      <c r="T35" s="325"/>
      <c r="U35" s="325">
        <v>38.193801000000001</v>
      </c>
      <c r="V35" s="325">
        <v>0</v>
      </c>
    </row>
    <row r="36" spans="1:22" ht="15.95" customHeight="1">
      <c r="A36" s="322" t="s">
        <v>1775</v>
      </c>
      <c r="B36" s="323" t="s">
        <v>1783</v>
      </c>
      <c r="C36" s="324">
        <f t="shared" si="1"/>
        <v>2230.8630190000003</v>
      </c>
      <c r="D36" s="324">
        <f t="shared" si="2"/>
        <v>2230.8630190000003</v>
      </c>
      <c r="E36" s="325">
        <v>705.15150400000005</v>
      </c>
      <c r="F36" s="325"/>
      <c r="G36" s="325"/>
      <c r="H36" s="325">
        <v>1380.2637960000002</v>
      </c>
      <c r="I36" s="325"/>
      <c r="J36" s="325"/>
      <c r="K36" s="325">
        <v>145.44771900000001</v>
      </c>
      <c r="L36" s="325"/>
      <c r="M36" s="325"/>
      <c r="N36" s="326">
        <f t="shared" si="3"/>
        <v>2230.8630189999999</v>
      </c>
      <c r="O36" s="325">
        <f t="shared" si="4"/>
        <v>2043.379494</v>
      </c>
      <c r="P36" s="325">
        <v>1703.060594</v>
      </c>
      <c r="Q36" s="325">
        <v>340.31889999999999</v>
      </c>
      <c r="R36" s="325"/>
      <c r="S36" s="325"/>
      <c r="T36" s="325"/>
      <c r="U36" s="325">
        <v>187.48352499999999</v>
      </c>
      <c r="V36" s="325">
        <v>0</v>
      </c>
    </row>
    <row r="37" spans="1:22" ht="15.95" customHeight="1">
      <c r="A37" s="322" t="s">
        <v>1775</v>
      </c>
      <c r="B37" s="323" t="s">
        <v>1784</v>
      </c>
      <c r="C37" s="324">
        <f t="shared" si="1"/>
        <v>827.59740900000008</v>
      </c>
      <c r="D37" s="324">
        <f t="shared" si="2"/>
        <v>809.0230600000001</v>
      </c>
      <c r="E37" s="325">
        <v>405.67315000000002</v>
      </c>
      <c r="F37" s="325"/>
      <c r="G37" s="325"/>
      <c r="H37" s="325">
        <v>323.13108099999999</v>
      </c>
      <c r="I37" s="325"/>
      <c r="J37" s="325"/>
      <c r="K37" s="325">
        <v>80.218828999999999</v>
      </c>
      <c r="L37" s="325"/>
      <c r="M37" s="325">
        <v>18.574348999999998</v>
      </c>
      <c r="N37" s="326">
        <f t="shared" si="3"/>
        <v>827.59740899999997</v>
      </c>
      <c r="O37" s="325">
        <f t="shared" si="4"/>
        <v>783.54714899999999</v>
      </c>
      <c r="P37" s="325">
        <v>589.95724900000005</v>
      </c>
      <c r="Q37" s="325">
        <v>193.5899</v>
      </c>
      <c r="R37" s="325"/>
      <c r="S37" s="325"/>
      <c r="T37" s="325"/>
      <c r="U37" s="325">
        <v>25.475911</v>
      </c>
      <c r="V37" s="325">
        <v>18.574348999999998</v>
      </c>
    </row>
    <row r="38" spans="1:22" ht="15.95" customHeight="1">
      <c r="A38" s="322" t="s">
        <v>1775</v>
      </c>
      <c r="B38" s="323" t="s">
        <v>1785</v>
      </c>
      <c r="C38" s="324">
        <f t="shared" si="1"/>
        <v>392.52229999999997</v>
      </c>
      <c r="D38" s="324">
        <f t="shared" si="2"/>
        <v>360.57639999999998</v>
      </c>
      <c r="E38" s="325">
        <v>257.08711</v>
      </c>
      <c r="F38" s="325"/>
      <c r="G38" s="325"/>
      <c r="H38" s="325">
        <v>78.317162999999994</v>
      </c>
      <c r="I38" s="325"/>
      <c r="J38" s="325"/>
      <c r="K38" s="325">
        <v>25.172127</v>
      </c>
      <c r="L38" s="325"/>
      <c r="M38" s="325">
        <v>31.945900000000002</v>
      </c>
      <c r="N38" s="326">
        <f t="shared" si="3"/>
        <v>392.52230000000003</v>
      </c>
      <c r="O38" s="325">
        <f t="shared" si="4"/>
        <v>360.57640000000004</v>
      </c>
      <c r="P38" s="325">
        <v>188.75679</v>
      </c>
      <c r="Q38" s="325">
        <v>171.81961000000001</v>
      </c>
      <c r="R38" s="325"/>
      <c r="S38" s="325"/>
      <c r="T38" s="325"/>
      <c r="U38" s="325"/>
      <c r="V38" s="325">
        <v>31.945900000000002</v>
      </c>
    </row>
    <row r="39" spans="1:22" ht="15.95" customHeight="1">
      <c r="A39" s="322" t="s">
        <v>1775</v>
      </c>
      <c r="B39" s="323" t="s">
        <v>1786</v>
      </c>
      <c r="C39" s="324">
        <f t="shared" si="1"/>
        <v>523.211094</v>
      </c>
      <c r="D39" s="324">
        <f t="shared" si="2"/>
        <v>523.211094</v>
      </c>
      <c r="E39" s="325">
        <v>283.40884999999997</v>
      </c>
      <c r="F39" s="325"/>
      <c r="G39" s="325"/>
      <c r="H39" s="325">
        <v>213.16199500000002</v>
      </c>
      <c r="I39" s="325"/>
      <c r="J39" s="325"/>
      <c r="K39" s="325">
        <v>26.640249000000001</v>
      </c>
      <c r="L39" s="325"/>
      <c r="M39" s="325"/>
      <c r="N39" s="326">
        <f t="shared" si="3"/>
        <v>523.211094</v>
      </c>
      <c r="O39" s="325">
        <f t="shared" si="4"/>
        <v>522.91291899999999</v>
      </c>
      <c r="P39" s="325">
        <v>397.859219</v>
      </c>
      <c r="Q39" s="325">
        <v>125.05370000000001</v>
      </c>
      <c r="R39" s="325"/>
      <c r="S39" s="325"/>
      <c r="T39" s="325"/>
      <c r="U39" s="325">
        <v>0.29817500000000002</v>
      </c>
      <c r="V39" s="325">
        <v>0</v>
      </c>
    </row>
    <row r="40" spans="1:22" ht="15.95" customHeight="1">
      <c r="A40" s="322" t="s">
        <v>1775</v>
      </c>
      <c r="B40" s="323" t="s">
        <v>1787</v>
      </c>
      <c r="C40" s="324">
        <f t="shared" si="1"/>
        <v>478.59769699999998</v>
      </c>
      <c r="D40" s="324">
        <f t="shared" si="2"/>
        <v>478.59769699999998</v>
      </c>
      <c r="E40" s="325">
        <v>315.57473199999998</v>
      </c>
      <c r="F40" s="325"/>
      <c r="G40" s="325"/>
      <c r="H40" s="325">
        <v>108.598051</v>
      </c>
      <c r="I40" s="325"/>
      <c r="J40" s="325"/>
      <c r="K40" s="325">
        <v>54.424914000000001</v>
      </c>
      <c r="L40" s="325"/>
      <c r="M40" s="325"/>
      <c r="N40" s="326">
        <f t="shared" si="3"/>
        <v>478.59769699999998</v>
      </c>
      <c r="O40" s="325">
        <f t="shared" si="4"/>
        <v>477.30700300000001</v>
      </c>
      <c r="P40" s="325">
        <v>328.84310299999999</v>
      </c>
      <c r="Q40" s="325">
        <v>148.4639</v>
      </c>
      <c r="R40" s="325"/>
      <c r="S40" s="325"/>
      <c r="T40" s="325"/>
      <c r="U40" s="325">
        <v>1.290694</v>
      </c>
      <c r="V40" s="325">
        <v>0</v>
      </c>
    </row>
    <row r="41" spans="1:22" ht="15.95" customHeight="1">
      <c r="A41" s="322" t="s">
        <v>1775</v>
      </c>
      <c r="B41" s="323" t="s">
        <v>1788</v>
      </c>
      <c r="C41" s="324">
        <f t="shared" si="1"/>
        <v>1134.495463</v>
      </c>
      <c r="D41" s="324">
        <f t="shared" si="2"/>
        <v>1134.495463</v>
      </c>
      <c r="E41" s="325">
        <v>464.76695000000001</v>
      </c>
      <c r="F41" s="325"/>
      <c r="G41" s="325"/>
      <c r="H41" s="325">
        <v>571.00189999999998</v>
      </c>
      <c r="I41" s="325"/>
      <c r="J41" s="325"/>
      <c r="K41" s="325">
        <v>98.726613</v>
      </c>
      <c r="L41" s="325"/>
      <c r="M41" s="325"/>
      <c r="N41" s="326">
        <f t="shared" si="3"/>
        <v>1134.495463</v>
      </c>
      <c r="O41" s="325">
        <f t="shared" si="4"/>
        <v>1134.3978749999999</v>
      </c>
      <c r="P41" s="325">
        <v>937.06607499999996</v>
      </c>
      <c r="Q41" s="325">
        <v>197.33179999999999</v>
      </c>
      <c r="R41" s="325"/>
      <c r="S41" s="325"/>
      <c r="T41" s="325"/>
      <c r="U41" s="325">
        <v>9.7587999999999994E-2</v>
      </c>
      <c r="V41" s="325">
        <v>0</v>
      </c>
    </row>
    <row r="42" spans="1:22" ht="15.95" customHeight="1">
      <c r="A42" s="322" t="s">
        <v>1775</v>
      </c>
      <c r="B42" s="323" t="s">
        <v>1789</v>
      </c>
      <c r="C42" s="324">
        <f t="shared" si="1"/>
        <v>1033.6528369999999</v>
      </c>
      <c r="D42" s="324">
        <f t="shared" si="2"/>
        <v>1013.6528369999999</v>
      </c>
      <c r="E42" s="325">
        <v>404.02268399999997</v>
      </c>
      <c r="F42" s="325"/>
      <c r="G42" s="325"/>
      <c r="H42" s="325">
        <v>525.04255599999999</v>
      </c>
      <c r="I42" s="325"/>
      <c r="J42" s="325"/>
      <c r="K42" s="325">
        <v>84.587597000000002</v>
      </c>
      <c r="L42" s="325"/>
      <c r="M42" s="325">
        <v>20</v>
      </c>
      <c r="N42" s="326">
        <f t="shared" si="3"/>
        <v>1033.6528369999999</v>
      </c>
      <c r="O42" s="325">
        <f t="shared" si="4"/>
        <v>993.93046299999992</v>
      </c>
      <c r="P42" s="325">
        <v>823.43566299999998</v>
      </c>
      <c r="Q42" s="325">
        <v>170.4948</v>
      </c>
      <c r="R42" s="325"/>
      <c r="S42" s="325"/>
      <c r="T42" s="325"/>
      <c r="U42" s="325">
        <v>19.722373999999999</v>
      </c>
      <c r="V42" s="325">
        <v>20</v>
      </c>
    </row>
    <row r="43" spans="1:22" ht="15.95" customHeight="1">
      <c r="A43" s="322" t="s">
        <v>1775</v>
      </c>
      <c r="B43" s="323" t="s">
        <v>1790</v>
      </c>
      <c r="C43" s="324">
        <f t="shared" si="1"/>
        <v>281.21965299999999</v>
      </c>
      <c r="D43" s="324">
        <f t="shared" si="2"/>
        <v>281.21965299999999</v>
      </c>
      <c r="E43" s="325">
        <v>157.15203400000001</v>
      </c>
      <c r="F43" s="325"/>
      <c r="G43" s="325"/>
      <c r="H43" s="325">
        <v>95.609130000000007</v>
      </c>
      <c r="I43" s="325"/>
      <c r="J43" s="325"/>
      <c r="K43" s="325">
        <v>28.458489</v>
      </c>
      <c r="L43" s="325"/>
      <c r="M43" s="325"/>
      <c r="N43" s="326">
        <f t="shared" si="3"/>
        <v>281.21965299999999</v>
      </c>
      <c r="O43" s="325">
        <f t="shared" si="4"/>
        <v>281.21965299999999</v>
      </c>
      <c r="P43" s="325">
        <v>220.62785299999999</v>
      </c>
      <c r="Q43" s="325">
        <v>60.591799999999999</v>
      </c>
      <c r="R43" s="325"/>
      <c r="S43" s="325"/>
      <c r="T43" s="325"/>
      <c r="U43" s="325"/>
      <c r="V43" s="325">
        <v>0</v>
      </c>
    </row>
    <row r="44" spans="1:22" ht="15.95" customHeight="1">
      <c r="A44" s="322" t="s">
        <v>1775</v>
      </c>
      <c r="B44" s="323" t="s">
        <v>1791</v>
      </c>
      <c r="C44" s="324">
        <f t="shared" si="1"/>
        <v>548.12353599999994</v>
      </c>
      <c r="D44" s="324">
        <f t="shared" si="2"/>
        <v>548.12353599999994</v>
      </c>
      <c r="E44" s="325">
        <v>254.78735</v>
      </c>
      <c r="F44" s="325"/>
      <c r="G44" s="325"/>
      <c r="H44" s="325">
        <v>245.54858199999998</v>
      </c>
      <c r="I44" s="325"/>
      <c r="J44" s="325"/>
      <c r="K44" s="325">
        <v>47.787603999999995</v>
      </c>
      <c r="L44" s="325"/>
      <c r="M44" s="325"/>
      <c r="N44" s="326">
        <f t="shared" si="3"/>
        <v>548.12353600000006</v>
      </c>
      <c r="O44" s="325">
        <f t="shared" si="4"/>
        <v>548.12353600000006</v>
      </c>
      <c r="P44" s="325">
        <v>431.69693600000005</v>
      </c>
      <c r="Q44" s="325">
        <v>116.42659999999999</v>
      </c>
      <c r="R44" s="325"/>
      <c r="S44" s="325"/>
      <c r="T44" s="325"/>
      <c r="U44" s="325"/>
      <c r="V44" s="325">
        <v>0</v>
      </c>
    </row>
    <row r="45" spans="1:22" ht="15.95" customHeight="1">
      <c r="A45" s="322" t="s">
        <v>1775</v>
      </c>
      <c r="B45" s="323" t="s">
        <v>1792</v>
      </c>
      <c r="C45" s="324">
        <f t="shared" si="1"/>
        <v>1078.8187050000001</v>
      </c>
      <c r="D45" s="324">
        <f t="shared" si="2"/>
        <v>1078.8187050000001</v>
      </c>
      <c r="E45" s="325">
        <v>1078.8187050000001</v>
      </c>
      <c r="F45" s="325"/>
      <c r="G45" s="325"/>
      <c r="H45" s="325"/>
      <c r="I45" s="325"/>
      <c r="J45" s="325"/>
      <c r="K45" s="325"/>
      <c r="L45" s="325"/>
      <c r="M45" s="325"/>
      <c r="N45" s="326">
        <f t="shared" si="3"/>
        <v>1078.8187049999999</v>
      </c>
      <c r="O45" s="325">
        <f t="shared" si="4"/>
        <v>981.31970499999989</v>
      </c>
      <c r="P45" s="325">
        <v>876.84565999999995</v>
      </c>
      <c r="Q45" s="325">
        <v>104.47404499999999</v>
      </c>
      <c r="R45" s="325"/>
      <c r="S45" s="325"/>
      <c r="T45" s="325"/>
      <c r="U45" s="325"/>
      <c r="V45" s="325">
        <v>97.498999999999995</v>
      </c>
    </row>
    <row r="46" spans="1:22" ht="15.95" customHeight="1">
      <c r="A46" s="322" t="s">
        <v>1775</v>
      </c>
      <c r="B46" s="323" t="s">
        <v>1793</v>
      </c>
      <c r="C46" s="324">
        <f t="shared" si="1"/>
        <v>6838.6915840000011</v>
      </c>
      <c r="D46" s="324">
        <f t="shared" si="2"/>
        <v>6838.6915840000011</v>
      </c>
      <c r="E46" s="325">
        <v>570.13729899999998</v>
      </c>
      <c r="F46" s="325">
        <v>49.622985999999997</v>
      </c>
      <c r="G46" s="325"/>
      <c r="H46" s="325">
        <v>6202.3883320000004</v>
      </c>
      <c r="I46" s="325"/>
      <c r="J46" s="325"/>
      <c r="K46" s="325">
        <v>16.542967000000001</v>
      </c>
      <c r="L46" s="325"/>
      <c r="M46" s="325"/>
      <c r="N46" s="326">
        <f t="shared" si="3"/>
        <v>6838.6915840000001</v>
      </c>
      <c r="O46" s="325">
        <f t="shared" si="4"/>
        <v>6838.6915840000001</v>
      </c>
      <c r="P46" s="325">
        <v>6838.6915840000001</v>
      </c>
      <c r="Q46" s="325"/>
      <c r="R46" s="325"/>
      <c r="S46" s="325"/>
      <c r="T46" s="325"/>
      <c r="U46" s="325"/>
      <c r="V46" s="325">
        <v>0</v>
      </c>
    </row>
    <row r="47" spans="1:22" ht="15.95" customHeight="1">
      <c r="A47" s="322" t="s">
        <v>1794</v>
      </c>
      <c r="B47" s="323" t="s">
        <v>1795</v>
      </c>
      <c r="C47" s="324">
        <f t="shared" si="1"/>
        <v>404.65430399999997</v>
      </c>
      <c r="D47" s="324">
        <f t="shared" si="2"/>
        <v>404.65430399999997</v>
      </c>
      <c r="E47" s="325">
        <v>393.45430399999998</v>
      </c>
      <c r="F47" s="325">
        <v>11.2</v>
      </c>
      <c r="G47" s="325"/>
      <c r="H47" s="325"/>
      <c r="I47" s="325"/>
      <c r="J47" s="325"/>
      <c r="K47" s="325"/>
      <c r="L47" s="325"/>
      <c r="M47" s="325"/>
      <c r="N47" s="326">
        <f t="shared" si="3"/>
        <v>404.65430400000002</v>
      </c>
      <c r="O47" s="325">
        <f t="shared" si="4"/>
        <v>404.65430400000002</v>
      </c>
      <c r="P47" s="325">
        <v>104.12053</v>
      </c>
      <c r="Q47" s="325">
        <v>300.53377399999999</v>
      </c>
      <c r="R47" s="325"/>
      <c r="S47" s="325"/>
      <c r="T47" s="325"/>
      <c r="U47" s="325"/>
      <c r="V47" s="325">
        <v>0</v>
      </c>
    </row>
    <row r="48" spans="1:22" ht="15.95" customHeight="1">
      <c r="A48" s="322" t="s">
        <v>1796</v>
      </c>
      <c r="B48" s="323" t="s">
        <v>1797</v>
      </c>
      <c r="C48" s="324">
        <f t="shared" si="1"/>
        <v>1109.256376</v>
      </c>
      <c r="D48" s="324">
        <f t="shared" si="2"/>
        <v>1053.8513760000001</v>
      </c>
      <c r="E48" s="325">
        <v>1053.8513760000001</v>
      </c>
      <c r="F48" s="325"/>
      <c r="G48" s="325"/>
      <c r="H48" s="325"/>
      <c r="I48" s="325"/>
      <c r="J48" s="325"/>
      <c r="K48" s="325"/>
      <c r="L48" s="325"/>
      <c r="M48" s="325">
        <v>55.405000000000001</v>
      </c>
      <c r="N48" s="326">
        <f t="shared" si="3"/>
        <v>1109.256376</v>
      </c>
      <c r="O48" s="325">
        <f t="shared" si="4"/>
        <v>942.47837600000003</v>
      </c>
      <c r="P48" s="325">
        <v>781.13292999999999</v>
      </c>
      <c r="Q48" s="325">
        <v>161.34544600000001</v>
      </c>
      <c r="R48" s="325"/>
      <c r="S48" s="325"/>
      <c r="T48" s="325"/>
      <c r="U48" s="325"/>
      <c r="V48" s="325">
        <v>166.77799999999999</v>
      </c>
    </row>
    <row r="49" spans="1:22" ht="15.95" customHeight="1">
      <c r="A49" s="322" t="s">
        <v>1798</v>
      </c>
      <c r="B49" s="323" t="s">
        <v>1799</v>
      </c>
      <c r="C49" s="324">
        <f t="shared" si="1"/>
        <v>61.817840000000004</v>
      </c>
      <c r="D49" s="324">
        <f t="shared" si="2"/>
        <v>61.817840000000004</v>
      </c>
      <c r="E49" s="325">
        <v>61.817840000000004</v>
      </c>
      <c r="F49" s="325"/>
      <c r="G49" s="325"/>
      <c r="H49" s="325"/>
      <c r="I49" s="325"/>
      <c r="J49" s="325"/>
      <c r="K49" s="325"/>
      <c r="L49" s="325"/>
      <c r="M49" s="325"/>
      <c r="N49" s="326">
        <f t="shared" si="3"/>
        <v>61.817839999999997</v>
      </c>
      <c r="O49" s="325">
        <f t="shared" si="4"/>
        <v>61.817839999999997</v>
      </c>
      <c r="P49" s="325">
        <v>23.737839999999998</v>
      </c>
      <c r="Q49" s="325">
        <v>38.08</v>
      </c>
      <c r="R49" s="325"/>
      <c r="S49" s="325"/>
      <c r="T49" s="325"/>
      <c r="U49" s="325"/>
      <c r="V49" s="325">
        <v>0</v>
      </c>
    </row>
    <row r="50" spans="1:22" ht="15.95" customHeight="1">
      <c r="A50" s="322" t="s">
        <v>1775</v>
      </c>
      <c r="B50" s="323" t="s">
        <v>1800</v>
      </c>
      <c r="C50" s="324">
        <f t="shared" si="1"/>
        <v>256.41826800000001</v>
      </c>
      <c r="D50" s="324">
        <f t="shared" si="2"/>
        <v>256.41826800000001</v>
      </c>
      <c r="E50" s="325">
        <v>143.22297</v>
      </c>
      <c r="F50" s="325"/>
      <c r="G50" s="325"/>
      <c r="H50" s="325">
        <v>89.375907999999995</v>
      </c>
      <c r="I50" s="325"/>
      <c r="J50" s="325"/>
      <c r="K50" s="325">
        <v>23.819389999999999</v>
      </c>
      <c r="L50" s="325"/>
      <c r="M50" s="325"/>
      <c r="N50" s="326">
        <f t="shared" si="3"/>
        <v>256.41826800000001</v>
      </c>
      <c r="O50" s="325">
        <f t="shared" si="4"/>
        <v>256.41826800000001</v>
      </c>
      <c r="P50" s="325">
        <v>183.05312800000002</v>
      </c>
      <c r="Q50" s="325">
        <v>73.365139999999997</v>
      </c>
      <c r="R50" s="325"/>
      <c r="S50" s="325"/>
      <c r="T50" s="325"/>
      <c r="U50" s="325"/>
      <c r="V50" s="325">
        <v>0</v>
      </c>
    </row>
    <row r="51" spans="1:22" ht="15.95" customHeight="1">
      <c r="A51" s="322" t="s">
        <v>1775</v>
      </c>
      <c r="B51" s="323" t="s">
        <v>1801</v>
      </c>
      <c r="C51" s="324">
        <f t="shared" si="1"/>
        <v>286.88460900000001</v>
      </c>
      <c r="D51" s="324">
        <f t="shared" si="2"/>
        <v>286.88460900000001</v>
      </c>
      <c r="E51" s="325">
        <v>286.88460900000001</v>
      </c>
      <c r="F51" s="325"/>
      <c r="G51" s="325"/>
      <c r="H51" s="325"/>
      <c r="I51" s="325"/>
      <c r="J51" s="325"/>
      <c r="K51" s="325"/>
      <c r="L51" s="325"/>
      <c r="M51" s="325"/>
      <c r="N51" s="326">
        <f t="shared" si="3"/>
        <v>286.88741399999998</v>
      </c>
      <c r="O51" s="325">
        <f t="shared" si="4"/>
        <v>286.88741399999998</v>
      </c>
      <c r="P51" s="325">
        <v>207.71081899999999</v>
      </c>
      <c r="Q51" s="325">
        <v>79.176594999999992</v>
      </c>
      <c r="R51" s="325"/>
      <c r="S51" s="325"/>
      <c r="T51" s="325"/>
      <c r="U51" s="325"/>
      <c r="V51" s="325">
        <v>0</v>
      </c>
    </row>
    <row r="52" spans="1:22" ht="15.95" customHeight="1">
      <c r="A52" s="322" t="s">
        <v>1775</v>
      </c>
      <c r="B52" s="323" t="s">
        <v>1802</v>
      </c>
      <c r="C52" s="324">
        <f t="shared" si="1"/>
        <v>668.84511899999995</v>
      </c>
      <c r="D52" s="324">
        <f t="shared" si="2"/>
        <v>632.84511899999995</v>
      </c>
      <c r="E52" s="325">
        <v>274.57327999999995</v>
      </c>
      <c r="F52" s="325"/>
      <c r="G52" s="325"/>
      <c r="H52" s="325">
        <v>317.60533399999997</v>
      </c>
      <c r="I52" s="325"/>
      <c r="J52" s="325"/>
      <c r="K52" s="325">
        <v>40.666505000000001</v>
      </c>
      <c r="L52" s="325"/>
      <c r="M52" s="325">
        <v>36</v>
      </c>
      <c r="N52" s="326">
        <f t="shared" si="3"/>
        <v>668.84511900000007</v>
      </c>
      <c r="O52" s="325">
        <f t="shared" si="4"/>
        <v>630.66411900000003</v>
      </c>
      <c r="P52" s="325">
        <v>494.01531900000003</v>
      </c>
      <c r="Q52" s="325">
        <v>136.64879999999999</v>
      </c>
      <c r="R52" s="325"/>
      <c r="S52" s="325"/>
      <c r="T52" s="325"/>
      <c r="U52" s="325">
        <v>2.181</v>
      </c>
      <c r="V52" s="325">
        <v>36</v>
      </c>
    </row>
    <row r="53" spans="1:22" ht="15.95" customHeight="1">
      <c r="A53" s="322" t="s">
        <v>1803</v>
      </c>
      <c r="B53" s="323" t="s">
        <v>1804</v>
      </c>
      <c r="C53" s="324">
        <f t="shared" si="1"/>
        <v>1757.5900089999998</v>
      </c>
      <c r="D53" s="324">
        <f t="shared" si="2"/>
        <v>1757.5900089999998</v>
      </c>
      <c r="E53" s="325">
        <v>1754.7200089999999</v>
      </c>
      <c r="F53" s="325"/>
      <c r="G53" s="325"/>
      <c r="H53" s="325"/>
      <c r="I53" s="325"/>
      <c r="J53" s="325"/>
      <c r="K53" s="325">
        <v>2.87</v>
      </c>
      <c r="L53" s="325"/>
      <c r="M53" s="325"/>
      <c r="N53" s="326">
        <f t="shared" si="3"/>
        <v>1757.590009</v>
      </c>
      <c r="O53" s="325">
        <f t="shared" si="4"/>
        <v>1754.9200089999999</v>
      </c>
      <c r="P53" s="325">
        <v>1484.9200089999999</v>
      </c>
      <c r="Q53" s="325">
        <v>270</v>
      </c>
      <c r="R53" s="325"/>
      <c r="S53" s="325"/>
      <c r="T53" s="325"/>
      <c r="U53" s="325"/>
      <c r="V53" s="325">
        <v>2.67</v>
      </c>
    </row>
    <row r="54" spans="1:22" ht="15.95" customHeight="1">
      <c r="A54" s="322" t="s">
        <v>1805</v>
      </c>
      <c r="B54" s="323" t="s">
        <v>1806</v>
      </c>
      <c r="C54" s="324">
        <f t="shared" si="1"/>
        <v>546.42834000000005</v>
      </c>
      <c r="D54" s="324">
        <f t="shared" si="2"/>
        <v>546.42834000000005</v>
      </c>
      <c r="E54" s="325">
        <v>546.42834000000005</v>
      </c>
      <c r="F54" s="325"/>
      <c r="G54" s="325"/>
      <c r="H54" s="325"/>
      <c r="I54" s="325"/>
      <c r="J54" s="325"/>
      <c r="K54" s="325"/>
      <c r="L54" s="325"/>
      <c r="M54" s="325"/>
      <c r="N54" s="326">
        <f t="shared" si="3"/>
        <v>546.42834000000005</v>
      </c>
      <c r="O54" s="325">
        <f t="shared" si="4"/>
        <v>546.42834000000005</v>
      </c>
      <c r="P54" s="325">
        <v>523.42834000000005</v>
      </c>
      <c r="Q54" s="325">
        <v>23</v>
      </c>
      <c r="R54" s="325"/>
      <c r="S54" s="325"/>
      <c r="T54" s="325"/>
      <c r="U54" s="325"/>
      <c r="V54" s="325">
        <v>0</v>
      </c>
    </row>
    <row r="55" spans="1:22" ht="15.95" customHeight="1">
      <c r="A55" s="322" t="s">
        <v>1807</v>
      </c>
      <c r="B55" s="323" t="s">
        <v>1808</v>
      </c>
      <c r="C55" s="324">
        <f t="shared" si="1"/>
        <v>760.28294000000005</v>
      </c>
      <c r="D55" s="324">
        <f t="shared" si="2"/>
        <v>760.28294000000005</v>
      </c>
      <c r="E55" s="325">
        <v>760.28294000000005</v>
      </c>
      <c r="F55" s="325"/>
      <c r="G55" s="325"/>
      <c r="H55" s="325"/>
      <c r="I55" s="325"/>
      <c r="J55" s="325"/>
      <c r="K55" s="325"/>
      <c r="L55" s="325"/>
      <c r="M55" s="325"/>
      <c r="N55" s="326">
        <f t="shared" si="3"/>
        <v>760.28293999999994</v>
      </c>
      <c r="O55" s="325">
        <f t="shared" si="4"/>
        <v>760.28293999999994</v>
      </c>
      <c r="P55" s="325">
        <v>545.79004999999995</v>
      </c>
      <c r="Q55" s="325">
        <v>214.49288999999999</v>
      </c>
      <c r="R55" s="325"/>
      <c r="S55" s="325"/>
      <c r="T55" s="325"/>
      <c r="U55" s="325"/>
      <c r="V55" s="325">
        <v>0</v>
      </c>
    </row>
    <row r="56" spans="1:22" ht="15.95" customHeight="1">
      <c r="A56" s="322" t="s">
        <v>1809</v>
      </c>
      <c r="B56" s="323" t="s">
        <v>1810</v>
      </c>
      <c r="C56" s="324">
        <f t="shared" si="1"/>
        <v>865.21950000000004</v>
      </c>
      <c r="D56" s="324">
        <f t="shared" si="2"/>
        <v>865.21950000000004</v>
      </c>
      <c r="E56" s="325">
        <v>831.71950000000004</v>
      </c>
      <c r="F56" s="325">
        <v>33.5</v>
      </c>
      <c r="G56" s="325"/>
      <c r="H56" s="325"/>
      <c r="I56" s="325"/>
      <c r="J56" s="325"/>
      <c r="K56" s="325"/>
      <c r="L56" s="325"/>
      <c r="M56" s="325"/>
      <c r="N56" s="326">
        <f t="shared" si="3"/>
        <v>865.21949999999993</v>
      </c>
      <c r="O56" s="325">
        <f t="shared" si="4"/>
        <v>865.21949999999993</v>
      </c>
      <c r="P56" s="325">
        <v>285.26987000000003</v>
      </c>
      <c r="Q56" s="325">
        <v>579.94962999999996</v>
      </c>
      <c r="R56" s="325"/>
      <c r="S56" s="325"/>
      <c r="T56" s="325"/>
      <c r="U56" s="325"/>
      <c r="V56" s="325">
        <v>0</v>
      </c>
    </row>
    <row r="57" spans="1:22" ht="15.95" customHeight="1">
      <c r="A57" s="322" t="s">
        <v>1811</v>
      </c>
      <c r="B57" s="323" t="s">
        <v>1812</v>
      </c>
      <c r="C57" s="324">
        <f t="shared" si="1"/>
        <v>299.03054100000003</v>
      </c>
      <c r="D57" s="324">
        <f t="shared" si="2"/>
        <v>299.03054100000003</v>
      </c>
      <c r="E57" s="325">
        <v>299.03054100000003</v>
      </c>
      <c r="F57" s="325"/>
      <c r="G57" s="325"/>
      <c r="H57" s="325"/>
      <c r="I57" s="325"/>
      <c r="J57" s="325"/>
      <c r="K57" s="325"/>
      <c r="L57" s="325"/>
      <c r="M57" s="325"/>
      <c r="N57" s="326">
        <f t="shared" si="3"/>
        <v>299.03054099999997</v>
      </c>
      <c r="O57" s="325">
        <f t="shared" si="4"/>
        <v>299.03054099999997</v>
      </c>
      <c r="P57" s="325">
        <v>256.29860099999996</v>
      </c>
      <c r="Q57" s="325">
        <v>42.731940000000002</v>
      </c>
      <c r="R57" s="325"/>
      <c r="S57" s="325"/>
      <c r="T57" s="325"/>
      <c r="U57" s="325"/>
      <c r="V57" s="325">
        <v>0</v>
      </c>
    </row>
    <row r="58" spans="1:22" ht="15.95" customHeight="1">
      <c r="A58" s="322" t="s">
        <v>1813</v>
      </c>
      <c r="B58" s="323" t="s">
        <v>1814</v>
      </c>
      <c r="C58" s="324">
        <f t="shared" si="1"/>
        <v>2160.5221579999998</v>
      </c>
      <c r="D58" s="324">
        <f t="shared" si="2"/>
        <v>1909.0868909999999</v>
      </c>
      <c r="E58" s="325">
        <v>1906.736891</v>
      </c>
      <c r="F58" s="325">
        <v>2.35</v>
      </c>
      <c r="G58" s="325"/>
      <c r="H58" s="325"/>
      <c r="I58" s="325"/>
      <c r="J58" s="325"/>
      <c r="K58" s="325"/>
      <c r="L58" s="325"/>
      <c r="M58" s="325">
        <v>251.43526699999998</v>
      </c>
      <c r="N58" s="326">
        <f t="shared" si="3"/>
        <v>2160.5221579999998</v>
      </c>
      <c r="O58" s="325">
        <f t="shared" si="4"/>
        <v>1939.9497409999999</v>
      </c>
      <c r="P58" s="325">
        <v>1191.6935559999999</v>
      </c>
      <c r="Q58" s="325">
        <v>748.25618499999996</v>
      </c>
      <c r="R58" s="325"/>
      <c r="S58" s="325"/>
      <c r="T58" s="325"/>
      <c r="U58" s="325"/>
      <c r="V58" s="325">
        <v>220.572417</v>
      </c>
    </row>
    <row r="59" spans="1:22" ht="15.95" customHeight="1">
      <c r="A59" s="322" t="s">
        <v>1815</v>
      </c>
      <c r="B59" s="323" t="s">
        <v>1816</v>
      </c>
      <c r="C59" s="324">
        <f t="shared" si="1"/>
        <v>390.43554699999999</v>
      </c>
      <c r="D59" s="324">
        <f t="shared" si="2"/>
        <v>375.35001399999999</v>
      </c>
      <c r="E59" s="325">
        <v>365.301557</v>
      </c>
      <c r="F59" s="325"/>
      <c r="G59" s="325"/>
      <c r="H59" s="325"/>
      <c r="I59" s="325"/>
      <c r="J59" s="325"/>
      <c r="K59" s="325">
        <v>10.048457000000001</v>
      </c>
      <c r="L59" s="325"/>
      <c r="M59" s="325">
        <v>15.085532999999998</v>
      </c>
      <c r="N59" s="326">
        <f t="shared" si="3"/>
        <v>390.43554700000004</v>
      </c>
      <c r="O59" s="325">
        <f t="shared" si="4"/>
        <v>372.44728700000002</v>
      </c>
      <c r="P59" s="325">
        <v>289.131235</v>
      </c>
      <c r="Q59" s="325">
        <v>83.316051999999999</v>
      </c>
      <c r="R59" s="325"/>
      <c r="S59" s="325"/>
      <c r="T59" s="325"/>
      <c r="U59" s="325"/>
      <c r="V59" s="325">
        <v>17.98826</v>
      </c>
    </row>
    <row r="60" spans="1:22" ht="15.95" customHeight="1">
      <c r="A60" s="322" t="s">
        <v>1817</v>
      </c>
      <c r="B60" s="323" t="s">
        <v>1818</v>
      </c>
      <c r="C60" s="324">
        <f t="shared" si="1"/>
        <v>6905.5025420000002</v>
      </c>
      <c r="D60" s="324">
        <f t="shared" si="2"/>
        <v>6827.7825419999999</v>
      </c>
      <c r="E60" s="325">
        <v>6827.7825419999999</v>
      </c>
      <c r="F60" s="325"/>
      <c r="G60" s="325"/>
      <c r="H60" s="325"/>
      <c r="I60" s="325"/>
      <c r="J60" s="325"/>
      <c r="K60" s="325"/>
      <c r="L60" s="325"/>
      <c r="M60" s="325">
        <v>77.72</v>
      </c>
      <c r="N60" s="326">
        <f t="shared" si="3"/>
        <v>6905.5025420000011</v>
      </c>
      <c r="O60" s="325">
        <f t="shared" si="4"/>
        <v>6827.7825420000008</v>
      </c>
      <c r="P60" s="325">
        <v>5552.3326420000003</v>
      </c>
      <c r="Q60" s="325">
        <v>1275.4499000000001</v>
      </c>
      <c r="R60" s="325"/>
      <c r="S60" s="325"/>
      <c r="T60" s="325"/>
      <c r="U60" s="325"/>
      <c r="V60" s="325">
        <v>77.72</v>
      </c>
    </row>
    <row r="61" spans="1:22" ht="15.95" customHeight="1">
      <c r="A61" s="322" t="s">
        <v>1819</v>
      </c>
      <c r="B61" s="323" t="s">
        <v>1820</v>
      </c>
      <c r="C61" s="324">
        <f t="shared" si="1"/>
        <v>171.17380199999999</v>
      </c>
      <c r="D61" s="324">
        <f t="shared" si="2"/>
        <v>171.17380199999999</v>
      </c>
      <c r="E61" s="325">
        <v>171.17380199999999</v>
      </c>
      <c r="F61" s="325"/>
      <c r="G61" s="325"/>
      <c r="H61" s="325"/>
      <c r="I61" s="325"/>
      <c r="J61" s="325"/>
      <c r="K61" s="325"/>
      <c r="L61" s="325"/>
      <c r="M61" s="325"/>
      <c r="N61" s="326">
        <f t="shared" si="3"/>
        <v>171.17380200000002</v>
      </c>
      <c r="O61" s="325">
        <f t="shared" si="4"/>
        <v>171.17380200000002</v>
      </c>
      <c r="P61" s="325">
        <v>64.036302000000006</v>
      </c>
      <c r="Q61" s="325">
        <v>107.1375</v>
      </c>
      <c r="R61" s="325"/>
      <c r="S61" s="325"/>
      <c r="T61" s="325"/>
      <c r="U61" s="325"/>
      <c r="V61" s="325">
        <v>0</v>
      </c>
    </row>
    <row r="62" spans="1:22" ht="15.95" customHeight="1">
      <c r="A62" s="322" t="s">
        <v>1764</v>
      </c>
      <c r="B62" s="323" t="s">
        <v>1821</v>
      </c>
      <c r="C62" s="324">
        <f t="shared" si="1"/>
        <v>109.60460500000001</v>
      </c>
      <c r="D62" s="324">
        <f t="shared" si="2"/>
        <v>109.60460500000001</v>
      </c>
      <c r="E62" s="325">
        <v>109.60460500000001</v>
      </c>
      <c r="F62" s="325"/>
      <c r="G62" s="325"/>
      <c r="H62" s="325"/>
      <c r="I62" s="325"/>
      <c r="J62" s="325"/>
      <c r="K62" s="325"/>
      <c r="L62" s="325"/>
      <c r="M62" s="325"/>
      <c r="N62" s="326">
        <f t="shared" si="3"/>
        <v>109.60460500000001</v>
      </c>
      <c r="O62" s="325">
        <f t="shared" si="4"/>
        <v>109.60460500000001</v>
      </c>
      <c r="P62" s="325">
        <v>109.60460500000001</v>
      </c>
      <c r="Q62" s="325"/>
      <c r="R62" s="325"/>
      <c r="S62" s="325"/>
      <c r="T62" s="325"/>
      <c r="U62" s="325"/>
      <c r="V62" s="325">
        <v>0</v>
      </c>
    </row>
    <row r="63" spans="1:22" ht="15.95" customHeight="1">
      <c r="A63" s="322" t="s">
        <v>1764</v>
      </c>
      <c r="B63" s="323" t="s">
        <v>1822</v>
      </c>
      <c r="C63" s="324">
        <f t="shared" si="1"/>
        <v>707.47368099999994</v>
      </c>
      <c r="D63" s="324">
        <f t="shared" si="2"/>
        <v>707.47368099999994</v>
      </c>
      <c r="E63" s="325">
        <v>707.47368099999994</v>
      </c>
      <c r="F63" s="325"/>
      <c r="G63" s="325"/>
      <c r="H63" s="325"/>
      <c r="I63" s="325"/>
      <c r="J63" s="325"/>
      <c r="K63" s="325"/>
      <c r="L63" s="325"/>
      <c r="M63" s="325"/>
      <c r="N63" s="326">
        <f t="shared" si="3"/>
        <v>707.47368099999994</v>
      </c>
      <c r="O63" s="325">
        <f t="shared" si="4"/>
        <v>707.47368099999994</v>
      </c>
      <c r="P63" s="325">
        <v>349.51779799999997</v>
      </c>
      <c r="Q63" s="325">
        <v>357.95588300000003</v>
      </c>
      <c r="R63" s="325"/>
      <c r="S63" s="325"/>
      <c r="T63" s="325"/>
      <c r="U63" s="325"/>
      <c r="V63" s="325">
        <v>0</v>
      </c>
    </row>
    <row r="64" spans="1:22" ht="15.95" customHeight="1">
      <c r="A64" s="322" t="s">
        <v>1764</v>
      </c>
      <c r="B64" s="323" t="s">
        <v>1823</v>
      </c>
      <c r="C64" s="324">
        <f t="shared" si="1"/>
        <v>392.33488499999999</v>
      </c>
      <c r="D64" s="324">
        <f t="shared" si="2"/>
        <v>392.33488499999999</v>
      </c>
      <c r="E64" s="325">
        <v>129.518925</v>
      </c>
      <c r="F64" s="325">
        <v>262.81596000000002</v>
      </c>
      <c r="G64" s="325"/>
      <c r="H64" s="325"/>
      <c r="I64" s="325"/>
      <c r="J64" s="325"/>
      <c r="K64" s="325"/>
      <c r="L64" s="325"/>
      <c r="M64" s="325"/>
      <c r="N64" s="326">
        <f t="shared" si="3"/>
        <v>392.33488499999999</v>
      </c>
      <c r="O64" s="325">
        <f t="shared" si="4"/>
        <v>392.33488499999999</v>
      </c>
      <c r="P64" s="325">
        <v>129.518925</v>
      </c>
      <c r="Q64" s="325">
        <v>262.81596000000002</v>
      </c>
      <c r="R64" s="325"/>
      <c r="S64" s="325"/>
      <c r="T64" s="325"/>
      <c r="U64" s="325"/>
      <c r="V64" s="325">
        <v>0</v>
      </c>
    </row>
    <row r="65" spans="1:22" ht="15.95" customHeight="1">
      <c r="A65" s="322" t="s">
        <v>1764</v>
      </c>
      <c r="B65" s="323" t="s">
        <v>1824</v>
      </c>
      <c r="C65" s="324">
        <f t="shared" si="1"/>
        <v>170.747491</v>
      </c>
      <c r="D65" s="324">
        <f t="shared" si="2"/>
        <v>170.747491</v>
      </c>
      <c r="E65" s="325">
        <v>170.747491</v>
      </c>
      <c r="F65" s="325"/>
      <c r="G65" s="325"/>
      <c r="H65" s="325"/>
      <c r="I65" s="325"/>
      <c r="J65" s="325"/>
      <c r="K65" s="325"/>
      <c r="L65" s="325"/>
      <c r="M65" s="325"/>
      <c r="N65" s="326">
        <f t="shared" si="3"/>
        <v>170.747491</v>
      </c>
      <c r="O65" s="325">
        <f t="shared" si="4"/>
        <v>170.747491</v>
      </c>
      <c r="P65" s="325">
        <v>136.18290099999999</v>
      </c>
      <c r="Q65" s="325">
        <v>34.564590000000003</v>
      </c>
      <c r="R65" s="325"/>
      <c r="S65" s="325"/>
      <c r="T65" s="325"/>
      <c r="U65" s="325"/>
      <c r="V65" s="325">
        <v>0</v>
      </c>
    </row>
    <row r="66" spans="1:22" ht="15.95" customHeight="1">
      <c r="A66" s="322" t="s">
        <v>1764</v>
      </c>
      <c r="B66" s="323" t="s">
        <v>1825</v>
      </c>
      <c r="C66" s="324">
        <f t="shared" si="1"/>
        <v>101.31709499999999</v>
      </c>
      <c r="D66" s="324">
        <f t="shared" si="2"/>
        <v>101.31709499999999</v>
      </c>
      <c r="E66" s="325">
        <v>101.31709499999999</v>
      </c>
      <c r="F66" s="325"/>
      <c r="G66" s="325"/>
      <c r="H66" s="325"/>
      <c r="I66" s="325"/>
      <c r="J66" s="325"/>
      <c r="K66" s="325"/>
      <c r="L66" s="325"/>
      <c r="M66" s="325"/>
      <c r="N66" s="326">
        <f t="shared" si="3"/>
        <v>101.31709499999999</v>
      </c>
      <c r="O66" s="325">
        <f t="shared" si="4"/>
        <v>101.31709499999999</v>
      </c>
      <c r="P66" s="325">
        <v>94.317144999999996</v>
      </c>
      <c r="Q66" s="325">
        <v>6.9999500000000001</v>
      </c>
      <c r="R66" s="325"/>
      <c r="S66" s="325"/>
      <c r="T66" s="325"/>
      <c r="U66" s="325"/>
      <c r="V66" s="325">
        <v>0</v>
      </c>
    </row>
    <row r="67" spans="1:22" ht="15.95" customHeight="1">
      <c r="A67" s="322" t="s">
        <v>1764</v>
      </c>
      <c r="B67" s="323" t="s">
        <v>1826</v>
      </c>
      <c r="C67" s="324">
        <f t="shared" si="1"/>
        <v>67.729643999999993</v>
      </c>
      <c r="D67" s="324">
        <f t="shared" si="2"/>
        <v>67.729643999999993</v>
      </c>
      <c r="E67" s="325">
        <v>67.729643999999993</v>
      </c>
      <c r="F67" s="325"/>
      <c r="G67" s="325"/>
      <c r="H67" s="325"/>
      <c r="I67" s="325"/>
      <c r="J67" s="325"/>
      <c r="K67" s="325"/>
      <c r="L67" s="325"/>
      <c r="M67" s="325"/>
      <c r="N67" s="326">
        <f t="shared" si="3"/>
        <v>67.729644000000008</v>
      </c>
      <c r="O67" s="325">
        <f t="shared" si="4"/>
        <v>67.729644000000008</v>
      </c>
      <c r="P67" s="325">
        <v>45.245173999999999</v>
      </c>
      <c r="Q67" s="325">
        <v>22.484470000000002</v>
      </c>
      <c r="R67" s="325"/>
      <c r="S67" s="325"/>
      <c r="T67" s="325"/>
      <c r="U67" s="325"/>
      <c r="V67" s="325">
        <v>0</v>
      </c>
    </row>
    <row r="68" spans="1:22" ht="15.95" customHeight="1">
      <c r="A68" s="322" t="s">
        <v>1764</v>
      </c>
      <c r="B68" s="323" t="s">
        <v>1827</v>
      </c>
      <c r="C68" s="324">
        <f t="shared" si="1"/>
        <v>212.69438799999998</v>
      </c>
      <c r="D68" s="324">
        <f t="shared" si="2"/>
        <v>212.69438799999998</v>
      </c>
      <c r="E68" s="325">
        <v>212.69438799999998</v>
      </c>
      <c r="F68" s="325"/>
      <c r="G68" s="325"/>
      <c r="H68" s="325"/>
      <c r="I68" s="325"/>
      <c r="J68" s="325"/>
      <c r="K68" s="325"/>
      <c r="L68" s="325"/>
      <c r="M68" s="325"/>
      <c r="N68" s="326">
        <f t="shared" si="3"/>
        <v>212.694388</v>
      </c>
      <c r="O68" s="325">
        <f t="shared" si="4"/>
        <v>212.694388</v>
      </c>
      <c r="P68" s="325">
        <v>101.953924</v>
      </c>
      <c r="Q68" s="325">
        <v>110.74046399999999</v>
      </c>
      <c r="R68" s="325"/>
      <c r="S68" s="325"/>
      <c r="T68" s="325"/>
      <c r="U68" s="325"/>
      <c r="V68" s="325">
        <v>0</v>
      </c>
    </row>
    <row r="69" spans="1:22" ht="15.95" customHeight="1">
      <c r="A69" s="322" t="s">
        <v>1828</v>
      </c>
      <c r="B69" s="323" t="s">
        <v>1829</v>
      </c>
      <c r="C69" s="324">
        <f t="shared" si="1"/>
        <v>2460.2595130000004</v>
      </c>
      <c r="D69" s="324">
        <f t="shared" si="2"/>
        <v>2252.2129520000003</v>
      </c>
      <c r="E69" s="325">
        <v>2214.7978780000003</v>
      </c>
      <c r="F69" s="325">
        <v>13.0326</v>
      </c>
      <c r="G69" s="325"/>
      <c r="H69" s="325"/>
      <c r="I69" s="325"/>
      <c r="J69" s="325"/>
      <c r="K69" s="325">
        <v>24.382473999999998</v>
      </c>
      <c r="L69" s="325"/>
      <c r="M69" s="325">
        <v>208.046561</v>
      </c>
      <c r="N69" s="326">
        <f t="shared" si="3"/>
        <v>2460.259513</v>
      </c>
      <c r="O69" s="325">
        <f t="shared" si="4"/>
        <v>2132.070878</v>
      </c>
      <c r="P69" s="325">
        <v>294.96041200000002</v>
      </c>
      <c r="Q69" s="325">
        <v>1837.1104660000001</v>
      </c>
      <c r="R69" s="325"/>
      <c r="S69" s="325"/>
      <c r="T69" s="325"/>
      <c r="U69" s="325"/>
      <c r="V69" s="325">
        <v>328.18863500000003</v>
      </c>
    </row>
    <row r="70" spans="1:22" ht="15.95" customHeight="1">
      <c r="A70" s="322" t="s">
        <v>1830</v>
      </c>
      <c r="B70" s="323" t="s">
        <v>1831</v>
      </c>
      <c r="C70" s="324">
        <f t="shared" si="1"/>
        <v>295.94709799999998</v>
      </c>
      <c r="D70" s="324">
        <f t="shared" si="2"/>
        <v>295.94709799999998</v>
      </c>
      <c r="E70" s="325">
        <v>295.89995899999997</v>
      </c>
      <c r="F70" s="325"/>
      <c r="G70" s="325"/>
      <c r="H70" s="325"/>
      <c r="I70" s="325"/>
      <c r="J70" s="325"/>
      <c r="K70" s="325">
        <v>4.7139E-2</v>
      </c>
      <c r="L70" s="325"/>
      <c r="M70" s="325"/>
      <c r="N70" s="326">
        <f t="shared" si="3"/>
        <v>295.94709799999998</v>
      </c>
      <c r="O70" s="325">
        <f t="shared" si="4"/>
        <v>265.88455299999998</v>
      </c>
      <c r="P70" s="325">
        <v>131.511517</v>
      </c>
      <c r="Q70" s="325">
        <v>134.37303600000001</v>
      </c>
      <c r="R70" s="325"/>
      <c r="S70" s="325"/>
      <c r="T70" s="325"/>
      <c r="U70" s="325"/>
      <c r="V70" s="325">
        <v>30.062545</v>
      </c>
    </row>
    <row r="71" spans="1:22" ht="15.95" customHeight="1">
      <c r="A71" s="322" t="s">
        <v>1832</v>
      </c>
      <c r="B71" s="323" t="s">
        <v>1833</v>
      </c>
      <c r="C71" s="324">
        <f t="shared" si="1"/>
        <v>489.34089399999999</v>
      </c>
      <c r="D71" s="324">
        <f t="shared" si="2"/>
        <v>486.26923399999998</v>
      </c>
      <c r="E71" s="325">
        <v>486.26923399999998</v>
      </c>
      <c r="F71" s="325"/>
      <c r="G71" s="325"/>
      <c r="H71" s="325"/>
      <c r="I71" s="325"/>
      <c r="J71" s="325"/>
      <c r="K71" s="325"/>
      <c r="L71" s="325"/>
      <c r="M71" s="325">
        <v>3.0716600000000001</v>
      </c>
      <c r="N71" s="326">
        <f t="shared" si="3"/>
        <v>489.34089399999999</v>
      </c>
      <c r="O71" s="325">
        <f t="shared" si="4"/>
        <v>486.51239399999997</v>
      </c>
      <c r="P71" s="325">
        <v>383.02728400000001</v>
      </c>
      <c r="Q71" s="325">
        <v>103.48510999999999</v>
      </c>
      <c r="R71" s="325"/>
      <c r="S71" s="325"/>
      <c r="T71" s="325"/>
      <c r="U71" s="325"/>
      <c r="V71" s="325">
        <v>2.8285</v>
      </c>
    </row>
    <row r="72" spans="1:22" ht="15.95" customHeight="1">
      <c r="A72" s="322" t="s">
        <v>1834</v>
      </c>
      <c r="B72" s="323" t="s">
        <v>1835</v>
      </c>
      <c r="C72" s="324">
        <f t="shared" si="1"/>
        <v>2833.5246860000002</v>
      </c>
      <c r="D72" s="324">
        <f t="shared" si="2"/>
        <v>2435.997421</v>
      </c>
      <c r="E72" s="325">
        <v>2434.6080969999998</v>
      </c>
      <c r="F72" s="325"/>
      <c r="G72" s="325"/>
      <c r="H72" s="325"/>
      <c r="I72" s="325"/>
      <c r="J72" s="325"/>
      <c r="K72" s="325">
        <v>1.389324</v>
      </c>
      <c r="L72" s="325"/>
      <c r="M72" s="325">
        <v>397.527265</v>
      </c>
      <c r="N72" s="326">
        <f t="shared" si="3"/>
        <v>2833.5246859999997</v>
      </c>
      <c r="O72" s="325">
        <f t="shared" si="4"/>
        <v>2364.5176179999999</v>
      </c>
      <c r="P72" s="325">
        <v>1886.764277</v>
      </c>
      <c r="Q72" s="325">
        <v>477.75334100000003</v>
      </c>
      <c r="R72" s="325"/>
      <c r="S72" s="325"/>
      <c r="T72" s="325"/>
      <c r="U72" s="325"/>
      <c r="V72" s="325">
        <v>469.00706799999995</v>
      </c>
    </row>
    <row r="73" spans="1:22" ht="15.95" customHeight="1">
      <c r="A73" s="322" t="s">
        <v>1836</v>
      </c>
      <c r="B73" s="323" t="s">
        <v>1837</v>
      </c>
      <c r="C73" s="324">
        <f t="shared" ref="C73:C136" si="5">D73+L73+M73</f>
        <v>244.07101</v>
      </c>
      <c r="D73" s="324">
        <f t="shared" ref="D73:D136" si="6">SUM(E73:K73)</f>
        <v>244.07101</v>
      </c>
      <c r="E73" s="325">
        <v>244.07101</v>
      </c>
      <c r="F73" s="325"/>
      <c r="G73" s="325"/>
      <c r="H73" s="325"/>
      <c r="I73" s="325"/>
      <c r="J73" s="325"/>
      <c r="K73" s="325"/>
      <c r="L73" s="325"/>
      <c r="M73" s="325"/>
      <c r="N73" s="326">
        <f t="shared" ref="N73:N136" si="7">O73+U73+V73</f>
        <v>244.07101</v>
      </c>
      <c r="O73" s="325">
        <f t="shared" ref="O73:O136" si="8">SUM(P73:T73)</f>
        <v>243.87101000000001</v>
      </c>
      <c r="P73" s="325">
        <v>55.403309999999998</v>
      </c>
      <c r="Q73" s="325">
        <v>188.46770000000001</v>
      </c>
      <c r="R73" s="325"/>
      <c r="S73" s="325"/>
      <c r="T73" s="325"/>
      <c r="U73" s="325"/>
      <c r="V73" s="325">
        <v>0.2</v>
      </c>
    </row>
    <row r="74" spans="1:22" ht="15.95" customHeight="1">
      <c r="A74" s="322" t="s">
        <v>1838</v>
      </c>
      <c r="B74" s="323" t="s">
        <v>1839</v>
      </c>
      <c r="C74" s="324">
        <f t="shared" si="5"/>
        <v>1797.7939690000001</v>
      </c>
      <c r="D74" s="324">
        <f t="shared" si="6"/>
        <v>1513.603924</v>
      </c>
      <c r="E74" s="325">
        <v>1487.964105</v>
      </c>
      <c r="F74" s="325"/>
      <c r="G74" s="325"/>
      <c r="H74" s="325"/>
      <c r="I74" s="325"/>
      <c r="J74" s="325"/>
      <c r="K74" s="325">
        <v>25.639818999999999</v>
      </c>
      <c r="L74" s="325"/>
      <c r="M74" s="325">
        <v>284.190045</v>
      </c>
      <c r="N74" s="326">
        <f t="shared" si="7"/>
        <v>1797.7939689999998</v>
      </c>
      <c r="O74" s="325">
        <f t="shared" si="8"/>
        <v>1622.4204119999999</v>
      </c>
      <c r="P74" s="325">
        <v>854.84700500000008</v>
      </c>
      <c r="Q74" s="325">
        <v>767.57340699999997</v>
      </c>
      <c r="R74" s="325"/>
      <c r="S74" s="325"/>
      <c r="T74" s="325"/>
      <c r="U74" s="325"/>
      <c r="V74" s="325">
        <v>175.37355700000001</v>
      </c>
    </row>
    <row r="75" spans="1:22" ht="15.95" customHeight="1">
      <c r="A75" s="322" t="s">
        <v>1840</v>
      </c>
      <c r="B75" s="323" t="s">
        <v>1841</v>
      </c>
      <c r="C75" s="324">
        <f t="shared" si="5"/>
        <v>1297.7761390000001</v>
      </c>
      <c r="D75" s="324">
        <f t="shared" si="6"/>
        <v>1297.7761390000001</v>
      </c>
      <c r="E75" s="325">
        <v>828.87987399999997</v>
      </c>
      <c r="F75" s="325">
        <v>468.89626500000003</v>
      </c>
      <c r="G75" s="325"/>
      <c r="H75" s="325"/>
      <c r="I75" s="325"/>
      <c r="J75" s="325"/>
      <c r="K75" s="325"/>
      <c r="L75" s="325"/>
      <c r="M75" s="325"/>
      <c r="N75" s="326">
        <f t="shared" si="7"/>
        <v>1297.7761389999998</v>
      </c>
      <c r="O75" s="325">
        <f t="shared" si="8"/>
        <v>1297.7761389999998</v>
      </c>
      <c r="P75" s="325">
        <v>136.748502</v>
      </c>
      <c r="Q75" s="325">
        <v>1161.0276369999999</v>
      </c>
      <c r="R75" s="325"/>
      <c r="S75" s="325"/>
      <c r="T75" s="325"/>
      <c r="U75" s="325"/>
      <c r="V75" s="325">
        <v>0</v>
      </c>
    </row>
    <row r="76" spans="1:22" ht="15.95" customHeight="1">
      <c r="A76" s="322" t="s">
        <v>1842</v>
      </c>
      <c r="B76" s="323" t="s">
        <v>1843</v>
      </c>
      <c r="C76" s="324">
        <f t="shared" si="5"/>
        <v>594.39944500000001</v>
      </c>
      <c r="D76" s="324">
        <f t="shared" si="6"/>
        <v>592.55094399999996</v>
      </c>
      <c r="E76" s="325">
        <v>591.27515999999991</v>
      </c>
      <c r="F76" s="325"/>
      <c r="G76" s="325"/>
      <c r="H76" s="325"/>
      <c r="I76" s="325"/>
      <c r="J76" s="325"/>
      <c r="K76" s="325">
        <v>1.275784</v>
      </c>
      <c r="L76" s="325"/>
      <c r="M76" s="325">
        <v>1.8485009999999999</v>
      </c>
      <c r="N76" s="326">
        <f t="shared" si="7"/>
        <v>594.39944500000001</v>
      </c>
      <c r="O76" s="325">
        <f t="shared" si="8"/>
        <v>591.27516000000003</v>
      </c>
      <c r="P76" s="325">
        <v>24.63616</v>
      </c>
      <c r="Q76" s="325">
        <v>566.63900000000001</v>
      </c>
      <c r="R76" s="325"/>
      <c r="S76" s="325"/>
      <c r="T76" s="325"/>
      <c r="U76" s="325"/>
      <c r="V76" s="325">
        <v>3.124285</v>
      </c>
    </row>
    <row r="77" spans="1:22" ht="15.95" customHeight="1">
      <c r="A77" s="322" t="s">
        <v>1844</v>
      </c>
      <c r="B77" s="323" t="s">
        <v>1845</v>
      </c>
      <c r="C77" s="324">
        <f t="shared" si="5"/>
        <v>254.140636</v>
      </c>
      <c r="D77" s="324">
        <f t="shared" si="6"/>
        <v>254.12891400000001</v>
      </c>
      <c r="E77" s="325">
        <v>254.12891400000001</v>
      </c>
      <c r="F77" s="325"/>
      <c r="G77" s="325"/>
      <c r="H77" s="325"/>
      <c r="I77" s="325"/>
      <c r="J77" s="325"/>
      <c r="K77" s="325"/>
      <c r="L77" s="325">
        <v>1.1722E-2</v>
      </c>
      <c r="M77" s="325"/>
      <c r="N77" s="326">
        <f t="shared" si="7"/>
        <v>254.140636</v>
      </c>
      <c r="O77" s="325">
        <f t="shared" si="8"/>
        <v>254.140636</v>
      </c>
      <c r="P77" s="325">
        <v>203.54063600000001</v>
      </c>
      <c r="Q77" s="325">
        <v>50.6</v>
      </c>
      <c r="R77" s="325"/>
      <c r="S77" s="325"/>
      <c r="T77" s="325"/>
      <c r="U77" s="325"/>
      <c r="V77" s="325">
        <v>0</v>
      </c>
    </row>
    <row r="78" spans="1:22" ht="15.95" customHeight="1">
      <c r="A78" s="322" t="s">
        <v>1846</v>
      </c>
      <c r="B78" s="323" t="s">
        <v>1847</v>
      </c>
      <c r="C78" s="324">
        <f t="shared" si="5"/>
        <v>113.508332</v>
      </c>
      <c r="D78" s="324">
        <f t="shared" si="6"/>
        <v>113.47792199999999</v>
      </c>
      <c r="E78" s="325">
        <v>113.47792199999999</v>
      </c>
      <c r="F78" s="325"/>
      <c r="G78" s="325"/>
      <c r="H78" s="325"/>
      <c r="I78" s="325"/>
      <c r="J78" s="325"/>
      <c r="K78" s="325"/>
      <c r="L78" s="325">
        <v>3.0410000000000003E-2</v>
      </c>
      <c r="M78" s="325"/>
      <c r="N78" s="326">
        <f t="shared" si="7"/>
        <v>113.50833200000001</v>
      </c>
      <c r="O78" s="325">
        <f t="shared" si="8"/>
        <v>113.50833200000001</v>
      </c>
      <c r="P78" s="325">
        <v>93.535514000000006</v>
      </c>
      <c r="Q78" s="325">
        <v>19.972818</v>
      </c>
      <c r="R78" s="325"/>
      <c r="S78" s="325"/>
      <c r="T78" s="325"/>
      <c r="U78" s="325"/>
      <c r="V78" s="325">
        <v>0</v>
      </c>
    </row>
    <row r="79" spans="1:22" ht="15.95" customHeight="1">
      <c r="A79" s="322" t="s">
        <v>1848</v>
      </c>
      <c r="B79" s="323" t="s">
        <v>1849</v>
      </c>
      <c r="C79" s="324">
        <f t="shared" si="5"/>
        <v>1285.5659920000001</v>
      </c>
      <c r="D79" s="324">
        <f t="shared" si="6"/>
        <v>1285.5659920000001</v>
      </c>
      <c r="E79" s="325">
        <v>1284.4889800000001</v>
      </c>
      <c r="F79" s="325"/>
      <c r="G79" s="325"/>
      <c r="H79" s="325"/>
      <c r="I79" s="325"/>
      <c r="J79" s="325"/>
      <c r="K79" s="325">
        <v>1.0770120000000001</v>
      </c>
      <c r="L79" s="325"/>
      <c r="M79" s="325"/>
      <c r="N79" s="326">
        <f t="shared" si="7"/>
        <v>1285.5659920000001</v>
      </c>
      <c r="O79" s="325">
        <f t="shared" si="8"/>
        <v>1161.107792</v>
      </c>
      <c r="P79" s="325">
        <v>973.87989700000003</v>
      </c>
      <c r="Q79" s="325">
        <v>187.22789499999999</v>
      </c>
      <c r="R79" s="325"/>
      <c r="S79" s="325"/>
      <c r="T79" s="325"/>
      <c r="U79" s="325"/>
      <c r="V79" s="325">
        <v>124.45820000000001</v>
      </c>
    </row>
    <row r="80" spans="1:22" ht="15.95" customHeight="1">
      <c r="A80" s="322" t="s">
        <v>1850</v>
      </c>
      <c r="B80" s="323" t="s">
        <v>1851</v>
      </c>
      <c r="C80" s="324">
        <f t="shared" si="5"/>
        <v>671.64206000000001</v>
      </c>
      <c r="D80" s="324">
        <f t="shared" si="6"/>
        <v>671.64206000000001</v>
      </c>
      <c r="E80" s="325">
        <v>671.64206000000001</v>
      </c>
      <c r="F80" s="325"/>
      <c r="G80" s="325"/>
      <c r="H80" s="325"/>
      <c r="I80" s="325"/>
      <c r="J80" s="325"/>
      <c r="K80" s="325"/>
      <c r="L80" s="325"/>
      <c r="M80" s="325"/>
      <c r="N80" s="326">
        <f t="shared" si="7"/>
        <v>671.6420599999999</v>
      </c>
      <c r="O80" s="325">
        <f t="shared" si="8"/>
        <v>671.6420599999999</v>
      </c>
      <c r="P80" s="325">
        <v>450.43623499999995</v>
      </c>
      <c r="Q80" s="325">
        <v>221.205825</v>
      </c>
      <c r="R80" s="325"/>
      <c r="S80" s="325"/>
      <c r="T80" s="325"/>
      <c r="U80" s="325"/>
      <c r="V80" s="325">
        <v>0</v>
      </c>
    </row>
    <row r="81" spans="1:22" ht="15.95" customHeight="1">
      <c r="A81" s="322" t="s">
        <v>1852</v>
      </c>
      <c r="B81" s="323" t="s">
        <v>1853</v>
      </c>
      <c r="C81" s="324">
        <f t="shared" si="5"/>
        <v>2465.5199560000001</v>
      </c>
      <c r="D81" s="324">
        <f t="shared" si="6"/>
        <v>2258.340651</v>
      </c>
      <c r="E81" s="325">
        <v>2251.5135660000001</v>
      </c>
      <c r="F81" s="325"/>
      <c r="G81" s="325"/>
      <c r="H81" s="325"/>
      <c r="I81" s="325"/>
      <c r="J81" s="325"/>
      <c r="K81" s="325">
        <v>6.8270850000000003</v>
      </c>
      <c r="L81" s="325"/>
      <c r="M81" s="325">
        <v>207.179305</v>
      </c>
      <c r="N81" s="326">
        <f t="shared" si="7"/>
        <v>2465.5199560000001</v>
      </c>
      <c r="O81" s="325">
        <f t="shared" si="8"/>
        <v>1749.4540529999999</v>
      </c>
      <c r="P81" s="325">
        <v>1485.4121439999999</v>
      </c>
      <c r="Q81" s="325">
        <v>264.04190899999998</v>
      </c>
      <c r="R81" s="325"/>
      <c r="S81" s="325"/>
      <c r="T81" s="325"/>
      <c r="U81" s="325"/>
      <c r="V81" s="325">
        <v>716.06590300000005</v>
      </c>
    </row>
    <row r="82" spans="1:22" ht="15.95" customHeight="1">
      <c r="A82" s="322" t="s">
        <v>1852</v>
      </c>
      <c r="B82" s="323" t="s">
        <v>1854</v>
      </c>
      <c r="C82" s="324">
        <f t="shared" si="5"/>
        <v>531.922054</v>
      </c>
      <c r="D82" s="324">
        <f t="shared" si="6"/>
        <v>531.922054</v>
      </c>
      <c r="E82" s="325">
        <v>531.922054</v>
      </c>
      <c r="F82" s="325"/>
      <c r="G82" s="325"/>
      <c r="H82" s="325"/>
      <c r="I82" s="325"/>
      <c r="J82" s="325"/>
      <c r="K82" s="325"/>
      <c r="L82" s="325"/>
      <c r="M82" s="325"/>
      <c r="N82" s="326">
        <f t="shared" si="7"/>
        <v>531.922054</v>
      </c>
      <c r="O82" s="325">
        <f t="shared" si="8"/>
        <v>531.922054</v>
      </c>
      <c r="P82" s="325">
        <v>290.809954</v>
      </c>
      <c r="Q82" s="325">
        <v>241.1121</v>
      </c>
      <c r="R82" s="325"/>
      <c r="S82" s="325"/>
      <c r="T82" s="325"/>
      <c r="U82" s="325"/>
      <c r="V82" s="325">
        <v>0</v>
      </c>
    </row>
    <row r="83" spans="1:22" ht="15.95" customHeight="1">
      <c r="A83" s="322" t="s">
        <v>1754</v>
      </c>
      <c r="B83" s="323" t="s">
        <v>1855</v>
      </c>
      <c r="C83" s="324">
        <f t="shared" si="5"/>
        <v>1050.758525</v>
      </c>
      <c r="D83" s="324">
        <f t="shared" si="6"/>
        <v>1043.072516</v>
      </c>
      <c r="E83" s="325">
        <v>1043.072516</v>
      </c>
      <c r="F83" s="325"/>
      <c r="G83" s="325"/>
      <c r="H83" s="325"/>
      <c r="I83" s="325"/>
      <c r="J83" s="325"/>
      <c r="K83" s="325"/>
      <c r="L83" s="325"/>
      <c r="M83" s="325">
        <v>7.6860089999999994</v>
      </c>
      <c r="N83" s="326">
        <f t="shared" si="7"/>
        <v>1050.758525</v>
      </c>
      <c r="O83" s="325">
        <f t="shared" si="8"/>
        <v>991.75852499999996</v>
      </c>
      <c r="P83" s="325">
        <v>771.73741399999994</v>
      </c>
      <c r="Q83" s="325">
        <v>220.02111099999999</v>
      </c>
      <c r="R83" s="325"/>
      <c r="S83" s="325"/>
      <c r="T83" s="325"/>
      <c r="U83" s="325"/>
      <c r="V83" s="325">
        <v>59</v>
      </c>
    </row>
    <row r="84" spans="1:22" ht="15.95" customHeight="1">
      <c r="A84" s="322" t="s">
        <v>1805</v>
      </c>
      <c r="B84" s="323" t="s">
        <v>1856</v>
      </c>
      <c r="C84" s="324">
        <f t="shared" si="5"/>
        <v>178.075141</v>
      </c>
      <c r="D84" s="324">
        <f t="shared" si="6"/>
        <v>178.075141</v>
      </c>
      <c r="E84" s="325">
        <v>178.075141</v>
      </c>
      <c r="F84" s="325"/>
      <c r="G84" s="325"/>
      <c r="H84" s="325"/>
      <c r="I84" s="325"/>
      <c r="J84" s="325"/>
      <c r="K84" s="325"/>
      <c r="L84" s="325"/>
      <c r="M84" s="325"/>
      <c r="N84" s="326">
        <f t="shared" si="7"/>
        <v>178.075141</v>
      </c>
      <c r="O84" s="325">
        <f t="shared" si="8"/>
        <v>178.075141</v>
      </c>
      <c r="P84" s="325">
        <v>150.42612099999999</v>
      </c>
      <c r="Q84" s="325">
        <v>27.64902</v>
      </c>
      <c r="R84" s="325"/>
      <c r="S84" s="325"/>
      <c r="T84" s="325"/>
      <c r="U84" s="325"/>
      <c r="V84" s="325">
        <v>0</v>
      </c>
    </row>
    <row r="85" spans="1:22" ht="15.95" customHeight="1">
      <c r="A85" s="322" t="s">
        <v>1764</v>
      </c>
      <c r="B85" s="323" t="s">
        <v>1857</v>
      </c>
      <c r="C85" s="324">
        <f t="shared" si="5"/>
        <v>211.309136</v>
      </c>
      <c r="D85" s="324">
        <f t="shared" si="6"/>
        <v>211.309136</v>
      </c>
      <c r="E85" s="325">
        <v>211.309136</v>
      </c>
      <c r="F85" s="325"/>
      <c r="G85" s="325"/>
      <c r="H85" s="325"/>
      <c r="I85" s="325"/>
      <c r="J85" s="325"/>
      <c r="K85" s="325"/>
      <c r="L85" s="325"/>
      <c r="M85" s="325"/>
      <c r="N85" s="326">
        <f t="shared" si="7"/>
        <v>211.309136</v>
      </c>
      <c r="O85" s="325">
        <f t="shared" si="8"/>
        <v>211.309136</v>
      </c>
      <c r="P85" s="325">
        <v>193.878581</v>
      </c>
      <c r="Q85" s="325">
        <v>17.430554999999998</v>
      </c>
      <c r="R85" s="325"/>
      <c r="S85" s="325"/>
      <c r="T85" s="325"/>
      <c r="U85" s="325"/>
      <c r="V85" s="325">
        <v>0</v>
      </c>
    </row>
    <row r="86" spans="1:22" ht="15.95" customHeight="1">
      <c r="A86" s="322" t="s">
        <v>1858</v>
      </c>
      <c r="B86" s="323" t="s">
        <v>1859</v>
      </c>
      <c r="C86" s="324">
        <f t="shared" si="5"/>
        <v>350.18980999999997</v>
      </c>
      <c r="D86" s="324">
        <f t="shared" si="6"/>
        <v>337.70525699999996</v>
      </c>
      <c r="E86" s="325">
        <v>337.70525699999996</v>
      </c>
      <c r="F86" s="325"/>
      <c r="G86" s="325"/>
      <c r="H86" s="325"/>
      <c r="I86" s="325"/>
      <c r="J86" s="325"/>
      <c r="K86" s="325"/>
      <c r="L86" s="325"/>
      <c r="M86" s="325">
        <v>12.484553</v>
      </c>
      <c r="N86" s="326">
        <f t="shared" si="7"/>
        <v>350.18980999999997</v>
      </c>
      <c r="O86" s="325">
        <f t="shared" si="8"/>
        <v>345.17404399999998</v>
      </c>
      <c r="P86" s="325">
        <v>334.17404399999998</v>
      </c>
      <c r="Q86" s="325">
        <v>11</v>
      </c>
      <c r="R86" s="325"/>
      <c r="S86" s="325"/>
      <c r="T86" s="325"/>
      <c r="U86" s="325"/>
      <c r="V86" s="325">
        <v>5.0157660000000002</v>
      </c>
    </row>
    <row r="87" spans="1:22" ht="15.95" customHeight="1">
      <c r="A87" s="322" t="s">
        <v>1860</v>
      </c>
      <c r="B87" s="323" t="s">
        <v>1861</v>
      </c>
      <c r="C87" s="324">
        <f t="shared" si="5"/>
        <v>439.99916199999996</v>
      </c>
      <c r="D87" s="324">
        <f t="shared" si="6"/>
        <v>439.99916199999996</v>
      </c>
      <c r="E87" s="325">
        <v>431.15569699999998</v>
      </c>
      <c r="F87" s="325"/>
      <c r="G87" s="325"/>
      <c r="H87" s="325"/>
      <c r="I87" s="325"/>
      <c r="J87" s="325"/>
      <c r="K87" s="325">
        <v>8.8434650000000001</v>
      </c>
      <c r="L87" s="325"/>
      <c r="M87" s="325"/>
      <c r="N87" s="326">
        <f t="shared" si="7"/>
        <v>439.99916200000001</v>
      </c>
      <c r="O87" s="325">
        <f t="shared" si="8"/>
        <v>424.22594600000002</v>
      </c>
      <c r="P87" s="325">
        <v>302.90930800000001</v>
      </c>
      <c r="Q87" s="325">
        <v>121.31663799999998</v>
      </c>
      <c r="R87" s="325"/>
      <c r="S87" s="325"/>
      <c r="T87" s="325"/>
      <c r="U87" s="325"/>
      <c r="V87" s="325">
        <v>15.773216</v>
      </c>
    </row>
    <row r="88" spans="1:22" ht="15.95" customHeight="1">
      <c r="A88" s="322" t="s">
        <v>1860</v>
      </c>
      <c r="B88" s="323" t="s">
        <v>1862</v>
      </c>
      <c r="C88" s="324">
        <f t="shared" si="5"/>
        <v>217.10261700000001</v>
      </c>
      <c r="D88" s="324">
        <f t="shared" si="6"/>
        <v>217.10261700000001</v>
      </c>
      <c r="E88" s="325">
        <v>217.06166400000001</v>
      </c>
      <c r="F88" s="325"/>
      <c r="G88" s="325"/>
      <c r="H88" s="325"/>
      <c r="I88" s="325"/>
      <c r="J88" s="325"/>
      <c r="K88" s="325">
        <v>4.0952999999999996E-2</v>
      </c>
      <c r="L88" s="325"/>
      <c r="M88" s="325"/>
      <c r="N88" s="326">
        <f t="shared" si="7"/>
        <v>217.10261700000001</v>
      </c>
      <c r="O88" s="325">
        <f t="shared" si="8"/>
        <v>210.943456</v>
      </c>
      <c r="P88" s="325">
        <v>112.68673700000001</v>
      </c>
      <c r="Q88" s="325">
        <v>98.25671899999999</v>
      </c>
      <c r="R88" s="325"/>
      <c r="S88" s="325"/>
      <c r="T88" s="325"/>
      <c r="U88" s="325"/>
      <c r="V88" s="325">
        <v>6.1591610000000001</v>
      </c>
    </row>
    <row r="89" spans="1:22" ht="15.95" customHeight="1">
      <c r="A89" s="322" t="s">
        <v>1860</v>
      </c>
      <c r="B89" s="323" t="s">
        <v>1863</v>
      </c>
      <c r="C89" s="324">
        <f t="shared" si="5"/>
        <v>3376.2965159999999</v>
      </c>
      <c r="D89" s="324">
        <f t="shared" si="6"/>
        <v>3329.2965159999999</v>
      </c>
      <c r="E89" s="325">
        <v>3062.0999299999999</v>
      </c>
      <c r="F89" s="325">
        <v>92.654799999999994</v>
      </c>
      <c r="G89" s="325">
        <v>47.345548999999998</v>
      </c>
      <c r="H89" s="325"/>
      <c r="I89" s="325"/>
      <c r="J89" s="325"/>
      <c r="K89" s="325">
        <v>127.19623700000001</v>
      </c>
      <c r="L89" s="325"/>
      <c r="M89" s="325">
        <v>47</v>
      </c>
      <c r="N89" s="326">
        <f t="shared" si="7"/>
        <v>3376.2965160000003</v>
      </c>
      <c r="O89" s="325">
        <f t="shared" si="8"/>
        <v>2991.2716270000001</v>
      </c>
      <c r="P89" s="325">
        <v>925.92301099999997</v>
      </c>
      <c r="Q89" s="325">
        <v>2065.3486160000002</v>
      </c>
      <c r="R89" s="325"/>
      <c r="S89" s="325"/>
      <c r="T89" s="325"/>
      <c r="U89" s="325"/>
      <c r="V89" s="325">
        <v>385.02488900000003</v>
      </c>
    </row>
    <row r="90" spans="1:22" ht="15.95" customHeight="1">
      <c r="A90" s="322" t="s">
        <v>1860</v>
      </c>
      <c r="B90" s="323" t="s">
        <v>1864</v>
      </c>
      <c r="C90" s="324">
        <f t="shared" si="5"/>
        <v>111.969663</v>
      </c>
      <c r="D90" s="324">
        <f t="shared" si="6"/>
        <v>111.969663</v>
      </c>
      <c r="E90" s="325">
        <v>111.952522</v>
      </c>
      <c r="F90" s="325"/>
      <c r="G90" s="325"/>
      <c r="H90" s="325"/>
      <c r="I90" s="325"/>
      <c r="J90" s="325"/>
      <c r="K90" s="325">
        <v>1.7141E-2</v>
      </c>
      <c r="L90" s="325"/>
      <c r="M90" s="325"/>
      <c r="N90" s="326">
        <f t="shared" si="7"/>
        <v>111.969663</v>
      </c>
      <c r="O90" s="325">
        <f t="shared" si="8"/>
        <v>80.857112999999998</v>
      </c>
      <c r="P90" s="325">
        <v>65.390713000000005</v>
      </c>
      <c r="Q90" s="325">
        <v>15.4664</v>
      </c>
      <c r="R90" s="325"/>
      <c r="S90" s="325"/>
      <c r="T90" s="325"/>
      <c r="U90" s="325"/>
      <c r="V90" s="325">
        <v>31.112549999999999</v>
      </c>
    </row>
    <row r="91" spans="1:22" ht="15.95" customHeight="1">
      <c r="A91" s="322" t="s">
        <v>1865</v>
      </c>
      <c r="B91" s="323" t="s">
        <v>1866</v>
      </c>
      <c r="C91" s="324">
        <f t="shared" si="5"/>
        <v>1049.6169400000001</v>
      </c>
      <c r="D91" s="324">
        <f t="shared" si="6"/>
        <v>985.50913500000013</v>
      </c>
      <c r="E91" s="325">
        <v>982.84505500000012</v>
      </c>
      <c r="F91" s="325"/>
      <c r="G91" s="325">
        <v>2.5</v>
      </c>
      <c r="H91" s="325"/>
      <c r="I91" s="325"/>
      <c r="J91" s="325"/>
      <c r="K91" s="325">
        <v>0.16408</v>
      </c>
      <c r="L91" s="325"/>
      <c r="M91" s="325">
        <v>64.107804999999999</v>
      </c>
      <c r="N91" s="326">
        <f t="shared" si="7"/>
        <v>1049.6169399999999</v>
      </c>
      <c r="O91" s="325">
        <f t="shared" si="8"/>
        <v>1009.645806</v>
      </c>
      <c r="P91" s="325">
        <v>272.29077000000001</v>
      </c>
      <c r="Q91" s="325">
        <v>737.35503600000004</v>
      </c>
      <c r="R91" s="325"/>
      <c r="S91" s="325"/>
      <c r="T91" s="325"/>
      <c r="U91" s="325"/>
      <c r="V91" s="325">
        <v>39.971133999999999</v>
      </c>
    </row>
    <row r="92" spans="1:22" ht="15.95" customHeight="1">
      <c r="A92" s="322" t="s">
        <v>1867</v>
      </c>
      <c r="B92" s="323" t="s">
        <v>1868</v>
      </c>
      <c r="C92" s="324">
        <f t="shared" si="5"/>
        <v>6822.1837429999996</v>
      </c>
      <c r="D92" s="324">
        <f t="shared" si="6"/>
        <v>5860.132216</v>
      </c>
      <c r="E92" s="325">
        <v>5685.8031730000002</v>
      </c>
      <c r="F92" s="325">
        <v>157.46996899999999</v>
      </c>
      <c r="G92" s="325">
        <v>8.5</v>
      </c>
      <c r="H92" s="325"/>
      <c r="I92" s="325"/>
      <c r="J92" s="325"/>
      <c r="K92" s="325">
        <v>8.3590739999999997</v>
      </c>
      <c r="L92" s="325"/>
      <c r="M92" s="325">
        <v>962.05152699999996</v>
      </c>
      <c r="N92" s="326">
        <f t="shared" si="7"/>
        <v>6822.1837429999996</v>
      </c>
      <c r="O92" s="325">
        <f t="shared" si="8"/>
        <v>4500.3436270000002</v>
      </c>
      <c r="P92" s="325">
        <v>1921.4024769999999</v>
      </c>
      <c r="Q92" s="325">
        <v>2578.9411500000001</v>
      </c>
      <c r="R92" s="325"/>
      <c r="S92" s="325"/>
      <c r="T92" s="325"/>
      <c r="U92" s="325"/>
      <c r="V92" s="325">
        <v>2321.8401159999999</v>
      </c>
    </row>
    <row r="93" spans="1:22" ht="15.95" customHeight="1">
      <c r="A93" s="322" t="s">
        <v>1869</v>
      </c>
      <c r="B93" s="323" t="s">
        <v>1870</v>
      </c>
      <c r="C93" s="324">
        <f t="shared" si="5"/>
        <v>3609.9440709999999</v>
      </c>
      <c r="D93" s="324">
        <f t="shared" si="6"/>
        <v>2946.052623</v>
      </c>
      <c r="E93" s="325">
        <v>2845.0877019999998</v>
      </c>
      <c r="F93" s="325">
        <v>18.399999999999999</v>
      </c>
      <c r="G93" s="325">
        <v>18.046099999999999</v>
      </c>
      <c r="H93" s="325"/>
      <c r="I93" s="325"/>
      <c r="J93" s="325"/>
      <c r="K93" s="325">
        <v>64.518821000000003</v>
      </c>
      <c r="L93" s="325"/>
      <c r="M93" s="325">
        <v>663.89144800000008</v>
      </c>
      <c r="N93" s="326">
        <f t="shared" si="7"/>
        <v>3609.9440709999999</v>
      </c>
      <c r="O93" s="325">
        <f t="shared" si="8"/>
        <v>2727.0476079999999</v>
      </c>
      <c r="P93" s="325">
        <v>1142.7893470000001</v>
      </c>
      <c r="Q93" s="325">
        <v>1584.2582609999999</v>
      </c>
      <c r="R93" s="325"/>
      <c r="S93" s="325"/>
      <c r="T93" s="325"/>
      <c r="U93" s="325"/>
      <c r="V93" s="325">
        <v>882.89646300000004</v>
      </c>
    </row>
    <row r="94" spans="1:22" ht="15.95" customHeight="1">
      <c r="A94" s="322" t="s">
        <v>1871</v>
      </c>
      <c r="B94" s="323" t="s">
        <v>1872</v>
      </c>
      <c r="C94" s="324">
        <f t="shared" si="5"/>
        <v>12801.868237000001</v>
      </c>
      <c r="D94" s="324">
        <f t="shared" si="6"/>
        <v>5538.2165219999997</v>
      </c>
      <c r="E94" s="325">
        <v>4866.404125</v>
      </c>
      <c r="F94" s="325">
        <v>412.95929000000001</v>
      </c>
      <c r="G94" s="325"/>
      <c r="H94" s="325"/>
      <c r="I94" s="325"/>
      <c r="J94" s="325"/>
      <c r="K94" s="325">
        <v>258.85310699999997</v>
      </c>
      <c r="L94" s="325"/>
      <c r="M94" s="325">
        <v>7263.6517150000009</v>
      </c>
      <c r="N94" s="326">
        <f t="shared" si="7"/>
        <v>12801.868236999999</v>
      </c>
      <c r="O94" s="325">
        <f t="shared" si="8"/>
        <v>5311.2542210000001</v>
      </c>
      <c r="P94" s="325">
        <v>979.145759</v>
      </c>
      <c r="Q94" s="325">
        <v>4332.1084620000001</v>
      </c>
      <c r="R94" s="325"/>
      <c r="S94" s="325"/>
      <c r="T94" s="325"/>
      <c r="U94" s="325"/>
      <c r="V94" s="325">
        <v>7490.6140159999995</v>
      </c>
    </row>
    <row r="95" spans="1:22" ht="15.95" customHeight="1">
      <c r="A95" s="322" t="s">
        <v>1873</v>
      </c>
      <c r="B95" s="323" t="s">
        <v>1874</v>
      </c>
      <c r="C95" s="324">
        <f t="shared" si="5"/>
        <v>1117.813314</v>
      </c>
      <c r="D95" s="324">
        <f t="shared" si="6"/>
        <v>1117.813314</v>
      </c>
      <c r="E95" s="325">
        <v>204.24998800000009</v>
      </c>
      <c r="F95" s="325">
        <v>913.56332599999996</v>
      </c>
      <c r="G95" s="325"/>
      <c r="H95" s="325"/>
      <c r="I95" s="325"/>
      <c r="J95" s="325"/>
      <c r="K95" s="325"/>
      <c r="L95" s="325"/>
      <c r="M95" s="325"/>
      <c r="N95" s="326">
        <f t="shared" si="7"/>
        <v>1117.813314</v>
      </c>
      <c r="O95" s="325">
        <f t="shared" si="8"/>
        <v>1117.813314</v>
      </c>
      <c r="P95" s="325">
        <v>152.85498799999999</v>
      </c>
      <c r="Q95" s="325">
        <v>964.95832599999994</v>
      </c>
      <c r="R95" s="325"/>
      <c r="S95" s="325"/>
      <c r="T95" s="325"/>
      <c r="U95" s="325"/>
      <c r="V95" s="325">
        <v>0</v>
      </c>
    </row>
    <row r="96" spans="1:22" ht="15.95" customHeight="1">
      <c r="A96" s="322" t="s">
        <v>1875</v>
      </c>
      <c r="B96" s="323" t="s">
        <v>1876</v>
      </c>
      <c r="C96" s="324">
        <f t="shared" si="5"/>
        <v>6940.5043230000001</v>
      </c>
      <c r="D96" s="324">
        <f t="shared" si="6"/>
        <v>6940.5043230000001</v>
      </c>
      <c r="E96" s="325">
        <v>6940.5043230000001</v>
      </c>
      <c r="F96" s="325"/>
      <c r="G96" s="325"/>
      <c r="H96" s="325"/>
      <c r="I96" s="325"/>
      <c r="J96" s="325"/>
      <c r="K96" s="325"/>
      <c r="L96" s="325"/>
      <c r="M96" s="325"/>
      <c r="N96" s="326">
        <f t="shared" si="7"/>
        <v>6940.5043229999992</v>
      </c>
      <c r="O96" s="325">
        <f t="shared" si="8"/>
        <v>6554.3789979999992</v>
      </c>
      <c r="P96" s="325">
        <v>191.937736</v>
      </c>
      <c r="Q96" s="325">
        <v>6362.4412619999994</v>
      </c>
      <c r="R96" s="325"/>
      <c r="S96" s="325"/>
      <c r="T96" s="325"/>
      <c r="U96" s="325"/>
      <c r="V96" s="325">
        <v>386.12532499999998</v>
      </c>
    </row>
    <row r="97" spans="1:22" ht="15.95" customHeight="1">
      <c r="A97" s="322" t="s">
        <v>1877</v>
      </c>
      <c r="B97" s="323" t="s">
        <v>1878</v>
      </c>
      <c r="C97" s="324">
        <f t="shared" si="5"/>
        <v>617.93020899999999</v>
      </c>
      <c r="D97" s="324">
        <f t="shared" si="6"/>
        <v>590.87266299999999</v>
      </c>
      <c r="E97" s="325">
        <v>590.87266299999999</v>
      </c>
      <c r="F97" s="325"/>
      <c r="G97" s="325"/>
      <c r="H97" s="325"/>
      <c r="I97" s="325"/>
      <c r="J97" s="325"/>
      <c r="K97" s="325"/>
      <c r="L97" s="325"/>
      <c r="M97" s="325">
        <v>27.057546000000002</v>
      </c>
      <c r="N97" s="326">
        <f t="shared" si="7"/>
        <v>617.93020899999999</v>
      </c>
      <c r="O97" s="325">
        <f t="shared" si="8"/>
        <v>565.220463</v>
      </c>
      <c r="P97" s="325">
        <v>455.94690800000001</v>
      </c>
      <c r="Q97" s="325">
        <v>109.273555</v>
      </c>
      <c r="R97" s="325"/>
      <c r="S97" s="325"/>
      <c r="T97" s="325"/>
      <c r="U97" s="325"/>
      <c r="V97" s="325">
        <v>52.709745999999996</v>
      </c>
    </row>
    <row r="98" spans="1:22" ht="15.95" customHeight="1">
      <c r="A98" s="322" t="s">
        <v>1879</v>
      </c>
      <c r="B98" s="323" t="s">
        <v>1880</v>
      </c>
      <c r="C98" s="324">
        <f t="shared" si="5"/>
        <v>1769.8936860000001</v>
      </c>
      <c r="D98" s="324">
        <f t="shared" si="6"/>
        <v>1769.8936860000001</v>
      </c>
      <c r="E98" s="325">
        <v>1522.5415720000001</v>
      </c>
      <c r="F98" s="325"/>
      <c r="G98" s="325">
        <v>13.522081</v>
      </c>
      <c r="H98" s="325"/>
      <c r="I98" s="325"/>
      <c r="J98" s="325"/>
      <c r="K98" s="325">
        <v>233.83003300000001</v>
      </c>
      <c r="L98" s="325"/>
      <c r="M98" s="325"/>
      <c r="N98" s="326">
        <f t="shared" si="7"/>
        <v>1769.8936860000001</v>
      </c>
      <c r="O98" s="325">
        <f t="shared" si="8"/>
        <v>1748.7886270000001</v>
      </c>
      <c r="P98" s="325">
        <v>1148.1191570000001</v>
      </c>
      <c r="Q98" s="325">
        <v>600.66947000000005</v>
      </c>
      <c r="R98" s="325"/>
      <c r="S98" s="325"/>
      <c r="T98" s="325"/>
      <c r="U98" s="325"/>
      <c r="V98" s="325">
        <v>21.105059000000001</v>
      </c>
    </row>
    <row r="99" spans="1:22" ht="15.95" customHeight="1">
      <c r="A99" s="322" t="s">
        <v>1881</v>
      </c>
      <c r="B99" s="323" t="s">
        <v>1882</v>
      </c>
      <c r="C99" s="324">
        <f t="shared" si="5"/>
        <v>3058.5066919999999</v>
      </c>
      <c r="D99" s="324">
        <f t="shared" si="6"/>
        <v>1493.010264</v>
      </c>
      <c r="E99" s="325">
        <v>1428.010264</v>
      </c>
      <c r="F99" s="325">
        <v>65</v>
      </c>
      <c r="G99" s="325"/>
      <c r="H99" s="325"/>
      <c r="I99" s="325"/>
      <c r="J99" s="325"/>
      <c r="K99" s="325"/>
      <c r="L99" s="325"/>
      <c r="M99" s="325">
        <v>1565.4964279999999</v>
      </c>
      <c r="N99" s="326">
        <f t="shared" si="7"/>
        <v>3058.5066919999999</v>
      </c>
      <c r="O99" s="325">
        <f t="shared" si="8"/>
        <v>2453.330023</v>
      </c>
      <c r="P99" s="325">
        <v>288.66791599999999</v>
      </c>
      <c r="Q99" s="325">
        <v>2164.6621070000001</v>
      </c>
      <c r="R99" s="325"/>
      <c r="S99" s="325"/>
      <c r="T99" s="325"/>
      <c r="U99" s="325"/>
      <c r="V99" s="325">
        <v>605.17666900000006</v>
      </c>
    </row>
    <row r="100" spans="1:22" ht="15.95" customHeight="1">
      <c r="A100" s="322" t="s">
        <v>1883</v>
      </c>
      <c r="B100" s="323" t="s">
        <v>1884</v>
      </c>
      <c r="C100" s="324">
        <f t="shared" si="5"/>
        <v>291.77381600000001</v>
      </c>
      <c r="D100" s="324">
        <f t="shared" si="6"/>
        <v>290.61289299999999</v>
      </c>
      <c r="E100" s="325">
        <v>282.82089300000001</v>
      </c>
      <c r="F100" s="325">
        <v>7.7919999999999998</v>
      </c>
      <c r="G100" s="325"/>
      <c r="H100" s="325"/>
      <c r="I100" s="325"/>
      <c r="J100" s="325"/>
      <c r="K100" s="325"/>
      <c r="L100" s="325"/>
      <c r="M100" s="325">
        <v>1.1609229999999999</v>
      </c>
      <c r="N100" s="326">
        <f t="shared" si="7"/>
        <v>291.77381600000001</v>
      </c>
      <c r="O100" s="325">
        <f t="shared" si="8"/>
        <v>291.77381600000001</v>
      </c>
      <c r="P100" s="325">
        <v>272.48181600000004</v>
      </c>
      <c r="Q100" s="325">
        <v>19.292000000000002</v>
      </c>
      <c r="R100" s="325"/>
      <c r="S100" s="325"/>
      <c r="T100" s="325"/>
      <c r="U100" s="325"/>
      <c r="V100" s="325">
        <v>0</v>
      </c>
    </row>
    <row r="101" spans="1:22" ht="15.95" customHeight="1">
      <c r="A101" s="322" t="s">
        <v>1885</v>
      </c>
      <c r="B101" s="323" t="s">
        <v>1886</v>
      </c>
      <c r="C101" s="324">
        <f t="shared" si="5"/>
        <v>8153.7012349999995</v>
      </c>
      <c r="D101" s="324">
        <f t="shared" si="6"/>
        <v>6289.0997649999999</v>
      </c>
      <c r="E101" s="325">
        <v>5906.996392</v>
      </c>
      <c r="F101" s="325">
        <v>381.25549999999998</v>
      </c>
      <c r="G101" s="325"/>
      <c r="H101" s="325"/>
      <c r="I101" s="325"/>
      <c r="J101" s="325"/>
      <c r="K101" s="325">
        <v>0.84787299999999999</v>
      </c>
      <c r="L101" s="325"/>
      <c r="M101" s="325">
        <v>1864.6014699999998</v>
      </c>
      <c r="N101" s="326">
        <f t="shared" si="7"/>
        <v>8153.7012349999995</v>
      </c>
      <c r="O101" s="325">
        <f t="shared" si="8"/>
        <v>7708.5479099999993</v>
      </c>
      <c r="P101" s="325">
        <v>919.35479099999998</v>
      </c>
      <c r="Q101" s="325">
        <v>6789.1931189999996</v>
      </c>
      <c r="R101" s="325"/>
      <c r="S101" s="325"/>
      <c r="T101" s="325"/>
      <c r="U101" s="325"/>
      <c r="V101" s="325">
        <v>445.153325</v>
      </c>
    </row>
    <row r="102" spans="1:22" ht="15.95" customHeight="1">
      <c r="A102" s="322" t="s">
        <v>1887</v>
      </c>
      <c r="B102" s="323" t="s">
        <v>1888</v>
      </c>
      <c r="C102" s="324">
        <f t="shared" si="5"/>
        <v>6001.7366839999995</v>
      </c>
      <c r="D102" s="324">
        <f t="shared" si="6"/>
        <v>4532.4706219999998</v>
      </c>
      <c r="E102" s="325">
        <v>3033.7184269999998</v>
      </c>
      <c r="F102" s="325">
        <v>1498.752195</v>
      </c>
      <c r="G102" s="325"/>
      <c r="H102" s="325"/>
      <c r="I102" s="325"/>
      <c r="J102" s="325"/>
      <c r="K102" s="325"/>
      <c r="L102" s="325"/>
      <c r="M102" s="325">
        <v>1469.2660619999999</v>
      </c>
      <c r="N102" s="326">
        <f t="shared" si="7"/>
        <v>6001.7366839999995</v>
      </c>
      <c r="O102" s="325">
        <f t="shared" si="8"/>
        <v>4780.122977</v>
      </c>
      <c r="P102" s="325">
        <v>1060.0209710000001</v>
      </c>
      <c r="Q102" s="325">
        <v>3720.1020060000001</v>
      </c>
      <c r="R102" s="325"/>
      <c r="S102" s="325"/>
      <c r="T102" s="325"/>
      <c r="U102" s="325"/>
      <c r="V102" s="325">
        <v>1221.613707</v>
      </c>
    </row>
    <row r="103" spans="1:22" ht="15.95" customHeight="1">
      <c r="A103" s="322" t="s">
        <v>1889</v>
      </c>
      <c r="B103" s="323" t="s">
        <v>1890</v>
      </c>
      <c r="C103" s="324">
        <f t="shared" si="5"/>
        <v>10135.180707</v>
      </c>
      <c r="D103" s="324">
        <f t="shared" si="6"/>
        <v>7784.3392020000001</v>
      </c>
      <c r="E103" s="325">
        <v>7499.0156590000006</v>
      </c>
      <c r="F103" s="325">
        <v>136.57</v>
      </c>
      <c r="G103" s="325">
        <v>62</v>
      </c>
      <c r="H103" s="325"/>
      <c r="I103" s="325"/>
      <c r="J103" s="325"/>
      <c r="K103" s="325">
        <v>86.753543000000008</v>
      </c>
      <c r="L103" s="325"/>
      <c r="M103" s="325">
        <v>2350.8415049999999</v>
      </c>
      <c r="N103" s="326">
        <f t="shared" si="7"/>
        <v>10135.180707</v>
      </c>
      <c r="O103" s="325">
        <f t="shared" si="8"/>
        <v>7879.7719349999998</v>
      </c>
      <c r="P103" s="325">
        <v>1311.584869</v>
      </c>
      <c r="Q103" s="325">
        <v>6568.1870659999995</v>
      </c>
      <c r="R103" s="325"/>
      <c r="S103" s="325"/>
      <c r="T103" s="325"/>
      <c r="U103" s="325"/>
      <c r="V103" s="325">
        <v>2255.4087719999998</v>
      </c>
    </row>
    <row r="104" spans="1:22" ht="15.95" customHeight="1">
      <c r="A104" s="322" t="s">
        <v>1891</v>
      </c>
      <c r="B104" s="323" t="s">
        <v>1892</v>
      </c>
      <c r="C104" s="324">
        <f t="shared" si="5"/>
        <v>425.74098099999998</v>
      </c>
      <c r="D104" s="324">
        <f t="shared" si="6"/>
        <v>425.74098099999998</v>
      </c>
      <c r="E104" s="325">
        <v>425.74098099999998</v>
      </c>
      <c r="F104" s="325"/>
      <c r="G104" s="325"/>
      <c r="H104" s="325"/>
      <c r="I104" s="325"/>
      <c r="J104" s="325"/>
      <c r="K104" s="325"/>
      <c r="L104" s="325"/>
      <c r="M104" s="325"/>
      <c r="N104" s="326">
        <f t="shared" si="7"/>
        <v>425.74098100000003</v>
      </c>
      <c r="O104" s="325">
        <f t="shared" si="8"/>
        <v>220.740981</v>
      </c>
      <c r="P104" s="325">
        <v>191.42556200000001</v>
      </c>
      <c r="Q104" s="325">
        <v>29.315418999999999</v>
      </c>
      <c r="R104" s="325"/>
      <c r="S104" s="325"/>
      <c r="T104" s="325"/>
      <c r="U104" s="325"/>
      <c r="V104" s="325">
        <v>205</v>
      </c>
    </row>
    <row r="105" spans="1:22" ht="15.95" customHeight="1">
      <c r="A105" s="322" t="s">
        <v>1893</v>
      </c>
      <c r="B105" s="323" t="s">
        <v>1894</v>
      </c>
      <c r="C105" s="324">
        <f t="shared" si="5"/>
        <v>3884.7638090000005</v>
      </c>
      <c r="D105" s="324">
        <f t="shared" si="6"/>
        <v>3884.7638090000005</v>
      </c>
      <c r="E105" s="325">
        <v>3879.7645690000004</v>
      </c>
      <c r="F105" s="325">
        <v>4.9992400000000004</v>
      </c>
      <c r="G105" s="325"/>
      <c r="H105" s="325"/>
      <c r="I105" s="325"/>
      <c r="J105" s="325"/>
      <c r="K105" s="325"/>
      <c r="L105" s="325"/>
      <c r="M105" s="325"/>
      <c r="N105" s="326">
        <f t="shared" si="7"/>
        <v>3884.7638089999996</v>
      </c>
      <c r="O105" s="325">
        <f t="shared" si="8"/>
        <v>3884.7638089999996</v>
      </c>
      <c r="P105" s="325">
        <v>2229.1473309999997</v>
      </c>
      <c r="Q105" s="325">
        <v>1655.6164779999999</v>
      </c>
      <c r="R105" s="325"/>
      <c r="S105" s="325"/>
      <c r="T105" s="325"/>
      <c r="U105" s="325"/>
      <c r="V105" s="325">
        <v>0</v>
      </c>
    </row>
    <row r="106" spans="1:22" ht="15.95" customHeight="1">
      <c r="A106" s="322" t="s">
        <v>1895</v>
      </c>
      <c r="B106" s="323" t="s">
        <v>1896</v>
      </c>
      <c r="C106" s="324">
        <f t="shared" si="5"/>
        <v>91.687616000000006</v>
      </c>
      <c r="D106" s="324">
        <f t="shared" si="6"/>
        <v>91.687616000000006</v>
      </c>
      <c r="E106" s="325">
        <v>91.687616000000006</v>
      </c>
      <c r="F106" s="325"/>
      <c r="G106" s="325"/>
      <c r="H106" s="325"/>
      <c r="I106" s="325"/>
      <c r="J106" s="325"/>
      <c r="K106" s="325"/>
      <c r="L106" s="325"/>
      <c r="M106" s="325"/>
      <c r="N106" s="326">
        <f t="shared" si="7"/>
        <v>91.687616000000006</v>
      </c>
      <c r="O106" s="325">
        <f t="shared" si="8"/>
        <v>91.687616000000006</v>
      </c>
      <c r="P106" s="325">
        <v>91.687616000000006</v>
      </c>
      <c r="Q106" s="325"/>
      <c r="R106" s="325"/>
      <c r="S106" s="325"/>
      <c r="T106" s="325"/>
      <c r="U106" s="325"/>
      <c r="V106" s="325">
        <v>0</v>
      </c>
    </row>
    <row r="107" spans="1:22" ht="15.95" customHeight="1">
      <c r="A107" s="322" t="s">
        <v>1897</v>
      </c>
      <c r="B107" s="323" t="s">
        <v>1898</v>
      </c>
      <c r="C107" s="324">
        <f t="shared" si="5"/>
        <v>291.45579800000002</v>
      </c>
      <c r="D107" s="324">
        <f t="shared" si="6"/>
        <v>291.45579800000002</v>
      </c>
      <c r="E107" s="325">
        <v>291.45579800000002</v>
      </c>
      <c r="F107" s="325"/>
      <c r="G107" s="325"/>
      <c r="H107" s="325"/>
      <c r="I107" s="325"/>
      <c r="J107" s="325"/>
      <c r="K107" s="325"/>
      <c r="L107" s="325"/>
      <c r="M107" s="325"/>
      <c r="N107" s="326">
        <f t="shared" si="7"/>
        <v>291.45579799999996</v>
      </c>
      <c r="O107" s="325">
        <f t="shared" si="8"/>
        <v>291.45579799999996</v>
      </c>
      <c r="P107" s="325">
        <v>237.95579799999999</v>
      </c>
      <c r="Q107" s="325">
        <v>53.5</v>
      </c>
      <c r="R107" s="325"/>
      <c r="S107" s="325"/>
      <c r="T107" s="325"/>
      <c r="U107" s="325"/>
      <c r="V107" s="325">
        <v>0</v>
      </c>
    </row>
    <row r="108" spans="1:22" ht="15.95" customHeight="1">
      <c r="A108" s="322" t="s">
        <v>1899</v>
      </c>
      <c r="B108" s="323" t="s">
        <v>1900</v>
      </c>
      <c r="C108" s="324">
        <f t="shared" si="5"/>
        <v>688.68432800000005</v>
      </c>
      <c r="D108" s="324">
        <f t="shared" si="6"/>
        <v>653.59849900000006</v>
      </c>
      <c r="E108" s="325">
        <v>651.09889900000007</v>
      </c>
      <c r="F108" s="325">
        <v>2.4996</v>
      </c>
      <c r="G108" s="325"/>
      <c r="H108" s="325"/>
      <c r="I108" s="325"/>
      <c r="J108" s="325"/>
      <c r="K108" s="325"/>
      <c r="L108" s="325"/>
      <c r="M108" s="325">
        <v>35.085828999999997</v>
      </c>
      <c r="N108" s="326">
        <f t="shared" si="7"/>
        <v>688.68432799999994</v>
      </c>
      <c r="O108" s="325">
        <f t="shared" si="8"/>
        <v>625.16272299999991</v>
      </c>
      <c r="P108" s="325">
        <v>360.45447200000001</v>
      </c>
      <c r="Q108" s="325">
        <v>264.70825099999996</v>
      </c>
      <c r="R108" s="325"/>
      <c r="S108" s="325"/>
      <c r="T108" s="325"/>
      <c r="U108" s="325"/>
      <c r="V108" s="325">
        <v>63.521605000000008</v>
      </c>
    </row>
    <row r="109" spans="1:22" ht="15.95" customHeight="1">
      <c r="A109" s="322" t="s">
        <v>1901</v>
      </c>
      <c r="B109" s="323" t="s">
        <v>1902</v>
      </c>
      <c r="C109" s="324">
        <f t="shared" si="5"/>
        <v>305.29528500000004</v>
      </c>
      <c r="D109" s="324">
        <f t="shared" si="6"/>
        <v>305.29528500000004</v>
      </c>
      <c r="E109" s="325">
        <v>215.29528500000001</v>
      </c>
      <c r="F109" s="325">
        <v>90</v>
      </c>
      <c r="G109" s="325"/>
      <c r="H109" s="325"/>
      <c r="I109" s="325"/>
      <c r="J109" s="325"/>
      <c r="K109" s="325"/>
      <c r="L109" s="325"/>
      <c r="M109" s="325"/>
      <c r="N109" s="326">
        <f t="shared" si="7"/>
        <v>305.29528500000004</v>
      </c>
      <c r="O109" s="325">
        <f t="shared" si="8"/>
        <v>305.29528500000004</v>
      </c>
      <c r="P109" s="325">
        <v>155.29528500000001</v>
      </c>
      <c r="Q109" s="325">
        <v>150</v>
      </c>
      <c r="R109" s="325"/>
      <c r="S109" s="325"/>
      <c r="T109" s="325"/>
      <c r="U109" s="325"/>
      <c r="V109" s="325">
        <v>0</v>
      </c>
    </row>
    <row r="110" spans="1:22" ht="15.95" customHeight="1">
      <c r="A110" s="322" t="s">
        <v>1903</v>
      </c>
      <c r="B110" s="323" t="s">
        <v>1904</v>
      </c>
      <c r="C110" s="324">
        <f t="shared" si="5"/>
        <v>9212.6708330000001</v>
      </c>
      <c r="D110" s="324">
        <f t="shared" si="6"/>
        <v>9193.1411549999993</v>
      </c>
      <c r="E110" s="325">
        <v>9193.1411549999993</v>
      </c>
      <c r="F110" s="325"/>
      <c r="G110" s="325"/>
      <c r="H110" s="325"/>
      <c r="I110" s="325"/>
      <c r="J110" s="325"/>
      <c r="K110" s="325"/>
      <c r="L110" s="325"/>
      <c r="M110" s="325">
        <v>19.529678000000001</v>
      </c>
      <c r="N110" s="326">
        <f t="shared" si="7"/>
        <v>9212.6708330000001</v>
      </c>
      <c r="O110" s="325">
        <f t="shared" si="8"/>
        <v>9193.1411549999993</v>
      </c>
      <c r="P110" s="325">
        <v>615.91626600000006</v>
      </c>
      <c r="Q110" s="325">
        <v>8577.2248889999992</v>
      </c>
      <c r="R110" s="325"/>
      <c r="S110" s="325"/>
      <c r="T110" s="325"/>
      <c r="U110" s="325"/>
      <c r="V110" s="325">
        <v>19.529678000000001</v>
      </c>
    </row>
    <row r="111" spans="1:22" ht="15.95" customHeight="1">
      <c r="A111" s="322" t="s">
        <v>1905</v>
      </c>
      <c r="B111" s="323" t="s">
        <v>1906</v>
      </c>
      <c r="C111" s="324">
        <f t="shared" si="5"/>
        <v>3183.4130169999999</v>
      </c>
      <c r="D111" s="324">
        <f t="shared" si="6"/>
        <v>3078.909255</v>
      </c>
      <c r="E111" s="325">
        <v>2645.1593859999998</v>
      </c>
      <c r="F111" s="325"/>
      <c r="G111" s="325"/>
      <c r="H111" s="325">
        <v>420.59925499999997</v>
      </c>
      <c r="I111" s="325"/>
      <c r="J111" s="325"/>
      <c r="K111" s="325">
        <v>13.150614000000001</v>
      </c>
      <c r="L111" s="325">
        <v>71.738262000000006</v>
      </c>
      <c r="M111" s="325">
        <v>32.765500000000003</v>
      </c>
      <c r="N111" s="326">
        <f t="shared" si="7"/>
        <v>3183.4130169999999</v>
      </c>
      <c r="O111" s="325">
        <f t="shared" si="8"/>
        <v>3039.9364930000002</v>
      </c>
      <c r="P111" s="325">
        <v>2971.4268030000003</v>
      </c>
      <c r="Q111" s="325">
        <v>68.509690000000006</v>
      </c>
      <c r="R111" s="325"/>
      <c r="S111" s="325"/>
      <c r="T111" s="325"/>
      <c r="U111" s="325">
        <v>71.738262000000006</v>
      </c>
      <c r="V111" s="325">
        <v>71.738262000000006</v>
      </c>
    </row>
    <row r="112" spans="1:22" ht="15.95" customHeight="1">
      <c r="A112" s="322" t="s">
        <v>1905</v>
      </c>
      <c r="B112" s="323" t="s">
        <v>1907</v>
      </c>
      <c r="C112" s="324">
        <f t="shared" si="5"/>
        <v>2983.5130920000001</v>
      </c>
      <c r="D112" s="324">
        <f t="shared" si="6"/>
        <v>2983.5130920000001</v>
      </c>
      <c r="E112" s="325">
        <v>2658.606151</v>
      </c>
      <c r="F112" s="325"/>
      <c r="G112" s="325"/>
      <c r="H112" s="325">
        <v>258.62694099999999</v>
      </c>
      <c r="I112" s="325"/>
      <c r="J112" s="325"/>
      <c r="K112" s="325">
        <v>66.28</v>
      </c>
      <c r="L112" s="325"/>
      <c r="M112" s="325"/>
      <c r="N112" s="326">
        <f t="shared" si="7"/>
        <v>2983.5130920000001</v>
      </c>
      <c r="O112" s="325">
        <f t="shared" si="8"/>
        <v>2983.5130920000001</v>
      </c>
      <c r="P112" s="325">
        <v>2303.1046839999999</v>
      </c>
      <c r="Q112" s="325">
        <v>680.40840800000001</v>
      </c>
      <c r="R112" s="325"/>
      <c r="S112" s="325"/>
      <c r="T112" s="325"/>
      <c r="U112" s="325"/>
      <c r="V112" s="325">
        <v>0</v>
      </c>
    </row>
    <row r="113" spans="1:22" ht="15.95" customHeight="1">
      <c r="A113" s="322" t="s">
        <v>1905</v>
      </c>
      <c r="B113" s="323" t="s">
        <v>1908</v>
      </c>
      <c r="C113" s="324">
        <f t="shared" si="5"/>
        <v>1324.8082999999999</v>
      </c>
      <c r="D113" s="324">
        <f t="shared" si="6"/>
        <v>1324.8082999999999</v>
      </c>
      <c r="E113" s="325">
        <v>1293.1246119999998</v>
      </c>
      <c r="F113" s="325"/>
      <c r="G113" s="325"/>
      <c r="H113" s="325"/>
      <c r="I113" s="325"/>
      <c r="J113" s="325"/>
      <c r="K113" s="325">
        <v>31.683688</v>
      </c>
      <c r="L113" s="325"/>
      <c r="M113" s="325"/>
      <c r="N113" s="326">
        <f t="shared" si="7"/>
        <v>1324.8082999999999</v>
      </c>
      <c r="O113" s="325">
        <f t="shared" si="8"/>
        <v>1323.1014</v>
      </c>
      <c r="P113" s="325">
        <v>1298.1983</v>
      </c>
      <c r="Q113" s="325">
        <v>24.903099999999998</v>
      </c>
      <c r="R113" s="325"/>
      <c r="S113" s="325"/>
      <c r="T113" s="325"/>
      <c r="U113" s="325"/>
      <c r="V113" s="325">
        <v>1.7069000000000001</v>
      </c>
    </row>
    <row r="114" spans="1:22" ht="15.95" customHeight="1">
      <c r="A114" s="322" t="s">
        <v>1905</v>
      </c>
      <c r="B114" s="323" t="s">
        <v>1909</v>
      </c>
      <c r="C114" s="324">
        <f t="shared" si="5"/>
        <v>250.171672</v>
      </c>
      <c r="D114" s="324">
        <f t="shared" si="6"/>
        <v>226.11499599999999</v>
      </c>
      <c r="E114" s="325">
        <v>218.664996</v>
      </c>
      <c r="F114" s="325"/>
      <c r="G114" s="325"/>
      <c r="H114" s="325"/>
      <c r="I114" s="325"/>
      <c r="J114" s="325"/>
      <c r="K114" s="325">
        <v>7.45</v>
      </c>
      <c r="L114" s="325">
        <v>3.6549550000000002</v>
      </c>
      <c r="M114" s="325">
        <v>20.401720999999998</v>
      </c>
      <c r="N114" s="326">
        <f t="shared" si="7"/>
        <v>250.17167200000003</v>
      </c>
      <c r="O114" s="325">
        <f t="shared" si="8"/>
        <v>250.17167200000003</v>
      </c>
      <c r="P114" s="325">
        <v>250.17167200000003</v>
      </c>
      <c r="Q114" s="325"/>
      <c r="R114" s="325"/>
      <c r="S114" s="325"/>
      <c r="T114" s="325"/>
      <c r="U114" s="325"/>
      <c r="V114" s="325">
        <v>0</v>
      </c>
    </row>
    <row r="115" spans="1:22" ht="15.95" customHeight="1">
      <c r="A115" s="322" t="s">
        <v>1905</v>
      </c>
      <c r="B115" s="323" t="s">
        <v>1910</v>
      </c>
      <c r="C115" s="324">
        <f t="shared" si="5"/>
        <v>692.09817899999996</v>
      </c>
      <c r="D115" s="324">
        <f t="shared" si="6"/>
        <v>615.54693699999996</v>
      </c>
      <c r="E115" s="325">
        <v>513.44319199999995</v>
      </c>
      <c r="F115" s="325"/>
      <c r="G115" s="325"/>
      <c r="H115" s="325">
        <v>98.938745999999995</v>
      </c>
      <c r="I115" s="325"/>
      <c r="J115" s="325"/>
      <c r="K115" s="325">
        <v>3.1649990000000003</v>
      </c>
      <c r="L115" s="325">
        <v>70.922674999999998</v>
      </c>
      <c r="M115" s="325">
        <v>5.6285669999999994</v>
      </c>
      <c r="N115" s="326">
        <f t="shared" si="7"/>
        <v>692.09817900000007</v>
      </c>
      <c r="O115" s="325">
        <f t="shared" si="8"/>
        <v>685.48355500000002</v>
      </c>
      <c r="P115" s="325">
        <v>655.00369699999999</v>
      </c>
      <c r="Q115" s="325">
        <v>30.479858</v>
      </c>
      <c r="R115" s="325"/>
      <c r="S115" s="325"/>
      <c r="T115" s="325"/>
      <c r="U115" s="325"/>
      <c r="V115" s="325">
        <v>6.6146240000000009</v>
      </c>
    </row>
    <row r="116" spans="1:22" ht="15.95" customHeight="1">
      <c r="A116" s="322" t="s">
        <v>1905</v>
      </c>
      <c r="B116" s="323" t="s">
        <v>1911</v>
      </c>
      <c r="C116" s="324">
        <f t="shared" si="5"/>
        <v>1348.6408279999998</v>
      </c>
      <c r="D116" s="324">
        <f t="shared" si="6"/>
        <v>1319.9959879999999</v>
      </c>
      <c r="E116" s="325">
        <v>1291.7973259999999</v>
      </c>
      <c r="F116" s="325"/>
      <c r="G116" s="325"/>
      <c r="H116" s="325"/>
      <c r="I116" s="325"/>
      <c r="J116" s="325"/>
      <c r="K116" s="325">
        <v>28.198661999999999</v>
      </c>
      <c r="L116" s="325">
        <v>28.644840000000002</v>
      </c>
      <c r="M116" s="325"/>
      <c r="N116" s="326">
        <f t="shared" si="7"/>
        <v>1348.6408280000001</v>
      </c>
      <c r="O116" s="325">
        <f t="shared" si="8"/>
        <v>1348.278828</v>
      </c>
      <c r="P116" s="325">
        <v>962.46172799999988</v>
      </c>
      <c r="Q116" s="325">
        <v>385.81709999999998</v>
      </c>
      <c r="R116" s="325"/>
      <c r="S116" s="325"/>
      <c r="T116" s="325"/>
      <c r="U116" s="325"/>
      <c r="V116" s="325">
        <v>0.36199999999999999</v>
      </c>
    </row>
    <row r="117" spans="1:22" ht="15.95" customHeight="1">
      <c r="A117" s="322" t="s">
        <v>1905</v>
      </c>
      <c r="B117" s="323" t="s">
        <v>1912</v>
      </c>
      <c r="C117" s="324">
        <f t="shared" si="5"/>
        <v>758.683179</v>
      </c>
      <c r="D117" s="324">
        <f t="shared" si="6"/>
        <v>743.34995500000002</v>
      </c>
      <c r="E117" s="325">
        <v>736.39807400000007</v>
      </c>
      <c r="F117" s="325"/>
      <c r="G117" s="325"/>
      <c r="H117" s="325"/>
      <c r="I117" s="325"/>
      <c r="J117" s="325"/>
      <c r="K117" s="325">
        <v>6.9518810000000002</v>
      </c>
      <c r="L117" s="325">
        <v>15.333224</v>
      </c>
      <c r="M117" s="325"/>
      <c r="N117" s="326">
        <f t="shared" si="7"/>
        <v>758.683179</v>
      </c>
      <c r="O117" s="325">
        <f t="shared" si="8"/>
        <v>757.40317900000002</v>
      </c>
      <c r="P117" s="325">
        <v>661.74367900000004</v>
      </c>
      <c r="Q117" s="325">
        <v>95.659499999999994</v>
      </c>
      <c r="R117" s="325"/>
      <c r="S117" s="325"/>
      <c r="T117" s="325"/>
      <c r="U117" s="325"/>
      <c r="V117" s="325">
        <v>1.28</v>
      </c>
    </row>
    <row r="118" spans="1:22" ht="15.95" customHeight="1">
      <c r="A118" s="322" t="s">
        <v>1905</v>
      </c>
      <c r="B118" s="323" t="s">
        <v>1913</v>
      </c>
      <c r="C118" s="324">
        <f t="shared" si="5"/>
        <v>1078.058311</v>
      </c>
      <c r="D118" s="324">
        <f t="shared" si="6"/>
        <v>977.63975800000003</v>
      </c>
      <c r="E118" s="325">
        <v>949.146433</v>
      </c>
      <c r="F118" s="325"/>
      <c r="G118" s="325"/>
      <c r="H118" s="325"/>
      <c r="I118" s="325"/>
      <c r="J118" s="325"/>
      <c r="K118" s="325">
        <v>28.493324999999999</v>
      </c>
      <c r="L118" s="325">
        <v>25.436814000000002</v>
      </c>
      <c r="M118" s="325">
        <v>74.981739000000005</v>
      </c>
      <c r="N118" s="326">
        <f t="shared" si="7"/>
        <v>1078.058311</v>
      </c>
      <c r="O118" s="325">
        <f t="shared" si="8"/>
        <v>1078.058311</v>
      </c>
      <c r="P118" s="325">
        <v>945.24377200000004</v>
      </c>
      <c r="Q118" s="325">
        <v>132.814539</v>
      </c>
      <c r="R118" s="325"/>
      <c r="S118" s="325"/>
      <c r="T118" s="325"/>
      <c r="U118" s="325"/>
      <c r="V118" s="325">
        <v>0</v>
      </c>
    </row>
    <row r="119" spans="1:22" ht="15.95" customHeight="1">
      <c r="A119" s="322" t="s">
        <v>1905</v>
      </c>
      <c r="B119" s="323" t="s">
        <v>1914</v>
      </c>
      <c r="C119" s="324">
        <f t="shared" si="5"/>
        <v>1772.151875</v>
      </c>
      <c r="D119" s="324">
        <f t="shared" si="6"/>
        <v>1696.463268</v>
      </c>
      <c r="E119" s="325">
        <v>1635.0007189999999</v>
      </c>
      <c r="F119" s="325"/>
      <c r="G119" s="325"/>
      <c r="H119" s="325"/>
      <c r="I119" s="325"/>
      <c r="J119" s="325"/>
      <c r="K119" s="325">
        <v>61.462548999999996</v>
      </c>
      <c r="L119" s="325">
        <v>39.635199999999998</v>
      </c>
      <c r="M119" s="325">
        <v>36.053407</v>
      </c>
      <c r="N119" s="326">
        <f t="shared" si="7"/>
        <v>1772.151875</v>
      </c>
      <c r="O119" s="325">
        <f t="shared" si="8"/>
        <v>1772.151875</v>
      </c>
      <c r="P119" s="325">
        <v>1716.891875</v>
      </c>
      <c r="Q119" s="325">
        <v>55.26</v>
      </c>
      <c r="R119" s="325"/>
      <c r="S119" s="325"/>
      <c r="T119" s="325"/>
      <c r="U119" s="325"/>
      <c r="V119" s="325">
        <v>0</v>
      </c>
    </row>
    <row r="120" spans="1:22" ht="15.95" customHeight="1">
      <c r="A120" s="322" t="s">
        <v>1905</v>
      </c>
      <c r="B120" s="323" t="s">
        <v>1915</v>
      </c>
      <c r="C120" s="324">
        <f t="shared" si="5"/>
        <v>953.90073800000016</v>
      </c>
      <c r="D120" s="324">
        <f t="shared" si="6"/>
        <v>945.2373960000001</v>
      </c>
      <c r="E120" s="325">
        <v>931.33308100000011</v>
      </c>
      <c r="F120" s="325"/>
      <c r="G120" s="325"/>
      <c r="H120" s="325"/>
      <c r="I120" s="325"/>
      <c r="J120" s="325"/>
      <c r="K120" s="325">
        <v>13.904314999999999</v>
      </c>
      <c r="L120" s="325">
        <v>6.3146969999999998</v>
      </c>
      <c r="M120" s="325">
        <v>2.3486449999999999</v>
      </c>
      <c r="N120" s="326">
        <f t="shared" si="7"/>
        <v>953.90073800000005</v>
      </c>
      <c r="O120" s="325">
        <f t="shared" si="8"/>
        <v>953.90073800000005</v>
      </c>
      <c r="P120" s="325">
        <v>791.55524300000002</v>
      </c>
      <c r="Q120" s="325">
        <v>162.345495</v>
      </c>
      <c r="R120" s="325"/>
      <c r="S120" s="325"/>
      <c r="T120" s="325"/>
      <c r="U120" s="325"/>
      <c r="V120" s="325">
        <v>0</v>
      </c>
    </row>
    <row r="121" spans="1:22" ht="15.95" customHeight="1">
      <c r="A121" s="322" t="s">
        <v>1905</v>
      </c>
      <c r="B121" s="323" t="s">
        <v>1916</v>
      </c>
      <c r="C121" s="324">
        <f t="shared" si="5"/>
        <v>1595.2534910000002</v>
      </c>
      <c r="D121" s="324">
        <f t="shared" si="6"/>
        <v>1547.3611090000002</v>
      </c>
      <c r="E121" s="325">
        <v>1511.4027590000001</v>
      </c>
      <c r="F121" s="325"/>
      <c r="G121" s="325"/>
      <c r="H121" s="325"/>
      <c r="I121" s="325"/>
      <c r="J121" s="325"/>
      <c r="K121" s="325">
        <v>35.958350000000003</v>
      </c>
      <c r="L121" s="325">
        <v>44.150832999999999</v>
      </c>
      <c r="M121" s="325">
        <v>3.741549</v>
      </c>
      <c r="N121" s="326">
        <f t="shared" si="7"/>
        <v>1595.2534909999999</v>
      </c>
      <c r="O121" s="325">
        <f t="shared" si="8"/>
        <v>1595.2534909999999</v>
      </c>
      <c r="P121" s="325">
        <v>1411.614088</v>
      </c>
      <c r="Q121" s="325">
        <v>183.63940300000002</v>
      </c>
      <c r="R121" s="325"/>
      <c r="S121" s="325"/>
      <c r="T121" s="325"/>
      <c r="U121" s="325"/>
      <c r="V121" s="325">
        <v>0</v>
      </c>
    </row>
    <row r="122" spans="1:22" ht="15.95" customHeight="1">
      <c r="A122" s="322" t="s">
        <v>1905</v>
      </c>
      <c r="B122" s="323" t="s">
        <v>1917</v>
      </c>
      <c r="C122" s="324">
        <f t="shared" si="5"/>
        <v>1110.3301230000002</v>
      </c>
      <c r="D122" s="324">
        <f t="shared" si="6"/>
        <v>1081.1345800000001</v>
      </c>
      <c r="E122" s="325">
        <v>1022.6122330000001</v>
      </c>
      <c r="F122" s="325"/>
      <c r="G122" s="325"/>
      <c r="H122" s="325"/>
      <c r="I122" s="325"/>
      <c r="J122" s="325"/>
      <c r="K122" s="325">
        <v>58.522346999999996</v>
      </c>
      <c r="L122" s="325">
        <v>15.555329</v>
      </c>
      <c r="M122" s="325">
        <v>13.640214000000002</v>
      </c>
      <c r="N122" s="326">
        <f t="shared" si="7"/>
        <v>1110.330123</v>
      </c>
      <c r="O122" s="325">
        <f t="shared" si="8"/>
        <v>1110.330123</v>
      </c>
      <c r="P122" s="325">
        <v>924.30772899999988</v>
      </c>
      <c r="Q122" s="325">
        <v>186.02239399999999</v>
      </c>
      <c r="R122" s="325"/>
      <c r="S122" s="325"/>
      <c r="T122" s="325"/>
      <c r="U122" s="325"/>
      <c r="V122" s="325">
        <v>0</v>
      </c>
    </row>
    <row r="123" spans="1:22" ht="15.95" customHeight="1">
      <c r="A123" s="322" t="s">
        <v>1905</v>
      </c>
      <c r="B123" s="323" t="s">
        <v>1918</v>
      </c>
      <c r="C123" s="324">
        <f t="shared" si="5"/>
        <v>786.53513199999998</v>
      </c>
      <c r="D123" s="324">
        <f t="shared" si="6"/>
        <v>778.86748899999998</v>
      </c>
      <c r="E123" s="325">
        <v>778.86748899999998</v>
      </c>
      <c r="F123" s="325"/>
      <c r="G123" s="325"/>
      <c r="H123" s="325"/>
      <c r="I123" s="325"/>
      <c r="J123" s="325"/>
      <c r="K123" s="325"/>
      <c r="L123" s="325">
        <v>0.458847</v>
      </c>
      <c r="M123" s="325">
        <v>7.2087960000000004</v>
      </c>
      <c r="N123" s="326">
        <f t="shared" si="7"/>
        <v>786.53513199999998</v>
      </c>
      <c r="O123" s="325">
        <f t="shared" si="8"/>
        <v>781.75970699999993</v>
      </c>
      <c r="P123" s="325">
        <v>586.77677199999994</v>
      </c>
      <c r="Q123" s="325">
        <v>194.982935</v>
      </c>
      <c r="R123" s="325"/>
      <c r="S123" s="325"/>
      <c r="T123" s="325"/>
      <c r="U123" s="325"/>
      <c r="V123" s="325">
        <v>4.7754250000000003</v>
      </c>
    </row>
    <row r="124" spans="1:22" ht="15.95" customHeight="1">
      <c r="A124" s="322" t="s">
        <v>1905</v>
      </c>
      <c r="B124" s="323" t="s">
        <v>1919</v>
      </c>
      <c r="C124" s="324">
        <f t="shared" si="5"/>
        <v>1298.6000589999999</v>
      </c>
      <c r="D124" s="324">
        <f t="shared" si="6"/>
        <v>1252.6629969999999</v>
      </c>
      <c r="E124" s="325">
        <v>1216.618692</v>
      </c>
      <c r="F124" s="325"/>
      <c r="G124" s="325"/>
      <c r="H124" s="325"/>
      <c r="I124" s="325"/>
      <c r="J124" s="325"/>
      <c r="K124" s="325">
        <v>36.044305000000001</v>
      </c>
      <c r="L124" s="325"/>
      <c r="M124" s="325">
        <v>45.937061999999997</v>
      </c>
      <c r="N124" s="326">
        <f t="shared" si="7"/>
        <v>1298.6000590000001</v>
      </c>
      <c r="O124" s="325">
        <f t="shared" si="8"/>
        <v>1257.9291460000002</v>
      </c>
      <c r="P124" s="325">
        <v>1113.6742390000002</v>
      </c>
      <c r="Q124" s="325">
        <v>144.254907</v>
      </c>
      <c r="R124" s="325"/>
      <c r="S124" s="325"/>
      <c r="T124" s="325"/>
      <c r="U124" s="325">
        <v>21.991605</v>
      </c>
      <c r="V124" s="325">
        <v>18.679307999999999</v>
      </c>
    </row>
    <row r="125" spans="1:22" ht="15.95" customHeight="1">
      <c r="A125" s="322" t="s">
        <v>1905</v>
      </c>
      <c r="B125" s="323" t="s">
        <v>1920</v>
      </c>
      <c r="C125" s="324">
        <f t="shared" si="5"/>
        <v>2322.1650680000007</v>
      </c>
      <c r="D125" s="324">
        <f t="shared" si="6"/>
        <v>2287.2446150000005</v>
      </c>
      <c r="E125" s="325">
        <v>2241.3733460000003</v>
      </c>
      <c r="F125" s="325">
        <v>4.5</v>
      </c>
      <c r="G125" s="325"/>
      <c r="H125" s="325">
        <v>41.371268999999998</v>
      </c>
      <c r="I125" s="325"/>
      <c r="J125" s="325"/>
      <c r="K125" s="325"/>
      <c r="L125" s="325">
        <v>14.873756</v>
      </c>
      <c r="M125" s="325">
        <v>20.046697000000002</v>
      </c>
      <c r="N125" s="326">
        <f t="shared" si="7"/>
        <v>2322.1650680000002</v>
      </c>
      <c r="O125" s="325">
        <f t="shared" si="8"/>
        <v>2315.2116530000003</v>
      </c>
      <c r="P125" s="325">
        <v>2157.6924510000003</v>
      </c>
      <c r="Q125" s="325">
        <v>157.51920200000001</v>
      </c>
      <c r="R125" s="325"/>
      <c r="S125" s="325"/>
      <c r="T125" s="325"/>
      <c r="U125" s="325"/>
      <c r="V125" s="325">
        <v>6.9534149999999997</v>
      </c>
    </row>
    <row r="126" spans="1:22" ht="15.95" customHeight="1">
      <c r="A126" s="322" t="s">
        <v>1905</v>
      </c>
      <c r="B126" s="323" t="s">
        <v>1921</v>
      </c>
      <c r="C126" s="324">
        <f t="shared" si="5"/>
        <v>1534.5674059999999</v>
      </c>
      <c r="D126" s="324">
        <f t="shared" si="6"/>
        <v>1501.3287319999999</v>
      </c>
      <c r="E126" s="325">
        <v>1484.725694</v>
      </c>
      <c r="F126" s="325"/>
      <c r="G126" s="325"/>
      <c r="H126" s="325">
        <v>14.113038000000001</v>
      </c>
      <c r="I126" s="325"/>
      <c r="J126" s="325"/>
      <c r="K126" s="325">
        <v>2.4900000000000002</v>
      </c>
      <c r="L126" s="325"/>
      <c r="M126" s="325">
        <v>33.238673999999996</v>
      </c>
      <c r="N126" s="326">
        <f t="shared" si="7"/>
        <v>1534.5674059999999</v>
      </c>
      <c r="O126" s="325">
        <f t="shared" si="8"/>
        <v>1524.549317</v>
      </c>
      <c r="P126" s="325">
        <v>1354.2691009999999</v>
      </c>
      <c r="Q126" s="325">
        <v>170.280216</v>
      </c>
      <c r="R126" s="325"/>
      <c r="S126" s="325"/>
      <c r="T126" s="325"/>
      <c r="U126" s="325"/>
      <c r="V126" s="325">
        <v>10.018089</v>
      </c>
    </row>
    <row r="127" spans="1:22" ht="15.95" customHeight="1">
      <c r="A127" s="322" t="s">
        <v>1905</v>
      </c>
      <c r="B127" s="323" t="s">
        <v>1922</v>
      </c>
      <c r="C127" s="324">
        <f t="shared" si="5"/>
        <v>1371.946733</v>
      </c>
      <c r="D127" s="324">
        <f t="shared" si="6"/>
        <v>1351.954156</v>
      </c>
      <c r="E127" s="325">
        <v>1342.577027</v>
      </c>
      <c r="F127" s="325">
        <v>4.5</v>
      </c>
      <c r="G127" s="325"/>
      <c r="H127" s="325">
        <v>4.877129</v>
      </c>
      <c r="I127" s="325"/>
      <c r="J127" s="325"/>
      <c r="K127" s="325"/>
      <c r="L127" s="325">
        <v>10.261301</v>
      </c>
      <c r="M127" s="325">
        <v>9.7312759999999994</v>
      </c>
      <c r="N127" s="326">
        <f t="shared" si="7"/>
        <v>1371.9467329999998</v>
      </c>
      <c r="O127" s="325">
        <f t="shared" si="8"/>
        <v>1351.7531949999998</v>
      </c>
      <c r="P127" s="325">
        <v>951.42771799999991</v>
      </c>
      <c r="Q127" s="325">
        <v>400.32547699999998</v>
      </c>
      <c r="R127" s="325"/>
      <c r="S127" s="325"/>
      <c r="T127" s="325"/>
      <c r="U127" s="325"/>
      <c r="V127" s="325">
        <v>20.193538</v>
      </c>
    </row>
    <row r="128" spans="1:22" ht="15.95" customHeight="1">
      <c r="A128" s="322" t="s">
        <v>1923</v>
      </c>
      <c r="B128" s="323" t="s">
        <v>1924</v>
      </c>
      <c r="C128" s="324">
        <f t="shared" si="5"/>
        <v>1630.0454649999999</v>
      </c>
      <c r="D128" s="324">
        <f t="shared" si="6"/>
        <v>1630.0454649999999</v>
      </c>
      <c r="E128" s="325">
        <v>1479.521565</v>
      </c>
      <c r="F128" s="325"/>
      <c r="G128" s="325"/>
      <c r="H128" s="325">
        <v>150.5239</v>
      </c>
      <c r="I128" s="325"/>
      <c r="J128" s="325"/>
      <c r="K128" s="325"/>
      <c r="L128" s="325"/>
      <c r="M128" s="325"/>
      <c r="N128" s="326">
        <f t="shared" si="7"/>
        <v>1630.0454650000001</v>
      </c>
      <c r="O128" s="325">
        <f t="shared" si="8"/>
        <v>1629.4190390000001</v>
      </c>
      <c r="P128" s="325">
        <v>1536.5590220000001</v>
      </c>
      <c r="Q128" s="325">
        <v>92.860016999999999</v>
      </c>
      <c r="R128" s="325"/>
      <c r="S128" s="325"/>
      <c r="T128" s="325"/>
      <c r="U128" s="325">
        <v>0.62642600000000004</v>
      </c>
      <c r="V128" s="325">
        <v>0</v>
      </c>
    </row>
    <row r="129" spans="1:22" ht="15.95" customHeight="1">
      <c r="A129" s="322" t="s">
        <v>1925</v>
      </c>
      <c r="B129" s="323" t="s">
        <v>1926</v>
      </c>
      <c r="C129" s="324">
        <f t="shared" si="5"/>
        <v>1850.7793820000002</v>
      </c>
      <c r="D129" s="324">
        <f t="shared" si="6"/>
        <v>1795.9824170000002</v>
      </c>
      <c r="E129" s="325">
        <v>1788.5724170000001</v>
      </c>
      <c r="F129" s="325">
        <v>3.5</v>
      </c>
      <c r="G129" s="325"/>
      <c r="H129" s="325">
        <v>3.91</v>
      </c>
      <c r="I129" s="325"/>
      <c r="J129" s="325"/>
      <c r="K129" s="325"/>
      <c r="L129" s="325">
        <v>19.211926000000002</v>
      </c>
      <c r="M129" s="325">
        <v>35.585039000000002</v>
      </c>
      <c r="N129" s="326">
        <f t="shared" si="7"/>
        <v>1850.7793820000002</v>
      </c>
      <c r="O129" s="325">
        <f t="shared" si="8"/>
        <v>1835.5196680000001</v>
      </c>
      <c r="P129" s="325">
        <v>1544.2596960000001</v>
      </c>
      <c r="Q129" s="325">
        <v>291.259972</v>
      </c>
      <c r="R129" s="325"/>
      <c r="S129" s="325"/>
      <c r="T129" s="325"/>
      <c r="U129" s="325"/>
      <c r="V129" s="325">
        <v>15.259714000000001</v>
      </c>
    </row>
    <row r="130" spans="1:22" ht="15.95" customHeight="1">
      <c r="A130" s="322" t="s">
        <v>1927</v>
      </c>
      <c r="B130" s="323" t="s">
        <v>1928</v>
      </c>
      <c r="C130" s="324">
        <f t="shared" si="5"/>
        <v>1095.1938489999998</v>
      </c>
      <c r="D130" s="324">
        <f t="shared" si="6"/>
        <v>1053.8848289999999</v>
      </c>
      <c r="E130" s="325">
        <v>1042.4243939999999</v>
      </c>
      <c r="F130" s="325"/>
      <c r="G130" s="325"/>
      <c r="H130" s="325">
        <v>11.460435</v>
      </c>
      <c r="I130" s="325"/>
      <c r="J130" s="325"/>
      <c r="K130" s="325"/>
      <c r="L130" s="325">
        <v>10.228692000000001</v>
      </c>
      <c r="M130" s="325">
        <v>31.080328000000002</v>
      </c>
      <c r="N130" s="326">
        <f t="shared" si="7"/>
        <v>1095.193849</v>
      </c>
      <c r="O130" s="325">
        <f t="shared" si="8"/>
        <v>1087.7777160000001</v>
      </c>
      <c r="P130" s="325">
        <v>850.80761600000005</v>
      </c>
      <c r="Q130" s="325">
        <v>236.9701</v>
      </c>
      <c r="R130" s="325"/>
      <c r="S130" s="325"/>
      <c r="T130" s="325"/>
      <c r="U130" s="325"/>
      <c r="V130" s="325">
        <v>7.4161330000000003</v>
      </c>
    </row>
    <row r="131" spans="1:22" ht="15.95" customHeight="1">
      <c r="A131" s="322" t="s">
        <v>1929</v>
      </c>
      <c r="B131" s="323" t="s">
        <v>1930</v>
      </c>
      <c r="C131" s="324">
        <f t="shared" si="5"/>
        <v>1917.0027630000002</v>
      </c>
      <c r="D131" s="324">
        <f t="shared" si="6"/>
        <v>1270.4159730000001</v>
      </c>
      <c r="E131" s="325">
        <v>994.50440500000002</v>
      </c>
      <c r="F131" s="325">
        <v>3.2488939999999999</v>
      </c>
      <c r="G131" s="325">
        <v>9.7045639999999995</v>
      </c>
      <c r="H131" s="325"/>
      <c r="I131" s="325"/>
      <c r="J131" s="325"/>
      <c r="K131" s="325">
        <v>262.95811000000003</v>
      </c>
      <c r="L131" s="325"/>
      <c r="M131" s="325">
        <v>646.58679000000006</v>
      </c>
      <c r="N131" s="326">
        <f t="shared" si="7"/>
        <v>1917.002763</v>
      </c>
      <c r="O131" s="325">
        <f t="shared" si="8"/>
        <v>1226.2080619999999</v>
      </c>
      <c r="P131" s="325">
        <v>779.18238099999996</v>
      </c>
      <c r="Q131" s="325">
        <v>447.02568099999996</v>
      </c>
      <c r="R131" s="325"/>
      <c r="S131" s="325"/>
      <c r="T131" s="325"/>
      <c r="U131" s="325"/>
      <c r="V131" s="325">
        <v>690.79470100000003</v>
      </c>
    </row>
    <row r="132" spans="1:22" ht="15.95" customHeight="1">
      <c r="A132" s="322" t="s">
        <v>1931</v>
      </c>
      <c r="B132" s="323" t="s">
        <v>1932</v>
      </c>
      <c r="C132" s="324">
        <f t="shared" si="5"/>
        <v>352.21477999999996</v>
      </c>
      <c r="D132" s="324">
        <f t="shared" si="6"/>
        <v>352.21477999999996</v>
      </c>
      <c r="E132" s="325">
        <v>318.51477999999997</v>
      </c>
      <c r="F132" s="325"/>
      <c r="G132" s="325"/>
      <c r="H132" s="325">
        <v>33.700000000000003</v>
      </c>
      <c r="I132" s="325"/>
      <c r="J132" s="325"/>
      <c r="K132" s="325"/>
      <c r="L132" s="325"/>
      <c r="M132" s="325"/>
      <c r="N132" s="326">
        <f t="shared" si="7"/>
        <v>352.21477999999996</v>
      </c>
      <c r="O132" s="325">
        <f t="shared" si="8"/>
        <v>343.76047</v>
      </c>
      <c r="P132" s="325">
        <v>160.84097</v>
      </c>
      <c r="Q132" s="325">
        <v>182.9195</v>
      </c>
      <c r="R132" s="325"/>
      <c r="S132" s="325"/>
      <c r="T132" s="325"/>
      <c r="U132" s="325">
        <v>3.3987400000000001</v>
      </c>
      <c r="V132" s="325">
        <v>5.0555699999999995</v>
      </c>
    </row>
    <row r="133" spans="1:22" ht="15.95" customHeight="1">
      <c r="A133" s="322" t="s">
        <v>1905</v>
      </c>
      <c r="B133" s="323" t="s">
        <v>1933</v>
      </c>
      <c r="C133" s="324">
        <f t="shared" si="5"/>
        <v>1445.7483300000001</v>
      </c>
      <c r="D133" s="324">
        <f t="shared" si="6"/>
        <v>1351.3268330000001</v>
      </c>
      <c r="E133" s="325">
        <v>1351.3268330000001</v>
      </c>
      <c r="F133" s="325"/>
      <c r="G133" s="325"/>
      <c r="H133" s="325"/>
      <c r="I133" s="325"/>
      <c r="J133" s="325"/>
      <c r="K133" s="325"/>
      <c r="L133" s="325"/>
      <c r="M133" s="325">
        <v>94.421497000000002</v>
      </c>
      <c r="N133" s="326">
        <f t="shared" si="7"/>
        <v>1445.7483300000001</v>
      </c>
      <c r="O133" s="325">
        <f t="shared" si="8"/>
        <v>1445.7483300000001</v>
      </c>
      <c r="P133" s="325">
        <v>1190.1855230000001</v>
      </c>
      <c r="Q133" s="325">
        <v>255.56280699999999</v>
      </c>
      <c r="R133" s="325"/>
      <c r="S133" s="325"/>
      <c r="T133" s="325"/>
      <c r="U133" s="325"/>
      <c r="V133" s="325">
        <v>0</v>
      </c>
    </row>
    <row r="134" spans="1:22" ht="15.95" customHeight="1">
      <c r="A134" s="322" t="s">
        <v>1905</v>
      </c>
      <c r="B134" s="323" t="s">
        <v>1934</v>
      </c>
      <c r="C134" s="324">
        <f t="shared" si="5"/>
        <v>1117.9830380000001</v>
      </c>
      <c r="D134" s="324">
        <f t="shared" si="6"/>
        <v>1053.1201420000002</v>
      </c>
      <c r="E134" s="325">
        <v>1043.4729630000002</v>
      </c>
      <c r="F134" s="325"/>
      <c r="G134" s="325"/>
      <c r="H134" s="325">
        <v>9.6471789999999995</v>
      </c>
      <c r="I134" s="325"/>
      <c r="J134" s="325"/>
      <c r="K134" s="325"/>
      <c r="L134" s="325">
        <v>22.647172000000001</v>
      </c>
      <c r="M134" s="325">
        <v>42.215724000000002</v>
      </c>
      <c r="N134" s="326">
        <f t="shared" si="7"/>
        <v>1117.9830379999999</v>
      </c>
      <c r="O134" s="325">
        <f t="shared" si="8"/>
        <v>1116.4830379999999</v>
      </c>
      <c r="P134" s="325">
        <v>865.19662799999992</v>
      </c>
      <c r="Q134" s="325">
        <v>251.28641000000002</v>
      </c>
      <c r="R134" s="325"/>
      <c r="S134" s="325"/>
      <c r="T134" s="325"/>
      <c r="U134" s="325">
        <v>1.5</v>
      </c>
      <c r="V134" s="325">
        <v>0</v>
      </c>
    </row>
    <row r="135" spans="1:22" ht="15.95" customHeight="1">
      <c r="A135" s="322" t="s">
        <v>1905</v>
      </c>
      <c r="B135" s="323" t="s">
        <v>1935</v>
      </c>
      <c r="C135" s="324">
        <f t="shared" si="5"/>
        <v>6649.6790409999994</v>
      </c>
      <c r="D135" s="324">
        <f t="shared" si="6"/>
        <v>6462.6750320000001</v>
      </c>
      <c r="E135" s="325">
        <v>6430.2216209999997</v>
      </c>
      <c r="F135" s="325"/>
      <c r="G135" s="325">
        <v>2.0939999999999999</v>
      </c>
      <c r="H135" s="325">
        <v>3.3727999999999998</v>
      </c>
      <c r="I135" s="325"/>
      <c r="J135" s="325"/>
      <c r="K135" s="325">
        <v>26.986611</v>
      </c>
      <c r="L135" s="325">
        <v>101.60964799999999</v>
      </c>
      <c r="M135" s="325">
        <v>85.394361000000004</v>
      </c>
      <c r="N135" s="326">
        <f t="shared" si="7"/>
        <v>6649.6790409999994</v>
      </c>
      <c r="O135" s="325">
        <f t="shared" si="8"/>
        <v>6649.6790409999994</v>
      </c>
      <c r="P135" s="325">
        <v>5522.7213499999998</v>
      </c>
      <c r="Q135" s="325">
        <v>1126.9576910000001</v>
      </c>
      <c r="R135" s="325"/>
      <c r="S135" s="325"/>
      <c r="T135" s="325"/>
      <c r="U135" s="325"/>
      <c r="V135" s="325">
        <v>0</v>
      </c>
    </row>
    <row r="136" spans="1:22" ht="15.95" customHeight="1">
      <c r="A136" s="322" t="s">
        <v>1936</v>
      </c>
      <c r="B136" s="323" t="s">
        <v>1937</v>
      </c>
      <c r="C136" s="324">
        <f t="shared" si="5"/>
        <v>1613.9371309999999</v>
      </c>
      <c r="D136" s="324">
        <f t="shared" si="6"/>
        <v>1584.4498630000001</v>
      </c>
      <c r="E136" s="325">
        <v>1567.8993330000001</v>
      </c>
      <c r="F136" s="325"/>
      <c r="G136" s="325"/>
      <c r="H136" s="325">
        <v>11.55053</v>
      </c>
      <c r="I136" s="325"/>
      <c r="J136" s="325"/>
      <c r="K136" s="325">
        <v>5</v>
      </c>
      <c r="L136" s="325">
        <v>14.839943</v>
      </c>
      <c r="M136" s="325">
        <v>14.647325</v>
      </c>
      <c r="N136" s="326">
        <f t="shared" si="7"/>
        <v>1613.9371310000001</v>
      </c>
      <c r="O136" s="325">
        <f t="shared" si="8"/>
        <v>1613.9371310000001</v>
      </c>
      <c r="P136" s="325">
        <v>1368.1850830000001</v>
      </c>
      <c r="Q136" s="325">
        <v>245.752048</v>
      </c>
      <c r="R136" s="325"/>
      <c r="S136" s="325"/>
      <c r="T136" s="325"/>
      <c r="U136" s="325"/>
      <c r="V136" s="325">
        <v>0</v>
      </c>
    </row>
    <row r="137" spans="1:22" ht="15.95" customHeight="1">
      <c r="A137" s="322" t="s">
        <v>1905</v>
      </c>
      <c r="B137" s="323" t="s">
        <v>1938</v>
      </c>
      <c r="C137" s="324">
        <f t="shared" ref="C137:C141" si="9">D137+L137+M137</f>
        <v>2019.698627</v>
      </c>
      <c r="D137" s="324">
        <f t="shared" ref="D137:D141" si="10">SUM(E137:K137)</f>
        <v>1971.814382</v>
      </c>
      <c r="E137" s="325">
        <v>1924.3425999999999</v>
      </c>
      <c r="F137" s="325"/>
      <c r="G137" s="325"/>
      <c r="H137" s="325">
        <v>43.356406</v>
      </c>
      <c r="I137" s="325"/>
      <c r="J137" s="325"/>
      <c r="K137" s="325">
        <v>4.1153760000000004</v>
      </c>
      <c r="L137" s="325">
        <v>6.7933350000000008</v>
      </c>
      <c r="M137" s="325">
        <v>41.090910000000001</v>
      </c>
      <c r="N137" s="326">
        <f t="shared" ref="N137:N141" si="11">O137+U137+V137</f>
        <v>2019.6986270000002</v>
      </c>
      <c r="O137" s="325">
        <f t="shared" ref="O137:O141" si="12">SUM(P137:T137)</f>
        <v>2019.6986270000002</v>
      </c>
      <c r="P137" s="325">
        <v>1697.0076210000002</v>
      </c>
      <c r="Q137" s="325">
        <v>322.69100600000002</v>
      </c>
      <c r="R137" s="325"/>
      <c r="S137" s="325"/>
      <c r="T137" s="325"/>
      <c r="U137" s="325"/>
      <c r="V137" s="325">
        <v>0</v>
      </c>
    </row>
    <row r="138" spans="1:22" ht="15.95" customHeight="1">
      <c r="A138" s="322" t="s">
        <v>1905</v>
      </c>
      <c r="B138" s="323" t="s">
        <v>1939</v>
      </c>
      <c r="C138" s="324">
        <f t="shared" si="9"/>
        <v>3144.0241599999999</v>
      </c>
      <c r="D138" s="324">
        <f t="shared" si="10"/>
        <v>3085.402376</v>
      </c>
      <c r="E138" s="325">
        <v>3005.7969250000001</v>
      </c>
      <c r="F138" s="325"/>
      <c r="G138" s="325"/>
      <c r="H138" s="325">
        <v>70.757749000000004</v>
      </c>
      <c r="I138" s="325"/>
      <c r="J138" s="325"/>
      <c r="K138" s="325">
        <v>8.847702</v>
      </c>
      <c r="L138" s="325">
        <v>14.568564000000002</v>
      </c>
      <c r="M138" s="325">
        <v>44.053220000000003</v>
      </c>
      <c r="N138" s="326">
        <f t="shared" si="11"/>
        <v>3144.0241599999999</v>
      </c>
      <c r="O138" s="325">
        <f t="shared" si="12"/>
        <v>3144.0241599999999</v>
      </c>
      <c r="P138" s="325">
        <v>2600.8394079999998</v>
      </c>
      <c r="Q138" s="325">
        <v>543.184752</v>
      </c>
      <c r="R138" s="325"/>
      <c r="S138" s="325"/>
      <c r="T138" s="325"/>
      <c r="U138" s="325"/>
      <c r="V138" s="325">
        <v>0</v>
      </c>
    </row>
    <row r="139" spans="1:22" ht="15.95" customHeight="1">
      <c r="A139" s="322" t="s">
        <v>1905</v>
      </c>
      <c r="B139" s="323" t="s">
        <v>1940</v>
      </c>
      <c r="C139" s="324">
        <f t="shared" si="9"/>
        <v>2679.4242569999997</v>
      </c>
      <c r="D139" s="324">
        <f t="shared" si="10"/>
        <v>2585.9967519999996</v>
      </c>
      <c r="E139" s="325">
        <v>2514.9408559999997</v>
      </c>
      <c r="F139" s="325"/>
      <c r="G139" s="325"/>
      <c r="H139" s="325">
        <v>71.05589599999999</v>
      </c>
      <c r="I139" s="325"/>
      <c r="J139" s="325"/>
      <c r="K139" s="325"/>
      <c r="L139" s="325">
        <v>8.4483689999999996</v>
      </c>
      <c r="M139" s="325">
        <v>84.979135999999997</v>
      </c>
      <c r="N139" s="326">
        <f t="shared" si="11"/>
        <v>2679.4242569999997</v>
      </c>
      <c r="O139" s="325">
        <f t="shared" si="12"/>
        <v>2679.4242569999997</v>
      </c>
      <c r="P139" s="325">
        <v>2255.490922</v>
      </c>
      <c r="Q139" s="325">
        <v>423.93333499999994</v>
      </c>
      <c r="R139" s="325"/>
      <c r="S139" s="325"/>
      <c r="T139" s="325"/>
      <c r="U139" s="325"/>
      <c r="V139" s="325">
        <v>0</v>
      </c>
    </row>
    <row r="140" spans="1:22" ht="15.95" customHeight="1">
      <c r="A140" s="322" t="s">
        <v>1905</v>
      </c>
      <c r="B140" s="323" t="s">
        <v>1941</v>
      </c>
      <c r="C140" s="324">
        <f t="shared" si="9"/>
        <v>2279.8391270000006</v>
      </c>
      <c r="D140" s="324">
        <f t="shared" si="10"/>
        <v>2230.0150780000004</v>
      </c>
      <c r="E140" s="325">
        <v>2177.348328</v>
      </c>
      <c r="F140" s="325"/>
      <c r="G140" s="325"/>
      <c r="H140" s="325">
        <v>50.884999999999998</v>
      </c>
      <c r="I140" s="325"/>
      <c r="J140" s="325"/>
      <c r="K140" s="325">
        <v>1.7817499999999999</v>
      </c>
      <c r="L140" s="325">
        <v>20.334118</v>
      </c>
      <c r="M140" s="325">
        <v>29.489930999999999</v>
      </c>
      <c r="N140" s="326">
        <f t="shared" si="11"/>
        <v>2279.8391270000002</v>
      </c>
      <c r="O140" s="325">
        <f t="shared" si="12"/>
        <v>2243.1527780000001</v>
      </c>
      <c r="P140" s="325">
        <v>1657.8243400000001</v>
      </c>
      <c r="Q140" s="325">
        <v>585.32843800000001</v>
      </c>
      <c r="R140" s="325"/>
      <c r="S140" s="325"/>
      <c r="T140" s="325"/>
      <c r="U140" s="325"/>
      <c r="V140" s="325">
        <v>36.686349</v>
      </c>
    </row>
    <row r="141" spans="1:22" ht="15.95" customHeight="1">
      <c r="A141" s="322" t="s">
        <v>1905</v>
      </c>
      <c r="B141" s="323" t="s">
        <v>1942</v>
      </c>
      <c r="C141" s="324">
        <f t="shared" si="9"/>
        <v>3076.0918570000003</v>
      </c>
      <c r="D141" s="324">
        <f t="shared" si="10"/>
        <v>2967.7348120000001</v>
      </c>
      <c r="E141" s="325">
        <v>2890.8918120000003</v>
      </c>
      <c r="F141" s="325">
        <v>4.5279999999999996</v>
      </c>
      <c r="G141" s="325"/>
      <c r="H141" s="325">
        <v>66.814999999999998</v>
      </c>
      <c r="I141" s="325"/>
      <c r="J141" s="325"/>
      <c r="K141" s="325">
        <v>5.5</v>
      </c>
      <c r="L141" s="325">
        <v>44.744399000000001</v>
      </c>
      <c r="M141" s="325">
        <v>63.612645999999998</v>
      </c>
      <c r="N141" s="326">
        <f t="shared" si="11"/>
        <v>3076.0918569999999</v>
      </c>
      <c r="O141" s="325">
        <f t="shared" si="12"/>
        <v>3048.2946579999998</v>
      </c>
      <c r="P141" s="325">
        <v>2518.0433579999999</v>
      </c>
      <c r="Q141" s="325">
        <v>530.25130000000001</v>
      </c>
      <c r="R141" s="325"/>
      <c r="S141" s="325"/>
      <c r="T141" s="325"/>
      <c r="U141" s="325"/>
      <c r="V141" s="325">
        <v>27.797198999999999</v>
      </c>
    </row>
  </sheetData>
  <autoFilter ref="A6:V141"/>
  <mergeCells count="14">
    <mergeCell ref="N4:V4"/>
    <mergeCell ref="C5:C6"/>
    <mergeCell ref="D5:K5"/>
    <mergeCell ref="A2:R2"/>
    <mergeCell ref="A7:B7"/>
    <mergeCell ref="L5:L6"/>
    <mergeCell ref="A4:A6"/>
    <mergeCell ref="B4:B6"/>
    <mergeCell ref="C4:M4"/>
    <mergeCell ref="M5:M6"/>
    <mergeCell ref="N5:N6"/>
    <mergeCell ref="O5:T5"/>
    <mergeCell ref="U5:U6"/>
    <mergeCell ref="V5:V6"/>
  </mergeCells>
  <phoneticPr fontId="26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H42" sqref="H42"/>
    </sheetView>
  </sheetViews>
  <sheetFormatPr defaultRowHeight="14.25"/>
  <cols>
    <col min="1" max="1" width="31.25" style="95" customWidth="1"/>
    <col min="2" max="4" width="15.25" style="95" customWidth="1"/>
    <col min="5" max="5" width="13.875" style="95" customWidth="1"/>
    <col min="6" max="6" width="11.25" style="95" customWidth="1"/>
    <col min="7" max="7" width="10.5" style="96" customWidth="1"/>
    <col min="8" max="16384" width="9" style="95"/>
  </cols>
  <sheetData>
    <row r="1" spans="1:7" ht="22.5" customHeight="1">
      <c r="A1" s="95" t="s">
        <v>1953</v>
      </c>
    </row>
    <row r="2" spans="1:7" ht="39" customHeight="1">
      <c r="A2" s="282" t="s">
        <v>1954</v>
      </c>
      <c r="B2" s="282"/>
      <c r="C2" s="282"/>
      <c r="D2" s="282"/>
      <c r="E2" s="282"/>
      <c r="F2" s="282"/>
      <c r="G2" s="282"/>
    </row>
    <row r="3" spans="1:7" ht="24.75" customHeight="1">
      <c r="G3" s="232" t="s">
        <v>1945</v>
      </c>
    </row>
    <row r="4" spans="1:7" s="240" customFormat="1" ht="38.25" customHeight="1">
      <c r="A4" s="224" t="s">
        <v>1946</v>
      </c>
      <c r="B4" s="231" t="s">
        <v>1955</v>
      </c>
      <c r="C4" s="231" t="s">
        <v>1958</v>
      </c>
      <c r="D4" s="231" t="s">
        <v>1957</v>
      </c>
      <c r="E4" s="231" t="s">
        <v>1956</v>
      </c>
      <c r="F4" s="231" t="s">
        <v>1968</v>
      </c>
      <c r="G4" s="239" t="s">
        <v>4</v>
      </c>
    </row>
    <row r="5" spans="1:7" s="230" customFormat="1" ht="22.5" customHeight="1">
      <c r="A5" s="224" t="s">
        <v>1947</v>
      </c>
      <c r="B5" s="229">
        <f>SUM(B6:B8)</f>
        <v>1261</v>
      </c>
      <c r="C5" s="229">
        <f t="shared" ref="C5:E5" si="0">SUM(C6:C8)</f>
        <v>1640</v>
      </c>
      <c r="D5" s="229">
        <f t="shared" si="0"/>
        <v>1446</v>
      </c>
      <c r="E5" s="229">
        <f t="shared" si="0"/>
        <v>1275.43</v>
      </c>
      <c r="F5" s="229">
        <f>E5-B5</f>
        <v>14.430000000000064</v>
      </c>
      <c r="G5" s="233">
        <f>IF(B5=0,"",(E5-B5)/B5)</f>
        <v>1.1443298969072216E-2</v>
      </c>
    </row>
    <row r="6" spans="1:7" s="225" customFormat="1" ht="22.5" customHeight="1">
      <c r="A6" s="227" t="s">
        <v>1948</v>
      </c>
      <c r="B6" s="226">
        <v>0</v>
      </c>
      <c r="C6" s="226">
        <v>0</v>
      </c>
      <c r="D6" s="226">
        <v>0</v>
      </c>
      <c r="E6" s="226">
        <v>0</v>
      </c>
      <c r="F6" s="226">
        <f>E6-B6</f>
        <v>0</v>
      </c>
      <c r="G6" s="234" t="str">
        <f t="shared" ref="G6:G10" si="1">IF(B6=0,"",(E6-B6)/B6)</f>
        <v/>
      </c>
    </row>
    <row r="7" spans="1:7" s="225" customFormat="1" ht="22.5" customHeight="1">
      <c r="A7" s="227" t="s">
        <v>1949</v>
      </c>
      <c r="B7" s="226">
        <v>520</v>
      </c>
      <c r="C7" s="226">
        <v>845</v>
      </c>
      <c r="D7" s="226">
        <v>658</v>
      </c>
      <c r="E7" s="226">
        <v>444.43</v>
      </c>
      <c r="F7" s="226">
        <f t="shared" ref="F7:F10" si="2">E7-B7</f>
        <v>-75.569999999999993</v>
      </c>
      <c r="G7" s="234">
        <f t="shared" si="1"/>
        <v>-0.14532692307692308</v>
      </c>
    </row>
    <row r="8" spans="1:7" s="225" customFormat="1" ht="22.5" customHeight="1">
      <c r="A8" s="227" t="s">
        <v>1950</v>
      </c>
      <c r="B8" s="226">
        <f>SUM(B9:B10)</f>
        <v>741</v>
      </c>
      <c r="C8" s="226">
        <f t="shared" ref="C8:E8" si="3">SUM(C9:C10)</f>
        <v>795</v>
      </c>
      <c r="D8" s="226">
        <f t="shared" si="3"/>
        <v>788</v>
      </c>
      <c r="E8" s="226">
        <f t="shared" si="3"/>
        <v>831</v>
      </c>
      <c r="F8" s="226">
        <f t="shared" si="2"/>
        <v>90</v>
      </c>
      <c r="G8" s="234">
        <f t="shared" si="1"/>
        <v>0.1214574898785425</v>
      </c>
    </row>
    <row r="9" spans="1:7" s="225" customFormat="1" ht="22.5" customHeight="1">
      <c r="A9" s="227" t="s">
        <v>1951</v>
      </c>
      <c r="B9" s="226">
        <v>741</v>
      </c>
      <c r="C9" s="226">
        <v>770</v>
      </c>
      <c r="D9" s="226">
        <v>750</v>
      </c>
      <c r="E9" s="226">
        <v>706</v>
      </c>
      <c r="F9" s="226">
        <f t="shared" si="2"/>
        <v>-35</v>
      </c>
      <c r="G9" s="234">
        <f t="shared" si="1"/>
        <v>-4.7233468286099867E-2</v>
      </c>
    </row>
    <row r="10" spans="1:7" s="225" customFormat="1" ht="22.5" customHeight="1">
      <c r="A10" s="228" t="s">
        <v>1952</v>
      </c>
      <c r="B10" s="226">
        <v>0</v>
      </c>
      <c r="C10" s="226">
        <v>25</v>
      </c>
      <c r="D10" s="226">
        <v>38</v>
      </c>
      <c r="E10" s="226">
        <v>125</v>
      </c>
      <c r="F10" s="226">
        <f t="shared" si="2"/>
        <v>125</v>
      </c>
      <c r="G10" s="234" t="str">
        <f t="shared" si="1"/>
        <v/>
      </c>
    </row>
    <row r="12" spans="1:7" ht="150.75" customHeight="1">
      <c r="A12" s="281" t="s">
        <v>1992</v>
      </c>
      <c r="B12" s="281"/>
      <c r="C12" s="281"/>
      <c r="D12" s="281"/>
      <c r="E12" s="281"/>
      <c r="F12" s="281"/>
      <c r="G12" s="281"/>
    </row>
  </sheetData>
  <mergeCells count="2">
    <mergeCell ref="A12:G12"/>
    <mergeCell ref="A2:G2"/>
  </mergeCells>
  <phoneticPr fontId="26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activeCell="H42" sqref="H42"/>
    </sheetView>
  </sheetViews>
  <sheetFormatPr defaultRowHeight="24.95" customHeight="1"/>
  <cols>
    <col min="1" max="1" width="11.375" style="24" customWidth="1"/>
    <col min="2" max="2" width="16.375" style="24" customWidth="1"/>
    <col min="3" max="3" width="21.375" style="24" customWidth="1"/>
    <col min="4" max="4" width="37" style="24" customWidth="1"/>
    <col min="5" max="16384" width="9" style="24"/>
  </cols>
  <sheetData>
    <row r="1" spans="1:4" ht="24.95" customHeight="1">
      <c r="A1" s="16" t="s">
        <v>1963</v>
      </c>
    </row>
    <row r="2" spans="1:4" s="235" customFormat="1" ht="40.5" customHeight="1">
      <c r="A2" s="299" t="s">
        <v>1965</v>
      </c>
      <c r="B2" s="299"/>
      <c r="C2" s="299"/>
      <c r="D2" s="299"/>
    </row>
    <row r="3" spans="1:4" s="236" customFormat="1" ht="24.95" customHeight="1">
      <c r="A3" s="300"/>
      <c r="B3" s="300"/>
      <c r="C3" s="300"/>
      <c r="D3" s="301" t="s">
        <v>1964</v>
      </c>
    </row>
    <row r="4" spans="1:4" s="236" customFormat="1" ht="24.95" customHeight="1">
      <c r="A4" s="237" t="s">
        <v>1966</v>
      </c>
      <c r="B4" s="237" t="s">
        <v>1959</v>
      </c>
      <c r="C4" s="237" t="s">
        <v>1960</v>
      </c>
      <c r="D4" s="237" t="s">
        <v>1961</v>
      </c>
    </row>
    <row r="5" spans="1:4" s="236" customFormat="1" ht="24.95" customHeight="1">
      <c r="A5" s="302"/>
      <c r="B5" s="303"/>
      <c r="C5" s="303"/>
      <c r="D5" s="303"/>
    </row>
    <row r="6" spans="1:4" s="236" customFormat="1" ht="24.95" customHeight="1">
      <c r="A6" s="302"/>
      <c r="B6" s="303"/>
      <c r="C6" s="303"/>
      <c r="D6" s="303"/>
    </row>
    <row r="7" spans="1:4" s="236" customFormat="1" ht="24.95" customHeight="1">
      <c r="A7" s="302"/>
      <c r="B7" s="303"/>
      <c r="C7" s="303"/>
      <c r="D7" s="303"/>
    </row>
    <row r="8" spans="1:4" s="236" customFormat="1" ht="24.95" customHeight="1">
      <c r="A8" s="302"/>
      <c r="B8" s="303"/>
      <c r="C8" s="303"/>
      <c r="D8" s="304"/>
    </row>
    <row r="9" spans="1:4" s="236" customFormat="1" ht="24.95" customHeight="1">
      <c r="A9" s="302"/>
      <c r="B9" s="303"/>
      <c r="C9" s="303"/>
      <c r="D9" s="304"/>
    </row>
    <row r="10" spans="1:4" s="236" customFormat="1" ht="24.95" customHeight="1">
      <c r="A10" s="305"/>
      <c r="B10" s="305"/>
      <c r="C10" s="305"/>
      <c r="D10" s="304"/>
    </row>
    <row r="11" spans="1:4" s="236" customFormat="1" ht="24.95" customHeight="1">
      <c r="A11" s="306" t="s">
        <v>1962</v>
      </c>
      <c r="B11" s="307"/>
      <c r="C11" s="308"/>
      <c r="D11" s="309"/>
    </row>
    <row r="12" spans="1:4" s="26" customFormat="1" ht="24.95" customHeight="1">
      <c r="A12" s="238" t="s">
        <v>1967</v>
      </c>
      <c r="B12" s="238"/>
      <c r="C12" s="238"/>
      <c r="D12" s="238"/>
    </row>
  </sheetData>
  <mergeCells count="2">
    <mergeCell ref="A2:D2"/>
    <mergeCell ref="A11:C11"/>
  </mergeCells>
  <phoneticPr fontId="26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42" sqref="H42"/>
    </sheetView>
  </sheetViews>
  <sheetFormatPr defaultRowHeight="14.25" customHeight="1"/>
  <cols>
    <col min="1" max="1" width="13.375" style="286" customWidth="1"/>
    <col min="2" max="2" width="21.375" style="286" customWidth="1"/>
    <col min="3" max="3" width="13" style="286" hidden="1" customWidth="1"/>
    <col min="4" max="4" width="21.25" style="286" customWidth="1"/>
    <col min="5" max="6" width="13" style="286" hidden="1" customWidth="1"/>
    <col min="7" max="7" width="23.375" style="286" customWidth="1"/>
    <col min="8" max="8" width="13" style="286" hidden="1" customWidth="1"/>
    <col min="9" max="256" width="9" style="286"/>
    <col min="257" max="257" width="13.375" style="286" customWidth="1"/>
    <col min="258" max="258" width="21.375" style="286" customWidth="1"/>
    <col min="259" max="259" width="0" style="286" hidden="1" customWidth="1"/>
    <col min="260" max="260" width="21.25" style="286" customWidth="1"/>
    <col min="261" max="262" width="0" style="286" hidden="1" customWidth="1"/>
    <col min="263" max="263" width="23.375" style="286" customWidth="1"/>
    <col min="264" max="264" width="0" style="286" hidden="1" customWidth="1"/>
    <col min="265" max="512" width="9" style="286"/>
    <col min="513" max="513" width="13.375" style="286" customWidth="1"/>
    <col min="514" max="514" width="21.375" style="286" customWidth="1"/>
    <col min="515" max="515" width="0" style="286" hidden="1" customWidth="1"/>
    <col min="516" max="516" width="21.25" style="286" customWidth="1"/>
    <col min="517" max="518" width="0" style="286" hidden="1" customWidth="1"/>
    <col min="519" max="519" width="23.375" style="286" customWidth="1"/>
    <col min="520" max="520" width="0" style="286" hidden="1" customWidth="1"/>
    <col min="521" max="768" width="9" style="286"/>
    <col min="769" max="769" width="13.375" style="286" customWidth="1"/>
    <col min="770" max="770" width="21.375" style="286" customWidth="1"/>
    <col min="771" max="771" width="0" style="286" hidden="1" customWidth="1"/>
    <col min="772" max="772" width="21.25" style="286" customWidth="1"/>
    <col min="773" max="774" width="0" style="286" hidden="1" customWidth="1"/>
    <col min="775" max="775" width="23.375" style="286" customWidth="1"/>
    <col min="776" max="776" width="0" style="286" hidden="1" customWidth="1"/>
    <col min="777" max="1024" width="9" style="286"/>
    <col min="1025" max="1025" width="13.375" style="286" customWidth="1"/>
    <col min="1026" max="1026" width="21.375" style="286" customWidth="1"/>
    <col min="1027" max="1027" width="0" style="286" hidden="1" customWidth="1"/>
    <col min="1028" max="1028" width="21.25" style="286" customWidth="1"/>
    <col min="1029" max="1030" width="0" style="286" hidden="1" customWidth="1"/>
    <col min="1031" max="1031" width="23.375" style="286" customWidth="1"/>
    <col min="1032" max="1032" width="0" style="286" hidden="1" customWidth="1"/>
    <col min="1033" max="1280" width="9" style="286"/>
    <col min="1281" max="1281" width="13.375" style="286" customWidth="1"/>
    <col min="1282" max="1282" width="21.375" style="286" customWidth="1"/>
    <col min="1283" max="1283" width="0" style="286" hidden="1" customWidth="1"/>
    <col min="1284" max="1284" width="21.25" style="286" customWidth="1"/>
    <col min="1285" max="1286" width="0" style="286" hidden="1" customWidth="1"/>
    <col min="1287" max="1287" width="23.375" style="286" customWidth="1"/>
    <col min="1288" max="1288" width="0" style="286" hidden="1" customWidth="1"/>
    <col min="1289" max="1536" width="9" style="286"/>
    <col min="1537" max="1537" width="13.375" style="286" customWidth="1"/>
    <col min="1538" max="1538" width="21.375" style="286" customWidth="1"/>
    <col min="1539" max="1539" width="0" style="286" hidden="1" customWidth="1"/>
    <col min="1540" max="1540" width="21.25" style="286" customWidth="1"/>
    <col min="1541" max="1542" width="0" style="286" hidden="1" customWidth="1"/>
    <col min="1543" max="1543" width="23.375" style="286" customWidth="1"/>
    <col min="1544" max="1544" width="0" style="286" hidden="1" customWidth="1"/>
    <col min="1545" max="1792" width="9" style="286"/>
    <col min="1793" max="1793" width="13.375" style="286" customWidth="1"/>
    <col min="1794" max="1794" width="21.375" style="286" customWidth="1"/>
    <col min="1795" max="1795" width="0" style="286" hidden="1" customWidth="1"/>
    <col min="1796" max="1796" width="21.25" style="286" customWidth="1"/>
    <col min="1797" max="1798" width="0" style="286" hidden="1" customWidth="1"/>
    <col min="1799" max="1799" width="23.375" style="286" customWidth="1"/>
    <col min="1800" max="1800" width="0" style="286" hidden="1" customWidth="1"/>
    <col min="1801" max="2048" width="9" style="286"/>
    <col min="2049" max="2049" width="13.375" style="286" customWidth="1"/>
    <col min="2050" max="2050" width="21.375" style="286" customWidth="1"/>
    <col min="2051" max="2051" width="0" style="286" hidden="1" customWidth="1"/>
    <col min="2052" max="2052" width="21.25" style="286" customWidth="1"/>
    <col min="2053" max="2054" width="0" style="286" hidden="1" customWidth="1"/>
    <col min="2055" max="2055" width="23.375" style="286" customWidth="1"/>
    <col min="2056" max="2056" width="0" style="286" hidden="1" customWidth="1"/>
    <col min="2057" max="2304" width="9" style="286"/>
    <col min="2305" max="2305" width="13.375" style="286" customWidth="1"/>
    <col min="2306" max="2306" width="21.375" style="286" customWidth="1"/>
    <col min="2307" max="2307" width="0" style="286" hidden="1" customWidth="1"/>
    <col min="2308" max="2308" width="21.25" style="286" customWidth="1"/>
    <col min="2309" max="2310" width="0" style="286" hidden="1" customWidth="1"/>
    <col min="2311" max="2311" width="23.375" style="286" customWidth="1"/>
    <col min="2312" max="2312" width="0" style="286" hidden="1" customWidth="1"/>
    <col min="2313" max="2560" width="9" style="286"/>
    <col min="2561" max="2561" width="13.375" style="286" customWidth="1"/>
    <col min="2562" max="2562" width="21.375" style="286" customWidth="1"/>
    <col min="2563" max="2563" width="0" style="286" hidden="1" customWidth="1"/>
    <col min="2564" max="2564" width="21.25" style="286" customWidth="1"/>
    <col min="2565" max="2566" width="0" style="286" hidden="1" customWidth="1"/>
    <col min="2567" max="2567" width="23.375" style="286" customWidth="1"/>
    <col min="2568" max="2568" width="0" style="286" hidden="1" customWidth="1"/>
    <col min="2569" max="2816" width="9" style="286"/>
    <col min="2817" max="2817" width="13.375" style="286" customWidth="1"/>
    <col min="2818" max="2818" width="21.375" style="286" customWidth="1"/>
    <col min="2819" max="2819" width="0" style="286" hidden="1" customWidth="1"/>
    <col min="2820" max="2820" width="21.25" style="286" customWidth="1"/>
    <col min="2821" max="2822" width="0" style="286" hidden="1" customWidth="1"/>
    <col min="2823" max="2823" width="23.375" style="286" customWidth="1"/>
    <col min="2824" max="2824" width="0" style="286" hidden="1" customWidth="1"/>
    <col min="2825" max="3072" width="9" style="286"/>
    <col min="3073" max="3073" width="13.375" style="286" customWidth="1"/>
    <col min="3074" max="3074" width="21.375" style="286" customWidth="1"/>
    <col min="3075" max="3075" width="0" style="286" hidden="1" customWidth="1"/>
    <col min="3076" max="3076" width="21.25" style="286" customWidth="1"/>
    <col min="3077" max="3078" width="0" style="286" hidden="1" customWidth="1"/>
    <col min="3079" max="3079" width="23.375" style="286" customWidth="1"/>
    <col min="3080" max="3080" width="0" style="286" hidden="1" customWidth="1"/>
    <col min="3081" max="3328" width="9" style="286"/>
    <col min="3329" max="3329" width="13.375" style="286" customWidth="1"/>
    <col min="3330" max="3330" width="21.375" style="286" customWidth="1"/>
    <col min="3331" max="3331" width="0" style="286" hidden="1" customWidth="1"/>
    <col min="3332" max="3332" width="21.25" style="286" customWidth="1"/>
    <col min="3333" max="3334" width="0" style="286" hidden="1" customWidth="1"/>
    <col min="3335" max="3335" width="23.375" style="286" customWidth="1"/>
    <col min="3336" max="3336" width="0" style="286" hidden="1" customWidth="1"/>
    <col min="3337" max="3584" width="9" style="286"/>
    <col min="3585" max="3585" width="13.375" style="286" customWidth="1"/>
    <col min="3586" max="3586" width="21.375" style="286" customWidth="1"/>
    <col min="3587" max="3587" width="0" style="286" hidden="1" customWidth="1"/>
    <col min="3588" max="3588" width="21.25" style="286" customWidth="1"/>
    <col min="3589" max="3590" width="0" style="286" hidden="1" customWidth="1"/>
    <col min="3591" max="3591" width="23.375" style="286" customWidth="1"/>
    <col min="3592" max="3592" width="0" style="286" hidden="1" customWidth="1"/>
    <col min="3593" max="3840" width="9" style="286"/>
    <col min="3841" max="3841" width="13.375" style="286" customWidth="1"/>
    <col min="3842" max="3842" width="21.375" style="286" customWidth="1"/>
    <col min="3843" max="3843" width="0" style="286" hidden="1" customWidth="1"/>
    <col min="3844" max="3844" width="21.25" style="286" customWidth="1"/>
    <col min="3845" max="3846" width="0" style="286" hidden="1" customWidth="1"/>
    <col min="3847" max="3847" width="23.375" style="286" customWidth="1"/>
    <col min="3848" max="3848" width="0" style="286" hidden="1" customWidth="1"/>
    <col min="3849" max="4096" width="9" style="286"/>
    <col min="4097" max="4097" width="13.375" style="286" customWidth="1"/>
    <col min="4098" max="4098" width="21.375" style="286" customWidth="1"/>
    <col min="4099" max="4099" width="0" style="286" hidden="1" customWidth="1"/>
    <col min="4100" max="4100" width="21.25" style="286" customWidth="1"/>
    <col min="4101" max="4102" width="0" style="286" hidden="1" customWidth="1"/>
    <col min="4103" max="4103" width="23.375" style="286" customWidth="1"/>
    <col min="4104" max="4104" width="0" style="286" hidden="1" customWidth="1"/>
    <col min="4105" max="4352" width="9" style="286"/>
    <col min="4353" max="4353" width="13.375" style="286" customWidth="1"/>
    <col min="4354" max="4354" width="21.375" style="286" customWidth="1"/>
    <col min="4355" max="4355" width="0" style="286" hidden="1" customWidth="1"/>
    <col min="4356" max="4356" width="21.25" style="286" customWidth="1"/>
    <col min="4357" max="4358" width="0" style="286" hidden="1" customWidth="1"/>
    <col min="4359" max="4359" width="23.375" style="286" customWidth="1"/>
    <col min="4360" max="4360" width="0" style="286" hidden="1" customWidth="1"/>
    <col min="4361" max="4608" width="9" style="286"/>
    <col min="4609" max="4609" width="13.375" style="286" customWidth="1"/>
    <col min="4610" max="4610" width="21.375" style="286" customWidth="1"/>
    <col min="4611" max="4611" width="0" style="286" hidden="1" customWidth="1"/>
    <col min="4612" max="4612" width="21.25" style="286" customWidth="1"/>
    <col min="4613" max="4614" width="0" style="286" hidden="1" customWidth="1"/>
    <col min="4615" max="4615" width="23.375" style="286" customWidth="1"/>
    <col min="4616" max="4616" width="0" style="286" hidden="1" customWidth="1"/>
    <col min="4617" max="4864" width="9" style="286"/>
    <col min="4865" max="4865" width="13.375" style="286" customWidth="1"/>
    <col min="4866" max="4866" width="21.375" style="286" customWidth="1"/>
    <col min="4867" max="4867" width="0" style="286" hidden="1" customWidth="1"/>
    <col min="4868" max="4868" width="21.25" style="286" customWidth="1"/>
    <col min="4869" max="4870" width="0" style="286" hidden="1" customWidth="1"/>
    <col min="4871" max="4871" width="23.375" style="286" customWidth="1"/>
    <col min="4872" max="4872" width="0" style="286" hidden="1" customWidth="1"/>
    <col min="4873" max="5120" width="9" style="286"/>
    <col min="5121" max="5121" width="13.375" style="286" customWidth="1"/>
    <col min="5122" max="5122" width="21.375" style="286" customWidth="1"/>
    <col min="5123" max="5123" width="0" style="286" hidden="1" customWidth="1"/>
    <col min="5124" max="5124" width="21.25" style="286" customWidth="1"/>
    <col min="5125" max="5126" width="0" style="286" hidden="1" customWidth="1"/>
    <col min="5127" max="5127" width="23.375" style="286" customWidth="1"/>
    <col min="5128" max="5128" width="0" style="286" hidden="1" customWidth="1"/>
    <col min="5129" max="5376" width="9" style="286"/>
    <col min="5377" max="5377" width="13.375" style="286" customWidth="1"/>
    <col min="5378" max="5378" width="21.375" style="286" customWidth="1"/>
    <col min="5379" max="5379" width="0" style="286" hidden="1" customWidth="1"/>
    <col min="5380" max="5380" width="21.25" style="286" customWidth="1"/>
    <col min="5381" max="5382" width="0" style="286" hidden="1" customWidth="1"/>
    <col min="5383" max="5383" width="23.375" style="286" customWidth="1"/>
    <col min="5384" max="5384" width="0" style="286" hidden="1" customWidth="1"/>
    <col min="5385" max="5632" width="9" style="286"/>
    <col min="5633" max="5633" width="13.375" style="286" customWidth="1"/>
    <col min="5634" max="5634" width="21.375" style="286" customWidth="1"/>
    <col min="5635" max="5635" width="0" style="286" hidden="1" customWidth="1"/>
    <col min="5636" max="5636" width="21.25" style="286" customWidth="1"/>
    <col min="5637" max="5638" width="0" style="286" hidden="1" customWidth="1"/>
    <col min="5639" max="5639" width="23.375" style="286" customWidth="1"/>
    <col min="5640" max="5640" width="0" style="286" hidden="1" customWidth="1"/>
    <col min="5641" max="5888" width="9" style="286"/>
    <col min="5889" max="5889" width="13.375" style="286" customWidth="1"/>
    <col min="5890" max="5890" width="21.375" style="286" customWidth="1"/>
    <col min="5891" max="5891" width="0" style="286" hidden="1" customWidth="1"/>
    <col min="5892" max="5892" width="21.25" style="286" customWidth="1"/>
    <col min="5893" max="5894" width="0" style="286" hidden="1" customWidth="1"/>
    <col min="5895" max="5895" width="23.375" style="286" customWidth="1"/>
    <col min="5896" max="5896" width="0" style="286" hidden="1" customWidth="1"/>
    <col min="5897" max="6144" width="9" style="286"/>
    <col min="6145" max="6145" width="13.375" style="286" customWidth="1"/>
    <col min="6146" max="6146" width="21.375" style="286" customWidth="1"/>
    <col min="6147" max="6147" width="0" style="286" hidden="1" customWidth="1"/>
    <col min="6148" max="6148" width="21.25" style="286" customWidth="1"/>
    <col min="6149" max="6150" width="0" style="286" hidden="1" customWidth="1"/>
    <col min="6151" max="6151" width="23.375" style="286" customWidth="1"/>
    <col min="6152" max="6152" width="0" style="286" hidden="1" customWidth="1"/>
    <col min="6153" max="6400" width="9" style="286"/>
    <col min="6401" max="6401" width="13.375" style="286" customWidth="1"/>
    <col min="6402" max="6402" width="21.375" style="286" customWidth="1"/>
    <col min="6403" max="6403" width="0" style="286" hidden="1" customWidth="1"/>
    <col min="6404" max="6404" width="21.25" style="286" customWidth="1"/>
    <col min="6405" max="6406" width="0" style="286" hidden="1" customWidth="1"/>
    <col min="6407" max="6407" width="23.375" style="286" customWidth="1"/>
    <col min="6408" max="6408" width="0" style="286" hidden="1" customWidth="1"/>
    <col min="6409" max="6656" width="9" style="286"/>
    <col min="6657" max="6657" width="13.375" style="286" customWidth="1"/>
    <col min="6658" max="6658" width="21.375" style="286" customWidth="1"/>
    <col min="6659" max="6659" width="0" style="286" hidden="1" customWidth="1"/>
    <col min="6660" max="6660" width="21.25" style="286" customWidth="1"/>
    <col min="6661" max="6662" width="0" style="286" hidden="1" customWidth="1"/>
    <col min="6663" max="6663" width="23.375" style="286" customWidth="1"/>
    <col min="6664" max="6664" width="0" style="286" hidden="1" customWidth="1"/>
    <col min="6665" max="6912" width="9" style="286"/>
    <col min="6913" max="6913" width="13.375" style="286" customWidth="1"/>
    <col min="6914" max="6914" width="21.375" style="286" customWidth="1"/>
    <col min="6915" max="6915" width="0" style="286" hidden="1" customWidth="1"/>
    <col min="6916" max="6916" width="21.25" style="286" customWidth="1"/>
    <col min="6917" max="6918" width="0" style="286" hidden="1" customWidth="1"/>
    <col min="6919" max="6919" width="23.375" style="286" customWidth="1"/>
    <col min="6920" max="6920" width="0" style="286" hidden="1" customWidth="1"/>
    <col min="6921" max="7168" width="9" style="286"/>
    <col min="7169" max="7169" width="13.375" style="286" customWidth="1"/>
    <col min="7170" max="7170" width="21.375" style="286" customWidth="1"/>
    <col min="7171" max="7171" width="0" style="286" hidden="1" customWidth="1"/>
    <col min="7172" max="7172" width="21.25" style="286" customWidth="1"/>
    <col min="7173" max="7174" width="0" style="286" hidden="1" customWidth="1"/>
    <col min="7175" max="7175" width="23.375" style="286" customWidth="1"/>
    <col min="7176" max="7176" width="0" style="286" hidden="1" customWidth="1"/>
    <col min="7177" max="7424" width="9" style="286"/>
    <col min="7425" max="7425" width="13.375" style="286" customWidth="1"/>
    <col min="7426" max="7426" width="21.375" style="286" customWidth="1"/>
    <col min="7427" max="7427" width="0" style="286" hidden="1" customWidth="1"/>
    <col min="7428" max="7428" width="21.25" style="286" customWidth="1"/>
    <col min="7429" max="7430" width="0" style="286" hidden="1" customWidth="1"/>
    <col min="7431" max="7431" width="23.375" style="286" customWidth="1"/>
    <col min="7432" max="7432" width="0" style="286" hidden="1" customWidth="1"/>
    <col min="7433" max="7680" width="9" style="286"/>
    <col min="7681" max="7681" width="13.375" style="286" customWidth="1"/>
    <col min="7682" max="7682" width="21.375" style="286" customWidth="1"/>
    <col min="7683" max="7683" width="0" style="286" hidden="1" customWidth="1"/>
    <col min="7684" max="7684" width="21.25" style="286" customWidth="1"/>
    <col min="7685" max="7686" width="0" style="286" hidden="1" customWidth="1"/>
    <col min="7687" max="7687" width="23.375" style="286" customWidth="1"/>
    <col min="7688" max="7688" width="0" style="286" hidden="1" customWidth="1"/>
    <col min="7689" max="7936" width="9" style="286"/>
    <col min="7937" max="7937" width="13.375" style="286" customWidth="1"/>
    <col min="7938" max="7938" width="21.375" style="286" customWidth="1"/>
    <col min="7939" max="7939" width="0" style="286" hidden="1" customWidth="1"/>
    <col min="7940" max="7940" width="21.25" style="286" customWidth="1"/>
    <col min="7941" max="7942" width="0" style="286" hidden="1" customWidth="1"/>
    <col min="7943" max="7943" width="23.375" style="286" customWidth="1"/>
    <col min="7944" max="7944" width="0" style="286" hidden="1" customWidth="1"/>
    <col min="7945" max="8192" width="9" style="286"/>
    <col min="8193" max="8193" width="13.375" style="286" customWidth="1"/>
    <col min="8194" max="8194" width="21.375" style="286" customWidth="1"/>
    <col min="8195" max="8195" width="0" style="286" hidden="1" customWidth="1"/>
    <col min="8196" max="8196" width="21.25" style="286" customWidth="1"/>
    <col min="8197" max="8198" width="0" style="286" hidden="1" customWidth="1"/>
    <col min="8199" max="8199" width="23.375" style="286" customWidth="1"/>
    <col min="8200" max="8200" width="0" style="286" hidden="1" customWidth="1"/>
    <col min="8201" max="8448" width="9" style="286"/>
    <col min="8449" max="8449" width="13.375" style="286" customWidth="1"/>
    <col min="8450" max="8450" width="21.375" style="286" customWidth="1"/>
    <col min="8451" max="8451" width="0" style="286" hidden="1" customWidth="1"/>
    <col min="8452" max="8452" width="21.25" style="286" customWidth="1"/>
    <col min="8453" max="8454" width="0" style="286" hidden="1" customWidth="1"/>
    <col min="8455" max="8455" width="23.375" style="286" customWidth="1"/>
    <col min="8456" max="8456" width="0" style="286" hidden="1" customWidth="1"/>
    <col min="8457" max="8704" width="9" style="286"/>
    <col min="8705" max="8705" width="13.375" style="286" customWidth="1"/>
    <col min="8706" max="8706" width="21.375" style="286" customWidth="1"/>
    <col min="8707" max="8707" width="0" style="286" hidden="1" customWidth="1"/>
    <col min="8708" max="8708" width="21.25" style="286" customWidth="1"/>
    <col min="8709" max="8710" width="0" style="286" hidden="1" customWidth="1"/>
    <col min="8711" max="8711" width="23.375" style="286" customWidth="1"/>
    <col min="8712" max="8712" width="0" style="286" hidden="1" customWidth="1"/>
    <col min="8713" max="8960" width="9" style="286"/>
    <col min="8961" max="8961" width="13.375" style="286" customWidth="1"/>
    <col min="8962" max="8962" width="21.375" style="286" customWidth="1"/>
    <col min="8963" max="8963" width="0" style="286" hidden="1" customWidth="1"/>
    <col min="8964" max="8964" width="21.25" style="286" customWidth="1"/>
    <col min="8965" max="8966" width="0" style="286" hidden="1" customWidth="1"/>
    <col min="8967" max="8967" width="23.375" style="286" customWidth="1"/>
    <col min="8968" max="8968" width="0" style="286" hidden="1" customWidth="1"/>
    <col min="8969" max="9216" width="9" style="286"/>
    <col min="9217" max="9217" width="13.375" style="286" customWidth="1"/>
    <col min="9218" max="9218" width="21.375" style="286" customWidth="1"/>
    <col min="9219" max="9219" width="0" style="286" hidden="1" customWidth="1"/>
    <col min="9220" max="9220" width="21.25" style="286" customWidth="1"/>
    <col min="9221" max="9222" width="0" style="286" hidden="1" customWidth="1"/>
    <col min="9223" max="9223" width="23.375" style="286" customWidth="1"/>
    <col min="9224" max="9224" width="0" style="286" hidden="1" customWidth="1"/>
    <col min="9225" max="9472" width="9" style="286"/>
    <col min="9473" max="9473" width="13.375" style="286" customWidth="1"/>
    <col min="9474" max="9474" width="21.375" style="286" customWidth="1"/>
    <col min="9475" max="9475" width="0" style="286" hidden="1" customWidth="1"/>
    <col min="9476" max="9476" width="21.25" style="286" customWidth="1"/>
    <col min="9477" max="9478" width="0" style="286" hidden="1" customWidth="1"/>
    <col min="9479" max="9479" width="23.375" style="286" customWidth="1"/>
    <col min="9480" max="9480" width="0" style="286" hidden="1" customWidth="1"/>
    <col min="9481" max="9728" width="9" style="286"/>
    <col min="9729" max="9729" width="13.375" style="286" customWidth="1"/>
    <col min="9730" max="9730" width="21.375" style="286" customWidth="1"/>
    <col min="9731" max="9731" width="0" style="286" hidden="1" customWidth="1"/>
    <col min="9732" max="9732" width="21.25" style="286" customWidth="1"/>
    <col min="9733" max="9734" width="0" style="286" hidden="1" customWidth="1"/>
    <col min="9735" max="9735" width="23.375" style="286" customWidth="1"/>
    <col min="9736" max="9736" width="0" style="286" hidden="1" customWidth="1"/>
    <col min="9737" max="9984" width="9" style="286"/>
    <col min="9985" max="9985" width="13.375" style="286" customWidth="1"/>
    <col min="9986" max="9986" width="21.375" style="286" customWidth="1"/>
    <col min="9987" max="9987" width="0" style="286" hidden="1" customWidth="1"/>
    <col min="9988" max="9988" width="21.25" style="286" customWidth="1"/>
    <col min="9989" max="9990" width="0" style="286" hidden="1" customWidth="1"/>
    <col min="9991" max="9991" width="23.375" style="286" customWidth="1"/>
    <col min="9992" max="9992" width="0" style="286" hidden="1" customWidth="1"/>
    <col min="9993" max="10240" width="9" style="286"/>
    <col min="10241" max="10241" width="13.375" style="286" customWidth="1"/>
    <col min="10242" max="10242" width="21.375" style="286" customWidth="1"/>
    <col min="10243" max="10243" width="0" style="286" hidden="1" customWidth="1"/>
    <col min="10244" max="10244" width="21.25" style="286" customWidth="1"/>
    <col min="10245" max="10246" width="0" style="286" hidden="1" customWidth="1"/>
    <col min="10247" max="10247" width="23.375" style="286" customWidth="1"/>
    <col min="10248" max="10248" width="0" style="286" hidden="1" customWidth="1"/>
    <col min="10249" max="10496" width="9" style="286"/>
    <col min="10497" max="10497" width="13.375" style="286" customWidth="1"/>
    <col min="10498" max="10498" width="21.375" style="286" customWidth="1"/>
    <col min="10499" max="10499" width="0" style="286" hidden="1" customWidth="1"/>
    <col min="10500" max="10500" width="21.25" style="286" customWidth="1"/>
    <col min="10501" max="10502" width="0" style="286" hidden="1" customWidth="1"/>
    <col min="10503" max="10503" width="23.375" style="286" customWidth="1"/>
    <col min="10504" max="10504" width="0" style="286" hidden="1" customWidth="1"/>
    <col min="10505" max="10752" width="9" style="286"/>
    <col min="10753" max="10753" width="13.375" style="286" customWidth="1"/>
    <col min="10754" max="10754" width="21.375" style="286" customWidth="1"/>
    <col min="10755" max="10755" width="0" style="286" hidden="1" customWidth="1"/>
    <col min="10756" max="10756" width="21.25" style="286" customWidth="1"/>
    <col min="10757" max="10758" width="0" style="286" hidden="1" customWidth="1"/>
    <col min="10759" max="10759" width="23.375" style="286" customWidth="1"/>
    <col min="10760" max="10760" width="0" style="286" hidden="1" customWidth="1"/>
    <col min="10761" max="11008" width="9" style="286"/>
    <col min="11009" max="11009" width="13.375" style="286" customWidth="1"/>
    <col min="11010" max="11010" width="21.375" style="286" customWidth="1"/>
    <col min="11011" max="11011" width="0" style="286" hidden="1" customWidth="1"/>
    <col min="11012" max="11012" width="21.25" style="286" customWidth="1"/>
    <col min="11013" max="11014" width="0" style="286" hidden="1" customWidth="1"/>
    <col min="11015" max="11015" width="23.375" style="286" customWidth="1"/>
    <col min="11016" max="11016" width="0" style="286" hidden="1" customWidth="1"/>
    <col min="11017" max="11264" width="9" style="286"/>
    <col min="11265" max="11265" width="13.375" style="286" customWidth="1"/>
    <col min="11266" max="11266" width="21.375" style="286" customWidth="1"/>
    <col min="11267" max="11267" width="0" style="286" hidden="1" customWidth="1"/>
    <col min="11268" max="11268" width="21.25" style="286" customWidth="1"/>
    <col min="11269" max="11270" width="0" style="286" hidden="1" customWidth="1"/>
    <col min="11271" max="11271" width="23.375" style="286" customWidth="1"/>
    <col min="11272" max="11272" width="0" style="286" hidden="1" customWidth="1"/>
    <col min="11273" max="11520" width="9" style="286"/>
    <col min="11521" max="11521" width="13.375" style="286" customWidth="1"/>
    <col min="11522" max="11522" width="21.375" style="286" customWidth="1"/>
    <col min="11523" max="11523" width="0" style="286" hidden="1" customWidth="1"/>
    <col min="11524" max="11524" width="21.25" style="286" customWidth="1"/>
    <col min="11525" max="11526" width="0" style="286" hidden="1" customWidth="1"/>
    <col min="11527" max="11527" width="23.375" style="286" customWidth="1"/>
    <col min="11528" max="11528" width="0" style="286" hidden="1" customWidth="1"/>
    <col min="11529" max="11776" width="9" style="286"/>
    <col min="11777" max="11777" width="13.375" style="286" customWidth="1"/>
    <col min="11778" max="11778" width="21.375" style="286" customWidth="1"/>
    <col min="11779" max="11779" width="0" style="286" hidden="1" customWidth="1"/>
    <col min="11780" max="11780" width="21.25" style="286" customWidth="1"/>
    <col min="11781" max="11782" width="0" style="286" hidden="1" customWidth="1"/>
    <col min="11783" max="11783" width="23.375" style="286" customWidth="1"/>
    <col min="11784" max="11784" width="0" style="286" hidden="1" customWidth="1"/>
    <col min="11785" max="12032" width="9" style="286"/>
    <col min="12033" max="12033" width="13.375" style="286" customWidth="1"/>
    <col min="12034" max="12034" width="21.375" style="286" customWidth="1"/>
    <col min="12035" max="12035" width="0" style="286" hidden="1" customWidth="1"/>
    <col min="12036" max="12036" width="21.25" style="286" customWidth="1"/>
    <col min="12037" max="12038" width="0" style="286" hidden="1" customWidth="1"/>
    <col min="12039" max="12039" width="23.375" style="286" customWidth="1"/>
    <col min="12040" max="12040" width="0" style="286" hidden="1" customWidth="1"/>
    <col min="12041" max="12288" width="9" style="286"/>
    <col min="12289" max="12289" width="13.375" style="286" customWidth="1"/>
    <col min="12290" max="12290" width="21.375" style="286" customWidth="1"/>
    <col min="12291" max="12291" width="0" style="286" hidden="1" customWidth="1"/>
    <col min="12292" max="12292" width="21.25" style="286" customWidth="1"/>
    <col min="12293" max="12294" width="0" style="286" hidden="1" customWidth="1"/>
    <col min="12295" max="12295" width="23.375" style="286" customWidth="1"/>
    <col min="12296" max="12296" width="0" style="286" hidden="1" customWidth="1"/>
    <col min="12297" max="12544" width="9" style="286"/>
    <col min="12545" max="12545" width="13.375" style="286" customWidth="1"/>
    <col min="12546" max="12546" width="21.375" style="286" customWidth="1"/>
    <col min="12547" max="12547" width="0" style="286" hidden="1" customWidth="1"/>
    <col min="12548" max="12548" width="21.25" style="286" customWidth="1"/>
    <col min="12549" max="12550" width="0" style="286" hidden="1" customWidth="1"/>
    <col min="12551" max="12551" width="23.375" style="286" customWidth="1"/>
    <col min="12552" max="12552" width="0" style="286" hidden="1" customWidth="1"/>
    <col min="12553" max="12800" width="9" style="286"/>
    <col min="12801" max="12801" width="13.375" style="286" customWidth="1"/>
    <col min="12802" max="12802" width="21.375" style="286" customWidth="1"/>
    <col min="12803" max="12803" width="0" style="286" hidden="1" customWidth="1"/>
    <col min="12804" max="12804" width="21.25" style="286" customWidth="1"/>
    <col min="12805" max="12806" width="0" style="286" hidden="1" customWidth="1"/>
    <col min="12807" max="12807" width="23.375" style="286" customWidth="1"/>
    <col min="12808" max="12808" width="0" style="286" hidden="1" customWidth="1"/>
    <col min="12809" max="13056" width="9" style="286"/>
    <col min="13057" max="13057" width="13.375" style="286" customWidth="1"/>
    <col min="13058" max="13058" width="21.375" style="286" customWidth="1"/>
    <col min="13059" max="13059" width="0" style="286" hidden="1" customWidth="1"/>
    <col min="13060" max="13060" width="21.25" style="286" customWidth="1"/>
    <col min="13061" max="13062" width="0" style="286" hidden="1" customWidth="1"/>
    <col min="13063" max="13063" width="23.375" style="286" customWidth="1"/>
    <col min="13064" max="13064" width="0" style="286" hidden="1" customWidth="1"/>
    <col min="13065" max="13312" width="9" style="286"/>
    <col min="13313" max="13313" width="13.375" style="286" customWidth="1"/>
    <col min="13314" max="13314" width="21.375" style="286" customWidth="1"/>
    <col min="13315" max="13315" width="0" style="286" hidden="1" customWidth="1"/>
    <col min="13316" max="13316" width="21.25" style="286" customWidth="1"/>
    <col min="13317" max="13318" width="0" style="286" hidden="1" customWidth="1"/>
    <col min="13319" max="13319" width="23.375" style="286" customWidth="1"/>
    <col min="13320" max="13320" width="0" style="286" hidden="1" customWidth="1"/>
    <col min="13321" max="13568" width="9" style="286"/>
    <col min="13569" max="13569" width="13.375" style="286" customWidth="1"/>
    <col min="13570" max="13570" width="21.375" style="286" customWidth="1"/>
    <col min="13571" max="13571" width="0" style="286" hidden="1" customWidth="1"/>
    <col min="13572" max="13572" width="21.25" style="286" customWidth="1"/>
    <col min="13573" max="13574" width="0" style="286" hidden="1" customWidth="1"/>
    <col min="13575" max="13575" width="23.375" style="286" customWidth="1"/>
    <col min="13576" max="13576" width="0" style="286" hidden="1" customWidth="1"/>
    <col min="13577" max="13824" width="9" style="286"/>
    <col min="13825" max="13825" width="13.375" style="286" customWidth="1"/>
    <col min="13826" max="13826" width="21.375" style="286" customWidth="1"/>
    <col min="13827" max="13827" width="0" style="286" hidden="1" customWidth="1"/>
    <col min="13828" max="13828" width="21.25" style="286" customWidth="1"/>
    <col min="13829" max="13830" width="0" style="286" hidden="1" customWidth="1"/>
    <col min="13831" max="13831" width="23.375" style="286" customWidth="1"/>
    <col min="13832" max="13832" width="0" style="286" hidden="1" customWidth="1"/>
    <col min="13833" max="14080" width="9" style="286"/>
    <col min="14081" max="14081" width="13.375" style="286" customWidth="1"/>
    <col min="14082" max="14082" width="21.375" style="286" customWidth="1"/>
    <col min="14083" max="14083" width="0" style="286" hidden="1" customWidth="1"/>
    <col min="14084" max="14084" width="21.25" style="286" customWidth="1"/>
    <col min="14085" max="14086" width="0" style="286" hidden="1" customWidth="1"/>
    <col min="14087" max="14087" width="23.375" style="286" customWidth="1"/>
    <col min="14088" max="14088" width="0" style="286" hidden="1" customWidth="1"/>
    <col min="14089" max="14336" width="9" style="286"/>
    <col min="14337" max="14337" width="13.375" style="286" customWidth="1"/>
    <col min="14338" max="14338" width="21.375" style="286" customWidth="1"/>
    <col min="14339" max="14339" width="0" style="286" hidden="1" customWidth="1"/>
    <col min="14340" max="14340" width="21.25" style="286" customWidth="1"/>
    <col min="14341" max="14342" width="0" style="286" hidden="1" customWidth="1"/>
    <col min="14343" max="14343" width="23.375" style="286" customWidth="1"/>
    <col min="14344" max="14344" width="0" style="286" hidden="1" customWidth="1"/>
    <col min="14345" max="14592" width="9" style="286"/>
    <col min="14593" max="14593" width="13.375" style="286" customWidth="1"/>
    <col min="14594" max="14594" width="21.375" style="286" customWidth="1"/>
    <col min="14595" max="14595" width="0" style="286" hidden="1" customWidth="1"/>
    <col min="14596" max="14596" width="21.25" style="286" customWidth="1"/>
    <col min="14597" max="14598" width="0" style="286" hidden="1" customWidth="1"/>
    <col min="14599" max="14599" width="23.375" style="286" customWidth="1"/>
    <col min="14600" max="14600" width="0" style="286" hidden="1" customWidth="1"/>
    <col min="14601" max="14848" width="9" style="286"/>
    <col min="14849" max="14849" width="13.375" style="286" customWidth="1"/>
    <col min="14850" max="14850" width="21.375" style="286" customWidth="1"/>
    <col min="14851" max="14851" width="0" style="286" hidden="1" customWidth="1"/>
    <col min="14852" max="14852" width="21.25" style="286" customWidth="1"/>
    <col min="14853" max="14854" width="0" style="286" hidden="1" customWidth="1"/>
    <col min="14855" max="14855" width="23.375" style="286" customWidth="1"/>
    <col min="14856" max="14856" width="0" style="286" hidden="1" customWidth="1"/>
    <col min="14857" max="15104" width="9" style="286"/>
    <col min="15105" max="15105" width="13.375" style="286" customWidth="1"/>
    <col min="15106" max="15106" width="21.375" style="286" customWidth="1"/>
    <col min="15107" max="15107" width="0" style="286" hidden="1" customWidth="1"/>
    <col min="15108" max="15108" width="21.25" style="286" customWidth="1"/>
    <col min="15109" max="15110" width="0" style="286" hidden="1" customWidth="1"/>
    <col min="15111" max="15111" width="23.375" style="286" customWidth="1"/>
    <col min="15112" max="15112" width="0" style="286" hidden="1" customWidth="1"/>
    <col min="15113" max="15360" width="9" style="286"/>
    <col min="15361" max="15361" width="13.375" style="286" customWidth="1"/>
    <col min="15362" max="15362" width="21.375" style="286" customWidth="1"/>
    <col min="15363" max="15363" width="0" style="286" hidden="1" customWidth="1"/>
    <col min="15364" max="15364" width="21.25" style="286" customWidth="1"/>
    <col min="15365" max="15366" width="0" style="286" hidden="1" customWidth="1"/>
    <col min="15367" max="15367" width="23.375" style="286" customWidth="1"/>
    <col min="15368" max="15368" width="0" style="286" hidden="1" customWidth="1"/>
    <col min="15369" max="15616" width="9" style="286"/>
    <col min="15617" max="15617" width="13.375" style="286" customWidth="1"/>
    <col min="15618" max="15618" width="21.375" style="286" customWidth="1"/>
    <col min="15619" max="15619" width="0" style="286" hidden="1" customWidth="1"/>
    <col min="15620" max="15620" width="21.25" style="286" customWidth="1"/>
    <col min="15621" max="15622" width="0" style="286" hidden="1" customWidth="1"/>
    <col min="15623" max="15623" width="23.375" style="286" customWidth="1"/>
    <col min="15624" max="15624" width="0" style="286" hidden="1" customWidth="1"/>
    <col min="15625" max="15872" width="9" style="286"/>
    <col min="15873" max="15873" width="13.375" style="286" customWidth="1"/>
    <col min="15874" max="15874" width="21.375" style="286" customWidth="1"/>
    <col min="15875" max="15875" width="0" style="286" hidden="1" customWidth="1"/>
    <col min="15876" max="15876" width="21.25" style="286" customWidth="1"/>
    <col min="15877" max="15878" width="0" style="286" hidden="1" customWidth="1"/>
    <col min="15879" max="15879" width="23.375" style="286" customWidth="1"/>
    <col min="15880" max="15880" width="0" style="286" hidden="1" customWidth="1"/>
    <col min="15881" max="16128" width="9" style="286"/>
    <col min="16129" max="16129" width="13.375" style="286" customWidth="1"/>
    <col min="16130" max="16130" width="21.375" style="286" customWidth="1"/>
    <col min="16131" max="16131" width="0" style="286" hidden="1" customWidth="1"/>
    <col min="16132" max="16132" width="21.25" style="286" customWidth="1"/>
    <col min="16133" max="16134" width="0" style="286" hidden="1" customWidth="1"/>
    <col min="16135" max="16135" width="23.375" style="286" customWidth="1"/>
    <col min="16136" max="16136" width="0" style="286" hidden="1" customWidth="1"/>
    <col min="16137" max="16384" width="9" style="286"/>
  </cols>
  <sheetData>
    <row r="1" spans="1:8" s="286" customFormat="1" ht="15.75">
      <c r="A1" s="285" t="s">
        <v>2001</v>
      </c>
      <c r="B1" s="285"/>
      <c r="C1" s="257"/>
      <c r="D1" s="257"/>
      <c r="E1" s="257"/>
      <c r="F1" s="257"/>
      <c r="G1" s="257"/>
      <c r="H1" s="257"/>
    </row>
    <row r="2" spans="1:8" s="286" customFormat="1" ht="33.75" customHeight="1">
      <c r="A2" s="287" t="s">
        <v>2007</v>
      </c>
      <c r="B2" s="287"/>
      <c r="C2" s="287"/>
      <c r="D2" s="287"/>
      <c r="E2" s="287"/>
      <c r="F2" s="287"/>
      <c r="G2" s="287"/>
      <c r="H2" s="287"/>
    </row>
    <row r="3" spans="1:8" s="286" customFormat="1" ht="15.75">
      <c r="A3" s="258"/>
      <c r="B3" s="258"/>
      <c r="C3" s="258"/>
      <c r="D3" s="258"/>
      <c r="E3" s="258" t="s">
        <v>0</v>
      </c>
      <c r="F3" s="258"/>
      <c r="G3" s="288" t="s">
        <v>1314</v>
      </c>
      <c r="H3" s="288"/>
    </row>
    <row r="4" spans="1:8" s="286" customFormat="1" ht="15.75">
      <c r="A4" s="295" t="s">
        <v>1993</v>
      </c>
      <c r="B4" s="296"/>
      <c r="D4" s="291" t="s">
        <v>1994</v>
      </c>
      <c r="E4" s="297"/>
      <c r="G4" s="291" t="s">
        <v>1995</v>
      </c>
      <c r="H4" s="298"/>
    </row>
    <row r="5" spans="1:8" s="286" customFormat="1" ht="15.75">
      <c r="A5" s="291" t="s">
        <v>1996</v>
      </c>
      <c r="B5" s="291" t="s">
        <v>1997</v>
      </c>
      <c r="C5" s="291" t="s">
        <v>25</v>
      </c>
      <c r="D5" s="291" t="s">
        <v>1998</v>
      </c>
      <c r="E5" s="291" t="s">
        <v>1999</v>
      </c>
      <c r="F5" s="291" t="s">
        <v>25</v>
      </c>
      <c r="G5" s="291" t="s">
        <v>1998</v>
      </c>
      <c r="H5" s="291" t="s">
        <v>1999</v>
      </c>
    </row>
    <row r="6" spans="1:8" s="294" customFormat="1" ht="15.75">
      <c r="A6" s="5">
        <v>450331</v>
      </c>
      <c r="B6" s="5" t="s">
        <v>2000</v>
      </c>
      <c r="C6" s="293">
        <f>D6+E6</f>
        <v>76400</v>
      </c>
      <c r="D6" s="293">
        <v>64000</v>
      </c>
      <c r="E6" s="293">
        <v>12400</v>
      </c>
      <c r="F6" s="293">
        <f>G6+H6</f>
        <v>75055</v>
      </c>
      <c r="G6" s="293">
        <v>62798</v>
      </c>
      <c r="H6" s="293">
        <v>12257</v>
      </c>
    </row>
  </sheetData>
  <mergeCells count="3">
    <mergeCell ref="A2:H2"/>
    <mergeCell ref="G3:H3"/>
    <mergeCell ref="A4:B4"/>
  </mergeCells>
  <phoneticPr fontId="2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workbookViewId="0">
      <pane ySplit="4" topLeftCell="A32" activePane="bottomLeft" state="frozen"/>
      <selection activeCell="H42" sqref="H42"/>
      <selection pane="bottomLeft" activeCell="H42" sqref="H42"/>
    </sheetView>
  </sheetViews>
  <sheetFormatPr defaultColWidth="12.125" defaultRowHeight="14.25"/>
  <cols>
    <col min="1" max="1" width="26.125" style="26" bestFit="1" customWidth="1"/>
    <col min="2" max="2" width="10.5" style="27" bestFit="1" customWidth="1"/>
    <col min="3" max="3" width="9.625" style="27" customWidth="1"/>
    <col min="4" max="4" width="9.625" style="27" hidden="1" customWidth="1"/>
    <col min="5" max="6" width="9.625" style="27" customWidth="1"/>
    <col min="7" max="7" width="11.625" style="27" customWidth="1"/>
    <col min="8" max="254" width="12.125" style="26" customWidth="1"/>
    <col min="255" max="255" width="9.5" style="26" customWidth="1"/>
    <col min="256" max="256" width="59" style="26" customWidth="1"/>
    <col min="257" max="257" width="22.5" style="26" customWidth="1"/>
    <col min="258" max="510" width="12.125" style="26" customWidth="1"/>
    <col min="511" max="511" width="9.5" style="26" customWidth="1"/>
    <col min="512" max="512" width="59" style="26" customWidth="1"/>
    <col min="513" max="513" width="22.5" style="26" customWidth="1"/>
    <col min="514" max="766" width="12.125" style="26" customWidth="1"/>
    <col min="767" max="767" width="9.5" style="26" customWidth="1"/>
    <col min="768" max="768" width="59" style="26" customWidth="1"/>
    <col min="769" max="769" width="22.5" style="26" customWidth="1"/>
    <col min="770" max="1022" width="12.125" style="26" customWidth="1"/>
    <col min="1023" max="1023" width="9.5" style="26" customWidth="1"/>
    <col min="1024" max="1024" width="59" style="26" customWidth="1"/>
    <col min="1025" max="1025" width="22.5" style="26" customWidth="1"/>
    <col min="1026" max="1278" width="12.125" style="26" customWidth="1"/>
    <col min="1279" max="1279" width="9.5" style="26" customWidth="1"/>
    <col min="1280" max="1280" width="59" style="26" customWidth="1"/>
    <col min="1281" max="1281" width="22.5" style="26" customWidth="1"/>
    <col min="1282" max="1534" width="12.125" style="26" customWidth="1"/>
    <col min="1535" max="1535" width="9.5" style="26" customWidth="1"/>
    <col min="1536" max="1536" width="59" style="26" customWidth="1"/>
    <col min="1537" max="1537" width="22.5" style="26" customWidth="1"/>
    <col min="1538" max="1790" width="12.125" style="26" customWidth="1"/>
    <col min="1791" max="1791" width="9.5" style="26" customWidth="1"/>
    <col min="1792" max="1792" width="59" style="26" customWidth="1"/>
    <col min="1793" max="1793" width="22.5" style="26" customWidth="1"/>
    <col min="1794" max="2046" width="12.125" style="26" customWidth="1"/>
    <col min="2047" max="2047" width="9.5" style="26" customWidth="1"/>
    <col min="2048" max="2048" width="59" style="26" customWidth="1"/>
    <col min="2049" max="2049" width="22.5" style="26" customWidth="1"/>
    <col min="2050" max="2302" width="12.125" style="26" customWidth="1"/>
    <col min="2303" max="2303" width="9.5" style="26" customWidth="1"/>
    <col min="2304" max="2304" width="59" style="26" customWidth="1"/>
    <col min="2305" max="2305" width="22.5" style="26" customWidth="1"/>
    <col min="2306" max="2558" width="12.125" style="26" customWidth="1"/>
    <col min="2559" max="2559" width="9.5" style="26" customWidth="1"/>
    <col min="2560" max="2560" width="59" style="26" customWidth="1"/>
    <col min="2561" max="2561" width="22.5" style="26" customWidth="1"/>
    <col min="2562" max="2814" width="12.125" style="26" customWidth="1"/>
    <col min="2815" max="2815" width="9.5" style="26" customWidth="1"/>
    <col min="2816" max="2816" width="59" style="26" customWidth="1"/>
    <col min="2817" max="2817" width="22.5" style="26" customWidth="1"/>
    <col min="2818" max="3070" width="12.125" style="26" customWidth="1"/>
    <col min="3071" max="3071" width="9.5" style="26" customWidth="1"/>
    <col min="3072" max="3072" width="59" style="26" customWidth="1"/>
    <col min="3073" max="3073" width="22.5" style="26" customWidth="1"/>
    <col min="3074" max="3326" width="12.125" style="26" customWidth="1"/>
    <col min="3327" max="3327" width="9.5" style="26" customWidth="1"/>
    <col min="3328" max="3328" width="59" style="26" customWidth="1"/>
    <col min="3329" max="3329" width="22.5" style="26" customWidth="1"/>
    <col min="3330" max="3582" width="12.125" style="26" customWidth="1"/>
    <col min="3583" max="3583" width="9.5" style="26" customWidth="1"/>
    <col min="3584" max="3584" width="59" style="26" customWidth="1"/>
    <col min="3585" max="3585" width="22.5" style="26" customWidth="1"/>
    <col min="3586" max="3838" width="12.125" style="26" customWidth="1"/>
    <col min="3839" max="3839" width="9.5" style="26" customWidth="1"/>
    <col min="3840" max="3840" width="59" style="26" customWidth="1"/>
    <col min="3841" max="3841" width="22.5" style="26" customWidth="1"/>
    <col min="3842" max="4094" width="12.125" style="26" customWidth="1"/>
    <col min="4095" max="4095" width="9.5" style="26" customWidth="1"/>
    <col min="4096" max="4096" width="59" style="26" customWidth="1"/>
    <col min="4097" max="4097" width="22.5" style="26" customWidth="1"/>
    <col min="4098" max="4350" width="12.125" style="26" customWidth="1"/>
    <col min="4351" max="4351" width="9.5" style="26" customWidth="1"/>
    <col min="4352" max="4352" width="59" style="26" customWidth="1"/>
    <col min="4353" max="4353" width="22.5" style="26" customWidth="1"/>
    <col min="4354" max="4606" width="12.125" style="26" customWidth="1"/>
    <col min="4607" max="4607" width="9.5" style="26" customWidth="1"/>
    <col min="4608" max="4608" width="59" style="26" customWidth="1"/>
    <col min="4609" max="4609" width="22.5" style="26" customWidth="1"/>
    <col min="4610" max="4862" width="12.125" style="26" customWidth="1"/>
    <col min="4863" max="4863" width="9.5" style="26" customWidth="1"/>
    <col min="4864" max="4864" width="59" style="26" customWidth="1"/>
    <col min="4865" max="4865" width="22.5" style="26" customWidth="1"/>
    <col min="4866" max="5118" width="12.125" style="26" customWidth="1"/>
    <col min="5119" max="5119" width="9.5" style="26" customWidth="1"/>
    <col min="5120" max="5120" width="59" style="26" customWidth="1"/>
    <col min="5121" max="5121" width="22.5" style="26" customWidth="1"/>
    <col min="5122" max="5374" width="12.125" style="26" customWidth="1"/>
    <col min="5375" max="5375" width="9.5" style="26" customWidth="1"/>
    <col min="5376" max="5376" width="59" style="26" customWidth="1"/>
    <col min="5377" max="5377" width="22.5" style="26" customWidth="1"/>
    <col min="5378" max="5630" width="12.125" style="26" customWidth="1"/>
    <col min="5631" max="5631" width="9.5" style="26" customWidth="1"/>
    <col min="5632" max="5632" width="59" style="26" customWidth="1"/>
    <col min="5633" max="5633" width="22.5" style="26" customWidth="1"/>
    <col min="5634" max="5886" width="12.125" style="26" customWidth="1"/>
    <col min="5887" max="5887" width="9.5" style="26" customWidth="1"/>
    <col min="5888" max="5888" width="59" style="26" customWidth="1"/>
    <col min="5889" max="5889" width="22.5" style="26" customWidth="1"/>
    <col min="5890" max="6142" width="12.125" style="26" customWidth="1"/>
    <col min="6143" max="6143" width="9.5" style="26" customWidth="1"/>
    <col min="6144" max="6144" width="59" style="26" customWidth="1"/>
    <col min="6145" max="6145" width="22.5" style="26" customWidth="1"/>
    <col min="6146" max="6398" width="12.125" style="26" customWidth="1"/>
    <col min="6399" max="6399" width="9.5" style="26" customWidth="1"/>
    <col min="6400" max="6400" width="59" style="26" customWidth="1"/>
    <col min="6401" max="6401" width="22.5" style="26" customWidth="1"/>
    <col min="6402" max="6654" width="12.125" style="26" customWidth="1"/>
    <col min="6655" max="6655" width="9.5" style="26" customWidth="1"/>
    <col min="6656" max="6656" width="59" style="26" customWidth="1"/>
    <col min="6657" max="6657" width="22.5" style="26" customWidth="1"/>
    <col min="6658" max="6910" width="12.125" style="26" customWidth="1"/>
    <col min="6911" max="6911" width="9.5" style="26" customWidth="1"/>
    <col min="6912" max="6912" width="59" style="26" customWidth="1"/>
    <col min="6913" max="6913" width="22.5" style="26" customWidth="1"/>
    <col min="6914" max="7166" width="12.125" style="26" customWidth="1"/>
    <col min="7167" max="7167" width="9.5" style="26" customWidth="1"/>
    <col min="7168" max="7168" width="59" style="26" customWidth="1"/>
    <col min="7169" max="7169" width="22.5" style="26" customWidth="1"/>
    <col min="7170" max="7422" width="12.125" style="26" customWidth="1"/>
    <col min="7423" max="7423" width="9.5" style="26" customWidth="1"/>
    <col min="7424" max="7424" width="59" style="26" customWidth="1"/>
    <col min="7425" max="7425" width="22.5" style="26" customWidth="1"/>
    <col min="7426" max="7678" width="12.125" style="26" customWidth="1"/>
    <col min="7679" max="7679" width="9.5" style="26" customWidth="1"/>
    <col min="7680" max="7680" width="59" style="26" customWidth="1"/>
    <col min="7681" max="7681" width="22.5" style="26" customWidth="1"/>
    <col min="7682" max="7934" width="12.125" style="26" customWidth="1"/>
    <col min="7935" max="7935" width="9.5" style="26" customWidth="1"/>
    <col min="7936" max="7936" width="59" style="26" customWidth="1"/>
    <col min="7937" max="7937" width="22.5" style="26" customWidth="1"/>
    <col min="7938" max="8190" width="12.125" style="26" customWidth="1"/>
    <col min="8191" max="8191" width="9.5" style="26" customWidth="1"/>
    <col min="8192" max="8192" width="59" style="26" customWidth="1"/>
    <col min="8193" max="8193" width="22.5" style="26" customWidth="1"/>
    <col min="8194" max="8446" width="12.125" style="26" customWidth="1"/>
    <col min="8447" max="8447" width="9.5" style="26" customWidth="1"/>
    <col min="8448" max="8448" width="59" style="26" customWidth="1"/>
    <col min="8449" max="8449" width="22.5" style="26" customWidth="1"/>
    <col min="8450" max="8702" width="12.125" style="26" customWidth="1"/>
    <col min="8703" max="8703" width="9.5" style="26" customWidth="1"/>
    <col min="8704" max="8704" width="59" style="26" customWidth="1"/>
    <col min="8705" max="8705" width="22.5" style="26" customWidth="1"/>
    <col min="8706" max="8958" width="12.125" style="26" customWidth="1"/>
    <col min="8959" max="8959" width="9.5" style="26" customWidth="1"/>
    <col min="8960" max="8960" width="59" style="26" customWidth="1"/>
    <col min="8961" max="8961" width="22.5" style="26" customWidth="1"/>
    <col min="8962" max="9214" width="12.125" style="26" customWidth="1"/>
    <col min="9215" max="9215" width="9.5" style="26" customWidth="1"/>
    <col min="9216" max="9216" width="59" style="26" customWidth="1"/>
    <col min="9217" max="9217" width="22.5" style="26" customWidth="1"/>
    <col min="9218" max="9470" width="12.125" style="26" customWidth="1"/>
    <col min="9471" max="9471" width="9.5" style="26" customWidth="1"/>
    <col min="9472" max="9472" width="59" style="26" customWidth="1"/>
    <col min="9473" max="9473" width="22.5" style="26" customWidth="1"/>
    <col min="9474" max="9726" width="12.125" style="26" customWidth="1"/>
    <col min="9727" max="9727" width="9.5" style="26" customWidth="1"/>
    <col min="9728" max="9728" width="59" style="26" customWidth="1"/>
    <col min="9729" max="9729" width="22.5" style="26" customWidth="1"/>
    <col min="9730" max="9982" width="12.125" style="26" customWidth="1"/>
    <col min="9983" max="9983" width="9.5" style="26" customWidth="1"/>
    <col min="9984" max="9984" width="59" style="26" customWidth="1"/>
    <col min="9985" max="9985" width="22.5" style="26" customWidth="1"/>
    <col min="9986" max="10238" width="12.125" style="26" customWidth="1"/>
    <col min="10239" max="10239" width="9.5" style="26" customWidth="1"/>
    <col min="10240" max="10240" width="59" style="26" customWidth="1"/>
    <col min="10241" max="10241" width="22.5" style="26" customWidth="1"/>
    <col min="10242" max="10494" width="12.125" style="26" customWidth="1"/>
    <col min="10495" max="10495" width="9.5" style="26" customWidth="1"/>
    <col min="10496" max="10496" width="59" style="26" customWidth="1"/>
    <col min="10497" max="10497" width="22.5" style="26" customWidth="1"/>
    <col min="10498" max="10750" width="12.125" style="26" customWidth="1"/>
    <col min="10751" max="10751" width="9.5" style="26" customWidth="1"/>
    <col min="10752" max="10752" width="59" style="26" customWidth="1"/>
    <col min="10753" max="10753" width="22.5" style="26" customWidth="1"/>
    <col min="10754" max="11006" width="12.125" style="26" customWidth="1"/>
    <col min="11007" max="11007" width="9.5" style="26" customWidth="1"/>
    <col min="11008" max="11008" width="59" style="26" customWidth="1"/>
    <col min="11009" max="11009" width="22.5" style="26" customWidth="1"/>
    <col min="11010" max="11262" width="12.125" style="26" customWidth="1"/>
    <col min="11263" max="11263" width="9.5" style="26" customWidth="1"/>
    <col min="11264" max="11264" width="59" style="26" customWidth="1"/>
    <col min="11265" max="11265" width="22.5" style="26" customWidth="1"/>
    <col min="11266" max="11518" width="12.125" style="26" customWidth="1"/>
    <col min="11519" max="11519" width="9.5" style="26" customWidth="1"/>
    <col min="11520" max="11520" width="59" style="26" customWidth="1"/>
    <col min="11521" max="11521" width="22.5" style="26" customWidth="1"/>
    <col min="11522" max="11774" width="12.125" style="26" customWidth="1"/>
    <col min="11775" max="11775" width="9.5" style="26" customWidth="1"/>
    <col min="11776" max="11776" width="59" style="26" customWidth="1"/>
    <col min="11777" max="11777" width="22.5" style="26" customWidth="1"/>
    <col min="11778" max="12030" width="12.125" style="26" customWidth="1"/>
    <col min="12031" max="12031" width="9.5" style="26" customWidth="1"/>
    <col min="12032" max="12032" width="59" style="26" customWidth="1"/>
    <col min="12033" max="12033" width="22.5" style="26" customWidth="1"/>
    <col min="12034" max="12286" width="12.125" style="26" customWidth="1"/>
    <col min="12287" max="12287" width="9.5" style="26" customWidth="1"/>
    <col min="12288" max="12288" width="59" style="26" customWidth="1"/>
    <col min="12289" max="12289" width="22.5" style="26" customWidth="1"/>
    <col min="12290" max="12542" width="12.125" style="26" customWidth="1"/>
    <col min="12543" max="12543" width="9.5" style="26" customWidth="1"/>
    <col min="12544" max="12544" width="59" style="26" customWidth="1"/>
    <col min="12545" max="12545" width="22.5" style="26" customWidth="1"/>
    <col min="12546" max="12798" width="12.125" style="26" customWidth="1"/>
    <col min="12799" max="12799" width="9.5" style="26" customWidth="1"/>
    <col min="12800" max="12800" width="59" style="26" customWidth="1"/>
    <col min="12801" max="12801" width="22.5" style="26" customWidth="1"/>
    <col min="12802" max="13054" width="12.125" style="26" customWidth="1"/>
    <col min="13055" max="13055" width="9.5" style="26" customWidth="1"/>
    <col min="13056" max="13056" width="59" style="26" customWidth="1"/>
    <col min="13057" max="13057" width="22.5" style="26" customWidth="1"/>
    <col min="13058" max="13310" width="12.125" style="26" customWidth="1"/>
    <col min="13311" max="13311" width="9.5" style="26" customWidth="1"/>
    <col min="13312" max="13312" width="59" style="26" customWidth="1"/>
    <col min="13313" max="13313" width="22.5" style="26" customWidth="1"/>
    <col min="13314" max="13566" width="12.125" style="26" customWidth="1"/>
    <col min="13567" max="13567" width="9.5" style="26" customWidth="1"/>
    <col min="13568" max="13568" width="59" style="26" customWidth="1"/>
    <col min="13569" max="13569" width="22.5" style="26" customWidth="1"/>
    <col min="13570" max="13822" width="12.125" style="26" customWidth="1"/>
    <col min="13823" max="13823" width="9.5" style="26" customWidth="1"/>
    <col min="13824" max="13824" width="59" style="26" customWidth="1"/>
    <col min="13825" max="13825" width="22.5" style="26" customWidth="1"/>
    <col min="13826" max="14078" width="12.125" style="26" customWidth="1"/>
    <col min="14079" max="14079" width="9.5" style="26" customWidth="1"/>
    <col min="14080" max="14080" width="59" style="26" customWidth="1"/>
    <col min="14081" max="14081" width="22.5" style="26" customWidth="1"/>
    <col min="14082" max="14334" width="12.125" style="26" customWidth="1"/>
    <col min="14335" max="14335" width="9.5" style="26" customWidth="1"/>
    <col min="14336" max="14336" width="59" style="26" customWidth="1"/>
    <col min="14337" max="14337" width="22.5" style="26" customWidth="1"/>
    <col min="14338" max="14590" width="12.125" style="26" customWidth="1"/>
    <col min="14591" max="14591" width="9.5" style="26" customWidth="1"/>
    <col min="14592" max="14592" width="59" style="26" customWidth="1"/>
    <col min="14593" max="14593" width="22.5" style="26" customWidth="1"/>
    <col min="14594" max="14846" width="12.125" style="26" customWidth="1"/>
    <col min="14847" max="14847" width="9.5" style="26" customWidth="1"/>
    <col min="14848" max="14848" width="59" style="26" customWidth="1"/>
    <col min="14849" max="14849" width="22.5" style="26" customWidth="1"/>
    <col min="14850" max="15102" width="12.125" style="26" customWidth="1"/>
    <col min="15103" max="15103" width="9.5" style="26" customWidth="1"/>
    <col min="15104" max="15104" width="59" style="26" customWidth="1"/>
    <col min="15105" max="15105" width="22.5" style="26" customWidth="1"/>
    <col min="15106" max="15358" width="12.125" style="26" customWidth="1"/>
    <col min="15359" max="15359" width="9.5" style="26" customWidth="1"/>
    <col min="15360" max="15360" width="59" style="26" customWidth="1"/>
    <col min="15361" max="15361" width="22.5" style="26" customWidth="1"/>
    <col min="15362" max="15614" width="12.125" style="26" customWidth="1"/>
    <col min="15615" max="15615" width="9.5" style="26" customWidth="1"/>
    <col min="15616" max="15616" width="59" style="26" customWidth="1"/>
    <col min="15617" max="15617" width="22.5" style="26" customWidth="1"/>
    <col min="15618" max="15870" width="12.125" style="26" customWidth="1"/>
    <col min="15871" max="15871" width="9.5" style="26" customWidth="1"/>
    <col min="15872" max="15872" width="59" style="26" customWidth="1"/>
    <col min="15873" max="15873" width="22.5" style="26" customWidth="1"/>
    <col min="15874" max="16126" width="12.125" style="26" customWidth="1"/>
    <col min="16127" max="16127" width="9.5" style="26" customWidth="1"/>
    <col min="16128" max="16128" width="59" style="26" customWidth="1"/>
    <col min="16129" max="16129" width="22.5" style="26" customWidth="1"/>
    <col min="16130" max="16380" width="12.125" style="26" customWidth="1"/>
    <col min="16381" max="16384" width="12.125" style="26"/>
  </cols>
  <sheetData>
    <row r="1" spans="1:7" ht="18.75" customHeight="1">
      <c r="A1" s="26" t="s">
        <v>774</v>
      </c>
    </row>
    <row r="2" spans="1:7" ht="33.950000000000003" customHeight="1">
      <c r="A2" s="263" t="s">
        <v>874</v>
      </c>
      <c r="B2" s="263"/>
      <c r="C2" s="263"/>
      <c r="D2" s="263"/>
      <c r="E2" s="263"/>
      <c r="F2" s="263"/>
      <c r="G2" s="263"/>
    </row>
    <row r="3" spans="1:7" s="29" customFormat="1" ht="18.75" customHeight="1">
      <c r="A3" s="262"/>
      <c r="B3" s="262"/>
      <c r="C3" s="262"/>
      <c r="D3" s="262"/>
      <c r="E3" s="262"/>
      <c r="F3" s="28"/>
      <c r="G3" s="28" t="s">
        <v>804</v>
      </c>
    </row>
    <row r="4" spans="1:7" s="29" customFormat="1" ht="39" customHeight="1">
      <c r="A4" s="30" t="s">
        <v>215</v>
      </c>
      <c r="B4" s="31" t="s">
        <v>822</v>
      </c>
      <c r="C4" s="31" t="s">
        <v>775</v>
      </c>
      <c r="D4" s="31" t="s">
        <v>821</v>
      </c>
      <c r="E4" s="31" t="s">
        <v>820</v>
      </c>
      <c r="F4" s="32" t="s">
        <v>803</v>
      </c>
      <c r="G4" s="32" t="s">
        <v>205</v>
      </c>
    </row>
    <row r="5" spans="1:7" s="25" customFormat="1" ht="17.100000000000001" customHeight="1">
      <c r="A5" s="37" t="s">
        <v>813</v>
      </c>
      <c r="B5" s="38">
        <f>SUM(B6:B24)</f>
        <v>24501</v>
      </c>
      <c r="C5" s="38">
        <f t="shared" ref="C5:E5" si="0">SUM(C6:C24)</f>
        <v>26462</v>
      </c>
      <c r="D5" s="38">
        <f t="shared" si="0"/>
        <v>29087</v>
      </c>
      <c r="E5" s="38">
        <f t="shared" si="0"/>
        <v>30504</v>
      </c>
      <c r="F5" s="39">
        <f t="shared" ref="F5:F44" si="1">IF(C5=0,"",E5/C5)</f>
        <v>1.1527473358022826</v>
      </c>
      <c r="G5" s="39">
        <f t="shared" ref="G5:G44" si="2">IF(B5=0,"",(E5-B5)/B5)</f>
        <v>0.24501040773845967</v>
      </c>
    </row>
    <row r="6" spans="1:7" s="29" customFormat="1" ht="17.100000000000001" customHeight="1">
      <c r="A6" s="40" t="s">
        <v>778</v>
      </c>
      <c r="B6" s="34">
        <v>7148</v>
      </c>
      <c r="C6" s="34">
        <f>6477+2383</f>
        <v>8860</v>
      </c>
      <c r="D6" s="34">
        <v>8860</v>
      </c>
      <c r="E6" s="34">
        <v>10364</v>
      </c>
      <c r="F6" s="36">
        <f t="shared" si="1"/>
        <v>1.1697516930022573</v>
      </c>
      <c r="G6" s="36">
        <f t="shared" si="2"/>
        <v>0.44991606043648574</v>
      </c>
    </row>
    <row r="7" spans="1:7" s="29" customFormat="1" ht="17.100000000000001" customHeight="1">
      <c r="A7" s="40" t="s">
        <v>779</v>
      </c>
      <c r="B7" s="34"/>
      <c r="C7" s="34"/>
      <c r="D7" s="34"/>
      <c r="E7" s="34"/>
      <c r="F7" s="36" t="str">
        <f t="shared" si="1"/>
        <v/>
      </c>
      <c r="G7" s="36" t="str">
        <f t="shared" si="2"/>
        <v/>
      </c>
    </row>
    <row r="8" spans="1:7" s="29" customFormat="1" ht="17.100000000000001" customHeight="1">
      <c r="A8" s="40" t="s">
        <v>780</v>
      </c>
      <c r="B8" s="34">
        <v>1375</v>
      </c>
      <c r="C8" s="34"/>
      <c r="D8" s="34"/>
      <c r="E8" s="34">
        <v>17</v>
      </c>
      <c r="F8" s="36" t="str">
        <f t="shared" si="1"/>
        <v/>
      </c>
      <c r="G8" s="36">
        <f t="shared" si="2"/>
        <v>-0.98763636363636365</v>
      </c>
    </row>
    <row r="9" spans="1:7" s="29" customFormat="1" ht="17.100000000000001" customHeight="1">
      <c r="A9" s="40" t="s">
        <v>781</v>
      </c>
      <c r="B9" s="34">
        <v>2176</v>
      </c>
      <c r="C9" s="34">
        <v>2419</v>
      </c>
      <c r="D9" s="34">
        <v>2419</v>
      </c>
      <c r="E9" s="34">
        <v>2215</v>
      </c>
      <c r="F9" s="36">
        <f t="shared" si="1"/>
        <v>0.91566763125258366</v>
      </c>
      <c r="G9" s="36">
        <f t="shared" si="2"/>
        <v>1.7922794117647058E-2</v>
      </c>
    </row>
    <row r="10" spans="1:7" s="29" customFormat="1" ht="17.100000000000001" customHeight="1">
      <c r="A10" s="40" t="s">
        <v>782</v>
      </c>
      <c r="B10" s="34"/>
      <c r="C10" s="34"/>
      <c r="D10" s="34"/>
      <c r="E10" s="34"/>
      <c r="F10" s="36" t="str">
        <f t="shared" si="1"/>
        <v/>
      </c>
      <c r="G10" s="36" t="str">
        <f t="shared" si="2"/>
        <v/>
      </c>
    </row>
    <row r="11" spans="1:7" s="29" customFormat="1" ht="17.100000000000001" customHeight="1">
      <c r="A11" s="40" t="s">
        <v>806</v>
      </c>
      <c r="B11" s="34">
        <v>805</v>
      </c>
      <c r="C11" s="34">
        <v>886</v>
      </c>
      <c r="D11" s="34">
        <v>1011</v>
      </c>
      <c r="E11" s="34">
        <v>1144</v>
      </c>
      <c r="F11" s="36">
        <f t="shared" si="1"/>
        <v>1.2911963882618511</v>
      </c>
      <c r="G11" s="36">
        <f t="shared" si="2"/>
        <v>0.42111801242236024</v>
      </c>
    </row>
    <row r="12" spans="1:7" s="29" customFormat="1" ht="17.100000000000001" customHeight="1">
      <c r="A12" s="40" t="s">
        <v>783</v>
      </c>
      <c r="B12" s="34">
        <v>529</v>
      </c>
      <c r="C12" s="34">
        <v>582</v>
      </c>
      <c r="D12" s="34">
        <v>582</v>
      </c>
      <c r="E12" s="34">
        <v>581</v>
      </c>
      <c r="F12" s="36">
        <f t="shared" si="1"/>
        <v>0.99828178694158076</v>
      </c>
      <c r="G12" s="36">
        <f t="shared" si="2"/>
        <v>9.8298676748582225E-2</v>
      </c>
    </row>
    <row r="13" spans="1:7" s="29" customFormat="1" ht="17.100000000000001" customHeight="1">
      <c r="A13" s="40" t="s">
        <v>784</v>
      </c>
      <c r="B13" s="34">
        <v>1352</v>
      </c>
      <c r="C13" s="34">
        <v>1488</v>
      </c>
      <c r="D13" s="34">
        <v>1488</v>
      </c>
      <c r="E13" s="34">
        <v>1624</v>
      </c>
      <c r="F13" s="36">
        <f t="shared" si="1"/>
        <v>1.0913978494623655</v>
      </c>
      <c r="G13" s="36">
        <f t="shared" si="2"/>
        <v>0.20118343195266272</v>
      </c>
    </row>
    <row r="14" spans="1:7" s="29" customFormat="1" ht="17.100000000000001" customHeight="1">
      <c r="A14" s="40" t="s">
        <v>785</v>
      </c>
      <c r="B14" s="34">
        <v>964</v>
      </c>
      <c r="C14" s="34">
        <v>1060</v>
      </c>
      <c r="D14" s="34">
        <v>1060</v>
      </c>
      <c r="E14" s="34">
        <v>895</v>
      </c>
      <c r="F14" s="36">
        <f t="shared" si="1"/>
        <v>0.84433962264150941</v>
      </c>
      <c r="G14" s="36">
        <f t="shared" si="2"/>
        <v>-7.1576763485477174E-2</v>
      </c>
    </row>
    <row r="15" spans="1:7" s="29" customFormat="1" ht="17.100000000000001" customHeight="1">
      <c r="A15" s="40" t="s">
        <v>786</v>
      </c>
      <c r="B15" s="34">
        <v>307</v>
      </c>
      <c r="C15" s="34">
        <v>337</v>
      </c>
      <c r="D15" s="34">
        <v>337</v>
      </c>
      <c r="E15" s="34">
        <v>319</v>
      </c>
      <c r="F15" s="36">
        <f t="shared" si="1"/>
        <v>0.94658753709198817</v>
      </c>
      <c r="G15" s="36">
        <f t="shared" si="2"/>
        <v>3.9087947882736153E-2</v>
      </c>
    </row>
    <row r="16" spans="1:7" s="29" customFormat="1" ht="17.100000000000001" customHeight="1">
      <c r="A16" s="40" t="s">
        <v>787</v>
      </c>
      <c r="B16" s="34">
        <v>691</v>
      </c>
      <c r="C16" s="34">
        <v>761</v>
      </c>
      <c r="D16" s="34">
        <v>761</v>
      </c>
      <c r="E16" s="34">
        <v>680</v>
      </c>
      <c r="F16" s="36">
        <f t="shared" si="1"/>
        <v>0.89356110381077525</v>
      </c>
      <c r="G16" s="36">
        <f t="shared" si="2"/>
        <v>-1.5918958031837915E-2</v>
      </c>
    </row>
    <row r="17" spans="1:7" s="29" customFormat="1" ht="17.100000000000001" customHeight="1">
      <c r="A17" s="40" t="s">
        <v>788</v>
      </c>
      <c r="B17" s="34">
        <v>898</v>
      </c>
      <c r="C17" s="34">
        <v>988</v>
      </c>
      <c r="D17" s="34">
        <v>1688</v>
      </c>
      <c r="E17" s="34">
        <v>2008</v>
      </c>
      <c r="F17" s="36">
        <f t="shared" si="1"/>
        <v>2.0323886639676112</v>
      </c>
      <c r="G17" s="36">
        <f t="shared" si="2"/>
        <v>1.2360801781737194</v>
      </c>
    </row>
    <row r="18" spans="1:7" s="29" customFormat="1" ht="17.100000000000001" customHeight="1">
      <c r="A18" s="40" t="s">
        <v>807</v>
      </c>
      <c r="B18" s="34">
        <v>840</v>
      </c>
      <c r="C18" s="34">
        <v>924</v>
      </c>
      <c r="D18" s="34">
        <v>924</v>
      </c>
      <c r="E18" s="34">
        <v>1070</v>
      </c>
      <c r="F18" s="36">
        <f t="shared" si="1"/>
        <v>1.1580086580086579</v>
      </c>
      <c r="G18" s="36">
        <f t="shared" si="2"/>
        <v>0.27380952380952384</v>
      </c>
    </row>
    <row r="19" spans="1:7" s="29" customFormat="1" ht="17.100000000000001" customHeight="1">
      <c r="A19" s="40" t="s">
        <v>808</v>
      </c>
      <c r="B19" s="34"/>
      <c r="C19" s="70"/>
      <c r="D19" s="34"/>
      <c r="E19" s="34"/>
      <c r="F19" s="36" t="str">
        <f t="shared" si="1"/>
        <v/>
      </c>
      <c r="G19" s="36" t="str">
        <f t="shared" si="2"/>
        <v/>
      </c>
    </row>
    <row r="20" spans="1:7" s="29" customFormat="1" ht="17.100000000000001" customHeight="1">
      <c r="A20" s="40" t="s">
        <v>809</v>
      </c>
      <c r="B20" s="34"/>
      <c r="C20" s="70"/>
      <c r="D20" s="34"/>
      <c r="E20" s="34"/>
      <c r="F20" s="36" t="str">
        <f t="shared" si="1"/>
        <v/>
      </c>
      <c r="G20" s="36" t="str">
        <f t="shared" si="2"/>
        <v/>
      </c>
    </row>
    <row r="21" spans="1:7" s="29" customFormat="1" ht="17.100000000000001" customHeight="1">
      <c r="A21" s="40" t="s">
        <v>810</v>
      </c>
      <c r="B21" s="34">
        <v>5111</v>
      </c>
      <c r="C21" s="34">
        <v>5621</v>
      </c>
      <c r="D21" s="34">
        <v>7421</v>
      </c>
      <c r="E21" s="34">
        <v>7299</v>
      </c>
      <c r="F21" s="36">
        <f t="shared" si="1"/>
        <v>1.2985233944138053</v>
      </c>
      <c r="G21" s="36">
        <f t="shared" si="2"/>
        <v>0.42809626296223829</v>
      </c>
    </row>
    <row r="22" spans="1:7" s="29" customFormat="1" ht="17.100000000000001" customHeight="1">
      <c r="A22" s="40" t="s">
        <v>811</v>
      </c>
      <c r="B22" s="34">
        <v>2305</v>
      </c>
      <c r="C22" s="34">
        <v>2536</v>
      </c>
      <c r="D22" s="34">
        <v>2536</v>
      </c>
      <c r="E22" s="34">
        <v>2288</v>
      </c>
      <c r="F22" s="36">
        <f t="shared" si="1"/>
        <v>0.90220820189274453</v>
      </c>
      <c r="G22" s="36">
        <f t="shared" si="2"/>
        <v>-7.37527114967462E-3</v>
      </c>
    </row>
    <row r="23" spans="1:7" s="29" customFormat="1" ht="17.100000000000001" customHeight="1">
      <c r="A23" s="40" t="s">
        <v>812</v>
      </c>
      <c r="B23" s="34"/>
      <c r="C23" s="34"/>
      <c r="D23" s="34"/>
      <c r="E23" s="34"/>
      <c r="F23" s="36" t="str">
        <f t="shared" si="1"/>
        <v/>
      </c>
      <c r="G23" s="36" t="str">
        <f t="shared" si="2"/>
        <v/>
      </c>
    </row>
    <row r="24" spans="1:7" s="29" customFormat="1" ht="17.100000000000001" customHeight="1">
      <c r="A24" s="40" t="s">
        <v>789</v>
      </c>
      <c r="B24" s="34"/>
      <c r="C24" s="34"/>
      <c r="D24" s="34"/>
      <c r="E24" s="34"/>
      <c r="F24" s="36" t="str">
        <f t="shared" si="1"/>
        <v/>
      </c>
      <c r="G24" s="36" t="str">
        <f t="shared" si="2"/>
        <v/>
      </c>
    </row>
    <row r="25" spans="1:7" s="25" customFormat="1" ht="17.100000000000001" customHeight="1">
      <c r="A25" s="37" t="s">
        <v>814</v>
      </c>
      <c r="B25" s="38">
        <f>SUM(B26:B33)</f>
        <v>39796</v>
      </c>
      <c r="C25" s="38">
        <f t="shared" ref="C25:E25" si="3">SUM(C26:C33)</f>
        <v>39017</v>
      </c>
      <c r="D25" s="38">
        <f t="shared" si="3"/>
        <v>36017</v>
      </c>
      <c r="E25" s="38">
        <f t="shared" si="3"/>
        <v>33755</v>
      </c>
      <c r="F25" s="39">
        <f t="shared" si="1"/>
        <v>0.86513571007509549</v>
      </c>
      <c r="G25" s="39">
        <f t="shared" si="2"/>
        <v>-0.15179917579656246</v>
      </c>
    </row>
    <row r="26" spans="1:7" s="29" customFormat="1" ht="17.100000000000001" customHeight="1">
      <c r="A26" s="40" t="s">
        <v>790</v>
      </c>
      <c r="B26" s="34">
        <v>1629</v>
      </c>
      <c r="C26" s="34">
        <v>1629</v>
      </c>
      <c r="D26" s="34">
        <v>1829</v>
      </c>
      <c r="E26" s="34">
        <v>1954</v>
      </c>
      <c r="F26" s="36">
        <f t="shared" si="1"/>
        <v>1.1995089011663598</v>
      </c>
      <c r="G26" s="36">
        <f t="shared" si="2"/>
        <v>0.19950890116635972</v>
      </c>
    </row>
    <row r="27" spans="1:7" s="29" customFormat="1" ht="17.100000000000001" customHeight="1">
      <c r="A27" s="40" t="s">
        <v>791</v>
      </c>
      <c r="B27" s="34">
        <v>5927</v>
      </c>
      <c r="C27" s="34">
        <v>5927</v>
      </c>
      <c r="D27" s="34">
        <v>5927</v>
      </c>
      <c r="E27" s="34">
        <v>5626</v>
      </c>
      <c r="F27" s="36">
        <f t="shared" si="1"/>
        <v>0.94921545469883584</v>
      </c>
      <c r="G27" s="36">
        <f t="shared" si="2"/>
        <v>-5.0784545301164163E-2</v>
      </c>
    </row>
    <row r="28" spans="1:7" s="29" customFormat="1" ht="17.100000000000001" customHeight="1">
      <c r="A28" s="40" t="s">
        <v>792</v>
      </c>
      <c r="B28" s="34">
        <v>1628</v>
      </c>
      <c r="C28" s="34">
        <v>1628</v>
      </c>
      <c r="D28" s="34">
        <v>2398</v>
      </c>
      <c r="E28" s="34">
        <v>2761</v>
      </c>
      <c r="F28" s="36">
        <f t="shared" si="1"/>
        <v>1.6959459459459461</v>
      </c>
      <c r="G28" s="36">
        <f t="shared" si="2"/>
        <v>0.69594594594594594</v>
      </c>
    </row>
    <row r="29" spans="1:7" s="29" customFormat="1" ht="17.100000000000001" customHeight="1">
      <c r="A29" s="40" t="s">
        <v>793</v>
      </c>
      <c r="B29" s="34">
        <v>29907</v>
      </c>
      <c r="C29" s="34">
        <v>29128</v>
      </c>
      <c r="D29" s="34">
        <v>24728</v>
      </c>
      <c r="E29" s="34">
        <v>21272</v>
      </c>
      <c r="F29" s="36">
        <f t="shared" si="1"/>
        <v>0.73029387530898104</v>
      </c>
      <c r="G29" s="36">
        <f t="shared" si="2"/>
        <v>-0.28872839134650752</v>
      </c>
    </row>
    <row r="30" spans="1:7" s="29" customFormat="1" ht="17.100000000000001" customHeight="1">
      <c r="A30" s="40" t="s">
        <v>794</v>
      </c>
      <c r="B30" s="34">
        <v>575</v>
      </c>
      <c r="C30" s="34">
        <v>575</v>
      </c>
      <c r="D30" s="34">
        <v>575</v>
      </c>
      <c r="E30" s="34">
        <v>601</v>
      </c>
      <c r="F30" s="36">
        <f t="shared" si="1"/>
        <v>1.0452173913043479</v>
      </c>
      <c r="G30" s="36">
        <f t="shared" si="2"/>
        <v>4.5217391304347827E-2</v>
      </c>
    </row>
    <row r="31" spans="1:7" s="29" customFormat="1" ht="17.100000000000001" customHeight="1">
      <c r="A31" s="40" t="s">
        <v>795</v>
      </c>
      <c r="B31" s="34"/>
      <c r="C31" s="34"/>
      <c r="D31" s="34"/>
      <c r="E31" s="34"/>
      <c r="F31" s="36" t="str">
        <f t="shared" si="1"/>
        <v/>
      </c>
      <c r="G31" s="36" t="str">
        <f t="shared" si="2"/>
        <v/>
      </c>
    </row>
    <row r="32" spans="1:7" s="29" customFormat="1" ht="17.100000000000001" customHeight="1">
      <c r="A32" s="40" t="s">
        <v>796</v>
      </c>
      <c r="B32" s="34"/>
      <c r="C32" s="34"/>
      <c r="D32" s="34"/>
      <c r="E32" s="34"/>
      <c r="F32" s="36" t="str">
        <f t="shared" si="1"/>
        <v/>
      </c>
      <c r="G32" s="36" t="str">
        <f t="shared" si="2"/>
        <v/>
      </c>
    </row>
    <row r="33" spans="1:8" s="29" customFormat="1" ht="17.100000000000001" customHeight="1">
      <c r="A33" s="40" t="s">
        <v>819</v>
      </c>
      <c r="B33" s="34">
        <v>130</v>
      </c>
      <c r="C33" s="34">
        <v>130</v>
      </c>
      <c r="D33" s="34">
        <v>560</v>
      </c>
      <c r="E33" s="34">
        <v>1541</v>
      </c>
      <c r="F33" s="36">
        <f t="shared" si="1"/>
        <v>11.853846153846154</v>
      </c>
      <c r="G33" s="36">
        <f t="shared" si="2"/>
        <v>10.853846153846154</v>
      </c>
    </row>
    <row r="34" spans="1:8" s="25" customFormat="1" ht="17.100000000000001" customHeight="1">
      <c r="A34" s="37" t="s">
        <v>815</v>
      </c>
      <c r="B34" s="38">
        <f>B5+B25</f>
        <v>64297</v>
      </c>
      <c r="C34" s="38">
        <f>C5+C25</f>
        <v>65479</v>
      </c>
      <c r="D34" s="38">
        <f>D5+D25</f>
        <v>65104</v>
      </c>
      <c r="E34" s="38">
        <f>E5+E25</f>
        <v>64259</v>
      </c>
      <c r="F34" s="39">
        <f>IF(C34=0,"",E34/C34)</f>
        <v>0.98136807220635625</v>
      </c>
      <c r="G34" s="39">
        <f>IF(B34=0,"",(E34-B34)/B34)</f>
        <v>-5.910073564863057E-4</v>
      </c>
      <c r="H34" s="256"/>
    </row>
    <row r="35" spans="1:8" s="25" customFormat="1" ht="17.100000000000001" customHeight="1">
      <c r="A35" s="37"/>
      <c r="B35" s="38"/>
      <c r="C35" s="38"/>
      <c r="D35" s="38"/>
      <c r="E35" s="38"/>
      <c r="F35" s="39"/>
      <c r="G35" s="39"/>
    </row>
    <row r="36" spans="1:8" s="25" customFormat="1" ht="17.100000000000001" customHeight="1">
      <c r="A36" s="37" t="s">
        <v>5</v>
      </c>
      <c r="B36" s="41">
        <v>141234</v>
      </c>
      <c r="C36" s="41">
        <v>102079</v>
      </c>
      <c r="D36" s="41">
        <v>158938</v>
      </c>
      <c r="E36" s="41">
        <v>162006</v>
      </c>
      <c r="F36" s="39">
        <f t="shared" si="1"/>
        <v>1.5870649203068212</v>
      </c>
      <c r="G36" s="39">
        <f t="shared" si="2"/>
        <v>0.14707506691023409</v>
      </c>
    </row>
    <row r="37" spans="1:8" s="25" customFormat="1" ht="17.100000000000001" customHeight="1">
      <c r="A37" s="37" t="s">
        <v>6</v>
      </c>
      <c r="B37" s="41"/>
      <c r="C37" s="41"/>
      <c r="D37" s="41"/>
      <c r="E37" s="41"/>
      <c r="F37" s="39" t="str">
        <f t="shared" si="1"/>
        <v/>
      </c>
      <c r="G37" s="39" t="str">
        <f t="shared" si="2"/>
        <v/>
      </c>
    </row>
    <row r="38" spans="1:8" s="25" customFormat="1" ht="17.100000000000001" customHeight="1">
      <c r="A38" s="37" t="s">
        <v>28</v>
      </c>
      <c r="B38" s="41">
        <v>517</v>
      </c>
      <c r="C38" s="41"/>
      <c r="D38" s="41">
        <v>276</v>
      </c>
      <c r="E38" s="41">
        <v>941</v>
      </c>
      <c r="F38" s="39" t="str">
        <f t="shared" si="1"/>
        <v/>
      </c>
      <c r="G38" s="39">
        <f t="shared" si="2"/>
        <v>0.82011605415860733</v>
      </c>
    </row>
    <row r="39" spans="1:8" s="25" customFormat="1" ht="17.100000000000001" customHeight="1">
      <c r="A39" s="37" t="s">
        <v>7</v>
      </c>
      <c r="B39" s="41">
        <v>246</v>
      </c>
      <c r="C39" s="41"/>
      <c r="D39" s="41"/>
      <c r="E39" s="41"/>
      <c r="F39" s="39" t="str">
        <f t="shared" si="1"/>
        <v/>
      </c>
      <c r="G39" s="39">
        <f t="shared" si="2"/>
        <v>-1</v>
      </c>
    </row>
    <row r="40" spans="1:8" s="25" customFormat="1" ht="17.100000000000001" customHeight="1">
      <c r="A40" s="37" t="s">
        <v>8</v>
      </c>
      <c r="B40" s="41">
        <v>16800</v>
      </c>
      <c r="C40" s="41"/>
      <c r="D40" s="41"/>
      <c r="E40" s="41">
        <v>27900</v>
      </c>
      <c r="F40" s="39" t="str">
        <f t="shared" si="1"/>
        <v/>
      </c>
      <c r="G40" s="39">
        <f t="shared" si="2"/>
        <v>0.6607142857142857</v>
      </c>
    </row>
    <row r="41" spans="1:8" s="25" customFormat="1" ht="17.100000000000001" customHeight="1">
      <c r="A41" s="37" t="s">
        <v>816</v>
      </c>
      <c r="B41" s="41"/>
      <c r="C41" s="41"/>
      <c r="D41" s="41">
        <v>27900</v>
      </c>
      <c r="E41" s="41"/>
      <c r="F41" s="39" t="str">
        <f t="shared" si="1"/>
        <v/>
      </c>
      <c r="G41" s="39" t="str">
        <f t="shared" si="2"/>
        <v/>
      </c>
    </row>
    <row r="42" spans="1:8" s="25" customFormat="1" ht="17.100000000000001" customHeight="1">
      <c r="A42" s="37" t="s">
        <v>10</v>
      </c>
      <c r="B42" s="41"/>
      <c r="C42" s="41"/>
      <c r="D42" s="41"/>
      <c r="E42" s="41"/>
      <c r="F42" s="39" t="str">
        <f t="shared" si="1"/>
        <v/>
      </c>
      <c r="G42" s="39" t="str">
        <f t="shared" si="2"/>
        <v/>
      </c>
    </row>
    <row r="43" spans="1:8" s="25" customFormat="1" ht="17.100000000000001" customHeight="1">
      <c r="A43" s="37" t="s">
        <v>817</v>
      </c>
      <c r="B43" s="41">
        <v>18496</v>
      </c>
      <c r="C43" s="41">
        <v>14847</v>
      </c>
      <c r="D43" s="41">
        <v>14532</v>
      </c>
      <c r="E43" s="41">
        <v>14532</v>
      </c>
      <c r="F43" s="39">
        <f t="shared" si="1"/>
        <v>0.97878359264497883</v>
      </c>
      <c r="G43" s="39">
        <f t="shared" si="2"/>
        <v>-0.21431660899653979</v>
      </c>
    </row>
    <row r="44" spans="1:8" s="25" customFormat="1" ht="17.100000000000001" customHeight="1">
      <c r="A44" s="42" t="s">
        <v>818</v>
      </c>
      <c r="B44" s="41">
        <f>SUM(B34:B43)</f>
        <v>241590</v>
      </c>
      <c r="C44" s="41">
        <f t="shared" ref="C44:E44" si="4">SUM(C34:C43)</f>
        <v>182405</v>
      </c>
      <c r="D44" s="41">
        <f t="shared" si="4"/>
        <v>266750</v>
      </c>
      <c r="E44" s="41">
        <f t="shared" si="4"/>
        <v>269638</v>
      </c>
      <c r="F44" s="39">
        <f t="shared" si="1"/>
        <v>1.478237986897289</v>
      </c>
      <c r="G44" s="39">
        <f t="shared" si="2"/>
        <v>0.11609752059273977</v>
      </c>
    </row>
  </sheetData>
  <mergeCells count="2">
    <mergeCell ref="A3:E3"/>
    <mergeCell ref="A2:G2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4" fitToHeight="0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42" sqref="H42"/>
    </sheetView>
  </sheetViews>
  <sheetFormatPr defaultRowHeight="14.25" customHeight="1"/>
  <cols>
    <col min="1" max="1" width="13.375" style="286" customWidth="1"/>
    <col min="2" max="2" width="21.375" style="286" customWidth="1"/>
    <col min="3" max="4" width="13" style="286" hidden="1" customWidth="1"/>
    <col min="5" max="5" width="22.25" style="286" customWidth="1"/>
    <col min="6" max="7" width="13" style="286" hidden="1" customWidth="1"/>
    <col min="8" max="8" width="22.25" style="286" customWidth="1"/>
    <col min="9" max="256" width="9" style="286"/>
    <col min="257" max="257" width="13.375" style="286" customWidth="1"/>
    <col min="258" max="258" width="21.375" style="286" customWidth="1"/>
    <col min="259" max="260" width="0" style="286" hidden="1" customWidth="1"/>
    <col min="261" max="261" width="22.25" style="286" customWidth="1"/>
    <col min="262" max="263" width="0" style="286" hidden="1" customWidth="1"/>
    <col min="264" max="264" width="22.25" style="286" customWidth="1"/>
    <col min="265" max="512" width="9" style="286"/>
    <col min="513" max="513" width="13.375" style="286" customWidth="1"/>
    <col min="514" max="514" width="21.375" style="286" customWidth="1"/>
    <col min="515" max="516" width="0" style="286" hidden="1" customWidth="1"/>
    <col min="517" max="517" width="22.25" style="286" customWidth="1"/>
    <col min="518" max="519" width="0" style="286" hidden="1" customWidth="1"/>
    <col min="520" max="520" width="22.25" style="286" customWidth="1"/>
    <col min="521" max="768" width="9" style="286"/>
    <col min="769" max="769" width="13.375" style="286" customWidth="1"/>
    <col min="770" max="770" width="21.375" style="286" customWidth="1"/>
    <col min="771" max="772" width="0" style="286" hidden="1" customWidth="1"/>
    <col min="773" max="773" width="22.25" style="286" customWidth="1"/>
    <col min="774" max="775" width="0" style="286" hidden="1" customWidth="1"/>
    <col min="776" max="776" width="22.25" style="286" customWidth="1"/>
    <col min="777" max="1024" width="9" style="286"/>
    <col min="1025" max="1025" width="13.375" style="286" customWidth="1"/>
    <col min="1026" max="1026" width="21.375" style="286" customWidth="1"/>
    <col min="1027" max="1028" width="0" style="286" hidden="1" customWidth="1"/>
    <col min="1029" max="1029" width="22.25" style="286" customWidth="1"/>
    <col min="1030" max="1031" width="0" style="286" hidden="1" customWidth="1"/>
    <col min="1032" max="1032" width="22.25" style="286" customWidth="1"/>
    <col min="1033" max="1280" width="9" style="286"/>
    <col min="1281" max="1281" width="13.375" style="286" customWidth="1"/>
    <col min="1282" max="1282" width="21.375" style="286" customWidth="1"/>
    <col min="1283" max="1284" width="0" style="286" hidden="1" customWidth="1"/>
    <col min="1285" max="1285" width="22.25" style="286" customWidth="1"/>
    <col min="1286" max="1287" width="0" style="286" hidden="1" customWidth="1"/>
    <col min="1288" max="1288" width="22.25" style="286" customWidth="1"/>
    <col min="1289" max="1536" width="9" style="286"/>
    <col min="1537" max="1537" width="13.375" style="286" customWidth="1"/>
    <col min="1538" max="1538" width="21.375" style="286" customWidth="1"/>
    <col min="1539" max="1540" width="0" style="286" hidden="1" customWidth="1"/>
    <col min="1541" max="1541" width="22.25" style="286" customWidth="1"/>
    <col min="1542" max="1543" width="0" style="286" hidden="1" customWidth="1"/>
    <col min="1544" max="1544" width="22.25" style="286" customWidth="1"/>
    <col min="1545" max="1792" width="9" style="286"/>
    <col min="1793" max="1793" width="13.375" style="286" customWidth="1"/>
    <col min="1794" max="1794" width="21.375" style="286" customWidth="1"/>
    <col min="1795" max="1796" width="0" style="286" hidden="1" customWidth="1"/>
    <col min="1797" max="1797" width="22.25" style="286" customWidth="1"/>
    <col min="1798" max="1799" width="0" style="286" hidden="1" customWidth="1"/>
    <col min="1800" max="1800" width="22.25" style="286" customWidth="1"/>
    <col min="1801" max="2048" width="9" style="286"/>
    <col min="2049" max="2049" width="13.375" style="286" customWidth="1"/>
    <col min="2050" max="2050" width="21.375" style="286" customWidth="1"/>
    <col min="2051" max="2052" width="0" style="286" hidden="1" customWidth="1"/>
    <col min="2053" max="2053" width="22.25" style="286" customWidth="1"/>
    <col min="2054" max="2055" width="0" style="286" hidden="1" customWidth="1"/>
    <col min="2056" max="2056" width="22.25" style="286" customWidth="1"/>
    <col min="2057" max="2304" width="9" style="286"/>
    <col min="2305" max="2305" width="13.375" style="286" customWidth="1"/>
    <col min="2306" max="2306" width="21.375" style="286" customWidth="1"/>
    <col min="2307" max="2308" width="0" style="286" hidden="1" customWidth="1"/>
    <col min="2309" max="2309" width="22.25" style="286" customWidth="1"/>
    <col min="2310" max="2311" width="0" style="286" hidden="1" customWidth="1"/>
    <col min="2312" max="2312" width="22.25" style="286" customWidth="1"/>
    <col min="2313" max="2560" width="9" style="286"/>
    <col min="2561" max="2561" width="13.375" style="286" customWidth="1"/>
    <col min="2562" max="2562" width="21.375" style="286" customWidth="1"/>
    <col min="2563" max="2564" width="0" style="286" hidden="1" customWidth="1"/>
    <col min="2565" max="2565" width="22.25" style="286" customWidth="1"/>
    <col min="2566" max="2567" width="0" style="286" hidden="1" customWidth="1"/>
    <col min="2568" max="2568" width="22.25" style="286" customWidth="1"/>
    <col min="2569" max="2816" width="9" style="286"/>
    <col min="2817" max="2817" width="13.375" style="286" customWidth="1"/>
    <col min="2818" max="2818" width="21.375" style="286" customWidth="1"/>
    <col min="2819" max="2820" width="0" style="286" hidden="1" customWidth="1"/>
    <col min="2821" max="2821" width="22.25" style="286" customWidth="1"/>
    <col min="2822" max="2823" width="0" style="286" hidden="1" customWidth="1"/>
    <col min="2824" max="2824" width="22.25" style="286" customWidth="1"/>
    <col min="2825" max="3072" width="9" style="286"/>
    <col min="3073" max="3073" width="13.375" style="286" customWidth="1"/>
    <col min="3074" max="3074" width="21.375" style="286" customWidth="1"/>
    <col min="3075" max="3076" width="0" style="286" hidden="1" customWidth="1"/>
    <col min="3077" max="3077" width="22.25" style="286" customWidth="1"/>
    <col min="3078" max="3079" width="0" style="286" hidden="1" customWidth="1"/>
    <col min="3080" max="3080" width="22.25" style="286" customWidth="1"/>
    <col min="3081" max="3328" width="9" style="286"/>
    <col min="3329" max="3329" width="13.375" style="286" customWidth="1"/>
    <col min="3330" max="3330" width="21.375" style="286" customWidth="1"/>
    <col min="3331" max="3332" width="0" style="286" hidden="1" customWidth="1"/>
    <col min="3333" max="3333" width="22.25" style="286" customWidth="1"/>
    <col min="3334" max="3335" width="0" style="286" hidden="1" customWidth="1"/>
    <col min="3336" max="3336" width="22.25" style="286" customWidth="1"/>
    <col min="3337" max="3584" width="9" style="286"/>
    <col min="3585" max="3585" width="13.375" style="286" customWidth="1"/>
    <col min="3586" max="3586" width="21.375" style="286" customWidth="1"/>
    <col min="3587" max="3588" width="0" style="286" hidden="1" customWidth="1"/>
    <col min="3589" max="3589" width="22.25" style="286" customWidth="1"/>
    <col min="3590" max="3591" width="0" style="286" hidden="1" customWidth="1"/>
    <col min="3592" max="3592" width="22.25" style="286" customWidth="1"/>
    <col min="3593" max="3840" width="9" style="286"/>
    <col min="3841" max="3841" width="13.375" style="286" customWidth="1"/>
    <col min="3842" max="3842" width="21.375" style="286" customWidth="1"/>
    <col min="3843" max="3844" width="0" style="286" hidden="1" customWidth="1"/>
    <col min="3845" max="3845" width="22.25" style="286" customWidth="1"/>
    <col min="3846" max="3847" width="0" style="286" hidden="1" customWidth="1"/>
    <col min="3848" max="3848" width="22.25" style="286" customWidth="1"/>
    <col min="3849" max="4096" width="9" style="286"/>
    <col min="4097" max="4097" width="13.375" style="286" customWidth="1"/>
    <col min="4098" max="4098" width="21.375" style="286" customWidth="1"/>
    <col min="4099" max="4100" width="0" style="286" hidden="1" customWidth="1"/>
    <col min="4101" max="4101" width="22.25" style="286" customWidth="1"/>
    <col min="4102" max="4103" width="0" style="286" hidden="1" customWidth="1"/>
    <col min="4104" max="4104" width="22.25" style="286" customWidth="1"/>
    <col min="4105" max="4352" width="9" style="286"/>
    <col min="4353" max="4353" width="13.375" style="286" customWidth="1"/>
    <col min="4354" max="4354" width="21.375" style="286" customWidth="1"/>
    <col min="4355" max="4356" width="0" style="286" hidden="1" customWidth="1"/>
    <col min="4357" max="4357" width="22.25" style="286" customWidth="1"/>
    <col min="4358" max="4359" width="0" style="286" hidden="1" customWidth="1"/>
    <col min="4360" max="4360" width="22.25" style="286" customWidth="1"/>
    <col min="4361" max="4608" width="9" style="286"/>
    <col min="4609" max="4609" width="13.375" style="286" customWidth="1"/>
    <col min="4610" max="4610" width="21.375" style="286" customWidth="1"/>
    <col min="4611" max="4612" width="0" style="286" hidden="1" customWidth="1"/>
    <col min="4613" max="4613" width="22.25" style="286" customWidth="1"/>
    <col min="4614" max="4615" width="0" style="286" hidden="1" customWidth="1"/>
    <col min="4616" max="4616" width="22.25" style="286" customWidth="1"/>
    <col min="4617" max="4864" width="9" style="286"/>
    <col min="4865" max="4865" width="13.375" style="286" customWidth="1"/>
    <col min="4866" max="4866" width="21.375" style="286" customWidth="1"/>
    <col min="4867" max="4868" width="0" style="286" hidden="1" customWidth="1"/>
    <col min="4869" max="4869" width="22.25" style="286" customWidth="1"/>
    <col min="4870" max="4871" width="0" style="286" hidden="1" customWidth="1"/>
    <col min="4872" max="4872" width="22.25" style="286" customWidth="1"/>
    <col min="4873" max="5120" width="9" style="286"/>
    <col min="5121" max="5121" width="13.375" style="286" customWidth="1"/>
    <col min="5122" max="5122" width="21.375" style="286" customWidth="1"/>
    <col min="5123" max="5124" width="0" style="286" hidden="1" customWidth="1"/>
    <col min="5125" max="5125" width="22.25" style="286" customWidth="1"/>
    <col min="5126" max="5127" width="0" style="286" hidden="1" customWidth="1"/>
    <col min="5128" max="5128" width="22.25" style="286" customWidth="1"/>
    <col min="5129" max="5376" width="9" style="286"/>
    <col min="5377" max="5377" width="13.375" style="286" customWidth="1"/>
    <col min="5378" max="5378" width="21.375" style="286" customWidth="1"/>
    <col min="5379" max="5380" width="0" style="286" hidden="1" customWidth="1"/>
    <col min="5381" max="5381" width="22.25" style="286" customWidth="1"/>
    <col min="5382" max="5383" width="0" style="286" hidden="1" customWidth="1"/>
    <col min="5384" max="5384" width="22.25" style="286" customWidth="1"/>
    <col min="5385" max="5632" width="9" style="286"/>
    <col min="5633" max="5633" width="13.375" style="286" customWidth="1"/>
    <col min="5634" max="5634" width="21.375" style="286" customWidth="1"/>
    <col min="5635" max="5636" width="0" style="286" hidden="1" customWidth="1"/>
    <col min="5637" max="5637" width="22.25" style="286" customWidth="1"/>
    <col min="5638" max="5639" width="0" style="286" hidden="1" customWidth="1"/>
    <col min="5640" max="5640" width="22.25" style="286" customWidth="1"/>
    <col min="5641" max="5888" width="9" style="286"/>
    <col min="5889" max="5889" width="13.375" style="286" customWidth="1"/>
    <col min="5890" max="5890" width="21.375" style="286" customWidth="1"/>
    <col min="5891" max="5892" width="0" style="286" hidden="1" customWidth="1"/>
    <col min="5893" max="5893" width="22.25" style="286" customWidth="1"/>
    <col min="5894" max="5895" width="0" style="286" hidden="1" customWidth="1"/>
    <col min="5896" max="5896" width="22.25" style="286" customWidth="1"/>
    <col min="5897" max="6144" width="9" style="286"/>
    <col min="6145" max="6145" width="13.375" style="286" customWidth="1"/>
    <col min="6146" max="6146" width="21.375" style="286" customWidth="1"/>
    <col min="6147" max="6148" width="0" style="286" hidden="1" customWidth="1"/>
    <col min="6149" max="6149" width="22.25" style="286" customWidth="1"/>
    <col min="6150" max="6151" width="0" style="286" hidden="1" customWidth="1"/>
    <col min="6152" max="6152" width="22.25" style="286" customWidth="1"/>
    <col min="6153" max="6400" width="9" style="286"/>
    <col min="6401" max="6401" width="13.375" style="286" customWidth="1"/>
    <col min="6402" max="6402" width="21.375" style="286" customWidth="1"/>
    <col min="6403" max="6404" width="0" style="286" hidden="1" customWidth="1"/>
    <col min="6405" max="6405" width="22.25" style="286" customWidth="1"/>
    <col min="6406" max="6407" width="0" style="286" hidden="1" customWidth="1"/>
    <col min="6408" max="6408" width="22.25" style="286" customWidth="1"/>
    <col min="6409" max="6656" width="9" style="286"/>
    <col min="6657" max="6657" width="13.375" style="286" customWidth="1"/>
    <col min="6658" max="6658" width="21.375" style="286" customWidth="1"/>
    <col min="6659" max="6660" width="0" style="286" hidden="1" customWidth="1"/>
    <col min="6661" max="6661" width="22.25" style="286" customWidth="1"/>
    <col min="6662" max="6663" width="0" style="286" hidden="1" customWidth="1"/>
    <col min="6664" max="6664" width="22.25" style="286" customWidth="1"/>
    <col min="6665" max="6912" width="9" style="286"/>
    <col min="6913" max="6913" width="13.375" style="286" customWidth="1"/>
    <col min="6914" max="6914" width="21.375" style="286" customWidth="1"/>
    <col min="6915" max="6916" width="0" style="286" hidden="1" customWidth="1"/>
    <col min="6917" max="6917" width="22.25" style="286" customWidth="1"/>
    <col min="6918" max="6919" width="0" style="286" hidden="1" customWidth="1"/>
    <col min="6920" max="6920" width="22.25" style="286" customWidth="1"/>
    <col min="6921" max="7168" width="9" style="286"/>
    <col min="7169" max="7169" width="13.375" style="286" customWidth="1"/>
    <col min="7170" max="7170" width="21.375" style="286" customWidth="1"/>
    <col min="7171" max="7172" width="0" style="286" hidden="1" customWidth="1"/>
    <col min="7173" max="7173" width="22.25" style="286" customWidth="1"/>
    <col min="7174" max="7175" width="0" style="286" hidden="1" customWidth="1"/>
    <col min="7176" max="7176" width="22.25" style="286" customWidth="1"/>
    <col min="7177" max="7424" width="9" style="286"/>
    <col min="7425" max="7425" width="13.375" style="286" customWidth="1"/>
    <col min="7426" max="7426" width="21.375" style="286" customWidth="1"/>
    <col min="7427" max="7428" width="0" style="286" hidden="1" customWidth="1"/>
    <col min="7429" max="7429" width="22.25" style="286" customWidth="1"/>
    <col min="7430" max="7431" width="0" style="286" hidden="1" customWidth="1"/>
    <col min="7432" max="7432" width="22.25" style="286" customWidth="1"/>
    <col min="7433" max="7680" width="9" style="286"/>
    <col min="7681" max="7681" width="13.375" style="286" customWidth="1"/>
    <col min="7682" max="7682" width="21.375" style="286" customWidth="1"/>
    <col min="7683" max="7684" width="0" style="286" hidden="1" customWidth="1"/>
    <col min="7685" max="7685" width="22.25" style="286" customWidth="1"/>
    <col min="7686" max="7687" width="0" style="286" hidden="1" customWidth="1"/>
    <col min="7688" max="7688" width="22.25" style="286" customWidth="1"/>
    <col min="7689" max="7936" width="9" style="286"/>
    <col min="7937" max="7937" width="13.375" style="286" customWidth="1"/>
    <col min="7938" max="7938" width="21.375" style="286" customWidth="1"/>
    <col min="7939" max="7940" width="0" style="286" hidden="1" customWidth="1"/>
    <col min="7941" max="7941" width="22.25" style="286" customWidth="1"/>
    <col min="7942" max="7943" width="0" style="286" hidden="1" customWidth="1"/>
    <col min="7944" max="7944" width="22.25" style="286" customWidth="1"/>
    <col min="7945" max="8192" width="9" style="286"/>
    <col min="8193" max="8193" width="13.375" style="286" customWidth="1"/>
    <col min="8194" max="8194" width="21.375" style="286" customWidth="1"/>
    <col min="8195" max="8196" width="0" style="286" hidden="1" customWidth="1"/>
    <col min="8197" max="8197" width="22.25" style="286" customWidth="1"/>
    <col min="8198" max="8199" width="0" style="286" hidden="1" customWidth="1"/>
    <col min="8200" max="8200" width="22.25" style="286" customWidth="1"/>
    <col min="8201" max="8448" width="9" style="286"/>
    <col min="8449" max="8449" width="13.375" style="286" customWidth="1"/>
    <col min="8450" max="8450" width="21.375" style="286" customWidth="1"/>
    <col min="8451" max="8452" width="0" style="286" hidden="1" customWidth="1"/>
    <col min="8453" max="8453" width="22.25" style="286" customWidth="1"/>
    <col min="8454" max="8455" width="0" style="286" hidden="1" customWidth="1"/>
    <col min="8456" max="8456" width="22.25" style="286" customWidth="1"/>
    <col min="8457" max="8704" width="9" style="286"/>
    <col min="8705" max="8705" width="13.375" style="286" customWidth="1"/>
    <col min="8706" max="8706" width="21.375" style="286" customWidth="1"/>
    <col min="8707" max="8708" width="0" style="286" hidden="1" customWidth="1"/>
    <col min="8709" max="8709" width="22.25" style="286" customWidth="1"/>
    <col min="8710" max="8711" width="0" style="286" hidden="1" customWidth="1"/>
    <col min="8712" max="8712" width="22.25" style="286" customWidth="1"/>
    <col min="8713" max="8960" width="9" style="286"/>
    <col min="8961" max="8961" width="13.375" style="286" customWidth="1"/>
    <col min="8962" max="8962" width="21.375" style="286" customWidth="1"/>
    <col min="8963" max="8964" width="0" style="286" hidden="1" customWidth="1"/>
    <col min="8965" max="8965" width="22.25" style="286" customWidth="1"/>
    <col min="8966" max="8967" width="0" style="286" hidden="1" customWidth="1"/>
    <col min="8968" max="8968" width="22.25" style="286" customWidth="1"/>
    <col min="8969" max="9216" width="9" style="286"/>
    <col min="9217" max="9217" width="13.375" style="286" customWidth="1"/>
    <col min="9218" max="9218" width="21.375" style="286" customWidth="1"/>
    <col min="9219" max="9220" width="0" style="286" hidden="1" customWidth="1"/>
    <col min="9221" max="9221" width="22.25" style="286" customWidth="1"/>
    <col min="9222" max="9223" width="0" style="286" hidden="1" customWidth="1"/>
    <col min="9224" max="9224" width="22.25" style="286" customWidth="1"/>
    <col min="9225" max="9472" width="9" style="286"/>
    <col min="9473" max="9473" width="13.375" style="286" customWidth="1"/>
    <col min="9474" max="9474" width="21.375" style="286" customWidth="1"/>
    <col min="9475" max="9476" width="0" style="286" hidden="1" customWidth="1"/>
    <col min="9477" max="9477" width="22.25" style="286" customWidth="1"/>
    <col min="9478" max="9479" width="0" style="286" hidden="1" customWidth="1"/>
    <col min="9480" max="9480" width="22.25" style="286" customWidth="1"/>
    <col min="9481" max="9728" width="9" style="286"/>
    <col min="9729" max="9729" width="13.375" style="286" customWidth="1"/>
    <col min="9730" max="9730" width="21.375" style="286" customWidth="1"/>
    <col min="9731" max="9732" width="0" style="286" hidden="1" customWidth="1"/>
    <col min="9733" max="9733" width="22.25" style="286" customWidth="1"/>
    <col min="9734" max="9735" width="0" style="286" hidden="1" customWidth="1"/>
    <col min="9736" max="9736" width="22.25" style="286" customWidth="1"/>
    <col min="9737" max="9984" width="9" style="286"/>
    <col min="9985" max="9985" width="13.375" style="286" customWidth="1"/>
    <col min="9986" max="9986" width="21.375" style="286" customWidth="1"/>
    <col min="9987" max="9988" width="0" style="286" hidden="1" customWidth="1"/>
    <col min="9989" max="9989" width="22.25" style="286" customWidth="1"/>
    <col min="9990" max="9991" width="0" style="286" hidden="1" customWidth="1"/>
    <col min="9992" max="9992" width="22.25" style="286" customWidth="1"/>
    <col min="9993" max="10240" width="9" style="286"/>
    <col min="10241" max="10241" width="13.375" style="286" customWidth="1"/>
    <col min="10242" max="10242" width="21.375" style="286" customWidth="1"/>
    <col min="10243" max="10244" width="0" style="286" hidden="1" customWidth="1"/>
    <col min="10245" max="10245" width="22.25" style="286" customWidth="1"/>
    <col min="10246" max="10247" width="0" style="286" hidden="1" customWidth="1"/>
    <col min="10248" max="10248" width="22.25" style="286" customWidth="1"/>
    <col min="10249" max="10496" width="9" style="286"/>
    <col min="10497" max="10497" width="13.375" style="286" customWidth="1"/>
    <col min="10498" max="10498" width="21.375" style="286" customWidth="1"/>
    <col min="10499" max="10500" width="0" style="286" hidden="1" customWidth="1"/>
    <col min="10501" max="10501" width="22.25" style="286" customWidth="1"/>
    <col min="10502" max="10503" width="0" style="286" hidden="1" customWidth="1"/>
    <col min="10504" max="10504" width="22.25" style="286" customWidth="1"/>
    <col min="10505" max="10752" width="9" style="286"/>
    <col min="10753" max="10753" width="13.375" style="286" customWidth="1"/>
    <col min="10754" max="10754" width="21.375" style="286" customWidth="1"/>
    <col min="10755" max="10756" width="0" style="286" hidden="1" customWidth="1"/>
    <col min="10757" max="10757" width="22.25" style="286" customWidth="1"/>
    <col min="10758" max="10759" width="0" style="286" hidden="1" customWidth="1"/>
    <col min="10760" max="10760" width="22.25" style="286" customWidth="1"/>
    <col min="10761" max="11008" width="9" style="286"/>
    <col min="11009" max="11009" width="13.375" style="286" customWidth="1"/>
    <col min="11010" max="11010" width="21.375" style="286" customWidth="1"/>
    <col min="11011" max="11012" width="0" style="286" hidden="1" customWidth="1"/>
    <col min="11013" max="11013" width="22.25" style="286" customWidth="1"/>
    <col min="11014" max="11015" width="0" style="286" hidden="1" customWidth="1"/>
    <col min="11016" max="11016" width="22.25" style="286" customWidth="1"/>
    <col min="11017" max="11264" width="9" style="286"/>
    <col min="11265" max="11265" width="13.375" style="286" customWidth="1"/>
    <col min="11266" max="11266" width="21.375" style="286" customWidth="1"/>
    <col min="11267" max="11268" width="0" style="286" hidden="1" customWidth="1"/>
    <col min="11269" max="11269" width="22.25" style="286" customWidth="1"/>
    <col min="11270" max="11271" width="0" style="286" hidden="1" customWidth="1"/>
    <col min="11272" max="11272" width="22.25" style="286" customWidth="1"/>
    <col min="11273" max="11520" width="9" style="286"/>
    <col min="11521" max="11521" width="13.375" style="286" customWidth="1"/>
    <col min="11522" max="11522" width="21.375" style="286" customWidth="1"/>
    <col min="11523" max="11524" width="0" style="286" hidden="1" customWidth="1"/>
    <col min="11525" max="11525" width="22.25" style="286" customWidth="1"/>
    <col min="11526" max="11527" width="0" style="286" hidden="1" customWidth="1"/>
    <col min="11528" max="11528" width="22.25" style="286" customWidth="1"/>
    <col min="11529" max="11776" width="9" style="286"/>
    <col min="11777" max="11777" width="13.375" style="286" customWidth="1"/>
    <col min="11778" max="11778" width="21.375" style="286" customWidth="1"/>
    <col min="11779" max="11780" width="0" style="286" hidden="1" customWidth="1"/>
    <col min="11781" max="11781" width="22.25" style="286" customWidth="1"/>
    <col min="11782" max="11783" width="0" style="286" hidden="1" customWidth="1"/>
    <col min="11784" max="11784" width="22.25" style="286" customWidth="1"/>
    <col min="11785" max="12032" width="9" style="286"/>
    <col min="12033" max="12033" width="13.375" style="286" customWidth="1"/>
    <col min="12034" max="12034" width="21.375" style="286" customWidth="1"/>
    <col min="12035" max="12036" width="0" style="286" hidden="1" customWidth="1"/>
    <col min="12037" max="12037" width="22.25" style="286" customWidth="1"/>
    <col min="12038" max="12039" width="0" style="286" hidden="1" customWidth="1"/>
    <col min="12040" max="12040" width="22.25" style="286" customWidth="1"/>
    <col min="12041" max="12288" width="9" style="286"/>
    <col min="12289" max="12289" width="13.375" style="286" customWidth="1"/>
    <col min="12290" max="12290" width="21.375" style="286" customWidth="1"/>
    <col min="12291" max="12292" width="0" style="286" hidden="1" customWidth="1"/>
    <col min="12293" max="12293" width="22.25" style="286" customWidth="1"/>
    <col min="12294" max="12295" width="0" style="286" hidden="1" customWidth="1"/>
    <col min="12296" max="12296" width="22.25" style="286" customWidth="1"/>
    <col min="12297" max="12544" width="9" style="286"/>
    <col min="12545" max="12545" width="13.375" style="286" customWidth="1"/>
    <col min="12546" max="12546" width="21.375" style="286" customWidth="1"/>
    <col min="12547" max="12548" width="0" style="286" hidden="1" customWidth="1"/>
    <col min="12549" max="12549" width="22.25" style="286" customWidth="1"/>
    <col min="12550" max="12551" width="0" style="286" hidden="1" customWidth="1"/>
    <col min="12552" max="12552" width="22.25" style="286" customWidth="1"/>
    <col min="12553" max="12800" width="9" style="286"/>
    <col min="12801" max="12801" width="13.375" style="286" customWidth="1"/>
    <col min="12802" max="12802" width="21.375" style="286" customWidth="1"/>
    <col min="12803" max="12804" width="0" style="286" hidden="1" customWidth="1"/>
    <col min="12805" max="12805" width="22.25" style="286" customWidth="1"/>
    <col min="12806" max="12807" width="0" style="286" hidden="1" customWidth="1"/>
    <col min="12808" max="12808" width="22.25" style="286" customWidth="1"/>
    <col min="12809" max="13056" width="9" style="286"/>
    <col min="13057" max="13057" width="13.375" style="286" customWidth="1"/>
    <col min="13058" max="13058" width="21.375" style="286" customWidth="1"/>
    <col min="13059" max="13060" width="0" style="286" hidden="1" customWidth="1"/>
    <col min="13061" max="13061" width="22.25" style="286" customWidth="1"/>
    <col min="13062" max="13063" width="0" style="286" hidden="1" customWidth="1"/>
    <col min="13064" max="13064" width="22.25" style="286" customWidth="1"/>
    <col min="13065" max="13312" width="9" style="286"/>
    <col min="13313" max="13313" width="13.375" style="286" customWidth="1"/>
    <col min="13314" max="13314" width="21.375" style="286" customWidth="1"/>
    <col min="13315" max="13316" width="0" style="286" hidden="1" customWidth="1"/>
    <col min="13317" max="13317" width="22.25" style="286" customWidth="1"/>
    <col min="13318" max="13319" width="0" style="286" hidden="1" customWidth="1"/>
    <col min="13320" max="13320" width="22.25" style="286" customWidth="1"/>
    <col min="13321" max="13568" width="9" style="286"/>
    <col min="13569" max="13569" width="13.375" style="286" customWidth="1"/>
    <col min="13570" max="13570" width="21.375" style="286" customWidth="1"/>
    <col min="13571" max="13572" width="0" style="286" hidden="1" customWidth="1"/>
    <col min="13573" max="13573" width="22.25" style="286" customWidth="1"/>
    <col min="13574" max="13575" width="0" style="286" hidden="1" customWidth="1"/>
    <col min="13576" max="13576" width="22.25" style="286" customWidth="1"/>
    <col min="13577" max="13824" width="9" style="286"/>
    <col min="13825" max="13825" width="13.375" style="286" customWidth="1"/>
    <col min="13826" max="13826" width="21.375" style="286" customWidth="1"/>
    <col min="13827" max="13828" width="0" style="286" hidden="1" customWidth="1"/>
    <col min="13829" max="13829" width="22.25" style="286" customWidth="1"/>
    <col min="13830" max="13831" width="0" style="286" hidden="1" customWidth="1"/>
    <col min="13832" max="13832" width="22.25" style="286" customWidth="1"/>
    <col min="13833" max="14080" width="9" style="286"/>
    <col min="14081" max="14081" width="13.375" style="286" customWidth="1"/>
    <col min="14082" max="14082" width="21.375" style="286" customWidth="1"/>
    <col min="14083" max="14084" width="0" style="286" hidden="1" customWidth="1"/>
    <col min="14085" max="14085" width="22.25" style="286" customWidth="1"/>
    <col min="14086" max="14087" width="0" style="286" hidden="1" customWidth="1"/>
    <col min="14088" max="14088" width="22.25" style="286" customWidth="1"/>
    <col min="14089" max="14336" width="9" style="286"/>
    <col min="14337" max="14337" width="13.375" style="286" customWidth="1"/>
    <col min="14338" max="14338" width="21.375" style="286" customWidth="1"/>
    <col min="14339" max="14340" width="0" style="286" hidden="1" customWidth="1"/>
    <col min="14341" max="14341" width="22.25" style="286" customWidth="1"/>
    <col min="14342" max="14343" width="0" style="286" hidden="1" customWidth="1"/>
    <col min="14344" max="14344" width="22.25" style="286" customWidth="1"/>
    <col min="14345" max="14592" width="9" style="286"/>
    <col min="14593" max="14593" width="13.375" style="286" customWidth="1"/>
    <col min="14594" max="14594" width="21.375" style="286" customWidth="1"/>
    <col min="14595" max="14596" width="0" style="286" hidden="1" customWidth="1"/>
    <col min="14597" max="14597" width="22.25" style="286" customWidth="1"/>
    <col min="14598" max="14599" width="0" style="286" hidden="1" customWidth="1"/>
    <col min="14600" max="14600" width="22.25" style="286" customWidth="1"/>
    <col min="14601" max="14848" width="9" style="286"/>
    <col min="14849" max="14849" width="13.375" style="286" customWidth="1"/>
    <col min="14850" max="14850" width="21.375" style="286" customWidth="1"/>
    <col min="14851" max="14852" width="0" style="286" hidden="1" customWidth="1"/>
    <col min="14853" max="14853" width="22.25" style="286" customWidth="1"/>
    <col min="14854" max="14855" width="0" style="286" hidden="1" customWidth="1"/>
    <col min="14856" max="14856" width="22.25" style="286" customWidth="1"/>
    <col min="14857" max="15104" width="9" style="286"/>
    <col min="15105" max="15105" width="13.375" style="286" customWidth="1"/>
    <col min="15106" max="15106" width="21.375" style="286" customWidth="1"/>
    <col min="15107" max="15108" width="0" style="286" hidden="1" customWidth="1"/>
    <col min="15109" max="15109" width="22.25" style="286" customWidth="1"/>
    <col min="15110" max="15111" width="0" style="286" hidden="1" customWidth="1"/>
    <col min="15112" max="15112" width="22.25" style="286" customWidth="1"/>
    <col min="15113" max="15360" width="9" style="286"/>
    <col min="15361" max="15361" width="13.375" style="286" customWidth="1"/>
    <col min="15362" max="15362" width="21.375" style="286" customWidth="1"/>
    <col min="15363" max="15364" width="0" style="286" hidden="1" customWidth="1"/>
    <col min="15365" max="15365" width="22.25" style="286" customWidth="1"/>
    <col min="15366" max="15367" width="0" style="286" hidden="1" customWidth="1"/>
    <col min="15368" max="15368" width="22.25" style="286" customWidth="1"/>
    <col min="15369" max="15616" width="9" style="286"/>
    <col min="15617" max="15617" width="13.375" style="286" customWidth="1"/>
    <col min="15618" max="15618" width="21.375" style="286" customWidth="1"/>
    <col min="15619" max="15620" width="0" style="286" hidden="1" customWidth="1"/>
    <col min="15621" max="15621" width="22.25" style="286" customWidth="1"/>
    <col min="15622" max="15623" width="0" style="286" hidden="1" customWidth="1"/>
    <col min="15624" max="15624" width="22.25" style="286" customWidth="1"/>
    <col min="15625" max="15872" width="9" style="286"/>
    <col min="15873" max="15873" width="13.375" style="286" customWidth="1"/>
    <col min="15874" max="15874" width="21.375" style="286" customWidth="1"/>
    <col min="15875" max="15876" width="0" style="286" hidden="1" customWidth="1"/>
    <col min="15877" max="15877" width="22.25" style="286" customWidth="1"/>
    <col min="15878" max="15879" width="0" style="286" hidden="1" customWidth="1"/>
    <col min="15880" max="15880" width="22.25" style="286" customWidth="1"/>
    <col min="15881" max="16128" width="9" style="286"/>
    <col min="16129" max="16129" width="13.375" style="286" customWidth="1"/>
    <col min="16130" max="16130" width="21.375" style="286" customWidth="1"/>
    <col min="16131" max="16132" width="0" style="286" hidden="1" customWidth="1"/>
    <col min="16133" max="16133" width="22.25" style="286" customWidth="1"/>
    <col min="16134" max="16135" width="0" style="286" hidden="1" customWidth="1"/>
    <col min="16136" max="16136" width="22.25" style="286" customWidth="1"/>
    <col min="16137" max="16384" width="9" style="286"/>
  </cols>
  <sheetData>
    <row r="1" spans="1:8" s="286" customFormat="1" ht="15.75">
      <c r="A1" s="285" t="s">
        <v>2006</v>
      </c>
      <c r="B1" s="285"/>
      <c r="C1" s="257"/>
      <c r="D1" s="257"/>
      <c r="E1" s="257"/>
      <c r="F1" s="257"/>
      <c r="G1" s="257"/>
      <c r="H1" s="257"/>
    </row>
    <row r="2" spans="1:8" s="286" customFormat="1" ht="20.25">
      <c r="A2" s="287" t="s">
        <v>2008</v>
      </c>
      <c r="B2" s="287"/>
      <c r="C2" s="287"/>
      <c r="D2" s="287"/>
      <c r="E2" s="287"/>
      <c r="F2" s="287"/>
      <c r="G2" s="287"/>
      <c r="H2" s="287"/>
    </row>
    <row r="3" spans="1:8" s="286" customFormat="1" ht="15.75">
      <c r="A3" s="258"/>
      <c r="B3" s="258"/>
      <c r="C3" s="258"/>
      <c r="D3" s="258"/>
      <c r="E3" s="258"/>
      <c r="F3" s="258"/>
      <c r="G3" s="288" t="s">
        <v>2002</v>
      </c>
      <c r="H3" s="288"/>
    </row>
    <row r="4" spans="1:8" s="286" customFormat="1" ht="15.75">
      <c r="A4" s="289" t="s">
        <v>1993</v>
      </c>
      <c r="B4" s="289"/>
      <c r="D4" s="290"/>
      <c r="E4" s="291" t="s">
        <v>2003</v>
      </c>
      <c r="F4" s="292"/>
      <c r="G4" s="291"/>
      <c r="H4" s="291" t="s">
        <v>2004</v>
      </c>
    </row>
    <row r="5" spans="1:8" s="286" customFormat="1" ht="15.75">
      <c r="A5" s="291" t="s">
        <v>1996</v>
      </c>
      <c r="B5" s="291" t="s">
        <v>1997</v>
      </c>
      <c r="C5" s="291" t="s">
        <v>25</v>
      </c>
      <c r="D5" s="291" t="s">
        <v>1998</v>
      </c>
      <c r="E5" s="291" t="s">
        <v>1999</v>
      </c>
      <c r="F5" s="291" t="s">
        <v>25</v>
      </c>
      <c r="G5" s="291" t="s">
        <v>1998</v>
      </c>
      <c r="H5" s="291" t="s">
        <v>1999</v>
      </c>
    </row>
    <row r="6" spans="1:8" s="294" customFormat="1" ht="15.75">
      <c r="A6" s="5">
        <v>450331</v>
      </c>
      <c r="B6" s="5" t="s">
        <v>2005</v>
      </c>
      <c r="C6" s="293">
        <f>D6+E6</f>
        <v>76400</v>
      </c>
      <c r="D6" s="293">
        <v>64000</v>
      </c>
      <c r="E6" s="293">
        <v>12400</v>
      </c>
      <c r="F6" s="293">
        <f>G6+H6</f>
        <v>75055</v>
      </c>
      <c r="G6" s="293">
        <v>62798</v>
      </c>
      <c r="H6" s="293">
        <v>12257</v>
      </c>
    </row>
  </sheetData>
  <mergeCells count="3">
    <mergeCell ref="A2:H2"/>
    <mergeCell ref="G3:H3"/>
    <mergeCell ref="A4:B4"/>
  </mergeCells>
  <phoneticPr fontId="2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workbookViewId="0">
      <pane ySplit="5" topLeftCell="A45" activePane="bottomLeft" state="frozen"/>
      <selection activeCell="H42" sqref="H42"/>
      <selection pane="bottomLeft" activeCell="H42" sqref="H42"/>
    </sheetView>
  </sheetViews>
  <sheetFormatPr defaultRowHeight="14.25"/>
  <cols>
    <col min="1" max="1" width="36.875" style="64" bestFit="1" customWidth="1"/>
    <col min="2" max="2" width="11.125" style="64" customWidth="1"/>
    <col min="3" max="3" width="11" style="64" customWidth="1"/>
    <col min="4" max="4" width="9.625" style="64" hidden="1" customWidth="1"/>
    <col min="5" max="5" width="10.875" style="64" bestFit="1" customWidth="1"/>
    <col min="6" max="6" width="13" style="69" customWidth="1"/>
    <col min="7" max="7" width="15.375" style="69" customWidth="1"/>
    <col min="8" max="16384" width="9" style="64"/>
  </cols>
  <sheetData>
    <row r="1" spans="1:7" ht="19.5" customHeight="1">
      <c r="A1" s="26" t="s">
        <v>823</v>
      </c>
      <c r="B1" s="26"/>
      <c r="C1" s="26"/>
      <c r="D1" s="26"/>
      <c r="E1" s="26"/>
      <c r="F1" s="54"/>
      <c r="G1" s="55"/>
    </row>
    <row r="2" spans="1:7" ht="22.5">
      <c r="A2" s="264" t="s">
        <v>824</v>
      </c>
      <c r="B2" s="264"/>
      <c r="C2" s="264"/>
      <c r="D2" s="264"/>
      <c r="E2" s="264"/>
      <c r="F2" s="264"/>
      <c r="G2" s="264"/>
    </row>
    <row r="3" spans="1:7" s="65" customFormat="1" ht="20.100000000000001" customHeight="1">
      <c r="A3" s="45"/>
      <c r="B3" s="45"/>
      <c r="C3" s="45"/>
      <c r="D3" s="45"/>
      <c r="E3" s="45"/>
      <c r="F3" s="56"/>
      <c r="G3" s="57" t="s">
        <v>0</v>
      </c>
    </row>
    <row r="4" spans="1:7" s="65" customFormat="1" ht="33" customHeight="1">
      <c r="A4" s="87" t="s">
        <v>1</v>
      </c>
      <c r="B4" s="87" t="s">
        <v>777</v>
      </c>
      <c r="C4" s="87" t="s">
        <v>1564</v>
      </c>
      <c r="D4" s="87" t="s">
        <v>1562</v>
      </c>
      <c r="E4" s="87" t="s">
        <v>805</v>
      </c>
      <c r="F4" s="88" t="s">
        <v>3</v>
      </c>
      <c r="G4" s="88" t="s">
        <v>4</v>
      </c>
    </row>
    <row r="5" spans="1:7" s="65" customFormat="1" ht="20.100000000000001" customHeight="1">
      <c r="A5" s="46" t="s">
        <v>825</v>
      </c>
      <c r="B5" s="47">
        <f>B6+B7+B57+B61+B62+B63+B64+B65+B66</f>
        <v>241590</v>
      </c>
      <c r="C5" s="47">
        <f>C6+C7+C57+C61+C62+C63+C64+C65+C66</f>
        <v>182405</v>
      </c>
      <c r="D5" s="47">
        <f>D6+D7+D57+D61+D62+D63+D64+D65+D66</f>
        <v>266750</v>
      </c>
      <c r="E5" s="47">
        <f>E6+E7+E57+E61+E62+E63+E64+E65+E66</f>
        <v>269638</v>
      </c>
      <c r="F5" s="58">
        <f>IF(C5=0,"",E5/C5)</f>
        <v>1.478237986897289</v>
      </c>
      <c r="G5" s="58">
        <f>IF(B5=0,"",(E5-B5)/B5)</f>
        <v>0.11609752059273977</v>
      </c>
    </row>
    <row r="6" spans="1:7" s="65" customFormat="1" ht="20.100000000000001" customHeight="1">
      <c r="A6" s="71" t="s">
        <v>238</v>
      </c>
      <c r="B6" s="47">
        <v>64297</v>
      </c>
      <c r="C6" s="47">
        <v>65479</v>
      </c>
      <c r="D6" s="47">
        <v>65104</v>
      </c>
      <c r="E6" s="47">
        <v>64259</v>
      </c>
      <c r="F6" s="58">
        <f>IF(C6=0,"",E6/C6)</f>
        <v>0.98136807220635625</v>
      </c>
      <c r="G6" s="58">
        <f>IF(B6=0,"",(E6-B6)/B6)</f>
        <v>-5.910073564863057E-4</v>
      </c>
    </row>
    <row r="7" spans="1:7" s="65" customFormat="1" ht="20.100000000000001" customHeight="1">
      <c r="A7" s="48" t="s">
        <v>5</v>
      </c>
      <c r="B7" s="47">
        <f>B8+B15+B36</f>
        <v>141234</v>
      </c>
      <c r="C7" s="47">
        <f>C8+C15+C36</f>
        <v>102079</v>
      </c>
      <c r="D7" s="47">
        <f>D8+D15+D36</f>
        <v>158938</v>
      </c>
      <c r="E7" s="47">
        <f>E8+E15+E36</f>
        <v>162006</v>
      </c>
      <c r="F7" s="58">
        <f t="shared" ref="F7:F66" si="0">IF(C7=0,"",E7/C7)</f>
        <v>1.5870649203068212</v>
      </c>
      <c r="G7" s="58">
        <f t="shared" ref="G7:G66" si="1">IF(B7=0,"",(E7-B7)/B7)</f>
        <v>0.14707506691023409</v>
      </c>
    </row>
    <row r="8" spans="1:7" s="67" customFormat="1" ht="20.100000000000001" customHeight="1">
      <c r="A8" s="66" t="s">
        <v>826</v>
      </c>
      <c r="B8" s="47">
        <f>SUM(B9:B14)</f>
        <v>8367</v>
      </c>
      <c r="C8" s="47">
        <f t="shared" ref="C8:E8" si="2">SUM(C9:C14)</f>
        <v>8367</v>
      </c>
      <c r="D8" s="47">
        <v>8089</v>
      </c>
      <c r="E8" s="47">
        <f t="shared" si="2"/>
        <v>7963</v>
      </c>
      <c r="F8" s="58">
        <f t="shared" si="0"/>
        <v>0.9517150711127047</v>
      </c>
      <c r="G8" s="58">
        <f t="shared" si="1"/>
        <v>-4.8284928887295325E-2</v>
      </c>
    </row>
    <row r="9" spans="1:7" s="65" customFormat="1" ht="20.100000000000001" customHeight="1">
      <c r="A9" s="61" t="s">
        <v>827</v>
      </c>
      <c r="B9" s="49">
        <v>1122</v>
      </c>
      <c r="C9" s="49">
        <v>1122</v>
      </c>
      <c r="D9" s="49"/>
      <c r="E9" s="283">
        <v>1122</v>
      </c>
      <c r="F9" s="59">
        <f t="shared" si="0"/>
        <v>1</v>
      </c>
      <c r="G9" s="59">
        <f t="shared" si="1"/>
        <v>0</v>
      </c>
    </row>
    <row r="10" spans="1:7" s="65" customFormat="1" ht="20.100000000000001" customHeight="1">
      <c r="A10" s="61" t="s">
        <v>870</v>
      </c>
      <c r="B10" s="49">
        <v>834</v>
      </c>
      <c r="C10" s="50">
        <v>834</v>
      </c>
      <c r="D10" s="50"/>
      <c r="E10" s="283">
        <v>834</v>
      </c>
      <c r="F10" s="59">
        <f t="shared" si="0"/>
        <v>1</v>
      </c>
      <c r="G10" s="59">
        <f t="shared" si="1"/>
        <v>0</v>
      </c>
    </row>
    <row r="11" spans="1:7" s="65" customFormat="1" ht="20.100000000000001" customHeight="1">
      <c r="A11" s="61" t="s">
        <v>871</v>
      </c>
      <c r="B11" s="49">
        <v>4321</v>
      </c>
      <c r="C11" s="50">
        <v>4321</v>
      </c>
      <c r="D11" s="50"/>
      <c r="E11" s="283">
        <v>3925</v>
      </c>
      <c r="F11" s="59">
        <f t="shared" si="0"/>
        <v>0.90835454755843559</v>
      </c>
      <c r="G11" s="59">
        <f t="shared" si="1"/>
        <v>-9.1645452441564454E-2</v>
      </c>
    </row>
    <row r="12" spans="1:7" s="65" customFormat="1" ht="20.100000000000001" customHeight="1">
      <c r="A12" s="61" t="s">
        <v>872</v>
      </c>
      <c r="B12" s="49"/>
      <c r="C12" s="50"/>
      <c r="D12" s="50"/>
      <c r="E12" s="283">
        <v>11</v>
      </c>
      <c r="F12" s="59" t="str">
        <f t="shared" si="0"/>
        <v/>
      </c>
      <c r="G12" s="59" t="str">
        <f t="shared" si="1"/>
        <v/>
      </c>
    </row>
    <row r="13" spans="1:7" s="65" customFormat="1" ht="20.100000000000001" customHeight="1">
      <c r="A13" s="61" t="s">
        <v>873</v>
      </c>
      <c r="B13" s="49"/>
      <c r="C13" s="50"/>
      <c r="D13" s="50"/>
      <c r="E13" s="283">
        <v>-19</v>
      </c>
      <c r="F13" s="59" t="str">
        <f t="shared" si="0"/>
        <v/>
      </c>
      <c r="G13" s="59" t="str">
        <f t="shared" si="1"/>
        <v/>
      </c>
    </row>
    <row r="14" spans="1:7" s="65" customFormat="1" ht="20.100000000000001" customHeight="1">
      <c r="A14" s="61" t="s">
        <v>828</v>
      </c>
      <c r="B14" s="49">
        <v>2090</v>
      </c>
      <c r="C14" s="50">
        <v>2090</v>
      </c>
      <c r="D14" s="50"/>
      <c r="E14" s="283">
        <v>2090</v>
      </c>
      <c r="F14" s="59">
        <f t="shared" si="0"/>
        <v>1</v>
      </c>
      <c r="G14" s="59">
        <f t="shared" si="1"/>
        <v>0</v>
      </c>
    </row>
    <row r="15" spans="1:7" s="67" customFormat="1" ht="20.100000000000001" customHeight="1">
      <c r="A15" s="68" t="s">
        <v>829</v>
      </c>
      <c r="B15" s="63">
        <f>SUM(B16:B35)</f>
        <v>91239</v>
      </c>
      <c r="C15" s="63">
        <f t="shared" ref="C15:E15" si="3">SUM(C16:C35)</f>
        <v>86120</v>
      </c>
      <c r="D15" s="63">
        <v>100877</v>
      </c>
      <c r="E15" s="63">
        <f t="shared" si="3"/>
        <v>106581</v>
      </c>
      <c r="F15" s="58">
        <f t="shared" si="0"/>
        <v>1.2375870877844868</v>
      </c>
      <c r="G15" s="58">
        <f t="shared" si="1"/>
        <v>0.16815177720053925</v>
      </c>
    </row>
    <row r="16" spans="1:7" s="65" customFormat="1" ht="20.100000000000001" customHeight="1">
      <c r="A16" s="61" t="s">
        <v>830</v>
      </c>
      <c r="B16" s="49">
        <v>1133</v>
      </c>
      <c r="C16" s="50">
        <v>1133</v>
      </c>
      <c r="D16" s="50"/>
      <c r="E16" s="283">
        <v>1133</v>
      </c>
      <c r="F16" s="59">
        <f t="shared" si="0"/>
        <v>1</v>
      </c>
      <c r="G16" s="59">
        <f t="shared" si="1"/>
        <v>0</v>
      </c>
    </row>
    <row r="17" spans="1:7" s="65" customFormat="1" ht="20.100000000000001" customHeight="1">
      <c r="A17" s="61" t="s">
        <v>831</v>
      </c>
      <c r="B17" s="49">
        <v>34336</v>
      </c>
      <c r="C17" s="50">
        <v>39270</v>
      </c>
      <c r="D17" s="50"/>
      <c r="E17" s="283">
        <v>38286</v>
      </c>
      <c r="F17" s="59">
        <f t="shared" si="0"/>
        <v>0.97494270435446906</v>
      </c>
      <c r="G17" s="59">
        <f t="shared" si="1"/>
        <v>0.11503960857409133</v>
      </c>
    </row>
    <row r="18" spans="1:7" s="65" customFormat="1" ht="20.100000000000001" customHeight="1">
      <c r="A18" s="61" t="s">
        <v>832</v>
      </c>
      <c r="B18" s="49">
        <v>7049</v>
      </c>
      <c r="C18" s="50">
        <v>7000</v>
      </c>
      <c r="D18" s="50"/>
      <c r="E18" s="283">
        <v>7703</v>
      </c>
      <c r="F18" s="59">
        <f t="shared" si="0"/>
        <v>1.1004285714285715</v>
      </c>
      <c r="G18" s="59">
        <f t="shared" si="1"/>
        <v>9.2779117605334097E-2</v>
      </c>
    </row>
    <row r="19" spans="1:7" s="65" customFormat="1" ht="20.100000000000001" customHeight="1">
      <c r="A19" s="61" t="s">
        <v>833</v>
      </c>
      <c r="B19" s="49">
        <v>2977</v>
      </c>
      <c r="C19" s="49">
        <v>612</v>
      </c>
      <c r="D19" s="49"/>
      <c r="E19" s="49">
        <v>10046</v>
      </c>
      <c r="F19" s="59">
        <f t="shared" si="0"/>
        <v>16.415032679738562</v>
      </c>
      <c r="G19" s="59">
        <f t="shared" si="1"/>
        <v>2.3745381256298286</v>
      </c>
    </row>
    <row r="20" spans="1:7" s="65" customFormat="1" ht="20.100000000000001" customHeight="1">
      <c r="A20" s="61" t="s">
        <v>834</v>
      </c>
      <c r="B20" s="49"/>
      <c r="C20" s="49"/>
      <c r="D20" s="49"/>
      <c r="E20" s="49"/>
      <c r="F20" s="59" t="str">
        <f t="shared" si="0"/>
        <v/>
      </c>
      <c r="G20" s="59" t="str">
        <f t="shared" si="1"/>
        <v/>
      </c>
    </row>
    <row r="21" spans="1:7" s="65" customFormat="1" ht="20.100000000000001" customHeight="1">
      <c r="A21" s="61" t="s">
        <v>835</v>
      </c>
      <c r="B21" s="49"/>
      <c r="C21" s="50"/>
      <c r="D21" s="50"/>
      <c r="E21" s="283"/>
      <c r="F21" s="59" t="str">
        <f t="shared" si="0"/>
        <v/>
      </c>
      <c r="G21" s="59" t="str">
        <f t="shared" si="1"/>
        <v/>
      </c>
    </row>
    <row r="22" spans="1:7" s="65" customFormat="1" ht="20.100000000000001" customHeight="1">
      <c r="A22" s="61" t="s">
        <v>846</v>
      </c>
      <c r="B22" s="49">
        <v>437</v>
      </c>
      <c r="C22" s="50"/>
      <c r="D22" s="50"/>
      <c r="E22" s="283">
        <v>859</v>
      </c>
      <c r="F22" s="59" t="str">
        <f t="shared" si="0"/>
        <v/>
      </c>
      <c r="G22" s="59">
        <f t="shared" si="1"/>
        <v>0.96567505720823799</v>
      </c>
    </row>
    <row r="23" spans="1:7" s="65" customFormat="1" ht="20.100000000000001" customHeight="1">
      <c r="A23" s="61" t="s">
        <v>836</v>
      </c>
      <c r="B23" s="49">
        <v>1425</v>
      </c>
      <c r="C23" s="49"/>
      <c r="D23" s="49"/>
      <c r="E23" s="49">
        <v>1460</v>
      </c>
      <c r="F23" s="59" t="str">
        <f t="shared" si="0"/>
        <v/>
      </c>
      <c r="G23" s="59">
        <f t="shared" si="1"/>
        <v>2.456140350877193E-2</v>
      </c>
    </row>
    <row r="24" spans="1:7" s="65" customFormat="1" ht="20.100000000000001" customHeight="1">
      <c r="A24" s="61" t="s">
        <v>847</v>
      </c>
      <c r="B24" s="49">
        <v>5125</v>
      </c>
      <c r="C24" s="50">
        <v>3578</v>
      </c>
      <c r="D24" s="50"/>
      <c r="E24" s="283">
        <v>4897</v>
      </c>
      <c r="F24" s="59">
        <f t="shared" si="0"/>
        <v>1.368641699273337</v>
      </c>
      <c r="G24" s="59">
        <f t="shared" si="1"/>
        <v>-4.4487804878048778E-2</v>
      </c>
    </row>
    <row r="25" spans="1:7" s="65" customFormat="1" ht="20.100000000000001" customHeight="1">
      <c r="A25" s="61" t="s">
        <v>848</v>
      </c>
      <c r="B25" s="49">
        <v>7014</v>
      </c>
      <c r="C25" s="50">
        <v>6077</v>
      </c>
      <c r="D25" s="50"/>
      <c r="E25" s="49">
        <v>7397</v>
      </c>
      <c r="F25" s="59">
        <f t="shared" si="0"/>
        <v>1.2172124403488565</v>
      </c>
      <c r="G25" s="59">
        <f t="shared" si="1"/>
        <v>5.4605075563159397E-2</v>
      </c>
    </row>
    <row r="26" spans="1:7" s="65" customFormat="1" ht="20.100000000000001" customHeight="1">
      <c r="A26" s="61" t="s">
        <v>849</v>
      </c>
      <c r="B26" s="49">
        <v>13310</v>
      </c>
      <c r="C26" s="50">
        <v>13019</v>
      </c>
      <c r="D26" s="50"/>
      <c r="E26" s="283">
        <v>14553</v>
      </c>
      <c r="F26" s="59">
        <f t="shared" si="0"/>
        <v>1.1178277901528535</v>
      </c>
      <c r="G26" s="59">
        <f t="shared" si="1"/>
        <v>9.3388429752066113E-2</v>
      </c>
    </row>
    <row r="27" spans="1:7" s="65" customFormat="1" ht="20.100000000000001" customHeight="1">
      <c r="A27" s="61" t="s">
        <v>837</v>
      </c>
      <c r="B27" s="49">
        <v>2277</v>
      </c>
      <c r="C27" s="49"/>
      <c r="D27" s="49"/>
      <c r="E27" s="49">
        <v>2938</v>
      </c>
      <c r="F27" s="59" t="str">
        <f t="shared" si="0"/>
        <v/>
      </c>
      <c r="G27" s="59">
        <f t="shared" si="1"/>
        <v>0.29029424681598592</v>
      </c>
    </row>
    <row r="28" spans="1:7" s="65" customFormat="1" ht="20.100000000000001" customHeight="1">
      <c r="A28" s="61" t="s">
        <v>838</v>
      </c>
      <c r="B28" s="49"/>
      <c r="C28" s="50"/>
      <c r="D28" s="50"/>
      <c r="E28" s="283"/>
      <c r="F28" s="59" t="str">
        <f t="shared" si="0"/>
        <v/>
      </c>
      <c r="G28" s="59" t="str">
        <f t="shared" si="1"/>
        <v/>
      </c>
    </row>
    <row r="29" spans="1:7" s="65" customFormat="1" ht="20.100000000000001" customHeight="1">
      <c r="A29" s="61" t="s">
        <v>839</v>
      </c>
      <c r="B29" s="49">
        <v>1900</v>
      </c>
      <c r="C29" s="50">
        <v>1847</v>
      </c>
      <c r="D29" s="50"/>
      <c r="E29" s="283">
        <v>2066</v>
      </c>
      <c r="F29" s="59">
        <f t="shared" si="0"/>
        <v>1.118570655116405</v>
      </c>
      <c r="G29" s="59">
        <f t="shared" si="1"/>
        <v>8.7368421052631581E-2</v>
      </c>
    </row>
    <row r="30" spans="1:7" s="65" customFormat="1" ht="20.100000000000001" customHeight="1">
      <c r="A30" s="61" t="s">
        <v>840</v>
      </c>
      <c r="B30" s="49">
        <v>10982</v>
      </c>
      <c r="C30" s="50">
        <v>2375</v>
      </c>
      <c r="D30" s="50"/>
      <c r="E30" s="283">
        <v>10982</v>
      </c>
      <c r="F30" s="59">
        <f t="shared" si="0"/>
        <v>4.6239999999999997</v>
      </c>
      <c r="G30" s="59">
        <f t="shared" si="1"/>
        <v>0</v>
      </c>
    </row>
    <row r="31" spans="1:7" s="65" customFormat="1" ht="20.100000000000001" customHeight="1">
      <c r="A31" s="62" t="s">
        <v>850</v>
      </c>
      <c r="B31" s="49"/>
      <c r="C31" s="50">
        <v>162</v>
      </c>
      <c r="D31" s="50"/>
      <c r="E31" s="283">
        <v>200</v>
      </c>
      <c r="F31" s="59">
        <f t="shared" si="0"/>
        <v>1.2345679012345678</v>
      </c>
      <c r="G31" s="59" t="str">
        <f t="shared" si="1"/>
        <v/>
      </c>
    </row>
    <row r="32" spans="1:7" s="65" customFormat="1" ht="20.100000000000001" customHeight="1">
      <c r="A32" s="61" t="s">
        <v>851</v>
      </c>
      <c r="B32" s="49"/>
      <c r="C32" s="50">
        <v>21</v>
      </c>
      <c r="D32" s="50"/>
      <c r="E32" s="283">
        <v>21</v>
      </c>
      <c r="F32" s="59">
        <f t="shared" si="0"/>
        <v>1</v>
      </c>
      <c r="G32" s="59" t="str">
        <f t="shared" si="1"/>
        <v/>
      </c>
    </row>
    <row r="33" spans="1:7" s="65" customFormat="1" ht="20.100000000000001" customHeight="1">
      <c r="A33" s="61" t="s">
        <v>852</v>
      </c>
      <c r="B33" s="49"/>
      <c r="C33" s="50"/>
      <c r="D33" s="50"/>
      <c r="E33" s="283"/>
      <c r="F33" s="59" t="str">
        <f t="shared" si="0"/>
        <v/>
      </c>
      <c r="G33" s="59" t="str">
        <f t="shared" si="1"/>
        <v/>
      </c>
    </row>
    <row r="34" spans="1:7" s="65" customFormat="1" ht="20.100000000000001" customHeight="1">
      <c r="A34" s="61" t="s">
        <v>853</v>
      </c>
      <c r="B34" s="49">
        <v>1735</v>
      </c>
      <c r="C34" s="50">
        <v>2311</v>
      </c>
      <c r="D34" s="50"/>
      <c r="E34" s="283">
        <v>2891</v>
      </c>
      <c r="F34" s="59">
        <f t="shared" si="0"/>
        <v>1.2509736045002164</v>
      </c>
      <c r="G34" s="59">
        <f t="shared" si="1"/>
        <v>0.66628242074927957</v>
      </c>
    </row>
    <row r="35" spans="1:7" s="65" customFormat="1" ht="20.100000000000001" customHeight="1">
      <c r="A35" s="61" t="s">
        <v>841</v>
      </c>
      <c r="B35" s="49">
        <v>1539</v>
      </c>
      <c r="C35" s="50">
        <f>108+6536+2071</f>
        <v>8715</v>
      </c>
      <c r="D35" s="50"/>
      <c r="E35" s="283">
        <v>1149</v>
      </c>
      <c r="F35" s="59">
        <f t="shared" si="0"/>
        <v>0.13184165232358003</v>
      </c>
      <c r="G35" s="59">
        <f t="shared" si="1"/>
        <v>-0.25341130604288498</v>
      </c>
    </row>
    <row r="36" spans="1:7" s="67" customFormat="1" ht="20.100000000000001" customHeight="1">
      <c r="A36" s="66" t="s">
        <v>842</v>
      </c>
      <c r="B36" s="47">
        <f>SUM(B37:B56)</f>
        <v>41628</v>
      </c>
      <c r="C36" s="47">
        <f>SUM(C37:C56)</f>
        <v>7592</v>
      </c>
      <c r="D36" s="47">
        <v>49972</v>
      </c>
      <c r="E36" s="47">
        <f t="shared" ref="E36" si="4">SUM(E37:E56)</f>
        <v>47462</v>
      </c>
      <c r="F36" s="58">
        <f t="shared" si="0"/>
        <v>6.2515806111696524</v>
      </c>
      <c r="G36" s="58">
        <f t="shared" si="1"/>
        <v>0.14014605553954068</v>
      </c>
    </row>
    <row r="37" spans="1:7" s="65" customFormat="1" ht="20.100000000000001" customHeight="1">
      <c r="A37" s="61" t="s">
        <v>854</v>
      </c>
      <c r="B37" s="49">
        <v>163</v>
      </c>
      <c r="C37" s="50">
        <v>47</v>
      </c>
      <c r="D37" s="50"/>
      <c r="E37" s="283">
        <v>37</v>
      </c>
      <c r="F37" s="59">
        <f t="shared" si="0"/>
        <v>0.78723404255319152</v>
      </c>
      <c r="G37" s="59">
        <f t="shared" si="1"/>
        <v>-0.77300613496932513</v>
      </c>
    </row>
    <row r="38" spans="1:7" s="65" customFormat="1" ht="20.100000000000001" customHeight="1">
      <c r="A38" s="61" t="s">
        <v>855</v>
      </c>
      <c r="B38" s="49"/>
      <c r="C38" s="50"/>
      <c r="D38" s="50"/>
      <c r="E38" s="283"/>
      <c r="F38" s="59" t="str">
        <f t="shared" si="0"/>
        <v/>
      </c>
      <c r="G38" s="59" t="str">
        <f t="shared" si="1"/>
        <v/>
      </c>
    </row>
    <row r="39" spans="1:7" s="65" customFormat="1" ht="20.100000000000001" customHeight="1">
      <c r="A39" s="61" t="s">
        <v>856</v>
      </c>
      <c r="B39" s="49"/>
      <c r="C39" s="50"/>
      <c r="D39" s="50"/>
      <c r="E39" s="283"/>
      <c r="F39" s="59" t="str">
        <f t="shared" si="0"/>
        <v/>
      </c>
      <c r="G39" s="59" t="str">
        <f t="shared" si="1"/>
        <v/>
      </c>
    </row>
    <row r="40" spans="1:7" s="65" customFormat="1" ht="20.100000000000001" customHeight="1">
      <c r="A40" s="61" t="s">
        <v>857</v>
      </c>
      <c r="B40" s="49">
        <v>59</v>
      </c>
      <c r="C40" s="50"/>
      <c r="D40" s="50"/>
      <c r="E40" s="283">
        <v>320</v>
      </c>
      <c r="F40" s="59" t="str">
        <f t="shared" si="0"/>
        <v/>
      </c>
      <c r="G40" s="59">
        <f t="shared" si="1"/>
        <v>4.4237288135593218</v>
      </c>
    </row>
    <row r="41" spans="1:7" s="65" customFormat="1" ht="20.100000000000001" customHeight="1">
      <c r="A41" s="61" t="s">
        <v>858</v>
      </c>
      <c r="B41" s="49">
        <v>2868</v>
      </c>
      <c r="C41" s="50"/>
      <c r="D41" s="50"/>
      <c r="E41" s="283">
        <v>3911</v>
      </c>
      <c r="F41" s="59" t="str">
        <f t="shared" si="0"/>
        <v/>
      </c>
      <c r="G41" s="59">
        <f t="shared" si="1"/>
        <v>0.36366806136680613</v>
      </c>
    </row>
    <row r="42" spans="1:7" s="65" customFormat="1" ht="20.100000000000001" customHeight="1">
      <c r="A42" s="61" t="s">
        <v>859</v>
      </c>
      <c r="B42" s="49">
        <v>48</v>
      </c>
      <c r="C42" s="50"/>
      <c r="D42" s="50"/>
      <c r="E42" s="283">
        <v>12</v>
      </c>
      <c r="F42" s="59" t="str">
        <f t="shared" si="0"/>
        <v/>
      </c>
      <c r="G42" s="59">
        <f t="shared" si="1"/>
        <v>-0.75</v>
      </c>
    </row>
    <row r="43" spans="1:7" s="65" customFormat="1" ht="20.100000000000001" customHeight="1">
      <c r="A43" s="61" t="s">
        <v>99</v>
      </c>
      <c r="B43" s="49">
        <v>262</v>
      </c>
      <c r="C43" s="50"/>
      <c r="D43" s="50"/>
      <c r="E43" s="283">
        <v>683</v>
      </c>
      <c r="F43" s="59" t="str">
        <f t="shared" si="0"/>
        <v/>
      </c>
      <c r="G43" s="59">
        <f t="shared" si="1"/>
        <v>1.6068702290076335</v>
      </c>
    </row>
    <row r="44" spans="1:7" s="65" customFormat="1" ht="20.100000000000001" customHeight="1">
      <c r="A44" s="61" t="s">
        <v>104</v>
      </c>
      <c r="B44" s="49">
        <v>7424</v>
      </c>
      <c r="C44" s="50">
        <v>3926</v>
      </c>
      <c r="D44" s="50"/>
      <c r="E44" s="283">
        <v>7744</v>
      </c>
      <c r="F44" s="59">
        <f t="shared" si="0"/>
        <v>1.9724910850738666</v>
      </c>
      <c r="G44" s="59">
        <f t="shared" si="1"/>
        <v>4.3103448275862072E-2</v>
      </c>
    </row>
    <row r="45" spans="1:7" s="65" customFormat="1" ht="20.100000000000001" customHeight="1">
      <c r="A45" s="61" t="s">
        <v>860</v>
      </c>
      <c r="B45" s="49">
        <v>4670</v>
      </c>
      <c r="C45" s="50">
        <v>2544</v>
      </c>
      <c r="D45" s="50"/>
      <c r="E45" s="283">
        <v>7111</v>
      </c>
      <c r="F45" s="59">
        <f t="shared" si="0"/>
        <v>2.7952044025157234</v>
      </c>
      <c r="G45" s="59">
        <f t="shared" si="1"/>
        <v>0.52269807280513914</v>
      </c>
    </row>
    <row r="46" spans="1:7" s="65" customFormat="1" ht="20.100000000000001" customHeight="1">
      <c r="A46" s="61" t="s">
        <v>123</v>
      </c>
      <c r="B46" s="49">
        <v>1619</v>
      </c>
      <c r="C46" s="50"/>
      <c r="D46" s="50"/>
      <c r="E46" s="283">
        <v>1434</v>
      </c>
      <c r="F46" s="59" t="str">
        <f t="shared" si="0"/>
        <v/>
      </c>
      <c r="G46" s="59">
        <f t="shared" si="1"/>
        <v>-0.11426806670784435</v>
      </c>
    </row>
    <row r="47" spans="1:7" s="65" customFormat="1" ht="20.100000000000001" customHeight="1">
      <c r="A47" s="61" t="s">
        <v>861</v>
      </c>
      <c r="B47" s="49">
        <v>2410</v>
      </c>
      <c r="C47" s="50"/>
      <c r="D47" s="50"/>
      <c r="E47" s="283">
        <v>1675</v>
      </c>
      <c r="F47" s="59" t="str">
        <f t="shared" si="0"/>
        <v/>
      </c>
      <c r="G47" s="59">
        <f t="shared" si="1"/>
        <v>-0.30497925311203322</v>
      </c>
    </row>
    <row r="48" spans="1:7" s="65" customFormat="1" ht="20.100000000000001" customHeight="1">
      <c r="A48" s="61" t="s">
        <v>862</v>
      </c>
      <c r="B48" s="49">
        <v>11599</v>
      </c>
      <c r="C48" s="50">
        <v>1075</v>
      </c>
      <c r="D48" s="50"/>
      <c r="E48" s="283">
        <v>9848</v>
      </c>
      <c r="F48" s="59">
        <f t="shared" si="0"/>
        <v>9.1609302325581403</v>
      </c>
      <c r="G48" s="59">
        <f t="shared" si="1"/>
        <v>-0.15096128976635917</v>
      </c>
    </row>
    <row r="49" spans="1:7" s="65" customFormat="1" ht="20.100000000000001" customHeight="1">
      <c r="A49" s="61" t="s">
        <v>150</v>
      </c>
      <c r="B49" s="49">
        <v>3472</v>
      </c>
      <c r="C49" s="50"/>
      <c r="D49" s="50"/>
      <c r="E49" s="283">
        <v>2644</v>
      </c>
      <c r="F49" s="59" t="str">
        <f t="shared" si="0"/>
        <v/>
      </c>
      <c r="G49" s="59">
        <f t="shared" si="1"/>
        <v>-0.23847926267281105</v>
      </c>
    </row>
    <row r="50" spans="1:7" s="65" customFormat="1" ht="20.100000000000001" customHeight="1">
      <c r="A50" s="61" t="s">
        <v>863</v>
      </c>
      <c r="B50" s="49">
        <v>80</v>
      </c>
      <c r="C50" s="50"/>
      <c r="D50" s="50"/>
      <c r="E50" s="283">
        <v>809</v>
      </c>
      <c r="F50" s="59" t="str">
        <f t="shared" si="0"/>
        <v/>
      </c>
      <c r="G50" s="59">
        <f t="shared" si="1"/>
        <v>9.1125000000000007</v>
      </c>
    </row>
    <row r="51" spans="1:7" s="65" customFormat="1" ht="20.100000000000001" customHeight="1">
      <c r="A51" s="61" t="s">
        <v>864</v>
      </c>
      <c r="B51" s="49">
        <v>2133</v>
      </c>
      <c r="C51" s="50"/>
      <c r="D51" s="50"/>
      <c r="E51" s="283">
        <v>991</v>
      </c>
      <c r="F51" s="59" t="str">
        <f t="shared" si="0"/>
        <v/>
      </c>
      <c r="G51" s="59">
        <f t="shared" si="1"/>
        <v>-0.53539615564932019</v>
      </c>
    </row>
    <row r="52" spans="1:7" s="65" customFormat="1" ht="20.100000000000001" customHeight="1">
      <c r="A52" s="61" t="s">
        <v>865</v>
      </c>
      <c r="B52" s="49"/>
      <c r="C52" s="50"/>
      <c r="D52" s="50"/>
      <c r="E52" s="283"/>
      <c r="F52" s="59" t="str">
        <f t="shared" si="0"/>
        <v/>
      </c>
      <c r="G52" s="59" t="str">
        <f t="shared" si="1"/>
        <v/>
      </c>
    </row>
    <row r="53" spans="1:7" s="65" customFormat="1" ht="20.100000000000001" customHeight="1">
      <c r="A53" s="61" t="s">
        <v>866</v>
      </c>
      <c r="B53" s="49">
        <v>1600</v>
      </c>
      <c r="C53" s="50"/>
      <c r="D53" s="50"/>
      <c r="E53" s="283">
        <v>115</v>
      </c>
      <c r="F53" s="59" t="str">
        <f t="shared" si="0"/>
        <v/>
      </c>
      <c r="G53" s="59">
        <f t="shared" si="1"/>
        <v>-0.92812499999999998</v>
      </c>
    </row>
    <row r="54" spans="1:7" s="65" customFormat="1" ht="20.100000000000001" customHeight="1">
      <c r="A54" s="61" t="s">
        <v>867</v>
      </c>
      <c r="B54" s="49">
        <v>3206</v>
      </c>
      <c r="C54" s="50"/>
      <c r="D54" s="50"/>
      <c r="E54" s="283">
        <v>10128</v>
      </c>
      <c r="F54" s="59" t="str">
        <f t="shared" si="0"/>
        <v/>
      </c>
      <c r="G54" s="59">
        <f t="shared" si="1"/>
        <v>2.159076731129133</v>
      </c>
    </row>
    <row r="55" spans="1:7" s="65" customFormat="1" ht="20.100000000000001" customHeight="1">
      <c r="A55" s="61" t="s">
        <v>868</v>
      </c>
      <c r="B55" s="49">
        <v>15</v>
      </c>
      <c r="C55" s="50"/>
      <c r="D55" s="50"/>
      <c r="E55" s="283"/>
      <c r="F55" s="59" t="str">
        <f t="shared" si="0"/>
        <v/>
      </c>
      <c r="G55" s="59">
        <f t="shared" si="1"/>
        <v>-1</v>
      </c>
    </row>
    <row r="56" spans="1:7" s="65" customFormat="1" ht="20.100000000000001" customHeight="1">
      <c r="A56" s="61" t="s">
        <v>869</v>
      </c>
      <c r="B56" s="49"/>
      <c r="C56" s="50"/>
      <c r="D56" s="50"/>
      <c r="E56" s="283"/>
      <c r="F56" s="59" t="str">
        <f t="shared" si="0"/>
        <v/>
      </c>
      <c r="G56" s="59" t="str">
        <f t="shared" si="1"/>
        <v/>
      </c>
    </row>
    <row r="57" spans="1:7" s="65" customFormat="1" ht="20.100000000000001" customHeight="1">
      <c r="A57" s="51" t="s">
        <v>6</v>
      </c>
      <c r="B57" s="47">
        <f>SUM(B58:B60)</f>
        <v>0</v>
      </c>
      <c r="C57" s="47">
        <f>SUM(C58:C60)</f>
        <v>0</v>
      </c>
      <c r="D57" s="47"/>
      <c r="E57" s="47">
        <f>SUM(E58:E60)</f>
        <v>0</v>
      </c>
      <c r="F57" s="58" t="str">
        <f t="shared" si="0"/>
        <v/>
      </c>
      <c r="G57" s="58" t="str">
        <f t="shared" si="1"/>
        <v/>
      </c>
    </row>
    <row r="58" spans="1:7" s="65" customFormat="1" ht="20.100000000000001" customHeight="1">
      <c r="A58" s="60" t="s">
        <v>843</v>
      </c>
      <c r="B58" s="49"/>
      <c r="C58" s="50"/>
      <c r="D58" s="50"/>
      <c r="E58" s="283"/>
      <c r="F58" s="59" t="str">
        <f t="shared" si="0"/>
        <v/>
      </c>
      <c r="G58" s="59" t="str">
        <f t="shared" si="1"/>
        <v/>
      </c>
    </row>
    <row r="59" spans="1:7" s="65" customFormat="1" ht="20.100000000000001" customHeight="1">
      <c r="A59" s="60" t="s">
        <v>844</v>
      </c>
      <c r="B59" s="49"/>
      <c r="C59" s="50"/>
      <c r="D59" s="50"/>
      <c r="E59" s="283"/>
      <c r="F59" s="59" t="str">
        <f t="shared" si="0"/>
        <v/>
      </c>
      <c r="G59" s="59" t="str">
        <f t="shared" si="1"/>
        <v/>
      </c>
    </row>
    <row r="60" spans="1:7" s="65" customFormat="1" ht="20.100000000000001" customHeight="1">
      <c r="A60" s="60" t="s">
        <v>845</v>
      </c>
      <c r="B60" s="49"/>
      <c r="C60" s="50"/>
      <c r="D60" s="50"/>
      <c r="E60" s="283"/>
      <c r="F60" s="59" t="str">
        <f t="shared" si="0"/>
        <v/>
      </c>
      <c r="G60" s="59" t="str">
        <f t="shared" si="1"/>
        <v/>
      </c>
    </row>
    <row r="61" spans="1:7" s="65" customFormat="1" ht="20.100000000000001" customHeight="1">
      <c r="A61" s="52" t="s">
        <v>28</v>
      </c>
      <c r="B61" s="53">
        <v>517</v>
      </c>
      <c r="C61" s="53"/>
      <c r="D61" s="53">
        <v>276</v>
      </c>
      <c r="E61" s="284">
        <v>941</v>
      </c>
      <c r="F61" s="58" t="str">
        <f t="shared" si="0"/>
        <v/>
      </c>
      <c r="G61" s="58">
        <f t="shared" si="1"/>
        <v>0.82011605415860733</v>
      </c>
    </row>
    <row r="62" spans="1:7" s="65" customFormat="1" ht="20.100000000000001" customHeight="1">
      <c r="A62" s="52" t="s">
        <v>7</v>
      </c>
      <c r="B62" s="53">
        <v>246</v>
      </c>
      <c r="C62" s="53"/>
      <c r="D62" s="53"/>
      <c r="E62" s="284"/>
      <c r="F62" s="58" t="str">
        <f t="shared" si="0"/>
        <v/>
      </c>
      <c r="G62" s="58">
        <f t="shared" si="1"/>
        <v>-1</v>
      </c>
    </row>
    <row r="63" spans="1:7" s="65" customFormat="1" ht="20.100000000000001" customHeight="1">
      <c r="A63" s="52" t="s">
        <v>8</v>
      </c>
      <c r="B63" s="53">
        <v>16800</v>
      </c>
      <c r="C63" s="53"/>
      <c r="D63" s="53"/>
      <c r="E63" s="53">
        <v>27900</v>
      </c>
      <c r="F63" s="58" t="str">
        <f t="shared" si="0"/>
        <v/>
      </c>
      <c r="G63" s="58">
        <f t="shared" si="1"/>
        <v>0.6607142857142857</v>
      </c>
    </row>
    <row r="64" spans="1:7" s="65" customFormat="1" ht="20.100000000000001" customHeight="1">
      <c r="A64" s="51" t="s">
        <v>10</v>
      </c>
      <c r="B64" s="47"/>
      <c r="C64" s="49"/>
      <c r="D64" s="49"/>
      <c r="E64" s="49"/>
      <c r="F64" s="59" t="str">
        <f t="shared" si="0"/>
        <v/>
      </c>
      <c r="G64" s="59" t="str">
        <f t="shared" si="1"/>
        <v/>
      </c>
    </row>
    <row r="65" spans="1:7" s="67" customFormat="1" ht="20.100000000000001" customHeight="1">
      <c r="A65" s="51" t="s">
        <v>773</v>
      </c>
      <c r="B65" s="47"/>
      <c r="C65" s="47"/>
      <c r="D65" s="47">
        <v>27900</v>
      </c>
      <c r="E65" s="284"/>
      <c r="F65" s="58" t="str">
        <f t="shared" si="0"/>
        <v/>
      </c>
      <c r="G65" s="58" t="str">
        <f t="shared" si="1"/>
        <v/>
      </c>
    </row>
    <row r="66" spans="1:7" s="65" customFormat="1" ht="20.100000000000001" customHeight="1">
      <c r="A66" s="52" t="s">
        <v>11</v>
      </c>
      <c r="B66" s="53">
        <v>18496</v>
      </c>
      <c r="C66" s="53">
        <v>14847</v>
      </c>
      <c r="D66" s="53">
        <v>14532</v>
      </c>
      <c r="E66" s="284">
        <v>14532</v>
      </c>
      <c r="F66" s="58">
        <f t="shared" si="0"/>
        <v>0.97878359264497883</v>
      </c>
      <c r="G66" s="58">
        <f t="shared" si="1"/>
        <v>-0.21431660899653979</v>
      </c>
    </row>
  </sheetData>
  <mergeCells count="1">
    <mergeCell ref="A2:G2"/>
  </mergeCells>
  <phoneticPr fontId="2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86"/>
  <sheetViews>
    <sheetView workbookViewId="0">
      <pane ySplit="5" topLeftCell="A6" activePane="bottomLeft" state="frozen"/>
      <selection activeCell="H42" sqref="H42"/>
      <selection pane="bottomLeft" activeCell="H42" sqref="H42"/>
    </sheetView>
  </sheetViews>
  <sheetFormatPr defaultColWidth="12.125" defaultRowHeight="14.25"/>
  <cols>
    <col min="1" max="1" width="33.5" style="26" customWidth="1"/>
    <col min="2" max="3" width="13.75" style="85" customWidth="1"/>
    <col min="4" max="4" width="12.5" style="85" hidden="1" customWidth="1"/>
    <col min="5" max="5" width="13.75" style="43" customWidth="1"/>
    <col min="6" max="6" width="14.125" style="86" customWidth="1"/>
    <col min="7" max="236" width="12.125" style="26" customWidth="1"/>
    <col min="237" max="237" width="9.875" style="26" customWidth="1"/>
    <col min="238" max="238" width="54.25" style="26" customWidth="1"/>
    <col min="239" max="239" width="26" style="26" customWidth="1"/>
    <col min="240" max="492" width="12.125" style="26" customWidth="1"/>
    <col min="493" max="493" width="9.875" style="26" customWidth="1"/>
    <col min="494" max="494" width="54.25" style="26" customWidth="1"/>
    <col min="495" max="495" width="26" style="26" customWidth="1"/>
    <col min="496" max="748" width="12.125" style="26" customWidth="1"/>
    <col min="749" max="749" width="9.875" style="26" customWidth="1"/>
    <col min="750" max="750" width="54.25" style="26" customWidth="1"/>
    <col min="751" max="751" width="26" style="26" customWidth="1"/>
    <col min="752" max="1004" width="12.125" style="26" customWidth="1"/>
    <col min="1005" max="1005" width="9.875" style="26" customWidth="1"/>
    <col min="1006" max="1006" width="54.25" style="26" customWidth="1"/>
    <col min="1007" max="1007" width="26" style="26" customWidth="1"/>
    <col min="1008" max="1260" width="12.125" style="26" customWidth="1"/>
    <col min="1261" max="1261" width="9.875" style="26" customWidth="1"/>
    <col min="1262" max="1262" width="54.25" style="26" customWidth="1"/>
    <col min="1263" max="1263" width="26" style="26" customWidth="1"/>
    <col min="1264" max="1516" width="12.125" style="26" customWidth="1"/>
    <col min="1517" max="1517" width="9.875" style="26" customWidth="1"/>
    <col min="1518" max="1518" width="54.25" style="26" customWidth="1"/>
    <col min="1519" max="1519" width="26" style="26" customWidth="1"/>
    <col min="1520" max="1772" width="12.125" style="26" customWidth="1"/>
    <col min="1773" max="1773" width="9.875" style="26" customWidth="1"/>
    <col min="1774" max="1774" width="54.25" style="26" customWidth="1"/>
    <col min="1775" max="1775" width="26" style="26" customWidth="1"/>
    <col min="1776" max="2028" width="12.125" style="26" customWidth="1"/>
    <col min="2029" max="2029" width="9.875" style="26" customWidth="1"/>
    <col min="2030" max="2030" width="54.25" style="26" customWidth="1"/>
    <col min="2031" max="2031" width="26" style="26" customWidth="1"/>
    <col min="2032" max="2284" width="12.125" style="26" customWidth="1"/>
    <col min="2285" max="2285" width="9.875" style="26" customWidth="1"/>
    <col min="2286" max="2286" width="54.25" style="26" customWidth="1"/>
    <col min="2287" max="2287" width="26" style="26" customWidth="1"/>
    <col min="2288" max="2540" width="12.125" style="26" customWidth="1"/>
    <col min="2541" max="2541" width="9.875" style="26" customWidth="1"/>
    <col min="2542" max="2542" width="54.25" style="26" customWidth="1"/>
    <col min="2543" max="2543" width="26" style="26" customWidth="1"/>
    <col min="2544" max="2796" width="12.125" style="26" customWidth="1"/>
    <col min="2797" max="2797" width="9.875" style="26" customWidth="1"/>
    <col min="2798" max="2798" width="54.25" style="26" customWidth="1"/>
    <col min="2799" max="2799" width="26" style="26" customWidth="1"/>
    <col min="2800" max="3052" width="12.125" style="26" customWidth="1"/>
    <col min="3053" max="3053" width="9.875" style="26" customWidth="1"/>
    <col min="3054" max="3054" width="54.25" style="26" customWidth="1"/>
    <col min="3055" max="3055" width="26" style="26" customWidth="1"/>
    <col min="3056" max="3308" width="12.125" style="26" customWidth="1"/>
    <col min="3309" max="3309" width="9.875" style="26" customWidth="1"/>
    <col min="3310" max="3310" width="54.25" style="26" customWidth="1"/>
    <col min="3311" max="3311" width="26" style="26" customWidth="1"/>
    <col min="3312" max="3564" width="12.125" style="26" customWidth="1"/>
    <col min="3565" max="3565" width="9.875" style="26" customWidth="1"/>
    <col min="3566" max="3566" width="54.25" style="26" customWidth="1"/>
    <col min="3567" max="3567" width="26" style="26" customWidth="1"/>
    <col min="3568" max="3820" width="12.125" style="26" customWidth="1"/>
    <col min="3821" max="3821" width="9.875" style="26" customWidth="1"/>
    <col min="3822" max="3822" width="54.25" style="26" customWidth="1"/>
    <col min="3823" max="3823" width="26" style="26" customWidth="1"/>
    <col min="3824" max="4076" width="12.125" style="26" customWidth="1"/>
    <col min="4077" max="4077" width="9.875" style="26" customWidth="1"/>
    <col min="4078" max="4078" width="54.25" style="26" customWidth="1"/>
    <col min="4079" max="4079" width="26" style="26" customWidth="1"/>
    <col min="4080" max="4332" width="12.125" style="26" customWidth="1"/>
    <col min="4333" max="4333" width="9.875" style="26" customWidth="1"/>
    <col min="4334" max="4334" width="54.25" style="26" customWidth="1"/>
    <col min="4335" max="4335" width="26" style="26" customWidth="1"/>
    <col min="4336" max="4588" width="12.125" style="26" customWidth="1"/>
    <col min="4589" max="4589" width="9.875" style="26" customWidth="1"/>
    <col min="4590" max="4590" width="54.25" style="26" customWidth="1"/>
    <col min="4591" max="4591" width="26" style="26" customWidth="1"/>
    <col min="4592" max="4844" width="12.125" style="26" customWidth="1"/>
    <col min="4845" max="4845" width="9.875" style="26" customWidth="1"/>
    <col min="4846" max="4846" width="54.25" style="26" customWidth="1"/>
    <col min="4847" max="4847" width="26" style="26" customWidth="1"/>
    <col min="4848" max="5100" width="12.125" style="26" customWidth="1"/>
    <col min="5101" max="5101" width="9.875" style="26" customWidth="1"/>
    <col min="5102" max="5102" width="54.25" style="26" customWidth="1"/>
    <col min="5103" max="5103" width="26" style="26" customWidth="1"/>
    <col min="5104" max="5356" width="12.125" style="26" customWidth="1"/>
    <col min="5357" max="5357" width="9.875" style="26" customWidth="1"/>
    <col min="5358" max="5358" width="54.25" style="26" customWidth="1"/>
    <col min="5359" max="5359" width="26" style="26" customWidth="1"/>
    <col min="5360" max="5612" width="12.125" style="26" customWidth="1"/>
    <col min="5613" max="5613" width="9.875" style="26" customWidth="1"/>
    <col min="5614" max="5614" width="54.25" style="26" customWidth="1"/>
    <col min="5615" max="5615" width="26" style="26" customWidth="1"/>
    <col min="5616" max="5868" width="12.125" style="26" customWidth="1"/>
    <col min="5869" max="5869" width="9.875" style="26" customWidth="1"/>
    <col min="5870" max="5870" width="54.25" style="26" customWidth="1"/>
    <col min="5871" max="5871" width="26" style="26" customWidth="1"/>
    <col min="5872" max="6124" width="12.125" style="26" customWidth="1"/>
    <col min="6125" max="6125" width="9.875" style="26" customWidth="1"/>
    <col min="6126" max="6126" width="54.25" style="26" customWidth="1"/>
    <col min="6127" max="6127" width="26" style="26" customWidth="1"/>
    <col min="6128" max="6380" width="12.125" style="26" customWidth="1"/>
    <col min="6381" max="6381" width="9.875" style="26" customWidth="1"/>
    <col min="6382" max="6382" width="54.25" style="26" customWidth="1"/>
    <col min="6383" max="6383" width="26" style="26" customWidth="1"/>
    <col min="6384" max="6636" width="12.125" style="26" customWidth="1"/>
    <col min="6637" max="6637" width="9.875" style="26" customWidth="1"/>
    <col min="6638" max="6638" width="54.25" style="26" customWidth="1"/>
    <col min="6639" max="6639" width="26" style="26" customWidth="1"/>
    <col min="6640" max="6892" width="12.125" style="26" customWidth="1"/>
    <col min="6893" max="6893" width="9.875" style="26" customWidth="1"/>
    <col min="6894" max="6894" width="54.25" style="26" customWidth="1"/>
    <col min="6895" max="6895" width="26" style="26" customWidth="1"/>
    <col min="6896" max="7148" width="12.125" style="26" customWidth="1"/>
    <col min="7149" max="7149" width="9.875" style="26" customWidth="1"/>
    <col min="7150" max="7150" width="54.25" style="26" customWidth="1"/>
    <col min="7151" max="7151" width="26" style="26" customWidth="1"/>
    <col min="7152" max="7404" width="12.125" style="26" customWidth="1"/>
    <col min="7405" max="7405" width="9.875" style="26" customWidth="1"/>
    <col min="7406" max="7406" width="54.25" style="26" customWidth="1"/>
    <col min="7407" max="7407" width="26" style="26" customWidth="1"/>
    <col min="7408" max="7660" width="12.125" style="26" customWidth="1"/>
    <col min="7661" max="7661" width="9.875" style="26" customWidth="1"/>
    <col min="7662" max="7662" width="54.25" style="26" customWidth="1"/>
    <col min="7663" max="7663" width="26" style="26" customWidth="1"/>
    <col min="7664" max="7916" width="12.125" style="26" customWidth="1"/>
    <col min="7917" max="7917" width="9.875" style="26" customWidth="1"/>
    <col min="7918" max="7918" width="54.25" style="26" customWidth="1"/>
    <col min="7919" max="7919" width="26" style="26" customWidth="1"/>
    <col min="7920" max="8172" width="12.125" style="26" customWidth="1"/>
    <col min="8173" max="8173" width="9.875" style="26" customWidth="1"/>
    <col min="8174" max="8174" width="54.25" style="26" customWidth="1"/>
    <col min="8175" max="8175" width="26" style="26" customWidth="1"/>
    <col min="8176" max="8428" width="12.125" style="26" customWidth="1"/>
    <col min="8429" max="8429" width="9.875" style="26" customWidth="1"/>
    <col min="8430" max="8430" width="54.25" style="26" customWidth="1"/>
    <col min="8431" max="8431" width="26" style="26" customWidth="1"/>
    <col min="8432" max="8684" width="12.125" style="26" customWidth="1"/>
    <col min="8685" max="8685" width="9.875" style="26" customWidth="1"/>
    <col min="8686" max="8686" width="54.25" style="26" customWidth="1"/>
    <col min="8687" max="8687" width="26" style="26" customWidth="1"/>
    <col min="8688" max="8940" width="12.125" style="26" customWidth="1"/>
    <col min="8941" max="8941" width="9.875" style="26" customWidth="1"/>
    <col min="8942" max="8942" width="54.25" style="26" customWidth="1"/>
    <col min="8943" max="8943" width="26" style="26" customWidth="1"/>
    <col min="8944" max="9196" width="12.125" style="26" customWidth="1"/>
    <col min="9197" max="9197" width="9.875" style="26" customWidth="1"/>
    <col min="9198" max="9198" width="54.25" style="26" customWidth="1"/>
    <col min="9199" max="9199" width="26" style="26" customWidth="1"/>
    <col min="9200" max="9452" width="12.125" style="26" customWidth="1"/>
    <col min="9453" max="9453" width="9.875" style="26" customWidth="1"/>
    <col min="9454" max="9454" width="54.25" style="26" customWidth="1"/>
    <col min="9455" max="9455" width="26" style="26" customWidth="1"/>
    <col min="9456" max="9708" width="12.125" style="26" customWidth="1"/>
    <col min="9709" max="9709" width="9.875" style="26" customWidth="1"/>
    <col min="9710" max="9710" width="54.25" style="26" customWidth="1"/>
    <col min="9711" max="9711" width="26" style="26" customWidth="1"/>
    <col min="9712" max="9964" width="12.125" style="26" customWidth="1"/>
    <col min="9965" max="9965" width="9.875" style="26" customWidth="1"/>
    <col min="9966" max="9966" width="54.25" style="26" customWidth="1"/>
    <col min="9967" max="9967" width="26" style="26" customWidth="1"/>
    <col min="9968" max="10220" width="12.125" style="26" customWidth="1"/>
    <col min="10221" max="10221" width="9.875" style="26" customWidth="1"/>
    <col min="10222" max="10222" width="54.25" style="26" customWidth="1"/>
    <col min="10223" max="10223" width="26" style="26" customWidth="1"/>
    <col min="10224" max="10476" width="12.125" style="26" customWidth="1"/>
    <col min="10477" max="10477" width="9.875" style="26" customWidth="1"/>
    <col min="10478" max="10478" width="54.25" style="26" customWidth="1"/>
    <col min="10479" max="10479" width="26" style="26" customWidth="1"/>
    <col min="10480" max="10732" width="12.125" style="26" customWidth="1"/>
    <col min="10733" max="10733" width="9.875" style="26" customWidth="1"/>
    <col min="10734" max="10734" width="54.25" style="26" customWidth="1"/>
    <col min="10735" max="10735" width="26" style="26" customWidth="1"/>
    <col min="10736" max="10988" width="12.125" style="26" customWidth="1"/>
    <col min="10989" max="10989" width="9.875" style="26" customWidth="1"/>
    <col min="10990" max="10990" width="54.25" style="26" customWidth="1"/>
    <col min="10991" max="10991" width="26" style="26" customWidth="1"/>
    <col min="10992" max="11244" width="12.125" style="26" customWidth="1"/>
    <col min="11245" max="11245" width="9.875" style="26" customWidth="1"/>
    <col min="11246" max="11246" width="54.25" style="26" customWidth="1"/>
    <col min="11247" max="11247" width="26" style="26" customWidth="1"/>
    <col min="11248" max="11500" width="12.125" style="26" customWidth="1"/>
    <col min="11501" max="11501" width="9.875" style="26" customWidth="1"/>
    <col min="11502" max="11502" width="54.25" style="26" customWidth="1"/>
    <col min="11503" max="11503" width="26" style="26" customWidth="1"/>
    <col min="11504" max="11756" width="12.125" style="26" customWidth="1"/>
    <col min="11757" max="11757" width="9.875" style="26" customWidth="1"/>
    <col min="11758" max="11758" width="54.25" style="26" customWidth="1"/>
    <col min="11759" max="11759" width="26" style="26" customWidth="1"/>
    <col min="11760" max="12012" width="12.125" style="26" customWidth="1"/>
    <col min="12013" max="12013" width="9.875" style="26" customWidth="1"/>
    <col min="12014" max="12014" width="54.25" style="26" customWidth="1"/>
    <col min="12015" max="12015" width="26" style="26" customWidth="1"/>
    <col min="12016" max="12268" width="12.125" style="26" customWidth="1"/>
    <col min="12269" max="12269" width="9.875" style="26" customWidth="1"/>
    <col min="12270" max="12270" width="54.25" style="26" customWidth="1"/>
    <col min="12271" max="12271" width="26" style="26" customWidth="1"/>
    <col min="12272" max="12524" width="12.125" style="26" customWidth="1"/>
    <col min="12525" max="12525" width="9.875" style="26" customWidth="1"/>
    <col min="12526" max="12526" width="54.25" style="26" customWidth="1"/>
    <col min="12527" max="12527" width="26" style="26" customWidth="1"/>
    <col min="12528" max="12780" width="12.125" style="26" customWidth="1"/>
    <col min="12781" max="12781" width="9.875" style="26" customWidth="1"/>
    <col min="12782" max="12782" width="54.25" style="26" customWidth="1"/>
    <col min="12783" max="12783" width="26" style="26" customWidth="1"/>
    <col min="12784" max="13036" width="12.125" style="26" customWidth="1"/>
    <col min="13037" max="13037" width="9.875" style="26" customWidth="1"/>
    <col min="13038" max="13038" width="54.25" style="26" customWidth="1"/>
    <col min="13039" max="13039" width="26" style="26" customWidth="1"/>
    <col min="13040" max="13292" width="12.125" style="26" customWidth="1"/>
    <col min="13293" max="13293" width="9.875" style="26" customWidth="1"/>
    <col min="13294" max="13294" width="54.25" style="26" customWidth="1"/>
    <col min="13295" max="13295" width="26" style="26" customWidth="1"/>
    <col min="13296" max="13548" width="12.125" style="26" customWidth="1"/>
    <col min="13549" max="13549" width="9.875" style="26" customWidth="1"/>
    <col min="13550" max="13550" width="54.25" style="26" customWidth="1"/>
    <col min="13551" max="13551" width="26" style="26" customWidth="1"/>
    <col min="13552" max="13804" width="12.125" style="26" customWidth="1"/>
    <col min="13805" max="13805" width="9.875" style="26" customWidth="1"/>
    <col min="13806" max="13806" width="54.25" style="26" customWidth="1"/>
    <col min="13807" max="13807" width="26" style="26" customWidth="1"/>
    <col min="13808" max="14060" width="12.125" style="26" customWidth="1"/>
    <col min="14061" max="14061" width="9.875" style="26" customWidth="1"/>
    <col min="14062" max="14062" width="54.25" style="26" customWidth="1"/>
    <col min="14063" max="14063" width="26" style="26" customWidth="1"/>
    <col min="14064" max="14316" width="12.125" style="26" customWidth="1"/>
    <col min="14317" max="14317" width="9.875" style="26" customWidth="1"/>
    <col min="14318" max="14318" width="54.25" style="26" customWidth="1"/>
    <col min="14319" max="14319" width="26" style="26" customWidth="1"/>
    <col min="14320" max="14572" width="12.125" style="26" customWidth="1"/>
    <col min="14573" max="14573" width="9.875" style="26" customWidth="1"/>
    <col min="14574" max="14574" width="54.25" style="26" customWidth="1"/>
    <col min="14575" max="14575" width="26" style="26" customWidth="1"/>
    <col min="14576" max="14828" width="12.125" style="26" customWidth="1"/>
    <col min="14829" max="14829" width="9.875" style="26" customWidth="1"/>
    <col min="14830" max="14830" width="54.25" style="26" customWidth="1"/>
    <col min="14831" max="14831" width="26" style="26" customWidth="1"/>
    <col min="14832" max="15084" width="12.125" style="26" customWidth="1"/>
    <col min="15085" max="15085" width="9.875" style="26" customWidth="1"/>
    <col min="15086" max="15086" width="54.25" style="26" customWidth="1"/>
    <col min="15087" max="15087" width="26" style="26" customWidth="1"/>
    <col min="15088" max="15340" width="12.125" style="26" customWidth="1"/>
    <col min="15341" max="15341" width="9.875" style="26" customWidth="1"/>
    <col min="15342" max="15342" width="54.25" style="26" customWidth="1"/>
    <col min="15343" max="15343" width="26" style="26" customWidth="1"/>
    <col min="15344" max="15596" width="12.125" style="26" customWidth="1"/>
    <col min="15597" max="15597" width="9.875" style="26" customWidth="1"/>
    <col min="15598" max="15598" width="54.25" style="26" customWidth="1"/>
    <col min="15599" max="15599" width="26" style="26" customWidth="1"/>
    <col min="15600" max="15852" width="12.125" style="26" customWidth="1"/>
    <col min="15853" max="15853" width="9.875" style="26" customWidth="1"/>
    <col min="15854" max="15854" width="54.25" style="26" customWidth="1"/>
    <col min="15855" max="15855" width="26" style="26" customWidth="1"/>
    <col min="15856" max="16108" width="12.125" style="26" customWidth="1"/>
    <col min="16109" max="16109" width="9.875" style="26" customWidth="1"/>
    <col min="16110" max="16110" width="54.25" style="26" customWidth="1"/>
    <col min="16111" max="16111" width="26" style="26" customWidth="1"/>
    <col min="16112" max="16362" width="12.125" style="26" customWidth="1"/>
    <col min="16363" max="16384" width="12.125" style="26"/>
  </cols>
  <sheetData>
    <row r="1" spans="1:6">
      <c r="A1" s="26" t="s">
        <v>1311</v>
      </c>
    </row>
    <row r="2" spans="1:6" ht="33.950000000000003" customHeight="1">
      <c r="A2" s="263" t="s">
        <v>1312</v>
      </c>
      <c r="B2" s="263"/>
      <c r="C2" s="263"/>
      <c r="D2" s="263"/>
      <c r="E2" s="263"/>
      <c r="F2" s="263"/>
    </row>
    <row r="3" spans="1:6" ht="17.100000000000001" customHeight="1">
      <c r="A3" s="262"/>
      <c r="B3" s="262"/>
      <c r="C3" s="262"/>
      <c r="D3" s="262"/>
      <c r="E3" s="262"/>
      <c r="F3" s="86" t="s">
        <v>1314</v>
      </c>
    </row>
    <row r="4" spans="1:6" ht="30.75" customHeight="1">
      <c r="A4" s="30" t="s">
        <v>215</v>
      </c>
      <c r="B4" s="89" t="s">
        <v>1313</v>
      </c>
      <c r="C4" s="89" t="s">
        <v>1585</v>
      </c>
      <c r="D4" s="89" t="s">
        <v>1562</v>
      </c>
      <c r="E4" s="90" t="s">
        <v>1563</v>
      </c>
      <c r="F4" s="88" t="s">
        <v>1325</v>
      </c>
    </row>
    <row r="5" spans="1:6" s="35" customFormat="1" ht="17.100000000000001" customHeight="1">
      <c r="A5" s="74" t="s">
        <v>239</v>
      </c>
      <c r="B5" s="76">
        <f t="shared" ref="B5:D5" si="0">SUM(B6,B259,B296,B314,B435,B490,B546,B595,B712,B784,B861,B885,B1016,B1080,B1156,B1183,B1212,B1222,B1301,B1319,B1372,B1375,B1383)</f>
        <v>224264</v>
      </c>
      <c r="C5" s="76">
        <f t="shared" si="0"/>
        <v>181393.34510000004</v>
      </c>
      <c r="D5" s="76">
        <f t="shared" si="0"/>
        <v>0</v>
      </c>
      <c r="E5" s="76">
        <f>SUM(E6,E259,E296,E314,E435,E490,E546,E595,E712,E784,E861,E885,E1016,E1080,E1156,E1183,E1212,E1222,E1301,E1319,E1372,E1375,E1383)</f>
        <v>256210</v>
      </c>
      <c r="F5" s="39">
        <f>IF(B5=0,"",(E5-B5)/B5)</f>
        <v>0.14244818606642171</v>
      </c>
    </row>
    <row r="6" spans="1:6" s="35" customFormat="1" ht="17.100000000000001" customHeight="1">
      <c r="A6" s="37" t="s">
        <v>217</v>
      </c>
      <c r="B6" s="75">
        <f t="shared" ref="B6:D6" si="1">SUM(B7,B19,B28,B40,B52,B63,B74,B86,B95,B105,B120,B129,B140,B152,B162,B175,B182,B189,B198,B204,B211,B219,B226,B232,B238,B244,B250,B256)</f>
        <v>24621</v>
      </c>
      <c r="C6" s="75">
        <f t="shared" si="1"/>
        <v>24739.562000000002</v>
      </c>
      <c r="D6" s="75">
        <f t="shared" si="1"/>
        <v>0</v>
      </c>
      <c r="E6" s="76">
        <f>SUM(E7,E19,E28,E40,E52,E63,E74,E86,E95,E105,E120,E129,E140,E152,E162,E175,E182,E189,E198,E204,E211,E219,E226,E232,E238,E244,E250,E256)</f>
        <v>28801</v>
      </c>
      <c r="F6" s="39">
        <f t="shared" ref="F6:F69" si="2">IF(B6=0,"",(E6-B6)/B6)</f>
        <v>0.16977377035863694</v>
      </c>
    </row>
    <row r="7" spans="1:6" s="35" customFormat="1" ht="17.100000000000001" customHeight="1">
      <c r="A7" s="37" t="s">
        <v>30</v>
      </c>
      <c r="B7" s="75">
        <f t="shared" ref="B7:D7" si="3">SUM(B8:B18)</f>
        <v>980</v>
      </c>
      <c r="C7" s="75">
        <f t="shared" si="3"/>
        <v>482.97620000000001</v>
      </c>
      <c r="D7" s="75">
        <f t="shared" si="3"/>
        <v>0</v>
      </c>
      <c r="E7" s="76">
        <f>SUM(E8:E18)</f>
        <v>620</v>
      </c>
      <c r="F7" s="39">
        <f t="shared" si="2"/>
        <v>-0.36734693877551022</v>
      </c>
    </row>
    <row r="8" spans="1:6" ht="17.100000000000001" customHeight="1">
      <c r="A8" s="33" t="s">
        <v>290</v>
      </c>
      <c r="B8" s="77">
        <v>418</v>
      </c>
      <c r="C8" s="77">
        <v>279.8381</v>
      </c>
      <c r="D8" s="77"/>
      <c r="E8" s="78">
        <v>403</v>
      </c>
      <c r="F8" s="36">
        <f t="shared" si="2"/>
        <v>-3.5885167464114832E-2</v>
      </c>
    </row>
    <row r="9" spans="1:6" ht="17.100000000000001" customHeight="1">
      <c r="A9" s="33" t="s">
        <v>300</v>
      </c>
      <c r="B9" s="77">
        <v>114</v>
      </c>
      <c r="C9" s="77">
        <v>52.32</v>
      </c>
      <c r="D9" s="77"/>
      <c r="E9" s="78">
        <v>52</v>
      </c>
      <c r="F9" s="36">
        <f t="shared" si="2"/>
        <v>-0.54385964912280704</v>
      </c>
    </row>
    <row r="10" spans="1:6" ht="17.100000000000001" customHeight="1">
      <c r="A10" s="33" t="s">
        <v>291</v>
      </c>
      <c r="B10" s="77"/>
      <c r="C10" s="77"/>
      <c r="D10" s="77"/>
      <c r="E10" s="78"/>
      <c r="F10" s="36" t="str">
        <f t="shared" si="2"/>
        <v/>
      </c>
    </row>
    <row r="11" spans="1:6" ht="17.100000000000001" customHeight="1">
      <c r="A11" s="33" t="s">
        <v>292</v>
      </c>
      <c r="B11" s="77">
        <v>112</v>
      </c>
      <c r="C11" s="77">
        <v>69</v>
      </c>
      <c r="D11" s="77"/>
      <c r="E11" s="78">
        <v>66</v>
      </c>
      <c r="F11" s="36">
        <f t="shared" si="2"/>
        <v>-0.4107142857142857</v>
      </c>
    </row>
    <row r="12" spans="1:6" ht="17.100000000000001" customHeight="1">
      <c r="A12" s="33" t="s">
        <v>293</v>
      </c>
      <c r="B12" s="77"/>
      <c r="C12" s="77"/>
      <c r="D12" s="77"/>
      <c r="E12" s="78"/>
      <c r="F12" s="36" t="str">
        <f t="shared" si="2"/>
        <v/>
      </c>
    </row>
    <row r="13" spans="1:6" ht="17.100000000000001" customHeight="1">
      <c r="A13" s="33" t="s">
        <v>294</v>
      </c>
      <c r="B13" s="77">
        <v>7</v>
      </c>
      <c r="C13" s="77">
        <v>7</v>
      </c>
      <c r="D13" s="77"/>
      <c r="E13" s="78">
        <v>6</v>
      </c>
      <c r="F13" s="36">
        <f t="shared" si="2"/>
        <v>-0.14285714285714285</v>
      </c>
    </row>
    <row r="14" spans="1:6" ht="17.100000000000001" customHeight="1">
      <c r="A14" s="33" t="s">
        <v>295</v>
      </c>
      <c r="B14" s="77">
        <v>18</v>
      </c>
      <c r="C14" s="77">
        <v>5</v>
      </c>
      <c r="D14" s="77"/>
      <c r="E14" s="78">
        <v>5</v>
      </c>
      <c r="F14" s="36">
        <f t="shared" si="2"/>
        <v>-0.72222222222222221</v>
      </c>
    </row>
    <row r="15" spans="1:6" ht="17.100000000000001" customHeight="1">
      <c r="A15" s="33" t="s">
        <v>296</v>
      </c>
      <c r="B15" s="77">
        <v>36</v>
      </c>
      <c r="C15" s="77">
        <v>45.8</v>
      </c>
      <c r="D15" s="77"/>
      <c r="E15" s="78">
        <v>46</v>
      </c>
      <c r="F15" s="36">
        <f t="shared" si="2"/>
        <v>0.27777777777777779</v>
      </c>
    </row>
    <row r="16" spans="1:6" ht="17.100000000000001" customHeight="1">
      <c r="A16" s="33" t="s">
        <v>297</v>
      </c>
      <c r="B16" s="77"/>
      <c r="C16" s="77"/>
      <c r="D16" s="77"/>
      <c r="E16" s="78"/>
      <c r="F16" s="36" t="str">
        <f t="shared" si="2"/>
        <v/>
      </c>
    </row>
    <row r="17" spans="1:6" ht="17.100000000000001" customHeight="1">
      <c r="A17" s="33" t="s">
        <v>298</v>
      </c>
      <c r="B17" s="77"/>
      <c r="C17" s="77"/>
      <c r="D17" s="77"/>
      <c r="E17" s="78"/>
      <c r="F17" s="36" t="str">
        <f t="shared" si="2"/>
        <v/>
      </c>
    </row>
    <row r="18" spans="1:6" ht="17.100000000000001" customHeight="1">
      <c r="A18" s="33" t="s">
        <v>299</v>
      </c>
      <c r="B18" s="77">
        <v>275</v>
      </c>
      <c r="C18" s="77">
        <v>24.0181</v>
      </c>
      <c r="D18" s="77"/>
      <c r="E18" s="78">
        <v>42</v>
      </c>
      <c r="F18" s="36">
        <f t="shared" si="2"/>
        <v>-0.84727272727272729</v>
      </c>
    </row>
    <row r="19" spans="1:6" s="35" customFormat="1" ht="17.100000000000001" customHeight="1">
      <c r="A19" s="37" t="s">
        <v>31</v>
      </c>
      <c r="B19" s="75">
        <f t="shared" ref="B19:D19" si="4">SUM(B20:B27)</f>
        <v>546</v>
      </c>
      <c r="C19" s="75">
        <f t="shared" si="4"/>
        <v>387.30539999999996</v>
      </c>
      <c r="D19" s="75">
        <f t="shared" si="4"/>
        <v>0</v>
      </c>
      <c r="E19" s="76">
        <f>SUM(E20:E27)</f>
        <v>504</v>
      </c>
      <c r="F19" s="39">
        <f t="shared" si="2"/>
        <v>-7.6923076923076927E-2</v>
      </c>
    </row>
    <row r="20" spans="1:6" ht="17.100000000000001" customHeight="1">
      <c r="A20" s="33" t="s">
        <v>290</v>
      </c>
      <c r="B20" s="77">
        <v>385</v>
      </c>
      <c r="C20" s="77">
        <v>234.78540000000001</v>
      </c>
      <c r="D20" s="77"/>
      <c r="E20" s="78">
        <v>353</v>
      </c>
      <c r="F20" s="36">
        <f t="shared" si="2"/>
        <v>-8.3116883116883117E-2</v>
      </c>
    </row>
    <row r="21" spans="1:6" ht="17.100000000000001" customHeight="1">
      <c r="A21" s="33" t="s">
        <v>300</v>
      </c>
      <c r="B21" s="77">
        <v>19</v>
      </c>
      <c r="C21" s="77">
        <v>23</v>
      </c>
      <c r="D21" s="77"/>
      <c r="E21" s="78">
        <v>23</v>
      </c>
      <c r="F21" s="36">
        <f t="shared" si="2"/>
        <v>0.21052631578947367</v>
      </c>
    </row>
    <row r="22" spans="1:6" ht="17.100000000000001" customHeight="1">
      <c r="A22" s="33" t="s">
        <v>291</v>
      </c>
      <c r="B22" s="77"/>
      <c r="C22" s="77"/>
      <c r="D22" s="77"/>
      <c r="E22" s="78"/>
      <c r="F22" s="36" t="str">
        <f t="shared" si="2"/>
        <v/>
      </c>
    </row>
    <row r="23" spans="1:6" ht="17.100000000000001" customHeight="1">
      <c r="A23" s="33" t="s">
        <v>301</v>
      </c>
      <c r="B23" s="77">
        <v>40</v>
      </c>
      <c r="C23" s="77">
        <v>40</v>
      </c>
      <c r="D23" s="77"/>
      <c r="E23" s="78">
        <v>40</v>
      </c>
      <c r="F23" s="36">
        <f t="shared" si="2"/>
        <v>0</v>
      </c>
    </row>
    <row r="24" spans="1:6" ht="17.100000000000001" customHeight="1">
      <c r="A24" s="33" t="s">
        <v>302</v>
      </c>
      <c r="B24" s="77">
        <v>33</v>
      </c>
      <c r="C24" s="77">
        <v>33.200000000000003</v>
      </c>
      <c r="D24" s="77"/>
      <c r="E24" s="78">
        <v>33</v>
      </c>
      <c r="F24" s="36">
        <f t="shared" si="2"/>
        <v>0</v>
      </c>
    </row>
    <row r="25" spans="1:6" ht="17.100000000000001" customHeight="1">
      <c r="A25" s="33" t="s">
        <v>303</v>
      </c>
      <c r="B25" s="77"/>
      <c r="C25" s="77"/>
      <c r="D25" s="77"/>
      <c r="E25" s="78"/>
      <c r="F25" s="36" t="str">
        <f t="shared" si="2"/>
        <v/>
      </c>
    </row>
    <row r="26" spans="1:6" ht="17.100000000000001" customHeight="1">
      <c r="A26" s="33" t="s">
        <v>298</v>
      </c>
      <c r="B26" s="77"/>
      <c r="C26" s="77"/>
      <c r="D26" s="77"/>
      <c r="E26" s="78"/>
      <c r="F26" s="36" t="str">
        <f t="shared" si="2"/>
        <v/>
      </c>
    </row>
    <row r="27" spans="1:6" ht="17.100000000000001" customHeight="1">
      <c r="A27" s="33" t="s">
        <v>304</v>
      </c>
      <c r="B27" s="77">
        <v>69</v>
      </c>
      <c r="C27" s="77">
        <v>56.32</v>
      </c>
      <c r="D27" s="77"/>
      <c r="E27" s="78">
        <v>55</v>
      </c>
      <c r="F27" s="36">
        <f t="shared" si="2"/>
        <v>-0.20289855072463769</v>
      </c>
    </row>
    <row r="28" spans="1:6" s="35" customFormat="1" ht="17.100000000000001" customHeight="1">
      <c r="A28" s="37" t="s">
        <v>32</v>
      </c>
      <c r="B28" s="75">
        <f t="shared" ref="B28:C28" si="5">SUM(B29:B39)</f>
        <v>12169</v>
      </c>
      <c r="C28" s="75">
        <f t="shared" si="5"/>
        <v>13910.213200000002</v>
      </c>
      <c r="D28" s="75"/>
      <c r="E28" s="76">
        <f>SUM(E29:E39)</f>
        <v>11353</v>
      </c>
      <c r="F28" s="39">
        <f t="shared" si="2"/>
        <v>-6.7055633166242093E-2</v>
      </c>
    </row>
    <row r="29" spans="1:6" ht="17.100000000000001" customHeight="1">
      <c r="A29" s="33" t="s">
        <v>290</v>
      </c>
      <c r="B29" s="77">
        <v>9393</v>
      </c>
      <c r="C29" s="77">
        <v>12642.813899999999</v>
      </c>
      <c r="D29" s="77"/>
      <c r="E29" s="78">
        <v>9551</v>
      </c>
      <c r="F29" s="36">
        <f t="shared" si="2"/>
        <v>1.6821036942403916E-2</v>
      </c>
    </row>
    <row r="30" spans="1:6" ht="17.100000000000001" customHeight="1">
      <c r="A30" s="33" t="s">
        <v>300</v>
      </c>
      <c r="B30" s="77">
        <v>267</v>
      </c>
      <c r="C30" s="77">
        <v>319.68</v>
      </c>
      <c r="D30" s="77"/>
      <c r="E30" s="78">
        <v>184</v>
      </c>
      <c r="F30" s="36">
        <f t="shared" si="2"/>
        <v>-0.31086142322097376</v>
      </c>
    </row>
    <row r="31" spans="1:6" ht="17.100000000000001" customHeight="1">
      <c r="A31" s="33" t="s">
        <v>291</v>
      </c>
      <c r="B31" s="77">
        <v>661</v>
      </c>
      <c r="C31" s="77">
        <v>491.9348</v>
      </c>
      <c r="D31" s="77"/>
      <c r="E31" s="78">
        <v>641</v>
      </c>
      <c r="F31" s="36">
        <f t="shared" si="2"/>
        <v>-3.0257186081694403E-2</v>
      </c>
    </row>
    <row r="32" spans="1:6" ht="17.100000000000001" customHeight="1">
      <c r="A32" s="33" t="s">
        <v>875</v>
      </c>
      <c r="B32" s="77"/>
      <c r="C32" s="77"/>
      <c r="D32" s="77"/>
      <c r="E32" s="78"/>
      <c r="F32" s="36" t="str">
        <f t="shared" si="2"/>
        <v/>
      </c>
    </row>
    <row r="33" spans="1:6" ht="17.100000000000001" customHeight="1">
      <c r="A33" s="33" t="s">
        <v>305</v>
      </c>
      <c r="B33" s="77">
        <v>22</v>
      </c>
      <c r="C33" s="77">
        <v>47.24</v>
      </c>
      <c r="D33" s="77"/>
      <c r="E33" s="78">
        <v>17</v>
      </c>
      <c r="F33" s="36">
        <f t="shared" si="2"/>
        <v>-0.22727272727272727</v>
      </c>
    </row>
    <row r="34" spans="1:6" ht="17.100000000000001" customHeight="1">
      <c r="A34" s="33" t="s">
        <v>306</v>
      </c>
      <c r="B34" s="77">
        <v>52</v>
      </c>
      <c r="C34" s="77">
        <v>80.234800000000007</v>
      </c>
      <c r="D34" s="77"/>
      <c r="E34" s="78">
        <v>132</v>
      </c>
      <c r="F34" s="36">
        <f t="shared" si="2"/>
        <v>1.5384615384615385</v>
      </c>
    </row>
    <row r="35" spans="1:6" ht="17.100000000000001" customHeight="1">
      <c r="A35" s="33" t="s">
        <v>307</v>
      </c>
      <c r="B35" s="77">
        <v>83</v>
      </c>
      <c r="C35" s="77">
        <v>32.484099999999998</v>
      </c>
      <c r="D35" s="77"/>
      <c r="E35" s="78">
        <v>56</v>
      </c>
      <c r="F35" s="36">
        <f t="shared" si="2"/>
        <v>-0.3253012048192771</v>
      </c>
    </row>
    <row r="36" spans="1:6" ht="17.100000000000001" customHeight="1">
      <c r="A36" s="33" t="s">
        <v>876</v>
      </c>
      <c r="B36" s="77">
        <v>148</v>
      </c>
      <c r="C36" s="77">
        <v>52.962600000000002</v>
      </c>
      <c r="D36" s="77"/>
      <c r="E36" s="78">
        <v>151</v>
      </c>
      <c r="F36" s="36">
        <f t="shared" si="2"/>
        <v>2.0270270270270271E-2</v>
      </c>
    </row>
    <row r="37" spans="1:6" ht="17.100000000000001" customHeight="1">
      <c r="A37" s="33" t="s">
        <v>308</v>
      </c>
      <c r="B37" s="77"/>
      <c r="C37" s="77"/>
      <c r="D37" s="77"/>
      <c r="E37" s="78"/>
      <c r="F37" s="36" t="str">
        <f t="shared" si="2"/>
        <v/>
      </c>
    </row>
    <row r="38" spans="1:6" ht="17.100000000000001" customHeight="1">
      <c r="A38" s="33" t="s">
        <v>298</v>
      </c>
      <c r="B38" s="77">
        <v>2</v>
      </c>
      <c r="C38" s="77">
        <v>12.418900000000001</v>
      </c>
      <c r="D38" s="77"/>
      <c r="E38" s="78">
        <v>8</v>
      </c>
      <c r="F38" s="36">
        <f t="shared" si="2"/>
        <v>3</v>
      </c>
    </row>
    <row r="39" spans="1:6" ht="17.100000000000001" customHeight="1">
      <c r="A39" s="33" t="s">
        <v>309</v>
      </c>
      <c r="B39" s="77">
        <v>1541</v>
      </c>
      <c r="C39" s="77">
        <v>230.44409999999999</v>
      </c>
      <c r="D39" s="77"/>
      <c r="E39" s="78">
        <v>613</v>
      </c>
      <c r="F39" s="36">
        <f t="shared" si="2"/>
        <v>-0.60220635950681378</v>
      </c>
    </row>
    <row r="40" spans="1:6" s="35" customFormat="1" ht="17.100000000000001" customHeight="1">
      <c r="A40" s="37" t="s">
        <v>33</v>
      </c>
      <c r="B40" s="75">
        <f t="shared" ref="B40:C40" si="6">SUM(B41:B51)</f>
        <v>639</v>
      </c>
      <c r="C40" s="75">
        <f t="shared" si="6"/>
        <v>502.29489999999998</v>
      </c>
      <c r="D40" s="75"/>
      <c r="E40" s="76">
        <f>SUM(E41:E51)</f>
        <v>598</v>
      </c>
      <c r="F40" s="39">
        <f t="shared" si="2"/>
        <v>-6.416275430359937E-2</v>
      </c>
    </row>
    <row r="41" spans="1:6" ht="17.100000000000001" customHeight="1">
      <c r="A41" s="33" t="s">
        <v>290</v>
      </c>
      <c r="B41" s="77">
        <v>218</v>
      </c>
      <c r="C41" s="77">
        <v>173.3372</v>
      </c>
      <c r="D41" s="77"/>
      <c r="E41" s="78">
        <v>253</v>
      </c>
      <c r="F41" s="36">
        <f t="shared" si="2"/>
        <v>0.16055045871559634</v>
      </c>
    </row>
    <row r="42" spans="1:6" ht="17.100000000000001" customHeight="1">
      <c r="A42" s="33" t="s">
        <v>300</v>
      </c>
      <c r="B42" s="77"/>
      <c r="C42" s="77"/>
      <c r="D42" s="77"/>
      <c r="E42" s="78"/>
      <c r="F42" s="36" t="str">
        <f t="shared" si="2"/>
        <v/>
      </c>
    </row>
    <row r="43" spans="1:6" ht="17.100000000000001" customHeight="1">
      <c r="A43" s="33" t="s">
        <v>291</v>
      </c>
      <c r="B43" s="77"/>
      <c r="C43" s="77"/>
      <c r="D43" s="77"/>
      <c r="E43" s="78"/>
      <c r="F43" s="36" t="str">
        <f t="shared" si="2"/>
        <v/>
      </c>
    </row>
    <row r="44" spans="1:6" ht="17.100000000000001" customHeight="1">
      <c r="A44" s="33" t="s">
        <v>310</v>
      </c>
      <c r="B44" s="77"/>
      <c r="C44" s="77"/>
      <c r="D44" s="77"/>
      <c r="E44" s="78"/>
      <c r="F44" s="36" t="str">
        <f t="shared" si="2"/>
        <v/>
      </c>
    </row>
    <row r="45" spans="1:6" ht="17.100000000000001" customHeight="1">
      <c r="A45" s="33" t="s">
        <v>311</v>
      </c>
      <c r="B45" s="77"/>
      <c r="C45" s="77"/>
      <c r="D45" s="77"/>
      <c r="E45" s="78"/>
      <c r="F45" s="36" t="str">
        <f t="shared" si="2"/>
        <v/>
      </c>
    </row>
    <row r="46" spans="1:6" ht="17.100000000000001" customHeight="1">
      <c r="A46" s="33" t="s">
        <v>877</v>
      </c>
      <c r="B46" s="77"/>
      <c r="C46" s="77"/>
      <c r="D46" s="77"/>
      <c r="E46" s="78"/>
      <c r="F46" s="36" t="str">
        <f t="shared" si="2"/>
        <v/>
      </c>
    </row>
    <row r="47" spans="1:6" ht="17.100000000000001" customHeight="1">
      <c r="A47" s="33" t="s">
        <v>312</v>
      </c>
      <c r="B47" s="77"/>
      <c r="C47" s="77"/>
      <c r="D47" s="77"/>
      <c r="E47" s="78"/>
      <c r="F47" s="36" t="str">
        <f t="shared" si="2"/>
        <v/>
      </c>
    </row>
    <row r="48" spans="1:6" ht="17.100000000000001" customHeight="1">
      <c r="A48" s="33" t="s">
        <v>313</v>
      </c>
      <c r="B48" s="77">
        <v>240</v>
      </c>
      <c r="C48" s="77">
        <v>201.5977</v>
      </c>
      <c r="D48" s="77"/>
      <c r="E48" s="78">
        <v>249</v>
      </c>
      <c r="F48" s="36">
        <f t="shared" si="2"/>
        <v>3.7499999999999999E-2</v>
      </c>
    </row>
    <row r="49" spans="1:6" ht="17.100000000000001" customHeight="1">
      <c r="A49" s="33" t="s">
        <v>314</v>
      </c>
      <c r="B49" s="77"/>
      <c r="C49" s="77"/>
      <c r="D49" s="77"/>
      <c r="E49" s="78"/>
      <c r="F49" s="36" t="str">
        <f t="shared" si="2"/>
        <v/>
      </c>
    </row>
    <row r="50" spans="1:6" ht="17.100000000000001" customHeight="1">
      <c r="A50" s="33" t="s">
        <v>298</v>
      </c>
      <c r="B50" s="77"/>
      <c r="C50" s="77"/>
      <c r="D50" s="77"/>
      <c r="E50" s="78"/>
      <c r="F50" s="36" t="str">
        <f t="shared" si="2"/>
        <v/>
      </c>
    </row>
    <row r="51" spans="1:6" ht="17.100000000000001" customHeight="1">
      <c r="A51" s="33" t="s">
        <v>315</v>
      </c>
      <c r="B51" s="77">
        <v>181</v>
      </c>
      <c r="C51" s="77">
        <v>127.36</v>
      </c>
      <c r="D51" s="77"/>
      <c r="E51" s="78">
        <v>96</v>
      </c>
      <c r="F51" s="36">
        <f t="shared" si="2"/>
        <v>-0.46961325966850831</v>
      </c>
    </row>
    <row r="52" spans="1:6" s="35" customFormat="1" ht="17.100000000000001" customHeight="1">
      <c r="A52" s="37" t="s">
        <v>34</v>
      </c>
      <c r="B52" s="75">
        <f t="shared" ref="B52:C52" si="7">SUM(B53:B62)</f>
        <v>408</v>
      </c>
      <c r="C52" s="75">
        <f t="shared" si="7"/>
        <v>262.1234</v>
      </c>
      <c r="D52" s="75"/>
      <c r="E52" s="76">
        <f>SUM(E53:E62)</f>
        <v>498</v>
      </c>
      <c r="F52" s="39">
        <f t="shared" si="2"/>
        <v>0.22058823529411764</v>
      </c>
    </row>
    <row r="53" spans="1:6" ht="17.100000000000001" customHeight="1">
      <c r="A53" s="33" t="s">
        <v>290</v>
      </c>
      <c r="B53" s="77">
        <v>203</v>
      </c>
      <c r="C53" s="77">
        <v>203.0934</v>
      </c>
      <c r="D53" s="77"/>
      <c r="E53" s="78">
        <v>257</v>
      </c>
      <c r="F53" s="36">
        <f t="shared" si="2"/>
        <v>0.26600985221674878</v>
      </c>
    </row>
    <row r="54" spans="1:6" ht="17.100000000000001" customHeight="1">
      <c r="A54" s="33" t="s">
        <v>300</v>
      </c>
      <c r="B54" s="77"/>
      <c r="C54" s="77"/>
      <c r="D54" s="77"/>
      <c r="E54" s="78"/>
      <c r="F54" s="36" t="str">
        <f t="shared" si="2"/>
        <v/>
      </c>
    </row>
    <row r="55" spans="1:6" ht="17.100000000000001" customHeight="1">
      <c r="A55" s="33" t="s">
        <v>291</v>
      </c>
      <c r="B55" s="77"/>
      <c r="C55" s="77"/>
      <c r="D55" s="77"/>
      <c r="E55" s="78"/>
      <c r="F55" s="36" t="str">
        <f t="shared" si="2"/>
        <v/>
      </c>
    </row>
    <row r="56" spans="1:6" ht="17.100000000000001" customHeight="1">
      <c r="A56" s="33" t="s">
        <v>316</v>
      </c>
      <c r="B56" s="77"/>
      <c r="C56" s="77"/>
      <c r="D56" s="77"/>
      <c r="E56" s="78"/>
      <c r="F56" s="36" t="str">
        <f t="shared" si="2"/>
        <v/>
      </c>
    </row>
    <row r="57" spans="1:6" ht="17.100000000000001" customHeight="1">
      <c r="A57" s="33" t="s">
        <v>317</v>
      </c>
      <c r="B57" s="77">
        <v>1</v>
      </c>
      <c r="C57" s="77">
        <v>21</v>
      </c>
      <c r="D57" s="77"/>
      <c r="E57" s="78">
        <v>21</v>
      </c>
      <c r="F57" s="36">
        <f t="shared" si="2"/>
        <v>20</v>
      </c>
    </row>
    <row r="58" spans="1:6" ht="17.100000000000001" customHeight="1">
      <c r="A58" s="33" t="s">
        <v>318</v>
      </c>
      <c r="B58" s="77">
        <v>2</v>
      </c>
      <c r="C58" s="77">
        <v>2.04</v>
      </c>
      <c r="D58" s="77"/>
      <c r="E58" s="78">
        <v>2</v>
      </c>
      <c r="F58" s="36">
        <f t="shared" si="2"/>
        <v>0</v>
      </c>
    </row>
    <row r="59" spans="1:6" ht="17.100000000000001" customHeight="1">
      <c r="A59" s="33" t="s">
        <v>319</v>
      </c>
      <c r="B59" s="77">
        <v>101</v>
      </c>
      <c r="C59" s="77"/>
      <c r="D59" s="77"/>
      <c r="E59" s="78">
        <v>176</v>
      </c>
      <c r="F59" s="36">
        <f t="shared" si="2"/>
        <v>0.74257425742574257</v>
      </c>
    </row>
    <row r="60" spans="1:6" ht="17.100000000000001" customHeight="1">
      <c r="A60" s="33" t="s">
        <v>320</v>
      </c>
      <c r="B60" s="77">
        <v>41</v>
      </c>
      <c r="C60" s="77">
        <v>35.99</v>
      </c>
      <c r="D60" s="77"/>
      <c r="E60" s="78">
        <v>36</v>
      </c>
      <c r="F60" s="36">
        <f t="shared" si="2"/>
        <v>-0.12195121951219512</v>
      </c>
    </row>
    <row r="61" spans="1:6" ht="17.100000000000001" customHeight="1">
      <c r="A61" s="33" t="s">
        <v>298</v>
      </c>
      <c r="B61" s="77"/>
      <c r="C61" s="77"/>
      <c r="D61" s="77"/>
      <c r="E61" s="78"/>
      <c r="F61" s="36" t="str">
        <f t="shared" si="2"/>
        <v/>
      </c>
    </row>
    <row r="62" spans="1:6" ht="17.100000000000001" customHeight="1">
      <c r="A62" s="33" t="s">
        <v>321</v>
      </c>
      <c r="B62" s="77">
        <v>60</v>
      </c>
      <c r="C62" s="77"/>
      <c r="D62" s="77"/>
      <c r="E62" s="78">
        <v>6</v>
      </c>
      <c r="F62" s="36">
        <f t="shared" si="2"/>
        <v>-0.9</v>
      </c>
    </row>
    <row r="63" spans="1:6" s="35" customFormat="1" ht="17.100000000000001" customHeight="1">
      <c r="A63" s="37" t="s">
        <v>35</v>
      </c>
      <c r="B63" s="75">
        <f t="shared" ref="B63:C63" si="8">SUM(B64:B73)</f>
        <v>1967</v>
      </c>
      <c r="C63" s="75">
        <f t="shared" si="8"/>
        <v>1717.9446999999998</v>
      </c>
      <c r="D63" s="75"/>
      <c r="E63" s="76">
        <f>SUM(E64:E73)</f>
        <v>2231</v>
      </c>
      <c r="F63" s="39">
        <f t="shared" si="2"/>
        <v>0.13421453990849008</v>
      </c>
    </row>
    <row r="64" spans="1:6" ht="17.100000000000001" customHeight="1">
      <c r="A64" s="33" t="s">
        <v>290</v>
      </c>
      <c r="B64" s="77">
        <v>1816</v>
      </c>
      <c r="C64" s="77">
        <v>1475.4946</v>
      </c>
      <c r="D64" s="77"/>
      <c r="E64" s="78">
        <v>1845</v>
      </c>
      <c r="F64" s="36">
        <f t="shared" si="2"/>
        <v>1.5969162995594713E-2</v>
      </c>
    </row>
    <row r="65" spans="1:6" ht="17.100000000000001" customHeight="1">
      <c r="A65" s="33" t="s">
        <v>300</v>
      </c>
      <c r="B65" s="77"/>
      <c r="C65" s="77"/>
      <c r="D65" s="77"/>
      <c r="E65" s="78"/>
      <c r="F65" s="36" t="str">
        <f t="shared" si="2"/>
        <v/>
      </c>
    </row>
    <row r="66" spans="1:6" ht="17.100000000000001" customHeight="1">
      <c r="A66" s="33" t="s">
        <v>291</v>
      </c>
      <c r="B66" s="77"/>
      <c r="C66" s="77"/>
      <c r="D66" s="77"/>
      <c r="E66" s="78"/>
      <c r="F66" s="36" t="str">
        <f t="shared" si="2"/>
        <v/>
      </c>
    </row>
    <row r="67" spans="1:6" ht="17.100000000000001" customHeight="1">
      <c r="A67" s="33" t="s">
        <v>322</v>
      </c>
      <c r="B67" s="77"/>
      <c r="C67" s="77"/>
      <c r="D67" s="77"/>
      <c r="E67" s="78"/>
      <c r="F67" s="36" t="str">
        <f t="shared" si="2"/>
        <v/>
      </c>
    </row>
    <row r="68" spans="1:6" ht="17.100000000000001" customHeight="1">
      <c r="A68" s="33" t="s">
        <v>323</v>
      </c>
      <c r="B68" s="77">
        <v>30</v>
      </c>
      <c r="C68" s="77"/>
      <c r="D68" s="77"/>
      <c r="E68" s="78"/>
      <c r="F68" s="36">
        <f t="shared" si="2"/>
        <v>-1</v>
      </c>
    </row>
    <row r="69" spans="1:6" ht="17.100000000000001" customHeight="1">
      <c r="A69" s="33" t="s">
        <v>324</v>
      </c>
      <c r="B69" s="77"/>
      <c r="C69" s="77"/>
      <c r="D69" s="77"/>
      <c r="E69" s="78"/>
      <c r="F69" s="36" t="str">
        <f t="shared" si="2"/>
        <v/>
      </c>
    </row>
    <row r="70" spans="1:6" ht="17.100000000000001" customHeight="1">
      <c r="A70" s="33" t="s">
        <v>325</v>
      </c>
      <c r="B70" s="77">
        <v>10</v>
      </c>
      <c r="C70" s="77">
        <v>20</v>
      </c>
      <c r="D70" s="77"/>
      <c r="E70" s="78">
        <v>20</v>
      </c>
      <c r="F70" s="36">
        <f t="shared" ref="F70:F133" si="9">IF(B70=0,"",(E70-B70)/B70)</f>
        <v>1</v>
      </c>
    </row>
    <row r="71" spans="1:6" ht="17.100000000000001" customHeight="1">
      <c r="A71" s="33" t="s">
        <v>326</v>
      </c>
      <c r="B71" s="77"/>
      <c r="C71" s="77"/>
      <c r="D71" s="77"/>
      <c r="E71" s="78"/>
      <c r="F71" s="36" t="str">
        <f t="shared" si="9"/>
        <v/>
      </c>
    </row>
    <row r="72" spans="1:6" ht="17.100000000000001" customHeight="1">
      <c r="A72" s="33" t="s">
        <v>298</v>
      </c>
      <c r="B72" s="77">
        <v>30</v>
      </c>
      <c r="C72" s="77">
        <v>112.3066</v>
      </c>
      <c r="D72" s="77"/>
      <c r="E72" s="78">
        <v>100</v>
      </c>
      <c r="F72" s="36">
        <f t="shared" si="9"/>
        <v>2.3333333333333335</v>
      </c>
    </row>
    <row r="73" spans="1:6" ht="17.100000000000001" customHeight="1">
      <c r="A73" s="33" t="s">
        <v>327</v>
      </c>
      <c r="B73" s="77">
        <v>81</v>
      </c>
      <c r="C73" s="77">
        <v>110.1435</v>
      </c>
      <c r="D73" s="77"/>
      <c r="E73" s="78">
        <v>266</v>
      </c>
      <c r="F73" s="36">
        <f t="shared" si="9"/>
        <v>2.2839506172839505</v>
      </c>
    </row>
    <row r="74" spans="1:6" s="35" customFormat="1" ht="17.100000000000001" customHeight="1">
      <c r="A74" s="37" t="s">
        <v>36</v>
      </c>
      <c r="B74" s="75">
        <f t="shared" ref="B74:C74" si="10">SUM(B75:B85)</f>
        <v>898</v>
      </c>
      <c r="C74" s="75">
        <f t="shared" si="10"/>
        <v>800</v>
      </c>
      <c r="D74" s="75"/>
      <c r="E74" s="76">
        <f>SUM(E75:E85)</f>
        <v>995</v>
      </c>
      <c r="F74" s="39">
        <f t="shared" si="9"/>
        <v>0.10801781737193764</v>
      </c>
    </row>
    <row r="75" spans="1:6" ht="17.100000000000001" customHeight="1">
      <c r="A75" s="33" t="s">
        <v>290</v>
      </c>
      <c r="B75" s="77">
        <v>4</v>
      </c>
      <c r="C75" s="77"/>
      <c r="D75" s="77"/>
      <c r="E75" s="78"/>
      <c r="F75" s="36">
        <f t="shared" si="9"/>
        <v>-1</v>
      </c>
    </row>
    <row r="76" spans="1:6" ht="17.100000000000001" customHeight="1">
      <c r="A76" s="33" t="s">
        <v>300</v>
      </c>
      <c r="B76" s="77"/>
      <c r="C76" s="77"/>
      <c r="D76" s="77"/>
      <c r="E76" s="78"/>
      <c r="F76" s="36" t="str">
        <f t="shared" si="9"/>
        <v/>
      </c>
    </row>
    <row r="77" spans="1:6" ht="17.100000000000001" customHeight="1">
      <c r="A77" s="33" t="s">
        <v>291</v>
      </c>
      <c r="B77" s="77"/>
      <c r="C77" s="77"/>
      <c r="D77" s="77"/>
      <c r="E77" s="78"/>
      <c r="F77" s="36" t="str">
        <f t="shared" si="9"/>
        <v/>
      </c>
    </row>
    <row r="78" spans="1:6" ht="17.100000000000001" customHeight="1">
      <c r="A78" s="33" t="s">
        <v>328</v>
      </c>
      <c r="B78" s="77"/>
      <c r="C78" s="77"/>
      <c r="D78" s="77"/>
      <c r="E78" s="78"/>
      <c r="F78" s="36" t="str">
        <f t="shared" si="9"/>
        <v/>
      </c>
    </row>
    <row r="79" spans="1:6" ht="17.100000000000001" customHeight="1">
      <c r="A79" s="33" t="s">
        <v>329</v>
      </c>
      <c r="B79" s="77"/>
      <c r="C79" s="77"/>
      <c r="D79" s="77"/>
      <c r="E79" s="78"/>
      <c r="F79" s="36" t="str">
        <f t="shared" si="9"/>
        <v/>
      </c>
    </row>
    <row r="80" spans="1:6" ht="17.100000000000001" customHeight="1">
      <c r="A80" s="33" t="s">
        <v>330</v>
      </c>
      <c r="B80" s="77"/>
      <c r="C80" s="77"/>
      <c r="D80" s="77"/>
      <c r="E80" s="78"/>
      <c r="F80" s="36" t="str">
        <f t="shared" si="9"/>
        <v/>
      </c>
    </row>
    <row r="81" spans="1:6" ht="17.100000000000001" customHeight="1">
      <c r="A81" s="33" t="s">
        <v>331</v>
      </c>
      <c r="B81" s="77"/>
      <c r="C81" s="77"/>
      <c r="D81" s="77"/>
      <c r="E81" s="78"/>
      <c r="F81" s="36" t="str">
        <f t="shared" si="9"/>
        <v/>
      </c>
    </row>
    <row r="82" spans="1:6" ht="17.100000000000001" customHeight="1">
      <c r="A82" s="33" t="s">
        <v>878</v>
      </c>
      <c r="B82" s="77"/>
      <c r="C82" s="77"/>
      <c r="D82" s="77"/>
      <c r="E82" s="78"/>
      <c r="F82" s="36" t="str">
        <f t="shared" si="9"/>
        <v/>
      </c>
    </row>
    <row r="83" spans="1:6" ht="17.100000000000001" customHeight="1">
      <c r="A83" s="33" t="s">
        <v>325</v>
      </c>
      <c r="B83" s="77"/>
      <c r="C83" s="77"/>
      <c r="D83" s="77"/>
      <c r="E83" s="78"/>
      <c r="F83" s="36" t="str">
        <f t="shared" si="9"/>
        <v/>
      </c>
    </row>
    <row r="84" spans="1:6" ht="17.100000000000001" customHeight="1">
      <c r="A84" s="33" t="s">
        <v>298</v>
      </c>
      <c r="B84" s="77"/>
      <c r="C84" s="77"/>
      <c r="D84" s="77"/>
      <c r="E84" s="78"/>
      <c r="F84" s="36" t="str">
        <f t="shared" si="9"/>
        <v/>
      </c>
    </row>
    <row r="85" spans="1:6" ht="17.100000000000001" customHeight="1">
      <c r="A85" s="33" t="s">
        <v>730</v>
      </c>
      <c r="B85" s="77">
        <v>894</v>
      </c>
      <c r="C85" s="77">
        <v>800</v>
      </c>
      <c r="D85" s="77"/>
      <c r="E85" s="78">
        <v>995</v>
      </c>
      <c r="F85" s="36">
        <f t="shared" si="9"/>
        <v>0.11297539149888143</v>
      </c>
    </row>
    <row r="86" spans="1:6" s="35" customFormat="1" ht="17.100000000000001" customHeight="1">
      <c r="A86" s="37" t="s">
        <v>37</v>
      </c>
      <c r="B86" s="75">
        <f t="shared" ref="B86:C86" si="11">SUM(B87:B94)</f>
        <v>443</v>
      </c>
      <c r="C86" s="75">
        <f t="shared" si="11"/>
        <v>325.95889999999997</v>
      </c>
      <c r="D86" s="75"/>
      <c r="E86" s="76">
        <f>SUM(E87:E94)</f>
        <v>306</v>
      </c>
      <c r="F86" s="39">
        <f t="shared" si="9"/>
        <v>-0.30925507900677202</v>
      </c>
    </row>
    <row r="87" spans="1:6" ht="17.100000000000001" customHeight="1">
      <c r="A87" s="33" t="s">
        <v>290</v>
      </c>
      <c r="B87" s="77">
        <v>246</v>
      </c>
      <c r="C87" s="77">
        <v>164.0549</v>
      </c>
      <c r="D87" s="77"/>
      <c r="E87" s="78">
        <v>231</v>
      </c>
      <c r="F87" s="36">
        <f t="shared" si="9"/>
        <v>-6.097560975609756E-2</v>
      </c>
    </row>
    <row r="88" spans="1:6" ht="17.100000000000001" customHeight="1">
      <c r="A88" s="33" t="s">
        <v>300</v>
      </c>
      <c r="B88" s="77">
        <v>2</v>
      </c>
      <c r="C88" s="77">
        <v>1.9039999999999999</v>
      </c>
      <c r="D88" s="77"/>
      <c r="E88" s="78">
        <v>2</v>
      </c>
      <c r="F88" s="36">
        <f t="shared" si="9"/>
        <v>0</v>
      </c>
    </row>
    <row r="89" spans="1:6" ht="17.100000000000001" customHeight="1">
      <c r="A89" s="33" t="s">
        <v>291</v>
      </c>
      <c r="B89" s="77"/>
      <c r="C89" s="77"/>
      <c r="D89" s="77"/>
      <c r="E89" s="78"/>
      <c r="F89" s="36" t="str">
        <f t="shared" si="9"/>
        <v/>
      </c>
    </row>
    <row r="90" spans="1:6" ht="17.100000000000001" customHeight="1">
      <c r="A90" s="33" t="s">
        <v>332</v>
      </c>
      <c r="B90" s="77">
        <v>95</v>
      </c>
      <c r="C90" s="77">
        <v>72</v>
      </c>
      <c r="D90" s="77"/>
      <c r="E90" s="78">
        <v>48</v>
      </c>
      <c r="F90" s="36">
        <f t="shared" si="9"/>
        <v>-0.49473684210526314</v>
      </c>
    </row>
    <row r="91" spans="1:6" ht="17.100000000000001" customHeight="1">
      <c r="A91" s="33" t="s">
        <v>333</v>
      </c>
      <c r="B91" s="77"/>
      <c r="C91" s="77"/>
      <c r="D91" s="77"/>
      <c r="E91" s="78"/>
      <c r="F91" s="36" t="str">
        <f t="shared" si="9"/>
        <v/>
      </c>
    </row>
    <row r="92" spans="1:6" ht="17.100000000000001" customHeight="1">
      <c r="A92" s="33" t="s">
        <v>325</v>
      </c>
      <c r="B92" s="77"/>
      <c r="C92" s="77"/>
      <c r="D92" s="77"/>
      <c r="E92" s="78"/>
      <c r="F92" s="36" t="str">
        <f t="shared" si="9"/>
        <v/>
      </c>
    </row>
    <row r="93" spans="1:6" ht="17.100000000000001" customHeight="1">
      <c r="A93" s="33" t="s">
        <v>298</v>
      </c>
      <c r="B93" s="77"/>
      <c r="C93" s="77"/>
      <c r="D93" s="77"/>
      <c r="E93" s="78"/>
      <c r="F93" s="36" t="str">
        <f t="shared" si="9"/>
        <v/>
      </c>
    </row>
    <row r="94" spans="1:6" ht="17.100000000000001" customHeight="1">
      <c r="A94" s="33" t="s">
        <v>879</v>
      </c>
      <c r="B94" s="77">
        <v>100</v>
      </c>
      <c r="C94" s="77">
        <v>88</v>
      </c>
      <c r="D94" s="77"/>
      <c r="E94" s="78">
        <v>25</v>
      </c>
      <c r="F94" s="36">
        <f t="shared" si="9"/>
        <v>-0.75</v>
      </c>
    </row>
    <row r="95" spans="1:6" s="35" customFormat="1" ht="17.100000000000001" customHeight="1">
      <c r="A95" s="37" t="s">
        <v>38</v>
      </c>
      <c r="B95" s="75"/>
      <c r="C95" s="75"/>
      <c r="D95" s="75"/>
      <c r="E95" s="76"/>
      <c r="F95" s="39" t="str">
        <f t="shared" si="9"/>
        <v/>
      </c>
    </row>
    <row r="96" spans="1:6" ht="17.100000000000001" customHeight="1">
      <c r="A96" s="33" t="s">
        <v>290</v>
      </c>
      <c r="B96" s="77"/>
      <c r="C96" s="77"/>
      <c r="D96" s="77"/>
      <c r="E96" s="78"/>
      <c r="F96" s="36" t="str">
        <f t="shared" si="9"/>
        <v/>
      </c>
    </row>
    <row r="97" spans="1:6" ht="17.100000000000001" customHeight="1">
      <c r="A97" s="33" t="s">
        <v>300</v>
      </c>
      <c r="B97" s="77"/>
      <c r="C97" s="77"/>
      <c r="D97" s="77"/>
      <c r="E97" s="78"/>
      <c r="F97" s="36" t="str">
        <f t="shared" si="9"/>
        <v/>
      </c>
    </row>
    <row r="98" spans="1:6" ht="17.100000000000001" customHeight="1">
      <c r="A98" s="33" t="s">
        <v>291</v>
      </c>
      <c r="B98" s="77"/>
      <c r="C98" s="77"/>
      <c r="D98" s="77"/>
      <c r="E98" s="78"/>
      <c r="F98" s="36" t="str">
        <f t="shared" si="9"/>
        <v/>
      </c>
    </row>
    <row r="99" spans="1:6" ht="17.100000000000001" customHeight="1">
      <c r="A99" s="33" t="s">
        <v>880</v>
      </c>
      <c r="B99" s="77"/>
      <c r="C99" s="77"/>
      <c r="D99" s="77"/>
      <c r="E99" s="78"/>
      <c r="F99" s="36" t="str">
        <f t="shared" si="9"/>
        <v/>
      </c>
    </row>
    <row r="100" spans="1:6" ht="17.100000000000001" customHeight="1">
      <c r="A100" s="33" t="s">
        <v>334</v>
      </c>
      <c r="B100" s="77"/>
      <c r="C100" s="77"/>
      <c r="D100" s="77"/>
      <c r="E100" s="78"/>
      <c r="F100" s="36" t="str">
        <f t="shared" si="9"/>
        <v/>
      </c>
    </row>
    <row r="101" spans="1:6" ht="17.100000000000001" customHeight="1">
      <c r="A101" s="33" t="s">
        <v>881</v>
      </c>
      <c r="B101" s="77"/>
      <c r="C101" s="77"/>
      <c r="D101" s="77"/>
      <c r="E101" s="78"/>
      <c r="F101" s="36" t="str">
        <f t="shared" si="9"/>
        <v/>
      </c>
    </row>
    <row r="102" spans="1:6" ht="17.100000000000001" customHeight="1">
      <c r="A102" s="33" t="s">
        <v>325</v>
      </c>
      <c r="B102" s="77"/>
      <c r="C102" s="77"/>
      <c r="D102" s="77"/>
      <c r="E102" s="78"/>
      <c r="F102" s="36" t="str">
        <f t="shared" si="9"/>
        <v/>
      </c>
    </row>
    <row r="103" spans="1:6" ht="17.100000000000001" customHeight="1">
      <c r="A103" s="33" t="s">
        <v>298</v>
      </c>
      <c r="B103" s="77"/>
      <c r="C103" s="77"/>
      <c r="D103" s="77"/>
      <c r="E103" s="78"/>
      <c r="F103" s="36" t="str">
        <f t="shared" si="9"/>
        <v/>
      </c>
    </row>
    <row r="104" spans="1:6" ht="17.100000000000001" customHeight="1">
      <c r="A104" s="33" t="s">
        <v>882</v>
      </c>
      <c r="B104" s="77"/>
      <c r="C104" s="77"/>
      <c r="D104" s="77"/>
      <c r="E104" s="78"/>
      <c r="F104" s="36" t="str">
        <f t="shared" si="9"/>
        <v/>
      </c>
    </row>
    <row r="105" spans="1:6" s="35" customFormat="1" ht="17.100000000000001" customHeight="1">
      <c r="A105" s="37" t="s">
        <v>39</v>
      </c>
      <c r="B105" s="75">
        <f t="shared" ref="B105:C105" si="12">SUM(B106:B119)</f>
        <v>49</v>
      </c>
      <c r="C105" s="75">
        <f t="shared" si="12"/>
        <v>161.5224</v>
      </c>
      <c r="D105" s="75"/>
      <c r="E105" s="76">
        <f>SUM(E106:E119)</f>
        <v>142</v>
      </c>
      <c r="F105" s="39">
        <f t="shared" si="9"/>
        <v>1.8979591836734695</v>
      </c>
    </row>
    <row r="106" spans="1:6" ht="17.100000000000001" customHeight="1">
      <c r="A106" s="33" t="s">
        <v>290</v>
      </c>
      <c r="B106" s="77"/>
      <c r="C106" s="77"/>
      <c r="D106" s="77"/>
      <c r="E106" s="78"/>
      <c r="F106" s="36" t="str">
        <f t="shared" si="9"/>
        <v/>
      </c>
    </row>
    <row r="107" spans="1:6" ht="17.100000000000001" customHeight="1">
      <c r="A107" s="33" t="s">
        <v>300</v>
      </c>
      <c r="B107" s="77"/>
      <c r="C107" s="77"/>
      <c r="D107" s="77"/>
      <c r="E107" s="78"/>
      <c r="F107" s="36" t="str">
        <f t="shared" si="9"/>
        <v/>
      </c>
    </row>
    <row r="108" spans="1:6" ht="17.100000000000001" customHeight="1">
      <c r="A108" s="33" t="s">
        <v>291</v>
      </c>
      <c r="B108" s="77"/>
      <c r="C108" s="77"/>
      <c r="D108" s="77"/>
      <c r="E108" s="78"/>
      <c r="F108" s="36" t="str">
        <f t="shared" si="9"/>
        <v/>
      </c>
    </row>
    <row r="109" spans="1:6" ht="17.100000000000001" customHeight="1">
      <c r="A109" s="33" t="s">
        <v>883</v>
      </c>
      <c r="B109" s="77"/>
      <c r="C109" s="77"/>
      <c r="D109" s="77"/>
      <c r="E109" s="78"/>
      <c r="F109" s="36" t="str">
        <f t="shared" si="9"/>
        <v/>
      </c>
    </row>
    <row r="110" spans="1:6" ht="17.100000000000001" customHeight="1">
      <c r="A110" s="33" t="s">
        <v>884</v>
      </c>
      <c r="B110" s="77"/>
      <c r="C110" s="77"/>
      <c r="D110" s="77"/>
      <c r="E110" s="78"/>
      <c r="F110" s="36" t="str">
        <f t="shared" si="9"/>
        <v/>
      </c>
    </row>
    <row r="111" spans="1:6" ht="17.100000000000001" customHeight="1">
      <c r="A111" s="33" t="s">
        <v>335</v>
      </c>
      <c r="B111" s="77">
        <v>49</v>
      </c>
      <c r="C111" s="77">
        <v>33</v>
      </c>
      <c r="D111" s="77"/>
      <c r="E111" s="78">
        <v>42</v>
      </c>
      <c r="F111" s="36">
        <f t="shared" si="9"/>
        <v>-0.14285714285714285</v>
      </c>
    </row>
    <row r="112" spans="1:6" ht="17.100000000000001" customHeight="1">
      <c r="A112" s="33" t="s">
        <v>336</v>
      </c>
      <c r="B112" s="77"/>
      <c r="C112" s="77"/>
      <c r="D112" s="77"/>
      <c r="E112" s="78"/>
      <c r="F112" s="36" t="str">
        <f t="shared" si="9"/>
        <v/>
      </c>
    </row>
    <row r="113" spans="1:6" ht="17.100000000000001" customHeight="1">
      <c r="A113" s="33" t="s">
        <v>337</v>
      </c>
      <c r="B113" s="77"/>
      <c r="C113" s="77"/>
      <c r="D113" s="77"/>
      <c r="E113" s="78"/>
      <c r="F113" s="36" t="str">
        <f t="shared" si="9"/>
        <v/>
      </c>
    </row>
    <row r="114" spans="1:6" ht="17.100000000000001" customHeight="1">
      <c r="A114" s="33" t="s">
        <v>338</v>
      </c>
      <c r="B114" s="77"/>
      <c r="C114" s="77"/>
      <c r="D114" s="77"/>
      <c r="E114" s="78"/>
      <c r="F114" s="36" t="str">
        <f t="shared" si="9"/>
        <v/>
      </c>
    </row>
    <row r="115" spans="1:6" ht="17.100000000000001" customHeight="1">
      <c r="A115" s="33" t="s">
        <v>339</v>
      </c>
      <c r="B115" s="77"/>
      <c r="C115" s="77"/>
      <c r="D115" s="77"/>
      <c r="E115" s="78"/>
      <c r="F115" s="36" t="str">
        <f t="shared" si="9"/>
        <v/>
      </c>
    </row>
    <row r="116" spans="1:6" ht="17.100000000000001" customHeight="1">
      <c r="A116" s="33" t="s">
        <v>340</v>
      </c>
      <c r="B116" s="77"/>
      <c r="C116" s="77"/>
      <c r="D116" s="77"/>
      <c r="E116" s="78"/>
      <c r="F116" s="36" t="str">
        <f t="shared" si="9"/>
        <v/>
      </c>
    </row>
    <row r="117" spans="1:6" ht="17.100000000000001" customHeight="1">
      <c r="A117" s="33" t="s">
        <v>885</v>
      </c>
      <c r="B117" s="77"/>
      <c r="C117" s="77"/>
      <c r="D117" s="77"/>
      <c r="E117" s="78"/>
      <c r="F117" s="36" t="str">
        <f t="shared" si="9"/>
        <v/>
      </c>
    </row>
    <row r="118" spans="1:6" ht="17.100000000000001" customHeight="1">
      <c r="A118" s="33" t="s">
        <v>298</v>
      </c>
      <c r="B118" s="77"/>
      <c r="C118" s="77"/>
      <c r="D118" s="77"/>
      <c r="E118" s="78"/>
      <c r="F118" s="36" t="str">
        <f t="shared" si="9"/>
        <v/>
      </c>
    </row>
    <row r="119" spans="1:6" ht="17.100000000000001" customHeight="1">
      <c r="A119" s="33" t="s">
        <v>341</v>
      </c>
      <c r="B119" s="77"/>
      <c r="C119" s="77">
        <v>128.5224</v>
      </c>
      <c r="D119" s="77"/>
      <c r="E119" s="78">
        <v>100</v>
      </c>
      <c r="F119" s="36" t="str">
        <f t="shared" si="9"/>
        <v/>
      </c>
    </row>
    <row r="120" spans="1:6" s="35" customFormat="1" ht="17.100000000000001" customHeight="1">
      <c r="A120" s="37" t="s">
        <v>40</v>
      </c>
      <c r="B120" s="75">
        <f t="shared" ref="B120:C120" si="13">SUM(B121:B128)</f>
        <v>384</v>
      </c>
      <c r="C120" s="75">
        <f t="shared" si="13"/>
        <v>300.9554</v>
      </c>
      <c r="D120" s="75"/>
      <c r="E120" s="76">
        <f>SUM(E121:E128)</f>
        <v>450</v>
      </c>
      <c r="F120" s="39">
        <f t="shared" si="9"/>
        <v>0.171875</v>
      </c>
    </row>
    <row r="121" spans="1:6" ht="17.100000000000001" customHeight="1">
      <c r="A121" s="33" t="s">
        <v>290</v>
      </c>
      <c r="B121" s="77">
        <v>307</v>
      </c>
      <c r="C121" s="77">
        <v>263.6078</v>
      </c>
      <c r="D121" s="77"/>
      <c r="E121" s="78">
        <v>347</v>
      </c>
      <c r="F121" s="36">
        <f t="shared" si="9"/>
        <v>0.13029315960912052</v>
      </c>
    </row>
    <row r="122" spans="1:6" ht="17.100000000000001" customHeight="1">
      <c r="A122" s="33" t="s">
        <v>300</v>
      </c>
      <c r="B122" s="77">
        <v>31</v>
      </c>
      <c r="C122" s="77">
        <v>36.700000000000003</v>
      </c>
      <c r="D122" s="77"/>
      <c r="E122" s="78">
        <v>63</v>
      </c>
      <c r="F122" s="36">
        <f t="shared" si="9"/>
        <v>1.032258064516129</v>
      </c>
    </row>
    <row r="123" spans="1:6" ht="17.100000000000001" customHeight="1">
      <c r="A123" s="33" t="s">
        <v>291</v>
      </c>
      <c r="B123" s="77"/>
      <c r="C123" s="77"/>
      <c r="D123" s="77"/>
      <c r="E123" s="78"/>
      <c r="F123" s="36" t="str">
        <f t="shared" si="9"/>
        <v/>
      </c>
    </row>
    <row r="124" spans="1:6" ht="17.100000000000001" customHeight="1">
      <c r="A124" s="33" t="s">
        <v>731</v>
      </c>
      <c r="B124" s="77"/>
      <c r="C124" s="77"/>
      <c r="D124" s="77"/>
      <c r="E124" s="78"/>
      <c r="F124" s="36" t="str">
        <f t="shared" si="9"/>
        <v/>
      </c>
    </row>
    <row r="125" spans="1:6" ht="17.100000000000001" customHeight="1">
      <c r="A125" s="33" t="s">
        <v>886</v>
      </c>
      <c r="B125" s="77"/>
      <c r="C125" s="77"/>
      <c r="D125" s="77"/>
      <c r="E125" s="78"/>
      <c r="F125" s="36" t="str">
        <f t="shared" si="9"/>
        <v/>
      </c>
    </row>
    <row r="126" spans="1:6" ht="17.100000000000001" customHeight="1">
      <c r="A126" s="33" t="s">
        <v>887</v>
      </c>
      <c r="B126" s="77"/>
      <c r="C126" s="77"/>
      <c r="D126" s="77"/>
      <c r="E126" s="78"/>
      <c r="F126" s="36" t="str">
        <f t="shared" si="9"/>
        <v/>
      </c>
    </row>
    <row r="127" spans="1:6" ht="17.100000000000001" customHeight="1">
      <c r="A127" s="33" t="s">
        <v>298</v>
      </c>
      <c r="B127" s="77"/>
      <c r="C127" s="77"/>
      <c r="D127" s="77"/>
      <c r="E127" s="78"/>
      <c r="F127" s="36" t="str">
        <f t="shared" si="9"/>
        <v/>
      </c>
    </row>
    <row r="128" spans="1:6" ht="17.100000000000001" customHeight="1">
      <c r="A128" s="33" t="s">
        <v>342</v>
      </c>
      <c r="B128" s="77">
        <v>46</v>
      </c>
      <c r="C128" s="77">
        <v>0.64759999999999995</v>
      </c>
      <c r="D128" s="77"/>
      <c r="E128" s="78">
        <v>40</v>
      </c>
      <c r="F128" s="36">
        <f t="shared" si="9"/>
        <v>-0.13043478260869565</v>
      </c>
    </row>
    <row r="129" spans="1:6" s="35" customFormat="1" ht="17.100000000000001" customHeight="1">
      <c r="A129" s="37" t="s">
        <v>41</v>
      </c>
      <c r="B129" s="75">
        <f t="shared" ref="B129:C129" si="14">SUM(B130:B139)</f>
        <v>120</v>
      </c>
      <c r="C129" s="75">
        <f t="shared" si="14"/>
        <v>126.006</v>
      </c>
      <c r="D129" s="75"/>
      <c r="E129" s="76">
        <f>SUM(E130:E139)</f>
        <v>129</v>
      </c>
      <c r="F129" s="39">
        <f t="shared" si="9"/>
        <v>7.4999999999999997E-2</v>
      </c>
    </row>
    <row r="130" spans="1:6" ht="17.100000000000001" customHeight="1">
      <c r="A130" s="33" t="s">
        <v>290</v>
      </c>
      <c r="B130" s="77">
        <v>117</v>
      </c>
      <c r="C130" s="77">
        <v>118.0789</v>
      </c>
      <c r="D130" s="77"/>
      <c r="E130" s="78">
        <v>121</v>
      </c>
      <c r="F130" s="36">
        <f t="shared" si="9"/>
        <v>3.4188034188034191E-2</v>
      </c>
    </row>
    <row r="131" spans="1:6" ht="17.100000000000001" customHeight="1">
      <c r="A131" s="33" t="s">
        <v>300</v>
      </c>
      <c r="B131" s="77"/>
      <c r="C131" s="77"/>
      <c r="D131" s="77"/>
      <c r="E131" s="78"/>
      <c r="F131" s="36" t="str">
        <f t="shared" si="9"/>
        <v/>
      </c>
    </row>
    <row r="132" spans="1:6" ht="17.100000000000001" customHeight="1">
      <c r="A132" s="33" t="s">
        <v>291</v>
      </c>
      <c r="B132" s="77"/>
      <c r="C132" s="77"/>
      <c r="D132" s="77"/>
      <c r="E132" s="78"/>
      <c r="F132" s="36" t="str">
        <f t="shared" si="9"/>
        <v/>
      </c>
    </row>
    <row r="133" spans="1:6" ht="17.100000000000001" customHeight="1">
      <c r="A133" s="33" t="s">
        <v>888</v>
      </c>
      <c r="B133" s="77"/>
      <c r="C133" s="77"/>
      <c r="D133" s="77"/>
      <c r="E133" s="78"/>
      <c r="F133" s="36" t="str">
        <f t="shared" si="9"/>
        <v/>
      </c>
    </row>
    <row r="134" spans="1:6" ht="17.100000000000001" customHeight="1">
      <c r="A134" s="33" t="s">
        <v>343</v>
      </c>
      <c r="B134" s="77"/>
      <c r="C134" s="77"/>
      <c r="D134" s="77"/>
      <c r="E134" s="78"/>
      <c r="F134" s="36" t="str">
        <f t="shared" ref="F134:F197" si="15">IF(B134=0,"",(E134-B134)/B134)</f>
        <v/>
      </c>
    </row>
    <row r="135" spans="1:6" ht="17.100000000000001" customHeight="1">
      <c r="A135" s="33" t="s">
        <v>344</v>
      </c>
      <c r="B135" s="77"/>
      <c r="C135" s="77"/>
      <c r="D135" s="77"/>
      <c r="E135" s="78"/>
      <c r="F135" s="36" t="str">
        <f t="shared" si="15"/>
        <v/>
      </c>
    </row>
    <row r="136" spans="1:6" ht="17.100000000000001" customHeight="1">
      <c r="A136" s="33" t="s">
        <v>889</v>
      </c>
      <c r="B136" s="77"/>
      <c r="C136" s="77"/>
      <c r="D136" s="77"/>
      <c r="E136" s="78"/>
      <c r="F136" s="36" t="str">
        <f t="shared" si="15"/>
        <v/>
      </c>
    </row>
    <row r="137" spans="1:6" ht="17.100000000000001" customHeight="1">
      <c r="A137" s="33" t="s">
        <v>345</v>
      </c>
      <c r="B137" s="77"/>
      <c r="C137" s="77"/>
      <c r="D137" s="77"/>
      <c r="E137" s="78"/>
      <c r="F137" s="36" t="str">
        <f t="shared" si="15"/>
        <v/>
      </c>
    </row>
    <row r="138" spans="1:6" ht="17.100000000000001" customHeight="1">
      <c r="A138" s="33" t="s">
        <v>298</v>
      </c>
      <c r="B138" s="77">
        <v>3</v>
      </c>
      <c r="C138" s="77">
        <v>7.9271000000000003</v>
      </c>
      <c r="D138" s="77"/>
      <c r="E138" s="78">
        <v>8</v>
      </c>
      <c r="F138" s="36">
        <f t="shared" si="15"/>
        <v>1.6666666666666667</v>
      </c>
    </row>
    <row r="139" spans="1:6" ht="17.100000000000001" customHeight="1">
      <c r="A139" s="33" t="s">
        <v>346</v>
      </c>
      <c r="B139" s="77"/>
      <c r="C139" s="77"/>
      <c r="D139" s="77"/>
      <c r="E139" s="78"/>
      <c r="F139" s="36" t="str">
        <f t="shared" si="15"/>
        <v/>
      </c>
    </row>
    <row r="140" spans="1:6" s="35" customFormat="1" ht="17.100000000000001" customHeight="1">
      <c r="A140" s="37" t="s">
        <v>42</v>
      </c>
      <c r="B140" s="75">
        <f t="shared" ref="B140:C140" si="16">SUM(B141:B151)</f>
        <v>1</v>
      </c>
      <c r="C140" s="75">
        <f t="shared" si="16"/>
        <v>2</v>
      </c>
      <c r="D140" s="75"/>
      <c r="E140" s="76">
        <f>SUM(E141:E151)</f>
        <v>2</v>
      </c>
      <c r="F140" s="39">
        <f t="shared" si="15"/>
        <v>1</v>
      </c>
    </row>
    <row r="141" spans="1:6" ht="17.100000000000001" customHeight="1">
      <c r="A141" s="33" t="s">
        <v>290</v>
      </c>
      <c r="B141" s="77"/>
      <c r="C141" s="77"/>
      <c r="D141" s="77"/>
      <c r="E141" s="78"/>
      <c r="F141" s="36" t="str">
        <f t="shared" si="15"/>
        <v/>
      </c>
    </row>
    <row r="142" spans="1:6" ht="17.100000000000001" customHeight="1">
      <c r="A142" s="33" t="s">
        <v>300</v>
      </c>
      <c r="B142" s="77"/>
      <c r="C142" s="77"/>
      <c r="D142" s="77"/>
      <c r="E142" s="78"/>
      <c r="F142" s="36" t="str">
        <f t="shared" si="15"/>
        <v/>
      </c>
    </row>
    <row r="143" spans="1:6" ht="17.100000000000001" customHeight="1">
      <c r="A143" s="33" t="s">
        <v>291</v>
      </c>
      <c r="B143" s="77"/>
      <c r="C143" s="77"/>
      <c r="D143" s="77"/>
      <c r="E143" s="78"/>
      <c r="F143" s="36" t="str">
        <f t="shared" si="15"/>
        <v/>
      </c>
    </row>
    <row r="144" spans="1:6" ht="17.100000000000001" customHeight="1">
      <c r="A144" s="33" t="s">
        <v>890</v>
      </c>
      <c r="B144" s="77"/>
      <c r="C144" s="77"/>
      <c r="D144" s="77"/>
      <c r="E144" s="78"/>
      <c r="F144" s="36" t="str">
        <f t="shared" si="15"/>
        <v/>
      </c>
    </row>
    <row r="145" spans="1:6" ht="17.100000000000001" customHeight="1">
      <c r="A145" s="33" t="s">
        <v>891</v>
      </c>
      <c r="B145" s="77"/>
      <c r="C145" s="77"/>
      <c r="D145" s="77"/>
      <c r="E145" s="78"/>
      <c r="F145" s="36" t="str">
        <f t="shared" si="15"/>
        <v/>
      </c>
    </row>
    <row r="146" spans="1:6" ht="17.100000000000001" customHeight="1">
      <c r="A146" s="33" t="s">
        <v>892</v>
      </c>
      <c r="B146" s="77"/>
      <c r="C146" s="77"/>
      <c r="D146" s="77"/>
      <c r="E146" s="78"/>
      <c r="F146" s="36" t="str">
        <f t="shared" si="15"/>
        <v/>
      </c>
    </row>
    <row r="147" spans="1:6" ht="17.100000000000001" customHeight="1">
      <c r="A147" s="33" t="s">
        <v>893</v>
      </c>
      <c r="B147" s="77"/>
      <c r="C147" s="77"/>
      <c r="D147" s="77"/>
      <c r="E147" s="78"/>
      <c r="F147" s="36" t="str">
        <f t="shared" si="15"/>
        <v/>
      </c>
    </row>
    <row r="148" spans="1:6" ht="17.100000000000001" customHeight="1">
      <c r="A148" s="33" t="s">
        <v>894</v>
      </c>
      <c r="B148" s="77"/>
      <c r="C148" s="77"/>
      <c r="D148" s="77"/>
      <c r="E148" s="78"/>
      <c r="F148" s="36" t="str">
        <f t="shared" si="15"/>
        <v/>
      </c>
    </row>
    <row r="149" spans="1:6" ht="17.100000000000001" customHeight="1">
      <c r="A149" s="33" t="s">
        <v>895</v>
      </c>
      <c r="B149" s="77"/>
      <c r="C149" s="77"/>
      <c r="D149" s="77"/>
      <c r="E149" s="78"/>
      <c r="F149" s="36" t="str">
        <f t="shared" si="15"/>
        <v/>
      </c>
    </row>
    <row r="150" spans="1:6" ht="17.100000000000001" customHeight="1">
      <c r="A150" s="33" t="s">
        <v>298</v>
      </c>
      <c r="B150" s="77"/>
      <c r="C150" s="77"/>
      <c r="D150" s="77"/>
      <c r="E150" s="78"/>
      <c r="F150" s="36" t="str">
        <f t="shared" si="15"/>
        <v/>
      </c>
    </row>
    <row r="151" spans="1:6" ht="17.100000000000001" customHeight="1">
      <c r="A151" s="33" t="s">
        <v>896</v>
      </c>
      <c r="B151" s="77">
        <v>1</v>
      </c>
      <c r="C151" s="77">
        <v>2</v>
      </c>
      <c r="D151" s="77"/>
      <c r="E151" s="78">
        <v>2</v>
      </c>
      <c r="F151" s="36">
        <f t="shared" si="15"/>
        <v>1</v>
      </c>
    </row>
    <row r="152" spans="1:6" s="35" customFormat="1" ht="17.100000000000001" customHeight="1">
      <c r="A152" s="37" t="s">
        <v>43</v>
      </c>
      <c r="B152" s="75">
        <f t="shared" ref="B152:C152" si="17">SUM(B153:B161)</f>
        <v>1555</v>
      </c>
      <c r="C152" s="75">
        <f t="shared" si="17"/>
        <v>961.04549999999995</v>
      </c>
      <c r="D152" s="75"/>
      <c r="E152" s="76">
        <f>SUM(E153:E161)</f>
        <v>1414</v>
      </c>
      <c r="F152" s="39">
        <f t="shared" si="15"/>
        <v>-9.0675241157556263E-2</v>
      </c>
    </row>
    <row r="153" spans="1:6" ht="17.100000000000001" customHeight="1">
      <c r="A153" s="33" t="s">
        <v>290</v>
      </c>
      <c r="B153" s="77">
        <v>1393</v>
      </c>
      <c r="C153" s="77">
        <v>850.04549999999995</v>
      </c>
      <c r="D153" s="77"/>
      <c r="E153" s="78">
        <v>1189</v>
      </c>
      <c r="F153" s="36">
        <f t="shared" si="15"/>
        <v>-0.14644651830581479</v>
      </c>
    </row>
    <row r="154" spans="1:6" ht="17.100000000000001" customHeight="1">
      <c r="A154" s="33" t="s">
        <v>300</v>
      </c>
      <c r="B154" s="77">
        <v>45</v>
      </c>
      <c r="C154" s="77">
        <v>41</v>
      </c>
      <c r="D154" s="77"/>
      <c r="E154" s="78">
        <v>41</v>
      </c>
      <c r="F154" s="36">
        <f t="shared" si="15"/>
        <v>-8.8888888888888892E-2</v>
      </c>
    </row>
    <row r="155" spans="1:6" ht="17.100000000000001" customHeight="1">
      <c r="A155" s="33" t="s">
        <v>291</v>
      </c>
      <c r="B155" s="77"/>
      <c r="C155" s="77"/>
      <c r="D155" s="77"/>
      <c r="E155" s="78"/>
      <c r="F155" s="36" t="str">
        <f t="shared" si="15"/>
        <v/>
      </c>
    </row>
    <row r="156" spans="1:6" ht="17.100000000000001" customHeight="1">
      <c r="A156" s="33" t="s">
        <v>347</v>
      </c>
      <c r="B156" s="77"/>
      <c r="C156" s="77"/>
      <c r="D156" s="77"/>
      <c r="E156" s="78"/>
      <c r="F156" s="36" t="str">
        <f t="shared" si="15"/>
        <v/>
      </c>
    </row>
    <row r="157" spans="1:6" ht="17.100000000000001" customHeight="1">
      <c r="A157" s="33" t="s">
        <v>348</v>
      </c>
      <c r="B157" s="77">
        <v>60</v>
      </c>
      <c r="C157" s="77">
        <v>60</v>
      </c>
      <c r="D157" s="77"/>
      <c r="E157" s="78">
        <v>60</v>
      </c>
      <c r="F157" s="36">
        <f t="shared" si="15"/>
        <v>0</v>
      </c>
    </row>
    <row r="158" spans="1:6" ht="17.100000000000001" customHeight="1">
      <c r="A158" s="33" t="s">
        <v>349</v>
      </c>
      <c r="B158" s="77"/>
      <c r="C158" s="77"/>
      <c r="D158" s="77"/>
      <c r="E158" s="78"/>
      <c r="F158" s="36" t="str">
        <f t="shared" si="15"/>
        <v/>
      </c>
    </row>
    <row r="159" spans="1:6" ht="17.100000000000001" customHeight="1">
      <c r="A159" s="33" t="s">
        <v>325</v>
      </c>
      <c r="B159" s="77"/>
      <c r="C159" s="77"/>
      <c r="D159" s="77"/>
      <c r="E159" s="78">
        <v>50</v>
      </c>
      <c r="F159" s="36" t="str">
        <f t="shared" si="15"/>
        <v/>
      </c>
    </row>
    <row r="160" spans="1:6" ht="17.100000000000001" customHeight="1">
      <c r="A160" s="33" t="s">
        <v>298</v>
      </c>
      <c r="B160" s="77"/>
      <c r="C160" s="77"/>
      <c r="D160" s="77"/>
      <c r="E160" s="78"/>
      <c r="F160" s="36" t="str">
        <f t="shared" si="15"/>
        <v/>
      </c>
    </row>
    <row r="161" spans="1:6" ht="17.100000000000001" customHeight="1">
      <c r="A161" s="33" t="s">
        <v>350</v>
      </c>
      <c r="B161" s="77">
        <v>57</v>
      </c>
      <c r="C161" s="77">
        <v>10</v>
      </c>
      <c r="D161" s="77"/>
      <c r="E161" s="78">
        <v>74</v>
      </c>
      <c r="F161" s="36">
        <f t="shared" si="15"/>
        <v>0.2982456140350877</v>
      </c>
    </row>
    <row r="162" spans="1:6" s="35" customFormat="1" ht="17.100000000000001" customHeight="1">
      <c r="A162" s="37" t="s">
        <v>44</v>
      </c>
      <c r="B162" s="75">
        <f t="shared" ref="B162:C162" si="18">SUM(B163:B174)</f>
        <v>352</v>
      </c>
      <c r="C162" s="75">
        <f t="shared" si="18"/>
        <v>319.46090000000004</v>
      </c>
      <c r="D162" s="75"/>
      <c r="E162" s="76">
        <f>SUM(E163:E174)</f>
        <v>378</v>
      </c>
      <c r="F162" s="39">
        <f t="shared" si="15"/>
        <v>7.3863636363636367E-2</v>
      </c>
    </row>
    <row r="163" spans="1:6" ht="17.100000000000001" customHeight="1">
      <c r="A163" s="33" t="s">
        <v>290</v>
      </c>
      <c r="B163" s="77"/>
      <c r="C163" s="77"/>
      <c r="D163" s="77"/>
      <c r="E163" s="78">
        <v>5</v>
      </c>
      <c r="F163" s="36" t="str">
        <f t="shared" si="15"/>
        <v/>
      </c>
    </row>
    <row r="164" spans="1:6" ht="17.100000000000001" customHeight="1">
      <c r="A164" s="33" t="s">
        <v>300</v>
      </c>
      <c r="B164" s="77"/>
      <c r="C164" s="77"/>
      <c r="D164" s="77"/>
      <c r="E164" s="78"/>
      <c r="F164" s="36" t="str">
        <f t="shared" si="15"/>
        <v/>
      </c>
    </row>
    <row r="165" spans="1:6" ht="17.100000000000001" customHeight="1">
      <c r="A165" s="33" t="s">
        <v>291</v>
      </c>
      <c r="B165" s="77"/>
      <c r="C165" s="77"/>
      <c r="D165" s="77"/>
      <c r="E165" s="78"/>
      <c r="F165" s="36" t="str">
        <f t="shared" si="15"/>
        <v/>
      </c>
    </row>
    <row r="166" spans="1:6" ht="17.100000000000001" customHeight="1">
      <c r="A166" s="33" t="s">
        <v>897</v>
      </c>
      <c r="B166" s="77"/>
      <c r="C166" s="77"/>
      <c r="D166" s="77"/>
      <c r="E166" s="78"/>
      <c r="F166" s="36" t="str">
        <f t="shared" si="15"/>
        <v/>
      </c>
    </row>
    <row r="167" spans="1:6" ht="17.100000000000001" customHeight="1">
      <c r="A167" s="33" t="s">
        <v>898</v>
      </c>
      <c r="B167" s="77"/>
      <c r="C167" s="77"/>
      <c r="D167" s="77"/>
      <c r="E167" s="78"/>
      <c r="F167" s="36" t="str">
        <f t="shared" si="15"/>
        <v/>
      </c>
    </row>
    <row r="168" spans="1:6" ht="17.100000000000001" customHeight="1">
      <c r="A168" s="33" t="s">
        <v>351</v>
      </c>
      <c r="B168" s="77">
        <v>45</v>
      </c>
      <c r="C168" s="77">
        <v>45</v>
      </c>
      <c r="D168" s="77"/>
      <c r="E168" s="78">
        <v>45</v>
      </c>
      <c r="F168" s="36">
        <f t="shared" si="15"/>
        <v>0</v>
      </c>
    </row>
    <row r="169" spans="1:6" ht="17.100000000000001" customHeight="1">
      <c r="A169" s="33" t="s">
        <v>352</v>
      </c>
      <c r="B169" s="77">
        <v>59</v>
      </c>
      <c r="C169" s="77">
        <v>66</v>
      </c>
      <c r="D169" s="77"/>
      <c r="E169" s="78">
        <v>66</v>
      </c>
      <c r="F169" s="36">
        <f t="shared" si="15"/>
        <v>0.11864406779661017</v>
      </c>
    </row>
    <row r="170" spans="1:6" ht="17.100000000000001" customHeight="1">
      <c r="A170" s="33" t="s">
        <v>732</v>
      </c>
      <c r="B170" s="77"/>
      <c r="C170" s="77"/>
      <c r="D170" s="77"/>
      <c r="E170" s="78"/>
      <c r="F170" s="36" t="str">
        <f t="shared" si="15"/>
        <v/>
      </c>
    </row>
    <row r="171" spans="1:6" ht="17.100000000000001" customHeight="1">
      <c r="A171" s="33" t="s">
        <v>353</v>
      </c>
      <c r="B171" s="77"/>
      <c r="C171" s="77"/>
      <c r="D171" s="77"/>
      <c r="E171" s="78"/>
      <c r="F171" s="36" t="str">
        <f t="shared" si="15"/>
        <v/>
      </c>
    </row>
    <row r="172" spans="1:6" ht="17.100000000000001" customHeight="1">
      <c r="A172" s="33" t="s">
        <v>325</v>
      </c>
      <c r="B172" s="77"/>
      <c r="C172" s="77"/>
      <c r="D172" s="77"/>
      <c r="E172" s="78"/>
      <c r="F172" s="36" t="str">
        <f t="shared" si="15"/>
        <v/>
      </c>
    </row>
    <row r="173" spans="1:6" ht="17.100000000000001" customHeight="1">
      <c r="A173" s="33" t="s">
        <v>298</v>
      </c>
      <c r="B173" s="77">
        <v>232</v>
      </c>
      <c r="C173" s="77">
        <v>208.46090000000001</v>
      </c>
      <c r="D173" s="77"/>
      <c r="E173" s="78">
        <v>257</v>
      </c>
      <c r="F173" s="36">
        <f t="shared" si="15"/>
        <v>0.10775862068965517</v>
      </c>
    </row>
    <row r="174" spans="1:6" ht="17.100000000000001" customHeight="1">
      <c r="A174" s="33" t="s">
        <v>354</v>
      </c>
      <c r="B174" s="77">
        <v>16</v>
      </c>
      <c r="C174" s="77"/>
      <c r="D174" s="77"/>
      <c r="E174" s="78">
        <v>5</v>
      </c>
      <c r="F174" s="36">
        <f t="shared" si="15"/>
        <v>-0.6875</v>
      </c>
    </row>
    <row r="175" spans="1:6" s="35" customFormat="1" ht="17.100000000000001" customHeight="1">
      <c r="A175" s="37" t="s">
        <v>45</v>
      </c>
      <c r="B175" s="75">
        <f t="shared" ref="B175:C175" si="19">SUM(B176:B181)</f>
        <v>144</v>
      </c>
      <c r="C175" s="75">
        <f t="shared" si="19"/>
        <v>130.91140000000001</v>
      </c>
      <c r="D175" s="75"/>
      <c r="E175" s="76">
        <f>SUM(E176:E181)</f>
        <v>219</v>
      </c>
      <c r="F175" s="39">
        <f t="shared" si="15"/>
        <v>0.52083333333333337</v>
      </c>
    </row>
    <row r="176" spans="1:6" ht="17.100000000000001" customHeight="1">
      <c r="A176" s="33" t="s">
        <v>290</v>
      </c>
      <c r="B176" s="77">
        <v>82</v>
      </c>
      <c r="C176" s="77">
        <v>62.072800000000001</v>
      </c>
      <c r="D176" s="77"/>
      <c r="E176" s="78">
        <v>94</v>
      </c>
      <c r="F176" s="36">
        <f t="shared" si="15"/>
        <v>0.14634146341463414</v>
      </c>
    </row>
    <row r="177" spans="1:6" ht="17.100000000000001" customHeight="1">
      <c r="A177" s="33" t="s">
        <v>300</v>
      </c>
      <c r="B177" s="77"/>
      <c r="C177" s="77"/>
      <c r="D177" s="77"/>
      <c r="E177" s="78"/>
      <c r="F177" s="36" t="str">
        <f t="shared" si="15"/>
        <v/>
      </c>
    </row>
    <row r="178" spans="1:6" ht="17.100000000000001" customHeight="1">
      <c r="A178" s="33" t="s">
        <v>291</v>
      </c>
      <c r="B178" s="77"/>
      <c r="C178" s="77"/>
      <c r="D178" s="77"/>
      <c r="E178" s="78"/>
      <c r="F178" s="36" t="str">
        <f t="shared" si="15"/>
        <v/>
      </c>
    </row>
    <row r="179" spans="1:6" ht="17.100000000000001" customHeight="1">
      <c r="A179" s="33" t="s">
        <v>355</v>
      </c>
      <c r="B179" s="77">
        <v>40</v>
      </c>
      <c r="C179" s="77">
        <v>33</v>
      </c>
      <c r="D179" s="77"/>
      <c r="E179" s="78">
        <v>33</v>
      </c>
      <c r="F179" s="36">
        <f t="shared" si="15"/>
        <v>-0.17499999999999999</v>
      </c>
    </row>
    <row r="180" spans="1:6" ht="17.100000000000001" customHeight="1">
      <c r="A180" s="33" t="s">
        <v>298</v>
      </c>
      <c r="B180" s="77"/>
      <c r="C180" s="77"/>
      <c r="D180" s="77"/>
      <c r="E180" s="78"/>
      <c r="F180" s="36" t="str">
        <f t="shared" si="15"/>
        <v/>
      </c>
    </row>
    <row r="181" spans="1:6" ht="17.100000000000001" customHeight="1">
      <c r="A181" s="33" t="s">
        <v>356</v>
      </c>
      <c r="B181" s="77">
        <v>22</v>
      </c>
      <c r="C181" s="77">
        <v>35.8386</v>
      </c>
      <c r="D181" s="77"/>
      <c r="E181" s="78">
        <v>92</v>
      </c>
      <c r="F181" s="36">
        <f t="shared" si="15"/>
        <v>3.1818181818181817</v>
      </c>
    </row>
    <row r="182" spans="1:6" s="35" customFormat="1" ht="17.100000000000001" customHeight="1">
      <c r="A182" s="37" t="s">
        <v>46</v>
      </c>
      <c r="B182" s="75"/>
      <c r="C182" s="75"/>
      <c r="D182" s="75"/>
      <c r="E182" s="76"/>
      <c r="F182" s="39" t="str">
        <f t="shared" si="15"/>
        <v/>
      </c>
    </row>
    <row r="183" spans="1:6" ht="17.100000000000001" customHeight="1">
      <c r="A183" s="33" t="s">
        <v>290</v>
      </c>
      <c r="B183" s="77"/>
      <c r="C183" s="77"/>
      <c r="D183" s="77"/>
      <c r="E183" s="78"/>
      <c r="F183" s="36" t="str">
        <f t="shared" si="15"/>
        <v/>
      </c>
    </row>
    <row r="184" spans="1:6" ht="17.100000000000001" customHeight="1">
      <c r="A184" s="33" t="s">
        <v>300</v>
      </c>
      <c r="B184" s="77"/>
      <c r="C184" s="77"/>
      <c r="D184" s="77"/>
      <c r="E184" s="78"/>
      <c r="F184" s="36" t="str">
        <f t="shared" si="15"/>
        <v/>
      </c>
    </row>
    <row r="185" spans="1:6" ht="17.100000000000001" customHeight="1">
      <c r="A185" s="33" t="s">
        <v>291</v>
      </c>
      <c r="B185" s="77"/>
      <c r="C185" s="77"/>
      <c r="D185" s="77"/>
      <c r="E185" s="78"/>
      <c r="F185" s="36" t="str">
        <f t="shared" si="15"/>
        <v/>
      </c>
    </row>
    <row r="186" spans="1:6" ht="17.100000000000001" customHeight="1">
      <c r="A186" s="33" t="s">
        <v>899</v>
      </c>
      <c r="B186" s="77"/>
      <c r="C186" s="77"/>
      <c r="D186" s="77"/>
      <c r="E186" s="78"/>
      <c r="F186" s="36" t="str">
        <f t="shared" si="15"/>
        <v/>
      </c>
    </row>
    <row r="187" spans="1:6" ht="17.100000000000001" customHeight="1">
      <c r="A187" s="33" t="s">
        <v>298</v>
      </c>
      <c r="B187" s="77"/>
      <c r="C187" s="77"/>
      <c r="D187" s="77"/>
      <c r="E187" s="78"/>
      <c r="F187" s="36" t="str">
        <f t="shared" si="15"/>
        <v/>
      </c>
    </row>
    <row r="188" spans="1:6" ht="17.100000000000001" customHeight="1">
      <c r="A188" s="33" t="s">
        <v>900</v>
      </c>
      <c r="B188" s="77"/>
      <c r="C188" s="77"/>
      <c r="D188" s="77"/>
      <c r="E188" s="78"/>
      <c r="F188" s="36" t="str">
        <f t="shared" si="15"/>
        <v/>
      </c>
    </row>
    <row r="189" spans="1:6" s="35" customFormat="1" ht="17.100000000000001" customHeight="1">
      <c r="A189" s="37" t="s">
        <v>47</v>
      </c>
      <c r="B189" s="75">
        <f t="shared" ref="B189:C189" si="20">SUM(B190:B197)</f>
        <v>13</v>
      </c>
      <c r="C189" s="75">
        <f t="shared" si="20"/>
        <v>16.557200000000002</v>
      </c>
      <c r="D189" s="75"/>
      <c r="E189" s="76">
        <f>SUM(E190:E197)</f>
        <v>18</v>
      </c>
      <c r="F189" s="39">
        <f t="shared" si="15"/>
        <v>0.38461538461538464</v>
      </c>
    </row>
    <row r="190" spans="1:6" ht="17.100000000000001" customHeight="1">
      <c r="A190" s="33" t="s">
        <v>290</v>
      </c>
      <c r="B190" s="77">
        <v>9</v>
      </c>
      <c r="C190" s="77">
        <v>8.5571999999999999</v>
      </c>
      <c r="D190" s="77"/>
      <c r="E190" s="78">
        <v>10</v>
      </c>
      <c r="F190" s="36">
        <f t="shared" si="15"/>
        <v>0.1111111111111111</v>
      </c>
    </row>
    <row r="191" spans="1:6" ht="17.100000000000001" customHeight="1">
      <c r="A191" s="33" t="s">
        <v>300</v>
      </c>
      <c r="B191" s="77"/>
      <c r="C191" s="77"/>
      <c r="D191" s="77"/>
      <c r="E191" s="78"/>
      <c r="F191" s="36" t="str">
        <f t="shared" si="15"/>
        <v/>
      </c>
    </row>
    <row r="192" spans="1:6" ht="17.100000000000001" customHeight="1">
      <c r="A192" s="33" t="s">
        <v>291</v>
      </c>
      <c r="B192" s="77"/>
      <c r="C192" s="77"/>
      <c r="D192" s="77"/>
      <c r="E192" s="78"/>
      <c r="F192" s="36" t="str">
        <f t="shared" si="15"/>
        <v/>
      </c>
    </row>
    <row r="193" spans="1:6" ht="17.100000000000001" customHeight="1">
      <c r="A193" s="33" t="s">
        <v>357</v>
      </c>
      <c r="B193" s="77"/>
      <c r="C193" s="77"/>
      <c r="D193" s="77"/>
      <c r="E193" s="78"/>
      <c r="F193" s="36" t="str">
        <f t="shared" si="15"/>
        <v/>
      </c>
    </row>
    <row r="194" spans="1:6" ht="17.100000000000001" customHeight="1">
      <c r="A194" s="33" t="s">
        <v>901</v>
      </c>
      <c r="B194" s="77">
        <v>3</v>
      </c>
      <c r="C194" s="77">
        <v>4</v>
      </c>
      <c r="D194" s="77"/>
      <c r="E194" s="78">
        <v>4</v>
      </c>
      <c r="F194" s="36">
        <f t="shared" si="15"/>
        <v>0.33333333333333331</v>
      </c>
    </row>
    <row r="195" spans="1:6" ht="17.100000000000001" customHeight="1">
      <c r="A195" s="33" t="s">
        <v>358</v>
      </c>
      <c r="B195" s="77"/>
      <c r="C195" s="77">
        <v>4</v>
      </c>
      <c r="D195" s="77"/>
      <c r="E195" s="78">
        <v>4</v>
      </c>
      <c r="F195" s="36" t="str">
        <f t="shared" si="15"/>
        <v/>
      </c>
    </row>
    <row r="196" spans="1:6" ht="17.100000000000001" customHeight="1">
      <c r="A196" s="33" t="s">
        <v>298</v>
      </c>
      <c r="B196" s="77"/>
      <c r="C196" s="77"/>
      <c r="D196" s="77"/>
      <c r="E196" s="78"/>
      <c r="F196" s="36" t="str">
        <f t="shared" si="15"/>
        <v/>
      </c>
    </row>
    <row r="197" spans="1:6" ht="17.100000000000001" customHeight="1">
      <c r="A197" s="33" t="s">
        <v>902</v>
      </c>
      <c r="B197" s="77">
        <v>1</v>
      </c>
      <c r="C197" s="77"/>
      <c r="D197" s="77"/>
      <c r="E197" s="78"/>
      <c r="F197" s="36">
        <f t="shared" si="15"/>
        <v>-1</v>
      </c>
    </row>
    <row r="198" spans="1:6" s="35" customFormat="1" ht="17.100000000000001" customHeight="1">
      <c r="A198" s="37" t="s">
        <v>48</v>
      </c>
      <c r="B198" s="75">
        <f t="shared" ref="B198:C198" si="21">SUM(B199:B203)</f>
        <v>252</v>
      </c>
      <c r="C198" s="75">
        <f t="shared" si="21"/>
        <v>128.77519999999998</v>
      </c>
      <c r="D198" s="75"/>
      <c r="E198" s="76">
        <f>SUM(E199:E203)</f>
        <v>188</v>
      </c>
      <c r="F198" s="39">
        <f t="shared" ref="F198:F261" si="22">IF(B198=0,"",(E198-B198)/B198)</f>
        <v>-0.25396825396825395</v>
      </c>
    </row>
    <row r="199" spans="1:6" ht="17.100000000000001" customHeight="1">
      <c r="A199" s="33" t="s">
        <v>290</v>
      </c>
      <c r="B199" s="77">
        <v>169</v>
      </c>
      <c r="C199" s="77">
        <v>116.4652</v>
      </c>
      <c r="D199" s="77"/>
      <c r="E199" s="78">
        <v>171</v>
      </c>
      <c r="F199" s="36">
        <f t="shared" si="22"/>
        <v>1.1834319526627219E-2</v>
      </c>
    </row>
    <row r="200" spans="1:6" ht="17.100000000000001" customHeight="1">
      <c r="A200" s="33" t="s">
        <v>300</v>
      </c>
      <c r="B200" s="77"/>
      <c r="C200" s="77"/>
      <c r="D200" s="77"/>
      <c r="E200" s="78"/>
      <c r="F200" s="36" t="str">
        <f t="shared" si="22"/>
        <v/>
      </c>
    </row>
    <row r="201" spans="1:6" ht="17.100000000000001" customHeight="1">
      <c r="A201" s="33" t="s">
        <v>291</v>
      </c>
      <c r="B201" s="77"/>
      <c r="C201" s="77"/>
      <c r="D201" s="77"/>
      <c r="E201" s="78"/>
      <c r="F201" s="36" t="str">
        <f t="shared" si="22"/>
        <v/>
      </c>
    </row>
    <row r="202" spans="1:6" ht="17.100000000000001" customHeight="1">
      <c r="A202" s="33" t="s">
        <v>359</v>
      </c>
      <c r="B202" s="77"/>
      <c r="C202" s="77"/>
      <c r="D202" s="77"/>
      <c r="E202" s="78"/>
      <c r="F202" s="36" t="str">
        <f t="shared" si="22"/>
        <v/>
      </c>
    </row>
    <row r="203" spans="1:6" ht="17.100000000000001" customHeight="1">
      <c r="A203" s="33" t="s">
        <v>903</v>
      </c>
      <c r="B203" s="77">
        <v>83</v>
      </c>
      <c r="C203" s="77">
        <v>12.31</v>
      </c>
      <c r="D203" s="77"/>
      <c r="E203" s="78">
        <v>17</v>
      </c>
      <c r="F203" s="36">
        <f t="shared" si="22"/>
        <v>-0.79518072289156627</v>
      </c>
    </row>
    <row r="204" spans="1:6" s="35" customFormat="1" ht="17.100000000000001" customHeight="1">
      <c r="A204" s="37" t="s">
        <v>49</v>
      </c>
      <c r="B204" s="75">
        <f t="shared" ref="B204:C204" si="23">SUM(B205:B210)</f>
        <v>108</v>
      </c>
      <c r="C204" s="75">
        <f t="shared" si="23"/>
        <v>70.869399999999999</v>
      </c>
      <c r="D204" s="75"/>
      <c r="E204" s="76">
        <f>SUM(E205:E210)</f>
        <v>123</v>
      </c>
      <c r="F204" s="39">
        <f t="shared" si="22"/>
        <v>0.1388888888888889</v>
      </c>
    </row>
    <row r="205" spans="1:6" ht="17.100000000000001" customHeight="1">
      <c r="A205" s="33" t="s">
        <v>290</v>
      </c>
      <c r="B205" s="77">
        <v>107</v>
      </c>
      <c r="C205" s="77">
        <v>69.869399999999999</v>
      </c>
      <c r="D205" s="77"/>
      <c r="E205" s="78">
        <v>116</v>
      </c>
      <c r="F205" s="36">
        <f t="shared" si="22"/>
        <v>8.4112149532710276E-2</v>
      </c>
    </row>
    <row r="206" spans="1:6" ht="17.100000000000001" customHeight="1">
      <c r="A206" s="33" t="s">
        <v>300</v>
      </c>
      <c r="B206" s="77">
        <v>1</v>
      </c>
      <c r="C206" s="77">
        <v>1</v>
      </c>
      <c r="D206" s="77"/>
      <c r="E206" s="78">
        <v>1</v>
      </c>
      <c r="F206" s="36">
        <f t="shared" si="22"/>
        <v>0</v>
      </c>
    </row>
    <row r="207" spans="1:6" ht="17.100000000000001" customHeight="1">
      <c r="A207" s="33" t="s">
        <v>291</v>
      </c>
      <c r="B207" s="77"/>
      <c r="C207" s="77"/>
      <c r="D207" s="77"/>
      <c r="E207" s="78"/>
      <c r="F207" s="36" t="str">
        <f t="shared" si="22"/>
        <v/>
      </c>
    </row>
    <row r="208" spans="1:6" ht="17.100000000000001" customHeight="1">
      <c r="A208" s="33" t="s">
        <v>303</v>
      </c>
      <c r="B208" s="77"/>
      <c r="C208" s="77"/>
      <c r="D208" s="77"/>
      <c r="E208" s="78"/>
      <c r="F208" s="36" t="str">
        <f t="shared" si="22"/>
        <v/>
      </c>
    </row>
    <row r="209" spans="1:6" ht="17.100000000000001" customHeight="1">
      <c r="A209" s="33" t="s">
        <v>298</v>
      </c>
      <c r="B209" s="77"/>
      <c r="C209" s="77"/>
      <c r="D209" s="77"/>
      <c r="E209" s="78"/>
      <c r="F209" s="36" t="str">
        <f t="shared" si="22"/>
        <v/>
      </c>
    </row>
    <row r="210" spans="1:6" ht="17.100000000000001" customHeight="1">
      <c r="A210" s="33" t="s">
        <v>904</v>
      </c>
      <c r="B210" s="77"/>
      <c r="C210" s="77"/>
      <c r="D210" s="77"/>
      <c r="E210" s="78">
        <v>6</v>
      </c>
      <c r="F210" s="36" t="str">
        <f t="shared" si="22"/>
        <v/>
      </c>
    </row>
    <row r="211" spans="1:6" s="35" customFormat="1" ht="17.100000000000001" customHeight="1">
      <c r="A211" s="37" t="s">
        <v>50</v>
      </c>
      <c r="B211" s="75">
        <f t="shared" ref="B211:C211" si="24">SUM(B212:B218)</f>
        <v>264</v>
      </c>
      <c r="C211" s="75">
        <f t="shared" si="24"/>
        <v>152.97919999999999</v>
      </c>
      <c r="D211" s="75"/>
      <c r="E211" s="76">
        <f>SUM(E212:E218)</f>
        <v>272</v>
      </c>
      <c r="F211" s="39">
        <f t="shared" si="22"/>
        <v>3.0303030303030304E-2</v>
      </c>
    </row>
    <row r="212" spans="1:6" ht="17.100000000000001" customHeight="1">
      <c r="A212" s="33" t="s">
        <v>290</v>
      </c>
      <c r="B212" s="77">
        <v>166</v>
      </c>
      <c r="C212" s="77">
        <v>103.9563</v>
      </c>
      <c r="D212" s="77"/>
      <c r="E212" s="78">
        <v>163</v>
      </c>
      <c r="F212" s="36">
        <f t="shared" si="22"/>
        <v>-1.8072289156626505E-2</v>
      </c>
    </row>
    <row r="213" spans="1:6" ht="17.100000000000001" customHeight="1">
      <c r="A213" s="33" t="s">
        <v>300</v>
      </c>
      <c r="B213" s="77">
        <v>1</v>
      </c>
      <c r="C213" s="77">
        <v>19</v>
      </c>
      <c r="D213" s="77"/>
      <c r="E213" s="78">
        <v>20</v>
      </c>
      <c r="F213" s="36">
        <f t="shared" si="22"/>
        <v>19</v>
      </c>
    </row>
    <row r="214" spans="1:6" ht="17.100000000000001" customHeight="1">
      <c r="A214" s="33" t="s">
        <v>291</v>
      </c>
      <c r="B214" s="77">
        <v>11</v>
      </c>
      <c r="C214" s="77"/>
      <c r="D214" s="77"/>
      <c r="E214" s="78"/>
      <c r="F214" s="36">
        <f t="shared" si="22"/>
        <v>-1</v>
      </c>
    </row>
    <row r="215" spans="1:6" ht="17.100000000000001" customHeight="1">
      <c r="A215" s="33" t="s">
        <v>360</v>
      </c>
      <c r="B215" s="77"/>
      <c r="C215" s="77"/>
      <c r="D215" s="77"/>
      <c r="E215" s="78"/>
      <c r="F215" s="36" t="str">
        <f t="shared" si="22"/>
        <v/>
      </c>
    </row>
    <row r="216" spans="1:6" ht="17.100000000000001" customHeight="1">
      <c r="A216" s="33" t="s">
        <v>905</v>
      </c>
      <c r="B216" s="77"/>
      <c r="C216" s="77"/>
      <c r="D216" s="77"/>
      <c r="E216" s="78"/>
      <c r="F216" s="36" t="str">
        <f t="shared" si="22"/>
        <v/>
      </c>
    </row>
    <row r="217" spans="1:6" ht="17.100000000000001" customHeight="1">
      <c r="A217" s="33" t="s">
        <v>298</v>
      </c>
      <c r="B217" s="77"/>
      <c r="C217" s="77"/>
      <c r="D217" s="77"/>
      <c r="E217" s="78"/>
      <c r="F217" s="36" t="str">
        <f t="shared" si="22"/>
        <v/>
      </c>
    </row>
    <row r="218" spans="1:6" ht="17.100000000000001" customHeight="1">
      <c r="A218" s="33" t="s">
        <v>361</v>
      </c>
      <c r="B218" s="77">
        <v>86</v>
      </c>
      <c r="C218" s="77">
        <v>30.0229</v>
      </c>
      <c r="D218" s="77"/>
      <c r="E218" s="78">
        <v>89</v>
      </c>
      <c r="F218" s="36">
        <f t="shared" si="22"/>
        <v>3.4883720930232558E-2</v>
      </c>
    </row>
    <row r="219" spans="1:6" s="35" customFormat="1" ht="17.100000000000001" customHeight="1">
      <c r="A219" s="37" t="s">
        <v>51</v>
      </c>
      <c r="B219" s="75">
        <f t="shared" ref="B219:C219" si="25">SUM(B220:B225)</f>
        <v>573</v>
      </c>
      <c r="C219" s="75">
        <f t="shared" si="25"/>
        <v>847.19010000000003</v>
      </c>
      <c r="D219" s="75"/>
      <c r="E219" s="76">
        <f>SUM(E220:E225)</f>
        <v>611</v>
      </c>
      <c r="F219" s="39">
        <f t="shared" si="22"/>
        <v>6.6317626527050616E-2</v>
      </c>
    </row>
    <row r="220" spans="1:6" ht="17.100000000000001" customHeight="1">
      <c r="A220" s="33" t="s">
        <v>290</v>
      </c>
      <c r="B220" s="77">
        <v>372</v>
      </c>
      <c r="C220" s="77">
        <v>499.4701</v>
      </c>
      <c r="D220" s="77"/>
      <c r="E220" s="78">
        <v>456</v>
      </c>
      <c r="F220" s="36">
        <f t="shared" si="22"/>
        <v>0.22580645161290322</v>
      </c>
    </row>
    <row r="221" spans="1:6" ht="17.100000000000001" customHeight="1">
      <c r="A221" s="33" t="s">
        <v>300</v>
      </c>
      <c r="B221" s="77">
        <v>48</v>
      </c>
      <c r="C221" s="77">
        <v>47.86</v>
      </c>
      <c r="D221" s="77"/>
      <c r="E221" s="78">
        <v>19</v>
      </c>
      <c r="F221" s="36">
        <f t="shared" si="22"/>
        <v>-0.60416666666666663</v>
      </c>
    </row>
    <row r="222" spans="1:6" ht="17.100000000000001" customHeight="1">
      <c r="A222" s="33" t="s">
        <v>291</v>
      </c>
      <c r="B222" s="77"/>
      <c r="C222" s="77"/>
      <c r="D222" s="77"/>
      <c r="E222" s="78"/>
      <c r="F222" s="36" t="str">
        <f t="shared" si="22"/>
        <v/>
      </c>
    </row>
    <row r="223" spans="1:6" ht="17.100000000000001" customHeight="1">
      <c r="A223" s="33" t="s">
        <v>362</v>
      </c>
      <c r="B223" s="77">
        <v>134</v>
      </c>
      <c r="C223" s="77">
        <v>112.62</v>
      </c>
      <c r="D223" s="77"/>
      <c r="E223" s="78">
        <v>69</v>
      </c>
      <c r="F223" s="36">
        <f t="shared" si="22"/>
        <v>-0.48507462686567165</v>
      </c>
    </row>
    <row r="224" spans="1:6" ht="17.100000000000001" customHeight="1">
      <c r="A224" s="33" t="s">
        <v>298</v>
      </c>
      <c r="B224" s="77"/>
      <c r="C224" s="77">
        <v>15</v>
      </c>
      <c r="D224" s="77"/>
      <c r="E224" s="78">
        <v>4</v>
      </c>
      <c r="F224" s="36" t="str">
        <f t="shared" si="22"/>
        <v/>
      </c>
    </row>
    <row r="225" spans="1:6" ht="17.100000000000001" customHeight="1">
      <c r="A225" s="33" t="s">
        <v>363</v>
      </c>
      <c r="B225" s="77">
        <v>19</v>
      </c>
      <c r="C225" s="77">
        <v>172.24</v>
      </c>
      <c r="D225" s="77"/>
      <c r="E225" s="78">
        <v>63</v>
      </c>
      <c r="F225" s="36">
        <f t="shared" si="22"/>
        <v>2.3157894736842106</v>
      </c>
    </row>
    <row r="226" spans="1:6" s="35" customFormat="1" ht="17.100000000000001" customHeight="1">
      <c r="A226" s="37" t="s">
        <v>52</v>
      </c>
      <c r="B226" s="75">
        <f t="shared" ref="B226:C226" si="26">SUM(B227:B231)</f>
        <v>602</v>
      </c>
      <c r="C226" s="75">
        <f t="shared" si="26"/>
        <v>945.8981</v>
      </c>
      <c r="D226" s="75"/>
      <c r="E226" s="76">
        <f>SUM(E227:E231)</f>
        <v>1404</v>
      </c>
      <c r="F226" s="39">
        <f t="shared" si="22"/>
        <v>1.3322259136212624</v>
      </c>
    </row>
    <row r="227" spans="1:6" ht="17.100000000000001" customHeight="1">
      <c r="A227" s="33" t="s">
        <v>290</v>
      </c>
      <c r="B227" s="77">
        <v>179</v>
      </c>
      <c r="C227" s="77">
        <v>168.7491</v>
      </c>
      <c r="D227" s="77"/>
      <c r="E227" s="78">
        <v>240</v>
      </c>
      <c r="F227" s="36">
        <f t="shared" si="22"/>
        <v>0.34078212290502791</v>
      </c>
    </row>
    <row r="228" spans="1:6" ht="17.100000000000001" customHeight="1">
      <c r="A228" s="33" t="s">
        <v>300</v>
      </c>
      <c r="B228" s="77">
        <v>8</v>
      </c>
      <c r="C228" s="77">
        <v>18.649000000000001</v>
      </c>
      <c r="D228" s="77"/>
      <c r="E228" s="78">
        <v>122</v>
      </c>
      <c r="F228" s="36">
        <f t="shared" si="22"/>
        <v>14.25</v>
      </c>
    </row>
    <row r="229" spans="1:6" ht="17.100000000000001" customHeight="1">
      <c r="A229" s="33" t="s">
        <v>291</v>
      </c>
      <c r="B229" s="77"/>
      <c r="C229" s="77"/>
      <c r="D229" s="77"/>
      <c r="E229" s="78"/>
      <c r="F229" s="36" t="str">
        <f t="shared" si="22"/>
        <v/>
      </c>
    </row>
    <row r="230" spans="1:6" ht="17.100000000000001" customHeight="1">
      <c r="A230" s="33" t="s">
        <v>298</v>
      </c>
      <c r="B230" s="77"/>
      <c r="C230" s="77"/>
      <c r="D230" s="77"/>
      <c r="E230" s="78"/>
      <c r="F230" s="36" t="str">
        <f t="shared" si="22"/>
        <v/>
      </c>
    </row>
    <row r="231" spans="1:6" ht="17.100000000000001" customHeight="1">
      <c r="A231" s="33" t="s">
        <v>364</v>
      </c>
      <c r="B231" s="77">
        <v>415</v>
      </c>
      <c r="C231" s="77">
        <v>758.5</v>
      </c>
      <c r="D231" s="77"/>
      <c r="E231" s="78">
        <v>1042</v>
      </c>
      <c r="F231" s="36">
        <f t="shared" si="22"/>
        <v>1.5108433734939759</v>
      </c>
    </row>
    <row r="232" spans="1:6" s="35" customFormat="1" ht="17.100000000000001" customHeight="1">
      <c r="A232" s="37" t="s">
        <v>53</v>
      </c>
      <c r="B232" s="75">
        <f t="shared" ref="B232:C232" si="27">SUM(B233:B237)</f>
        <v>565</v>
      </c>
      <c r="C232" s="75">
        <f t="shared" si="27"/>
        <v>534.13700000000006</v>
      </c>
      <c r="D232" s="75"/>
      <c r="E232" s="76">
        <f>SUM(E233:E237)</f>
        <v>745</v>
      </c>
      <c r="F232" s="39">
        <f t="shared" si="22"/>
        <v>0.31858407079646017</v>
      </c>
    </row>
    <row r="233" spans="1:6" ht="17.100000000000001" customHeight="1">
      <c r="A233" s="33" t="s">
        <v>290</v>
      </c>
      <c r="B233" s="77">
        <v>234</v>
      </c>
      <c r="C233" s="77">
        <v>211.6524</v>
      </c>
      <c r="D233" s="77"/>
      <c r="E233" s="78">
        <v>252</v>
      </c>
      <c r="F233" s="36">
        <f t="shared" si="22"/>
        <v>7.6923076923076927E-2</v>
      </c>
    </row>
    <row r="234" spans="1:6" ht="17.100000000000001" customHeight="1">
      <c r="A234" s="33" t="s">
        <v>300</v>
      </c>
      <c r="B234" s="77"/>
      <c r="C234" s="77">
        <v>11</v>
      </c>
      <c r="D234" s="77"/>
      <c r="E234" s="78">
        <v>11</v>
      </c>
      <c r="F234" s="36" t="str">
        <f t="shared" si="22"/>
        <v/>
      </c>
    </row>
    <row r="235" spans="1:6" ht="17.100000000000001" customHeight="1">
      <c r="A235" s="33" t="s">
        <v>291</v>
      </c>
      <c r="B235" s="77"/>
      <c r="C235" s="77"/>
      <c r="D235" s="77"/>
      <c r="E235" s="78"/>
      <c r="F235" s="36" t="str">
        <f t="shared" si="22"/>
        <v/>
      </c>
    </row>
    <row r="236" spans="1:6" ht="17.100000000000001" customHeight="1">
      <c r="A236" s="33" t="s">
        <v>298</v>
      </c>
      <c r="B236" s="77"/>
      <c r="C236" s="77">
        <v>8.9375999999999998</v>
      </c>
      <c r="D236" s="77"/>
      <c r="E236" s="78"/>
      <c r="F236" s="36" t="str">
        <f t="shared" si="22"/>
        <v/>
      </c>
    </row>
    <row r="237" spans="1:6" ht="17.100000000000001" customHeight="1">
      <c r="A237" s="33" t="s">
        <v>365</v>
      </c>
      <c r="B237" s="77">
        <v>331</v>
      </c>
      <c r="C237" s="77">
        <v>302.54700000000003</v>
      </c>
      <c r="D237" s="77"/>
      <c r="E237" s="78">
        <v>482</v>
      </c>
      <c r="F237" s="36">
        <f t="shared" si="22"/>
        <v>0.45619335347432022</v>
      </c>
    </row>
    <row r="238" spans="1:6" s="35" customFormat="1" ht="17.100000000000001" customHeight="1">
      <c r="A238" s="37" t="s">
        <v>54</v>
      </c>
      <c r="B238" s="75">
        <f>SUM(B239:B243)</f>
        <v>121</v>
      </c>
      <c r="C238" s="75">
        <f>SUM(C239:C243)</f>
        <v>61.5184</v>
      </c>
      <c r="D238" s="75"/>
      <c r="E238" s="76">
        <f>SUM(E239:E243)</f>
        <v>105</v>
      </c>
      <c r="F238" s="39">
        <f t="shared" si="22"/>
        <v>-0.13223140495867769</v>
      </c>
    </row>
    <row r="239" spans="1:6" ht="17.100000000000001" customHeight="1">
      <c r="A239" s="33" t="s">
        <v>290</v>
      </c>
      <c r="B239" s="77">
        <v>92</v>
      </c>
      <c r="C239" s="77">
        <v>40.5184</v>
      </c>
      <c r="D239" s="77"/>
      <c r="E239" s="78">
        <v>82</v>
      </c>
      <c r="F239" s="36">
        <f t="shared" si="22"/>
        <v>-0.10869565217391304</v>
      </c>
    </row>
    <row r="240" spans="1:6" ht="17.100000000000001" customHeight="1">
      <c r="A240" s="33" t="s">
        <v>300</v>
      </c>
      <c r="B240" s="77"/>
      <c r="C240" s="77"/>
      <c r="D240" s="77"/>
      <c r="E240" s="78"/>
      <c r="F240" s="36" t="str">
        <f t="shared" si="22"/>
        <v/>
      </c>
    </row>
    <row r="241" spans="1:6" ht="17.100000000000001" customHeight="1">
      <c r="A241" s="33" t="s">
        <v>291</v>
      </c>
      <c r="B241" s="77"/>
      <c r="C241" s="77"/>
      <c r="D241" s="77"/>
      <c r="E241" s="78"/>
      <c r="F241" s="36" t="str">
        <f t="shared" si="22"/>
        <v/>
      </c>
    </row>
    <row r="242" spans="1:6" ht="17.100000000000001" customHeight="1">
      <c r="A242" s="33" t="s">
        <v>298</v>
      </c>
      <c r="B242" s="77"/>
      <c r="C242" s="77"/>
      <c r="D242" s="77"/>
      <c r="E242" s="78"/>
      <c r="F242" s="36" t="str">
        <f t="shared" si="22"/>
        <v/>
      </c>
    </row>
    <row r="243" spans="1:6" ht="17.100000000000001" customHeight="1">
      <c r="A243" s="33" t="s">
        <v>906</v>
      </c>
      <c r="B243" s="77">
        <v>29</v>
      </c>
      <c r="C243" s="77">
        <v>21</v>
      </c>
      <c r="D243" s="77"/>
      <c r="E243" s="78">
        <v>23</v>
      </c>
      <c r="F243" s="36">
        <f t="shared" si="22"/>
        <v>-0.20689655172413793</v>
      </c>
    </row>
    <row r="244" spans="1:6" s="35" customFormat="1" ht="17.100000000000001" customHeight="1">
      <c r="A244" s="37" t="s">
        <v>55</v>
      </c>
      <c r="B244" s="75"/>
      <c r="C244" s="75"/>
      <c r="D244" s="75"/>
      <c r="E244" s="76"/>
      <c r="F244" s="39" t="str">
        <f t="shared" si="22"/>
        <v/>
      </c>
    </row>
    <row r="245" spans="1:6" ht="17.100000000000001" customHeight="1">
      <c r="A245" s="33" t="s">
        <v>290</v>
      </c>
      <c r="B245" s="77"/>
      <c r="C245" s="77"/>
      <c r="D245" s="77"/>
      <c r="E245" s="78"/>
      <c r="F245" s="36" t="str">
        <f t="shared" si="22"/>
        <v/>
      </c>
    </row>
    <row r="246" spans="1:6" ht="17.100000000000001" customHeight="1">
      <c r="A246" s="33" t="s">
        <v>300</v>
      </c>
      <c r="B246" s="77"/>
      <c r="C246" s="77"/>
      <c r="D246" s="77"/>
      <c r="E246" s="78"/>
      <c r="F246" s="36" t="str">
        <f t="shared" si="22"/>
        <v/>
      </c>
    </row>
    <row r="247" spans="1:6" ht="17.100000000000001" customHeight="1">
      <c r="A247" s="33" t="s">
        <v>291</v>
      </c>
      <c r="B247" s="77"/>
      <c r="C247" s="77"/>
      <c r="D247" s="77"/>
      <c r="E247" s="78"/>
      <c r="F247" s="36" t="str">
        <f t="shared" si="22"/>
        <v/>
      </c>
    </row>
    <row r="248" spans="1:6" ht="17.100000000000001" customHeight="1">
      <c r="A248" s="33" t="s">
        <v>298</v>
      </c>
      <c r="B248" s="77"/>
      <c r="C248" s="77"/>
      <c r="D248" s="77"/>
      <c r="E248" s="78"/>
      <c r="F248" s="36" t="str">
        <f t="shared" si="22"/>
        <v/>
      </c>
    </row>
    <row r="249" spans="1:6" ht="17.100000000000001" customHeight="1">
      <c r="A249" s="33" t="s">
        <v>907</v>
      </c>
      <c r="B249" s="77"/>
      <c r="C249" s="77"/>
      <c r="D249" s="77"/>
      <c r="E249" s="78"/>
      <c r="F249" s="36" t="str">
        <f t="shared" si="22"/>
        <v/>
      </c>
    </row>
    <row r="250" spans="1:6" s="35" customFormat="1" ht="17.100000000000001" customHeight="1">
      <c r="A250" s="37" t="s">
        <v>366</v>
      </c>
      <c r="B250" s="75">
        <f t="shared" ref="B250:C250" si="28">SUM(B251:B255)</f>
        <v>1384</v>
      </c>
      <c r="C250" s="75">
        <f t="shared" si="28"/>
        <v>1590.9191000000001</v>
      </c>
      <c r="D250" s="75"/>
      <c r="E250" s="76">
        <f>SUM(E251:E255)</f>
        <v>1844</v>
      </c>
      <c r="F250" s="39">
        <f t="shared" si="22"/>
        <v>0.33236994219653176</v>
      </c>
    </row>
    <row r="251" spans="1:6" ht="17.100000000000001" customHeight="1">
      <c r="A251" s="33" t="s">
        <v>290</v>
      </c>
      <c r="B251" s="77">
        <v>567</v>
      </c>
      <c r="C251" s="77">
        <v>303.33240000000001</v>
      </c>
      <c r="D251" s="77"/>
      <c r="E251" s="78">
        <v>620</v>
      </c>
      <c r="F251" s="36">
        <f t="shared" si="22"/>
        <v>9.3474426807760136E-2</v>
      </c>
    </row>
    <row r="252" spans="1:6" ht="17.100000000000001" customHeight="1">
      <c r="A252" s="33" t="s">
        <v>300</v>
      </c>
      <c r="B252" s="77"/>
      <c r="C252" s="77"/>
      <c r="D252" s="77"/>
      <c r="E252" s="78"/>
      <c r="F252" s="36" t="str">
        <f t="shared" si="22"/>
        <v/>
      </c>
    </row>
    <row r="253" spans="1:6" ht="17.100000000000001" customHeight="1">
      <c r="A253" s="33" t="s">
        <v>291</v>
      </c>
      <c r="B253" s="77"/>
      <c r="C253" s="77">
        <v>4.41E-2</v>
      </c>
      <c r="D253" s="77"/>
      <c r="E253" s="78"/>
      <c r="F253" s="36" t="str">
        <f t="shared" si="22"/>
        <v/>
      </c>
    </row>
    <row r="254" spans="1:6" ht="17.100000000000001" customHeight="1">
      <c r="A254" s="33" t="s">
        <v>298</v>
      </c>
      <c r="B254" s="77">
        <v>30</v>
      </c>
      <c r="C254" s="77">
        <v>16.3858</v>
      </c>
      <c r="D254" s="77"/>
      <c r="E254" s="78"/>
      <c r="F254" s="36">
        <f t="shared" si="22"/>
        <v>-1</v>
      </c>
    </row>
    <row r="255" spans="1:6" ht="17.100000000000001" customHeight="1">
      <c r="A255" s="33" t="s">
        <v>367</v>
      </c>
      <c r="B255" s="77">
        <v>787</v>
      </c>
      <c r="C255" s="77">
        <v>1271.1568</v>
      </c>
      <c r="D255" s="77"/>
      <c r="E255" s="78">
        <v>1224</v>
      </c>
      <c r="F255" s="36">
        <f t="shared" si="22"/>
        <v>0.55527318932655656</v>
      </c>
    </row>
    <row r="256" spans="1:6" s="35" customFormat="1" ht="17.100000000000001" customHeight="1">
      <c r="A256" s="37" t="s">
        <v>368</v>
      </c>
      <c r="B256" s="75">
        <f t="shared" ref="B256" si="29">SUM(B257:B258)</f>
        <v>84</v>
      </c>
      <c r="C256" s="75"/>
      <c r="D256" s="75"/>
      <c r="E256" s="76">
        <f>SUM(E257:E258)</f>
        <v>3652</v>
      </c>
      <c r="F256" s="39">
        <f t="shared" si="22"/>
        <v>42.476190476190474</v>
      </c>
    </row>
    <row r="257" spans="1:6" ht="17.100000000000001" customHeight="1">
      <c r="A257" s="33" t="s">
        <v>908</v>
      </c>
      <c r="B257" s="77"/>
      <c r="C257" s="77"/>
      <c r="D257" s="77"/>
      <c r="E257" s="78"/>
      <c r="F257" s="36" t="str">
        <f t="shared" si="22"/>
        <v/>
      </c>
    </row>
    <row r="258" spans="1:6" ht="17.100000000000001" customHeight="1">
      <c r="A258" s="33" t="s">
        <v>369</v>
      </c>
      <c r="B258" s="77">
        <v>84</v>
      </c>
      <c r="C258" s="77"/>
      <c r="D258" s="77"/>
      <c r="E258" s="78">
        <v>3652</v>
      </c>
      <c r="F258" s="36">
        <f t="shared" si="22"/>
        <v>42.476190476190474</v>
      </c>
    </row>
    <row r="259" spans="1:6" s="35" customFormat="1" ht="17.100000000000001" customHeight="1">
      <c r="A259" s="37" t="s">
        <v>218</v>
      </c>
      <c r="B259" s="75"/>
      <c r="C259" s="75"/>
      <c r="D259" s="75"/>
      <c r="E259" s="76"/>
      <c r="F259" s="39" t="str">
        <f t="shared" si="22"/>
        <v/>
      </c>
    </row>
    <row r="260" spans="1:6" s="35" customFormat="1" ht="17.100000000000001" customHeight="1">
      <c r="A260" s="37" t="s">
        <v>58</v>
      </c>
      <c r="B260" s="75"/>
      <c r="C260" s="75"/>
      <c r="D260" s="75"/>
      <c r="E260" s="76"/>
      <c r="F260" s="39" t="str">
        <f t="shared" si="22"/>
        <v/>
      </c>
    </row>
    <row r="261" spans="1:6" ht="17.100000000000001" customHeight="1">
      <c r="A261" s="33" t="s">
        <v>290</v>
      </c>
      <c r="B261" s="77"/>
      <c r="C261" s="77"/>
      <c r="D261" s="77"/>
      <c r="E261" s="78"/>
      <c r="F261" s="36" t="str">
        <f t="shared" si="22"/>
        <v/>
      </c>
    </row>
    <row r="262" spans="1:6" ht="17.100000000000001" customHeight="1">
      <c r="A262" s="33" t="s">
        <v>300</v>
      </c>
      <c r="B262" s="77"/>
      <c r="C262" s="77"/>
      <c r="D262" s="77"/>
      <c r="E262" s="78"/>
      <c r="F262" s="36" t="str">
        <f t="shared" ref="F262:F325" si="30">IF(B262=0,"",(E262-B262)/B262)</f>
        <v/>
      </c>
    </row>
    <row r="263" spans="1:6" ht="17.100000000000001" customHeight="1">
      <c r="A263" s="33" t="s">
        <v>291</v>
      </c>
      <c r="B263" s="77"/>
      <c r="C263" s="77"/>
      <c r="D263" s="77"/>
      <c r="E263" s="78"/>
      <c r="F263" s="36" t="str">
        <f t="shared" si="30"/>
        <v/>
      </c>
    </row>
    <row r="264" spans="1:6" ht="17.100000000000001" customHeight="1">
      <c r="A264" s="33" t="s">
        <v>362</v>
      </c>
      <c r="B264" s="77"/>
      <c r="C264" s="77"/>
      <c r="D264" s="77"/>
      <c r="E264" s="78"/>
      <c r="F264" s="36" t="str">
        <f t="shared" si="30"/>
        <v/>
      </c>
    </row>
    <row r="265" spans="1:6" ht="17.100000000000001" customHeight="1">
      <c r="A265" s="33" t="s">
        <v>298</v>
      </c>
      <c r="B265" s="77"/>
      <c r="C265" s="77"/>
      <c r="D265" s="77"/>
      <c r="E265" s="78"/>
      <c r="F265" s="36" t="str">
        <f t="shared" si="30"/>
        <v/>
      </c>
    </row>
    <row r="266" spans="1:6" ht="17.100000000000001" customHeight="1">
      <c r="A266" s="33" t="s">
        <v>909</v>
      </c>
      <c r="B266" s="77"/>
      <c r="C266" s="77"/>
      <c r="D266" s="77"/>
      <c r="E266" s="78"/>
      <c r="F266" s="36" t="str">
        <f t="shared" si="30"/>
        <v/>
      </c>
    </row>
    <row r="267" spans="1:6" s="35" customFormat="1" ht="17.100000000000001" customHeight="1">
      <c r="A267" s="37" t="s">
        <v>59</v>
      </c>
      <c r="B267" s="75"/>
      <c r="C267" s="75"/>
      <c r="D267" s="75"/>
      <c r="E267" s="76"/>
      <c r="F267" s="39" t="str">
        <f t="shared" si="30"/>
        <v/>
      </c>
    </row>
    <row r="268" spans="1:6" ht="17.100000000000001" customHeight="1">
      <c r="A268" s="33" t="s">
        <v>910</v>
      </c>
      <c r="B268" s="77"/>
      <c r="C268" s="77"/>
      <c r="D268" s="77"/>
      <c r="E268" s="78"/>
      <c r="F268" s="36" t="str">
        <f t="shared" si="30"/>
        <v/>
      </c>
    </row>
    <row r="269" spans="1:6" ht="17.100000000000001" customHeight="1">
      <c r="A269" s="33" t="s">
        <v>911</v>
      </c>
      <c r="B269" s="77"/>
      <c r="C269" s="77"/>
      <c r="D269" s="77"/>
      <c r="E269" s="78"/>
      <c r="F269" s="36" t="str">
        <f t="shared" si="30"/>
        <v/>
      </c>
    </row>
    <row r="270" spans="1:6" s="35" customFormat="1" ht="17.100000000000001" customHeight="1">
      <c r="A270" s="37" t="s">
        <v>60</v>
      </c>
      <c r="B270" s="75"/>
      <c r="C270" s="75"/>
      <c r="D270" s="75"/>
      <c r="E270" s="76"/>
      <c r="F270" s="39" t="str">
        <f t="shared" si="30"/>
        <v/>
      </c>
    </row>
    <row r="271" spans="1:6" ht="17.100000000000001" customHeight="1">
      <c r="A271" s="33" t="s">
        <v>912</v>
      </c>
      <c r="B271" s="77"/>
      <c r="C271" s="77"/>
      <c r="D271" s="77"/>
      <c r="E271" s="78"/>
      <c r="F271" s="36" t="str">
        <f t="shared" si="30"/>
        <v/>
      </c>
    </row>
    <row r="272" spans="1:6" ht="17.100000000000001" customHeight="1">
      <c r="A272" s="33" t="s">
        <v>913</v>
      </c>
      <c r="B272" s="77"/>
      <c r="C272" s="77"/>
      <c r="D272" s="77"/>
      <c r="E272" s="78"/>
      <c r="F272" s="36" t="str">
        <f t="shared" si="30"/>
        <v/>
      </c>
    </row>
    <row r="273" spans="1:6" ht="17.100000000000001" customHeight="1">
      <c r="A273" s="33" t="s">
        <v>914</v>
      </c>
      <c r="B273" s="77"/>
      <c r="C273" s="77"/>
      <c r="D273" s="77"/>
      <c r="E273" s="78"/>
      <c r="F273" s="36" t="str">
        <f t="shared" si="30"/>
        <v/>
      </c>
    </row>
    <row r="274" spans="1:6" ht="17.100000000000001" customHeight="1">
      <c r="A274" s="33" t="s">
        <v>915</v>
      </c>
      <c r="B274" s="77"/>
      <c r="C274" s="77"/>
      <c r="D274" s="77"/>
      <c r="E274" s="78"/>
      <c r="F274" s="36" t="str">
        <f t="shared" si="30"/>
        <v/>
      </c>
    </row>
    <row r="275" spans="1:6" ht="17.100000000000001" customHeight="1">
      <c r="A275" s="33" t="s">
        <v>916</v>
      </c>
      <c r="B275" s="77"/>
      <c r="C275" s="77"/>
      <c r="D275" s="77"/>
      <c r="E275" s="78"/>
      <c r="F275" s="36" t="str">
        <f t="shared" si="30"/>
        <v/>
      </c>
    </row>
    <row r="276" spans="1:6" ht="17.100000000000001" customHeight="1">
      <c r="A276" s="33" t="s">
        <v>917</v>
      </c>
      <c r="B276" s="77"/>
      <c r="C276" s="77"/>
      <c r="D276" s="77"/>
      <c r="E276" s="78"/>
      <c r="F276" s="36" t="str">
        <f t="shared" si="30"/>
        <v/>
      </c>
    </row>
    <row r="277" spans="1:6" s="35" customFormat="1" ht="17.100000000000001" customHeight="1">
      <c r="A277" s="37" t="s">
        <v>61</v>
      </c>
      <c r="B277" s="75"/>
      <c r="C277" s="75"/>
      <c r="D277" s="75"/>
      <c r="E277" s="76"/>
      <c r="F277" s="39" t="str">
        <f t="shared" si="30"/>
        <v/>
      </c>
    </row>
    <row r="278" spans="1:6" ht="17.100000000000001" customHeight="1">
      <c r="A278" s="33" t="s">
        <v>918</v>
      </c>
      <c r="B278" s="77"/>
      <c r="C278" s="77"/>
      <c r="D278" s="77"/>
      <c r="E278" s="78"/>
      <c r="F278" s="36" t="str">
        <f t="shared" si="30"/>
        <v/>
      </c>
    </row>
    <row r="279" spans="1:6" ht="17.100000000000001" customHeight="1">
      <c r="A279" s="33" t="s">
        <v>919</v>
      </c>
      <c r="B279" s="77"/>
      <c r="C279" s="77"/>
      <c r="D279" s="77"/>
      <c r="E279" s="78"/>
      <c r="F279" s="36" t="str">
        <f t="shared" si="30"/>
        <v/>
      </c>
    </row>
    <row r="280" spans="1:6" ht="17.100000000000001" customHeight="1">
      <c r="A280" s="33" t="s">
        <v>920</v>
      </c>
      <c r="B280" s="77"/>
      <c r="C280" s="77"/>
      <c r="D280" s="77"/>
      <c r="E280" s="78"/>
      <c r="F280" s="36" t="str">
        <f t="shared" si="30"/>
        <v/>
      </c>
    </row>
    <row r="281" spans="1:6" ht="17.100000000000001" customHeight="1">
      <c r="A281" s="33" t="s">
        <v>921</v>
      </c>
      <c r="B281" s="77"/>
      <c r="C281" s="77"/>
      <c r="D281" s="77"/>
      <c r="E281" s="78"/>
      <c r="F281" s="36" t="str">
        <f t="shared" si="30"/>
        <v/>
      </c>
    </row>
    <row r="282" spans="1:6" ht="17.100000000000001" customHeight="1">
      <c r="A282" s="33" t="s">
        <v>922</v>
      </c>
      <c r="B282" s="77"/>
      <c r="C282" s="77"/>
      <c r="D282" s="77"/>
      <c r="E282" s="78"/>
      <c r="F282" s="36" t="str">
        <f t="shared" si="30"/>
        <v/>
      </c>
    </row>
    <row r="283" spans="1:6" s="35" customFormat="1" ht="17.100000000000001" customHeight="1">
      <c r="A283" s="37" t="s">
        <v>62</v>
      </c>
      <c r="B283" s="75"/>
      <c r="C283" s="75"/>
      <c r="D283" s="75"/>
      <c r="E283" s="76"/>
      <c r="F283" s="39" t="str">
        <f t="shared" si="30"/>
        <v/>
      </c>
    </row>
    <row r="284" spans="1:6" ht="17.100000000000001" customHeight="1">
      <c r="A284" s="33" t="s">
        <v>923</v>
      </c>
      <c r="B284" s="77"/>
      <c r="C284" s="77"/>
      <c r="D284" s="77"/>
      <c r="E284" s="78"/>
      <c r="F284" s="36" t="str">
        <f t="shared" si="30"/>
        <v/>
      </c>
    </row>
    <row r="285" spans="1:6" ht="17.100000000000001" customHeight="1">
      <c r="A285" s="33" t="s">
        <v>924</v>
      </c>
      <c r="B285" s="77"/>
      <c r="C285" s="77"/>
      <c r="D285" s="77"/>
      <c r="E285" s="78"/>
      <c r="F285" s="36" t="str">
        <f t="shared" si="30"/>
        <v/>
      </c>
    </row>
    <row r="286" spans="1:6" ht="17.100000000000001" customHeight="1">
      <c r="A286" s="33" t="s">
        <v>925</v>
      </c>
      <c r="B286" s="77"/>
      <c r="C286" s="77"/>
      <c r="D286" s="77"/>
      <c r="E286" s="78"/>
      <c r="F286" s="36" t="str">
        <f t="shared" si="30"/>
        <v/>
      </c>
    </row>
    <row r="287" spans="1:6" s="35" customFormat="1" ht="17.100000000000001" customHeight="1">
      <c r="A287" s="37" t="s">
        <v>926</v>
      </c>
      <c r="B287" s="75"/>
      <c r="C287" s="75"/>
      <c r="D287" s="75"/>
      <c r="E287" s="76"/>
      <c r="F287" s="39" t="str">
        <f t="shared" si="30"/>
        <v/>
      </c>
    </row>
    <row r="288" spans="1:6" ht="17.100000000000001" customHeight="1">
      <c r="A288" s="33" t="s">
        <v>927</v>
      </c>
      <c r="B288" s="77"/>
      <c r="C288" s="77"/>
      <c r="D288" s="77"/>
      <c r="E288" s="78"/>
      <c r="F288" s="36" t="str">
        <f t="shared" si="30"/>
        <v/>
      </c>
    </row>
    <row r="289" spans="1:6" s="35" customFormat="1" ht="17.100000000000001" customHeight="1">
      <c r="A289" s="37" t="s">
        <v>64</v>
      </c>
      <c r="B289" s="75"/>
      <c r="C289" s="75"/>
      <c r="D289" s="75"/>
      <c r="E289" s="76"/>
      <c r="F289" s="39" t="str">
        <f t="shared" si="30"/>
        <v/>
      </c>
    </row>
    <row r="290" spans="1:6" ht="17.100000000000001" customHeight="1">
      <c r="A290" s="33" t="s">
        <v>928</v>
      </c>
      <c r="B290" s="77"/>
      <c r="C290" s="77"/>
      <c r="D290" s="77"/>
      <c r="E290" s="78"/>
      <c r="F290" s="36" t="str">
        <f t="shared" si="30"/>
        <v/>
      </c>
    </row>
    <row r="291" spans="1:6" ht="17.100000000000001" customHeight="1">
      <c r="A291" s="33" t="s">
        <v>929</v>
      </c>
      <c r="B291" s="77"/>
      <c r="C291" s="77"/>
      <c r="D291" s="77"/>
      <c r="E291" s="78"/>
      <c r="F291" s="36" t="str">
        <f t="shared" si="30"/>
        <v/>
      </c>
    </row>
    <row r="292" spans="1:6" ht="17.100000000000001" customHeight="1">
      <c r="A292" s="33" t="s">
        <v>930</v>
      </c>
      <c r="B292" s="77"/>
      <c r="C292" s="77"/>
      <c r="D292" s="77"/>
      <c r="E292" s="78"/>
      <c r="F292" s="36" t="str">
        <f t="shared" si="30"/>
        <v/>
      </c>
    </row>
    <row r="293" spans="1:6" ht="17.100000000000001" customHeight="1">
      <c r="A293" s="33" t="s">
        <v>797</v>
      </c>
      <c r="B293" s="77"/>
      <c r="C293" s="77"/>
      <c r="D293" s="77"/>
      <c r="E293" s="78"/>
      <c r="F293" s="36" t="str">
        <f t="shared" si="30"/>
        <v/>
      </c>
    </row>
    <row r="294" spans="1:6" s="35" customFormat="1" ht="17.100000000000001" customHeight="1">
      <c r="A294" s="37" t="s">
        <v>931</v>
      </c>
      <c r="B294" s="75"/>
      <c r="C294" s="75"/>
      <c r="D294" s="75"/>
      <c r="E294" s="76"/>
      <c r="F294" s="39" t="str">
        <f t="shared" si="30"/>
        <v/>
      </c>
    </row>
    <row r="295" spans="1:6" ht="17.100000000000001" customHeight="1">
      <c r="A295" s="33" t="s">
        <v>932</v>
      </c>
      <c r="B295" s="77"/>
      <c r="C295" s="77"/>
      <c r="D295" s="77"/>
      <c r="E295" s="78"/>
      <c r="F295" s="36" t="str">
        <f t="shared" si="30"/>
        <v/>
      </c>
    </row>
    <row r="296" spans="1:6" s="35" customFormat="1" ht="17.100000000000001" customHeight="1">
      <c r="A296" s="37" t="s">
        <v>219</v>
      </c>
      <c r="B296" s="75">
        <f t="shared" ref="B296:C296" si="31">SUM(B297,B299,B301,B303,B312)</f>
        <v>180</v>
      </c>
      <c r="C296" s="75">
        <f t="shared" si="31"/>
        <v>211.16059999999999</v>
      </c>
      <c r="D296" s="75"/>
      <c r="E296" s="76">
        <f>SUM(E297,E299,E301,E303,E312)</f>
        <v>374</v>
      </c>
      <c r="F296" s="39">
        <f t="shared" si="30"/>
        <v>1.0777777777777777</v>
      </c>
    </row>
    <row r="297" spans="1:6" s="35" customFormat="1" ht="17.100000000000001" customHeight="1">
      <c r="A297" s="37" t="s">
        <v>933</v>
      </c>
      <c r="B297" s="75"/>
      <c r="C297" s="75"/>
      <c r="D297" s="75"/>
      <c r="E297" s="76"/>
      <c r="F297" s="39" t="str">
        <f t="shared" si="30"/>
        <v/>
      </c>
    </row>
    <row r="298" spans="1:6" ht="17.100000000000001" customHeight="1">
      <c r="A298" s="33" t="s">
        <v>934</v>
      </c>
      <c r="B298" s="77"/>
      <c r="C298" s="77"/>
      <c r="D298" s="77"/>
      <c r="E298" s="78"/>
      <c r="F298" s="36" t="str">
        <f t="shared" si="30"/>
        <v/>
      </c>
    </row>
    <row r="299" spans="1:6" s="35" customFormat="1" ht="17.100000000000001" customHeight="1">
      <c r="A299" s="37" t="s">
        <v>935</v>
      </c>
      <c r="B299" s="75"/>
      <c r="C299" s="75"/>
      <c r="D299" s="75"/>
      <c r="E299" s="76"/>
      <c r="F299" s="39" t="str">
        <f t="shared" si="30"/>
        <v/>
      </c>
    </row>
    <row r="300" spans="1:6" ht="17.100000000000001" customHeight="1">
      <c r="A300" s="33" t="s">
        <v>936</v>
      </c>
      <c r="B300" s="77"/>
      <c r="C300" s="77"/>
      <c r="D300" s="77"/>
      <c r="E300" s="78"/>
      <c r="F300" s="36" t="str">
        <f t="shared" si="30"/>
        <v/>
      </c>
    </row>
    <row r="301" spans="1:6" s="35" customFormat="1" ht="17.100000000000001" customHeight="1">
      <c r="A301" s="37" t="s">
        <v>937</v>
      </c>
      <c r="B301" s="75"/>
      <c r="C301" s="75"/>
      <c r="D301" s="75"/>
      <c r="E301" s="76"/>
      <c r="F301" s="39" t="str">
        <f t="shared" si="30"/>
        <v/>
      </c>
    </row>
    <row r="302" spans="1:6" ht="17.100000000000001" customHeight="1">
      <c r="A302" s="33" t="s">
        <v>938</v>
      </c>
      <c r="B302" s="77"/>
      <c r="C302" s="77"/>
      <c r="D302" s="77"/>
      <c r="E302" s="78"/>
      <c r="F302" s="36" t="str">
        <f t="shared" si="30"/>
        <v/>
      </c>
    </row>
    <row r="303" spans="1:6" s="35" customFormat="1" ht="17.100000000000001" customHeight="1">
      <c r="A303" s="37" t="s">
        <v>69</v>
      </c>
      <c r="B303" s="75">
        <f t="shared" ref="B303:C303" si="32">SUM(B304:B311)</f>
        <v>129</v>
      </c>
      <c r="C303" s="75">
        <f t="shared" si="32"/>
        <v>178.8656</v>
      </c>
      <c r="D303" s="75"/>
      <c r="E303" s="76">
        <f>SUM(E304:E311)</f>
        <v>340</v>
      </c>
      <c r="F303" s="39">
        <f t="shared" si="30"/>
        <v>1.6356589147286822</v>
      </c>
    </row>
    <row r="304" spans="1:6" ht="17.100000000000001" customHeight="1">
      <c r="A304" s="33" t="s">
        <v>939</v>
      </c>
      <c r="B304" s="77">
        <v>37</v>
      </c>
      <c r="C304" s="77">
        <v>40</v>
      </c>
      <c r="D304" s="77"/>
      <c r="E304" s="78">
        <v>40</v>
      </c>
      <c r="F304" s="36">
        <f t="shared" si="30"/>
        <v>8.1081081081081086E-2</v>
      </c>
    </row>
    <row r="305" spans="1:6" ht="17.100000000000001" customHeight="1">
      <c r="A305" s="33" t="s">
        <v>370</v>
      </c>
      <c r="B305" s="77"/>
      <c r="C305" s="77"/>
      <c r="D305" s="77"/>
      <c r="E305" s="78"/>
      <c r="F305" s="36" t="str">
        <f t="shared" si="30"/>
        <v/>
      </c>
    </row>
    <row r="306" spans="1:6" ht="17.100000000000001" customHeight="1">
      <c r="A306" s="33" t="s">
        <v>371</v>
      </c>
      <c r="B306" s="77">
        <v>12</v>
      </c>
      <c r="C306" s="77">
        <v>12.1333</v>
      </c>
      <c r="D306" s="77"/>
      <c r="E306" s="78">
        <v>22</v>
      </c>
      <c r="F306" s="36">
        <f t="shared" si="30"/>
        <v>0.83333333333333337</v>
      </c>
    </row>
    <row r="307" spans="1:6" ht="17.100000000000001" customHeight="1">
      <c r="A307" s="33" t="s">
        <v>940</v>
      </c>
      <c r="B307" s="77"/>
      <c r="C307" s="77"/>
      <c r="D307" s="77"/>
      <c r="E307" s="78"/>
      <c r="F307" s="36" t="str">
        <f t="shared" si="30"/>
        <v/>
      </c>
    </row>
    <row r="308" spans="1:6" ht="17.100000000000001" customHeight="1">
      <c r="A308" s="33" t="s">
        <v>941</v>
      </c>
      <c r="B308" s="77">
        <v>14</v>
      </c>
      <c r="C308" s="77">
        <v>47.16</v>
      </c>
      <c r="D308" s="77"/>
      <c r="E308" s="78">
        <v>67</v>
      </c>
      <c r="F308" s="36">
        <f t="shared" si="30"/>
        <v>3.7857142857142856</v>
      </c>
    </row>
    <row r="309" spans="1:6" ht="17.100000000000001" customHeight="1">
      <c r="A309" s="33" t="s">
        <v>372</v>
      </c>
      <c r="B309" s="77"/>
      <c r="C309" s="77"/>
      <c r="D309" s="77"/>
      <c r="E309" s="78"/>
      <c r="F309" s="36" t="str">
        <f t="shared" si="30"/>
        <v/>
      </c>
    </row>
    <row r="310" spans="1:6" ht="17.100000000000001" customHeight="1">
      <c r="A310" s="33" t="s">
        <v>373</v>
      </c>
      <c r="B310" s="77">
        <v>66</v>
      </c>
      <c r="C310" s="77">
        <v>79.5197</v>
      </c>
      <c r="D310" s="77"/>
      <c r="E310" s="78">
        <v>211</v>
      </c>
      <c r="F310" s="36">
        <f t="shared" si="30"/>
        <v>2.1969696969696968</v>
      </c>
    </row>
    <row r="311" spans="1:6" ht="17.100000000000001" customHeight="1">
      <c r="A311" s="33" t="s">
        <v>942</v>
      </c>
      <c r="B311" s="77"/>
      <c r="C311" s="77">
        <v>5.2600000000000001E-2</v>
      </c>
      <c r="D311" s="77"/>
      <c r="E311" s="78"/>
      <c r="F311" s="36" t="str">
        <f t="shared" si="30"/>
        <v/>
      </c>
    </row>
    <row r="312" spans="1:6" s="35" customFormat="1" ht="17.100000000000001" customHeight="1">
      <c r="A312" s="37" t="s">
        <v>374</v>
      </c>
      <c r="B312" s="75">
        <f t="shared" ref="B312:C312" si="33">B313</f>
        <v>51</v>
      </c>
      <c r="C312" s="75">
        <f t="shared" si="33"/>
        <v>32.295000000000002</v>
      </c>
      <c r="D312" s="75"/>
      <c r="E312" s="76">
        <f>E313</f>
        <v>34</v>
      </c>
      <c r="F312" s="39">
        <f t="shared" si="30"/>
        <v>-0.33333333333333331</v>
      </c>
    </row>
    <row r="313" spans="1:6" ht="17.100000000000001" customHeight="1">
      <c r="A313" s="33" t="s">
        <v>375</v>
      </c>
      <c r="B313" s="77">
        <v>51</v>
      </c>
      <c r="C313" s="77">
        <v>32.295000000000002</v>
      </c>
      <c r="D313" s="77"/>
      <c r="E313" s="78">
        <v>34</v>
      </c>
      <c r="F313" s="36">
        <f t="shared" si="30"/>
        <v>-0.33333333333333331</v>
      </c>
    </row>
    <row r="314" spans="1:6" s="35" customFormat="1" ht="17.100000000000001" customHeight="1">
      <c r="A314" s="37" t="s">
        <v>220</v>
      </c>
      <c r="B314" s="75">
        <f t="shared" ref="B314:C314" si="34">SUM(B315,B325,B347,B354,B366,B375,B389,B398,B407,B415,B423,B432)</f>
        <v>11650</v>
      </c>
      <c r="C314" s="75">
        <f t="shared" si="34"/>
        <v>8945.6550000000007</v>
      </c>
      <c r="D314" s="75"/>
      <c r="E314" s="76">
        <f>SUM(E315,E325,E347,E354,E366,E375,E389,E398,E407,E415,E423,E432)</f>
        <v>12577</v>
      </c>
      <c r="F314" s="39">
        <f t="shared" si="30"/>
        <v>7.9570815450643775E-2</v>
      </c>
    </row>
    <row r="315" spans="1:6" s="35" customFormat="1" ht="17.100000000000001" customHeight="1">
      <c r="A315" s="37" t="s">
        <v>71</v>
      </c>
      <c r="B315" s="75">
        <f t="shared" ref="B315:C315" si="35">SUM(B316:B324)</f>
        <v>435</v>
      </c>
      <c r="C315" s="75">
        <f t="shared" si="35"/>
        <v>363</v>
      </c>
      <c r="D315" s="75"/>
      <c r="E315" s="76">
        <f>SUM(E316:E324)</f>
        <v>399</v>
      </c>
      <c r="F315" s="39">
        <f t="shared" si="30"/>
        <v>-8.2758620689655171E-2</v>
      </c>
    </row>
    <row r="316" spans="1:6" ht="17.100000000000001" customHeight="1">
      <c r="A316" s="33" t="s">
        <v>376</v>
      </c>
      <c r="B316" s="77">
        <v>40</v>
      </c>
      <c r="C316" s="77">
        <v>40</v>
      </c>
      <c r="D316" s="77"/>
      <c r="E316" s="78">
        <v>40</v>
      </c>
      <c r="F316" s="36">
        <f t="shared" si="30"/>
        <v>0</v>
      </c>
    </row>
    <row r="317" spans="1:6" ht="17.100000000000001" customHeight="1">
      <c r="A317" s="33" t="s">
        <v>377</v>
      </c>
      <c r="B317" s="77"/>
      <c r="C317" s="77"/>
      <c r="D317" s="77"/>
      <c r="E317" s="78"/>
      <c r="F317" s="36" t="str">
        <f t="shared" si="30"/>
        <v/>
      </c>
    </row>
    <row r="318" spans="1:6" ht="17.100000000000001" customHeight="1">
      <c r="A318" s="33" t="s">
        <v>378</v>
      </c>
      <c r="B318" s="77">
        <v>395</v>
      </c>
      <c r="C318" s="77">
        <v>323</v>
      </c>
      <c r="D318" s="77"/>
      <c r="E318" s="78">
        <v>359</v>
      </c>
      <c r="F318" s="36">
        <f t="shared" si="30"/>
        <v>-9.1139240506329114E-2</v>
      </c>
    </row>
    <row r="319" spans="1:6" ht="17.100000000000001" customHeight="1">
      <c r="A319" s="33" t="s">
        <v>379</v>
      </c>
      <c r="B319" s="77"/>
      <c r="C319" s="77"/>
      <c r="D319" s="77"/>
      <c r="E319" s="78"/>
      <c r="F319" s="36" t="str">
        <f t="shared" si="30"/>
        <v/>
      </c>
    </row>
    <row r="320" spans="1:6" ht="17.100000000000001" customHeight="1">
      <c r="A320" s="33" t="s">
        <v>943</v>
      </c>
      <c r="B320" s="77"/>
      <c r="C320" s="77"/>
      <c r="D320" s="77"/>
      <c r="E320" s="78"/>
      <c r="F320" s="36" t="str">
        <f t="shared" si="30"/>
        <v/>
      </c>
    </row>
    <row r="321" spans="1:6" ht="17.100000000000001" customHeight="1">
      <c r="A321" s="33" t="s">
        <v>944</v>
      </c>
      <c r="B321" s="77"/>
      <c r="C321" s="77"/>
      <c r="D321" s="77"/>
      <c r="E321" s="78"/>
      <c r="F321" s="36" t="str">
        <f t="shared" si="30"/>
        <v/>
      </c>
    </row>
    <row r="322" spans="1:6" ht="17.100000000000001" customHeight="1">
      <c r="A322" s="33" t="s">
        <v>380</v>
      </c>
      <c r="B322" s="77"/>
      <c r="C322" s="77"/>
      <c r="D322" s="77"/>
      <c r="E322" s="78"/>
      <c r="F322" s="36" t="str">
        <f t="shared" si="30"/>
        <v/>
      </c>
    </row>
    <row r="323" spans="1:6" ht="17.100000000000001" customHeight="1">
      <c r="A323" s="33" t="s">
        <v>945</v>
      </c>
      <c r="B323" s="77"/>
      <c r="C323" s="77"/>
      <c r="D323" s="77"/>
      <c r="E323" s="78"/>
      <c r="F323" s="36" t="str">
        <f t="shared" si="30"/>
        <v/>
      </c>
    </row>
    <row r="324" spans="1:6" ht="17.100000000000001" customHeight="1">
      <c r="A324" s="33" t="s">
        <v>381</v>
      </c>
      <c r="B324" s="77"/>
      <c r="C324" s="77"/>
      <c r="D324" s="77"/>
      <c r="E324" s="78"/>
      <c r="F324" s="36" t="str">
        <f t="shared" si="30"/>
        <v/>
      </c>
    </row>
    <row r="325" spans="1:6" s="35" customFormat="1" ht="17.100000000000001" customHeight="1">
      <c r="A325" s="37" t="s">
        <v>72</v>
      </c>
      <c r="B325" s="75">
        <f t="shared" ref="B325:C325" si="36">SUM(B326:B346)</f>
        <v>7604</v>
      </c>
      <c r="C325" s="75">
        <f t="shared" si="36"/>
        <v>6250.0418999999993</v>
      </c>
      <c r="D325" s="75"/>
      <c r="E325" s="76">
        <f>SUM(E326:E346)</f>
        <v>7815</v>
      </c>
      <c r="F325" s="39">
        <f t="shared" si="30"/>
        <v>2.7748553392951077E-2</v>
      </c>
    </row>
    <row r="326" spans="1:6" ht="17.100000000000001" customHeight="1">
      <c r="A326" s="33" t="s">
        <v>290</v>
      </c>
      <c r="B326" s="77">
        <v>4302</v>
      </c>
      <c r="C326" s="77">
        <v>3797.1271000000002</v>
      </c>
      <c r="D326" s="77"/>
      <c r="E326" s="78">
        <v>5263</v>
      </c>
      <c r="F326" s="36">
        <f t="shared" ref="F326:F389" si="37">IF(B326=0,"",(E326-B326)/B326)</f>
        <v>0.22338447233844724</v>
      </c>
    </row>
    <row r="327" spans="1:6" ht="17.100000000000001" customHeight="1">
      <c r="A327" s="33" t="s">
        <v>300</v>
      </c>
      <c r="B327" s="77">
        <v>47</v>
      </c>
      <c r="C327" s="77"/>
      <c r="D327" s="77"/>
      <c r="E327" s="78">
        <v>239</v>
      </c>
      <c r="F327" s="36">
        <f t="shared" si="37"/>
        <v>4.0851063829787231</v>
      </c>
    </row>
    <row r="328" spans="1:6" ht="17.100000000000001" customHeight="1">
      <c r="A328" s="33" t="s">
        <v>291</v>
      </c>
      <c r="B328" s="77"/>
      <c r="C328" s="77"/>
      <c r="D328" s="77"/>
      <c r="E328" s="78"/>
      <c r="F328" s="36" t="str">
        <f t="shared" si="37"/>
        <v/>
      </c>
    </row>
    <row r="329" spans="1:6" ht="17.100000000000001" customHeight="1">
      <c r="A329" s="33" t="s">
        <v>382</v>
      </c>
      <c r="B329" s="77">
        <v>532</v>
      </c>
      <c r="C329" s="77">
        <v>836.22400000000005</v>
      </c>
      <c r="D329" s="77"/>
      <c r="E329" s="78">
        <v>706</v>
      </c>
      <c r="F329" s="36">
        <f t="shared" si="37"/>
        <v>0.32706766917293234</v>
      </c>
    </row>
    <row r="330" spans="1:6" ht="17.100000000000001" customHeight="1">
      <c r="A330" s="33" t="s">
        <v>383</v>
      </c>
      <c r="B330" s="77">
        <v>10</v>
      </c>
      <c r="C330" s="77"/>
      <c r="D330" s="77"/>
      <c r="E330" s="78"/>
      <c r="F330" s="36">
        <f t="shared" si="37"/>
        <v>-1</v>
      </c>
    </row>
    <row r="331" spans="1:6" ht="17.100000000000001" customHeight="1">
      <c r="A331" s="33" t="s">
        <v>384</v>
      </c>
      <c r="B331" s="77"/>
      <c r="C331" s="77"/>
      <c r="D331" s="77"/>
      <c r="E331" s="78"/>
      <c r="F331" s="36" t="str">
        <f t="shared" si="37"/>
        <v/>
      </c>
    </row>
    <row r="332" spans="1:6" ht="17.100000000000001" customHeight="1">
      <c r="A332" s="33" t="s">
        <v>385</v>
      </c>
      <c r="B332" s="77"/>
      <c r="C332" s="77"/>
      <c r="D332" s="77"/>
      <c r="E332" s="78"/>
      <c r="F332" s="36" t="str">
        <f t="shared" si="37"/>
        <v/>
      </c>
    </row>
    <row r="333" spans="1:6" ht="17.100000000000001" customHeight="1">
      <c r="A333" s="33" t="s">
        <v>386</v>
      </c>
      <c r="B333" s="77"/>
      <c r="C333" s="77"/>
      <c r="D333" s="77"/>
      <c r="E333" s="78">
        <v>4</v>
      </c>
      <c r="F333" s="36" t="str">
        <f t="shared" si="37"/>
        <v/>
      </c>
    </row>
    <row r="334" spans="1:6" ht="17.100000000000001" customHeight="1">
      <c r="A334" s="33" t="s">
        <v>387</v>
      </c>
      <c r="B334" s="77"/>
      <c r="C334" s="77"/>
      <c r="D334" s="77"/>
      <c r="E334" s="78"/>
      <c r="F334" s="36" t="str">
        <f t="shared" si="37"/>
        <v/>
      </c>
    </row>
    <row r="335" spans="1:6" ht="17.100000000000001" customHeight="1">
      <c r="A335" s="33" t="s">
        <v>388</v>
      </c>
      <c r="B335" s="77"/>
      <c r="C335" s="77"/>
      <c r="D335" s="77"/>
      <c r="E335" s="78"/>
      <c r="F335" s="36" t="str">
        <f t="shared" si="37"/>
        <v/>
      </c>
    </row>
    <row r="336" spans="1:6" ht="17.100000000000001" customHeight="1">
      <c r="A336" s="33" t="s">
        <v>389</v>
      </c>
      <c r="B336" s="77">
        <v>43</v>
      </c>
      <c r="C336" s="77">
        <v>450.2</v>
      </c>
      <c r="D336" s="77"/>
      <c r="E336" s="78">
        <v>117</v>
      </c>
      <c r="F336" s="36">
        <f t="shared" si="37"/>
        <v>1.7209302325581395</v>
      </c>
    </row>
    <row r="337" spans="1:6" ht="17.100000000000001" customHeight="1">
      <c r="A337" s="33" t="s">
        <v>390</v>
      </c>
      <c r="B337" s="77">
        <v>686</v>
      </c>
      <c r="C337" s="77">
        <v>262.37900000000002</v>
      </c>
      <c r="D337" s="77"/>
      <c r="E337" s="78">
        <v>633</v>
      </c>
      <c r="F337" s="36">
        <f t="shared" si="37"/>
        <v>-7.7259475218658891E-2</v>
      </c>
    </row>
    <row r="338" spans="1:6" ht="17.100000000000001" customHeight="1">
      <c r="A338" s="33" t="s">
        <v>391</v>
      </c>
      <c r="B338" s="77"/>
      <c r="C338" s="77"/>
      <c r="D338" s="77"/>
      <c r="E338" s="78"/>
      <c r="F338" s="36" t="str">
        <f t="shared" si="37"/>
        <v/>
      </c>
    </row>
    <row r="339" spans="1:6" ht="17.100000000000001" customHeight="1">
      <c r="A339" s="33" t="s">
        <v>392</v>
      </c>
      <c r="B339" s="77">
        <v>6</v>
      </c>
      <c r="C339" s="77"/>
      <c r="D339" s="77"/>
      <c r="E339" s="78">
        <v>5</v>
      </c>
      <c r="F339" s="36">
        <f t="shared" si="37"/>
        <v>-0.16666666666666666</v>
      </c>
    </row>
    <row r="340" spans="1:6" ht="17.100000000000001" customHeight="1">
      <c r="A340" s="33" t="s">
        <v>393</v>
      </c>
      <c r="B340" s="77"/>
      <c r="C340" s="77"/>
      <c r="D340" s="77"/>
      <c r="E340" s="78"/>
      <c r="F340" s="36" t="str">
        <f t="shared" si="37"/>
        <v/>
      </c>
    </row>
    <row r="341" spans="1:6" ht="17.100000000000001" customHeight="1">
      <c r="A341" s="33" t="s">
        <v>394</v>
      </c>
      <c r="B341" s="77"/>
      <c r="C341" s="77"/>
      <c r="D341" s="77"/>
      <c r="E341" s="78"/>
      <c r="F341" s="36" t="str">
        <f t="shared" si="37"/>
        <v/>
      </c>
    </row>
    <row r="342" spans="1:6" ht="17.100000000000001" customHeight="1">
      <c r="A342" s="33" t="s">
        <v>395</v>
      </c>
      <c r="B342" s="77">
        <v>90</v>
      </c>
      <c r="C342" s="77">
        <v>100.5</v>
      </c>
      <c r="D342" s="77"/>
      <c r="E342" s="78">
        <v>100</v>
      </c>
      <c r="F342" s="36">
        <f t="shared" si="37"/>
        <v>0.1111111111111111</v>
      </c>
    </row>
    <row r="343" spans="1:6" ht="17.100000000000001" customHeight="1">
      <c r="A343" s="33" t="s">
        <v>396</v>
      </c>
      <c r="B343" s="77"/>
      <c r="C343" s="77"/>
      <c r="D343" s="77"/>
      <c r="E343" s="78"/>
      <c r="F343" s="36" t="str">
        <f t="shared" si="37"/>
        <v/>
      </c>
    </row>
    <row r="344" spans="1:6" ht="17.100000000000001" customHeight="1">
      <c r="A344" s="33" t="s">
        <v>325</v>
      </c>
      <c r="B344" s="77"/>
      <c r="C344" s="77"/>
      <c r="D344" s="77"/>
      <c r="E344" s="78"/>
      <c r="F344" s="36" t="str">
        <f t="shared" si="37"/>
        <v/>
      </c>
    </row>
    <row r="345" spans="1:6" ht="17.100000000000001" customHeight="1">
      <c r="A345" s="33" t="s">
        <v>298</v>
      </c>
      <c r="B345" s="77"/>
      <c r="C345" s="77"/>
      <c r="D345" s="77"/>
      <c r="E345" s="78"/>
      <c r="F345" s="36" t="str">
        <f t="shared" si="37"/>
        <v/>
      </c>
    </row>
    <row r="346" spans="1:6" ht="17.100000000000001" customHeight="1">
      <c r="A346" s="33" t="s">
        <v>397</v>
      </c>
      <c r="B346" s="77">
        <v>1888</v>
      </c>
      <c r="C346" s="77">
        <v>803.61180000000002</v>
      </c>
      <c r="D346" s="77"/>
      <c r="E346" s="78">
        <v>748</v>
      </c>
      <c r="F346" s="36">
        <f t="shared" si="37"/>
        <v>-0.60381355932203384</v>
      </c>
    </row>
    <row r="347" spans="1:6" s="35" customFormat="1" ht="17.100000000000001" customHeight="1">
      <c r="A347" s="37" t="s">
        <v>73</v>
      </c>
      <c r="B347" s="75"/>
      <c r="C347" s="75"/>
      <c r="D347" s="75"/>
      <c r="E347" s="76"/>
      <c r="F347" s="39" t="str">
        <f t="shared" si="37"/>
        <v/>
      </c>
    </row>
    <row r="348" spans="1:6" ht="17.100000000000001" customHeight="1">
      <c r="A348" s="33" t="s">
        <v>290</v>
      </c>
      <c r="B348" s="77"/>
      <c r="C348" s="77"/>
      <c r="D348" s="77"/>
      <c r="E348" s="78"/>
      <c r="F348" s="36" t="str">
        <f t="shared" si="37"/>
        <v/>
      </c>
    </row>
    <row r="349" spans="1:6" ht="17.100000000000001" customHeight="1">
      <c r="A349" s="33" t="s">
        <v>300</v>
      </c>
      <c r="B349" s="77"/>
      <c r="C349" s="77"/>
      <c r="D349" s="77"/>
      <c r="E349" s="78"/>
      <c r="F349" s="36" t="str">
        <f t="shared" si="37"/>
        <v/>
      </c>
    </row>
    <row r="350" spans="1:6" ht="17.100000000000001" customHeight="1">
      <c r="A350" s="33" t="s">
        <v>291</v>
      </c>
      <c r="B350" s="77"/>
      <c r="C350" s="77"/>
      <c r="D350" s="77"/>
      <c r="E350" s="78"/>
      <c r="F350" s="36" t="str">
        <f t="shared" si="37"/>
        <v/>
      </c>
    </row>
    <row r="351" spans="1:6" ht="17.100000000000001" customHeight="1">
      <c r="A351" s="33" t="s">
        <v>398</v>
      </c>
      <c r="B351" s="77"/>
      <c r="C351" s="77"/>
      <c r="D351" s="77"/>
      <c r="E351" s="78"/>
      <c r="F351" s="36" t="str">
        <f t="shared" si="37"/>
        <v/>
      </c>
    </row>
    <row r="352" spans="1:6" ht="17.100000000000001" customHeight="1">
      <c r="A352" s="33" t="s">
        <v>298</v>
      </c>
      <c r="B352" s="77"/>
      <c r="C352" s="77"/>
      <c r="D352" s="77"/>
      <c r="E352" s="78"/>
      <c r="F352" s="36" t="str">
        <f t="shared" si="37"/>
        <v/>
      </c>
    </row>
    <row r="353" spans="1:6" ht="17.100000000000001" customHeight="1">
      <c r="A353" s="33" t="s">
        <v>946</v>
      </c>
      <c r="B353" s="77"/>
      <c r="C353" s="77"/>
      <c r="D353" s="77"/>
      <c r="E353" s="78"/>
      <c r="F353" s="36" t="str">
        <f t="shared" si="37"/>
        <v/>
      </c>
    </row>
    <row r="354" spans="1:6" s="35" customFormat="1" ht="17.100000000000001" customHeight="1">
      <c r="A354" s="37" t="s">
        <v>74</v>
      </c>
      <c r="B354" s="75">
        <f t="shared" ref="B354:C354" si="38">SUM(B355:B365)</f>
        <v>1047</v>
      </c>
      <c r="C354" s="75">
        <f t="shared" si="38"/>
        <v>597.99929999999995</v>
      </c>
      <c r="D354" s="75"/>
      <c r="E354" s="76">
        <f>SUM(E355:E365)</f>
        <v>1205</v>
      </c>
      <c r="F354" s="39">
        <f t="shared" si="37"/>
        <v>0.15090735434574976</v>
      </c>
    </row>
    <row r="355" spans="1:6" ht="17.100000000000001" customHeight="1">
      <c r="A355" s="33" t="s">
        <v>290</v>
      </c>
      <c r="B355" s="77">
        <v>733</v>
      </c>
      <c r="C355" s="77">
        <v>597.99929999999995</v>
      </c>
      <c r="D355" s="77"/>
      <c r="E355" s="78">
        <v>893</v>
      </c>
      <c r="F355" s="36">
        <f t="shared" si="37"/>
        <v>0.21828103683492497</v>
      </c>
    </row>
    <row r="356" spans="1:6" ht="17.100000000000001" customHeight="1">
      <c r="A356" s="33" t="s">
        <v>300</v>
      </c>
      <c r="B356" s="77">
        <v>4</v>
      </c>
      <c r="C356" s="77"/>
      <c r="D356" s="77"/>
      <c r="E356" s="78">
        <v>68</v>
      </c>
      <c r="F356" s="36">
        <f t="shared" si="37"/>
        <v>16</v>
      </c>
    </row>
    <row r="357" spans="1:6" ht="17.100000000000001" customHeight="1">
      <c r="A357" s="33" t="s">
        <v>291</v>
      </c>
      <c r="B357" s="77"/>
      <c r="C357" s="77"/>
      <c r="D357" s="77"/>
      <c r="E357" s="78"/>
      <c r="F357" s="36" t="str">
        <f t="shared" si="37"/>
        <v/>
      </c>
    </row>
    <row r="358" spans="1:6" ht="17.100000000000001" customHeight="1">
      <c r="A358" s="33" t="s">
        <v>399</v>
      </c>
      <c r="B358" s="77"/>
      <c r="C358" s="77"/>
      <c r="D358" s="77"/>
      <c r="E358" s="78"/>
      <c r="F358" s="36" t="str">
        <f t="shared" si="37"/>
        <v/>
      </c>
    </row>
    <row r="359" spans="1:6" ht="17.100000000000001" customHeight="1">
      <c r="A359" s="33" t="s">
        <v>400</v>
      </c>
      <c r="B359" s="77"/>
      <c r="C359" s="77"/>
      <c r="D359" s="77"/>
      <c r="E359" s="78"/>
      <c r="F359" s="36" t="str">
        <f t="shared" si="37"/>
        <v/>
      </c>
    </row>
    <row r="360" spans="1:6" ht="17.100000000000001" customHeight="1">
      <c r="A360" s="33" t="s">
        <v>401</v>
      </c>
      <c r="B360" s="77"/>
      <c r="C360" s="77"/>
      <c r="D360" s="77"/>
      <c r="E360" s="78"/>
      <c r="F360" s="36" t="str">
        <f t="shared" si="37"/>
        <v/>
      </c>
    </row>
    <row r="361" spans="1:6" ht="17.100000000000001" customHeight="1">
      <c r="A361" s="33" t="s">
        <v>402</v>
      </c>
      <c r="B361" s="77"/>
      <c r="C361" s="77"/>
      <c r="D361" s="77"/>
      <c r="E361" s="78"/>
      <c r="F361" s="36" t="str">
        <f t="shared" si="37"/>
        <v/>
      </c>
    </row>
    <row r="362" spans="1:6" ht="17.100000000000001" customHeight="1">
      <c r="A362" s="33" t="s">
        <v>403</v>
      </c>
      <c r="B362" s="77"/>
      <c r="C362" s="77"/>
      <c r="D362" s="77"/>
      <c r="E362" s="78"/>
      <c r="F362" s="36" t="str">
        <f t="shared" si="37"/>
        <v/>
      </c>
    </row>
    <row r="363" spans="1:6" ht="17.100000000000001" customHeight="1">
      <c r="A363" s="33" t="s">
        <v>947</v>
      </c>
      <c r="B363" s="77"/>
      <c r="C363" s="77"/>
      <c r="D363" s="77"/>
      <c r="E363" s="78"/>
      <c r="F363" s="36" t="str">
        <f t="shared" si="37"/>
        <v/>
      </c>
    </row>
    <row r="364" spans="1:6" ht="17.100000000000001" customHeight="1">
      <c r="A364" s="33" t="s">
        <v>298</v>
      </c>
      <c r="B364" s="77"/>
      <c r="C364" s="77"/>
      <c r="D364" s="77"/>
      <c r="E364" s="78"/>
      <c r="F364" s="36" t="str">
        <f t="shared" si="37"/>
        <v/>
      </c>
    </row>
    <row r="365" spans="1:6" ht="17.100000000000001" customHeight="1">
      <c r="A365" s="33" t="s">
        <v>404</v>
      </c>
      <c r="B365" s="77">
        <v>310</v>
      </c>
      <c r="C365" s="77"/>
      <c r="D365" s="77"/>
      <c r="E365" s="78">
        <v>244</v>
      </c>
      <c r="F365" s="36">
        <f t="shared" si="37"/>
        <v>-0.2129032258064516</v>
      </c>
    </row>
    <row r="366" spans="1:6" s="35" customFormat="1" ht="17.100000000000001" customHeight="1">
      <c r="A366" s="37" t="s">
        <v>75</v>
      </c>
      <c r="B366" s="75">
        <f t="shared" ref="B366:C366" si="39">SUM(B367:B374)</f>
        <v>1727</v>
      </c>
      <c r="C366" s="75">
        <f t="shared" si="39"/>
        <v>1079.0588</v>
      </c>
      <c r="D366" s="75"/>
      <c r="E366" s="76">
        <f>SUM(E367:E374)</f>
        <v>2146</v>
      </c>
      <c r="F366" s="39">
        <f t="shared" si="37"/>
        <v>0.24261725535610887</v>
      </c>
    </row>
    <row r="367" spans="1:6" ht="17.100000000000001" customHeight="1">
      <c r="A367" s="33" t="s">
        <v>290</v>
      </c>
      <c r="B367" s="77">
        <v>1150</v>
      </c>
      <c r="C367" s="77">
        <v>899.13340000000005</v>
      </c>
      <c r="D367" s="77"/>
      <c r="E367" s="78">
        <v>1542</v>
      </c>
      <c r="F367" s="36">
        <f t="shared" si="37"/>
        <v>0.34086956521739131</v>
      </c>
    </row>
    <row r="368" spans="1:6" ht="17.100000000000001" customHeight="1">
      <c r="A368" s="33" t="s">
        <v>300</v>
      </c>
      <c r="B368" s="77">
        <v>27</v>
      </c>
      <c r="C368" s="77"/>
      <c r="D368" s="77"/>
      <c r="E368" s="78">
        <v>118</v>
      </c>
      <c r="F368" s="36">
        <f t="shared" si="37"/>
        <v>3.3703703703703702</v>
      </c>
    </row>
    <row r="369" spans="1:6" ht="17.100000000000001" customHeight="1">
      <c r="A369" s="33" t="s">
        <v>291</v>
      </c>
      <c r="B369" s="77"/>
      <c r="C369" s="77"/>
      <c r="D369" s="77"/>
      <c r="E369" s="78"/>
      <c r="F369" s="36" t="str">
        <f t="shared" si="37"/>
        <v/>
      </c>
    </row>
    <row r="370" spans="1:6" ht="17.100000000000001" customHeight="1">
      <c r="A370" s="33" t="s">
        <v>405</v>
      </c>
      <c r="B370" s="77">
        <v>52</v>
      </c>
      <c r="C370" s="77">
        <v>20</v>
      </c>
      <c r="D370" s="77"/>
      <c r="E370" s="78">
        <v>20</v>
      </c>
      <c r="F370" s="36">
        <f t="shared" si="37"/>
        <v>-0.61538461538461542</v>
      </c>
    </row>
    <row r="371" spans="1:6" ht="17.100000000000001" customHeight="1">
      <c r="A371" s="33" t="s">
        <v>406</v>
      </c>
      <c r="B371" s="77">
        <v>26</v>
      </c>
      <c r="C371" s="77">
        <v>20</v>
      </c>
      <c r="D371" s="77"/>
      <c r="E371" s="78">
        <v>20</v>
      </c>
      <c r="F371" s="36">
        <f t="shared" si="37"/>
        <v>-0.23076923076923078</v>
      </c>
    </row>
    <row r="372" spans="1:6" ht="17.100000000000001" customHeight="1">
      <c r="A372" s="33" t="s">
        <v>407</v>
      </c>
      <c r="B372" s="77"/>
      <c r="C372" s="77">
        <v>30</v>
      </c>
      <c r="D372" s="77"/>
      <c r="E372" s="78">
        <v>330</v>
      </c>
      <c r="F372" s="36" t="str">
        <f t="shared" si="37"/>
        <v/>
      </c>
    </row>
    <row r="373" spans="1:6" ht="17.100000000000001" customHeight="1">
      <c r="A373" s="33" t="s">
        <v>298</v>
      </c>
      <c r="B373" s="77"/>
      <c r="C373" s="77"/>
      <c r="D373" s="77"/>
      <c r="E373" s="78"/>
      <c r="F373" s="36" t="str">
        <f t="shared" si="37"/>
        <v/>
      </c>
    </row>
    <row r="374" spans="1:6" ht="17.100000000000001" customHeight="1">
      <c r="A374" s="33" t="s">
        <v>408</v>
      </c>
      <c r="B374" s="77">
        <v>472</v>
      </c>
      <c r="C374" s="77">
        <v>109.9254</v>
      </c>
      <c r="D374" s="77"/>
      <c r="E374" s="78">
        <v>116</v>
      </c>
      <c r="F374" s="36">
        <f t="shared" si="37"/>
        <v>-0.75423728813559321</v>
      </c>
    </row>
    <row r="375" spans="1:6" s="35" customFormat="1" ht="17.100000000000001" customHeight="1">
      <c r="A375" s="37" t="s">
        <v>76</v>
      </c>
      <c r="B375" s="75">
        <v>803</v>
      </c>
      <c r="C375" s="76">
        <f t="shared" ref="C375:D375" si="40">SUM(C376:C388)</f>
        <v>625.55499999999995</v>
      </c>
      <c r="D375" s="76">
        <f t="shared" si="40"/>
        <v>0</v>
      </c>
      <c r="E375" s="76">
        <f>SUM(E376:E388)</f>
        <v>970</v>
      </c>
      <c r="F375" s="39">
        <f t="shared" si="37"/>
        <v>0.20797011207970112</v>
      </c>
    </row>
    <row r="376" spans="1:6" ht="17.100000000000001" customHeight="1">
      <c r="A376" s="33" t="s">
        <v>290</v>
      </c>
      <c r="B376" s="77">
        <v>570</v>
      </c>
      <c r="C376" s="77">
        <v>478.11239999999998</v>
      </c>
      <c r="D376" s="77"/>
      <c r="E376" s="78">
        <v>728</v>
      </c>
      <c r="F376" s="36">
        <f t="shared" si="37"/>
        <v>0.27719298245614032</v>
      </c>
    </row>
    <row r="377" spans="1:6" ht="17.100000000000001" customHeight="1">
      <c r="A377" s="33" t="s">
        <v>300</v>
      </c>
      <c r="B377" s="77">
        <v>2</v>
      </c>
      <c r="C377" s="77"/>
      <c r="D377" s="77"/>
      <c r="E377" s="78">
        <v>53</v>
      </c>
      <c r="F377" s="36">
        <f t="shared" si="37"/>
        <v>25.5</v>
      </c>
    </row>
    <row r="378" spans="1:6" ht="17.100000000000001" customHeight="1">
      <c r="A378" s="33" t="s">
        <v>291</v>
      </c>
      <c r="B378" s="77"/>
      <c r="C378" s="77"/>
      <c r="D378" s="77"/>
      <c r="E378" s="78"/>
      <c r="F378" s="36" t="str">
        <f t="shared" si="37"/>
        <v/>
      </c>
    </row>
    <row r="379" spans="1:6" ht="17.100000000000001" customHeight="1">
      <c r="A379" s="33" t="s">
        <v>409</v>
      </c>
      <c r="B379" s="77">
        <v>31</v>
      </c>
      <c r="C379" s="77"/>
      <c r="D379" s="77"/>
      <c r="E379" s="78">
        <v>15</v>
      </c>
      <c r="F379" s="36">
        <f t="shared" si="37"/>
        <v>-0.5161290322580645</v>
      </c>
    </row>
    <row r="380" spans="1:6" ht="17.100000000000001" customHeight="1">
      <c r="A380" s="33" t="s">
        <v>410</v>
      </c>
      <c r="B380" s="77">
        <v>20</v>
      </c>
      <c r="C380" s="77"/>
      <c r="D380" s="77"/>
      <c r="E380" s="78"/>
      <c r="F380" s="36">
        <f t="shared" si="37"/>
        <v>-1</v>
      </c>
    </row>
    <row r="381" spans="1:6" ht="17.100000000000001" customHeight="1">
      <c r="A381" s="33" t="s">
        <v>411</v>
      </c>
      <c r="B381" s="77"/>
      <c r="C381" s="77"/>
      <c r="D381" s="77"/>
      <c r="E381" s="78"/>
      <c r="F381" s="36" t="str">
        <f t="shared" si="37"/>
        <v/>
      </c>
    </row>
    <row r="382" spans="1:6" ht="17.100000000000001" customHeight="1">
      <c r="A382" s="33" t="s">
        <v>412</v>
      </c>
      <c r="B382" s="77">
        <v>37</v>
      </c>
      <c r="C382" s="77">
        <v>21.5</v>
      </c>
      <c r="D382" s="77"/>
      <c r="E382" s="78">
        <v>4</v>
      </c>
      <c r="F382" s="36">
        <f t="shared" si="37"/>
        <v>-0.89189189189189189</v>
      </c>
    </row>
    <row r="383" spans="1:6" ht="17.100000000000001" customHeight="1">
      <c r="A383" s="33" t="s">
        <v>413</v>
      </c>
      <c r="B383" s="77"/>
      <c r="C383" s="77"/>
      <c r="D383" s="77"/>
      <c r="E383" s="78"/>
      <c r="F383" s="36" t="str">
        <f t="shared" si="37"/>
        <v/>
      </c>
    </row>
    <row r="384" spans="1:6" ht="17.100000000000001" customHeight="1">
      <c r="A384" s="33" t="s">
        <v>414</v>
      </c>
      <c r="B384" s="77"/>
      <c r="C384" s="77"/>
      <c r="D384" s="77"/>
      <c r="E384" s="78"/>
      <c r="F384" s="36" t="str">
        <f t="shared" si="37"/>
        <v/>
      </c>
    </row>
    <row r="385" spans="1:6" ht="17.100000000000001" customHeight="1">
      <c r="A385" s="33" t="s">
        <v>733</v>
      </c>
      <c r="B385" s="77"/>
      <c r="C385" s="77"/>
      <c r="D385" s="77"/>
      <c r="E385" s="78"/>
      <c r="F385" s="36" t="str">
        <f t="shared" si="37"/>
        <v/>
      </c>
    </row>
    <row r="386" spans="1:6" ht="17.100000000000001" customHeight="1">
      <c r="A386" s="33" t="s">
        <v>734</v>
      </c>
      <c r="B386" s="77"/>
      <c r="C386" s="77"/>
      <c r="D386" s="77"/>
      <c r="E386" s="78"/>
      <c r="F386" s="36" t="str">
        <f t="shared" si="37"/>
        <v/>
      </c>
    </row>
    <row r="387" spans="1:6" ht="17.100000000000001" customHeight="1">
      <c r="A387" s="33" t="s">
        <v>298</v>
      </c>
      <c r="B387" s="77"/>
      <c r="C387" s="77"/>
      <c r="D387" s="77"/>
      <c r="E387" s="78"/>
      <c r="F387" s="36" t="str">
        <f t="shared" si="37"/>
        <v/>
      </c>
    </row>
    <row r="388" spans="1:6" ht="17.100000000000001" customHeight="1">
      <c r="A388" s="33" t="s">
        <v>948</v>
      </c>
      <c r="B388" s="77">
        <v>143</v>
      </c>
      <c r="C388" s="77">
        <v>125.9426</v>
      </c>
      <c r="D388" s="77"/>
      <c r="E388" s="78">
        <v>170</v>
      </c>
      <c r="F388" s="36">
        <f t="shared" si="37"/>
        <v>0.1888111888111888</v>
      </c>
    </row>
    <row r="389" spans="1:6" s="35" customFormat="1" ht="17.100000000000001" customHeight="1">
      <c r="A389" s="37" t="s">
        <v>77</v>
      </c>
      <c r="B389" s="75"/>
      <c r="C389" s="75"/>
      <c r="D389" s="75"/>
      <c r="E389" s="76"/>
      <c r="F389" s="39" t="str">
        <f t="shared" si="37"/>
        <v/>
      </c>
    </row>
    <row r="390" spans="1:6" ht="17.100000000000001" customHeight="1">
      <c r="A390" s="33" t="s">
        <v>290</v>
      </c>
      <c r="B390" s="77"/>
      <c r="C390" s="77"/>
      <c r="D390" s="77"/>
      <c r="E390" s="78"/>
      <c r="F390" s="36" t="str">
        <f t="shared" ref="F390:F453" si="41">IF(B390=0,"",(E390-B390)/B390)</f>
        <v/>
      </c>
    </row>
    <row r="391" spans="1:6" ht="17.100000000000001" customHeight="1">
      <c r="A391" s="33" t="s">
        <v>300</v>
      </c>
      <c r="B391" s="77"/>
      <c r="C391" s="77"/>
      <c r="D391" s="77"/>
      <c r="E391" s="78"/>
      <c r="F391" s="36" t="str">
        <f t="shared" si="41"/>
        <v/>
      </c>
    </row>
    <row r="392" spans="1:6" ht="17.100000000000001" customHeight="1">
      <c r="A392" s="33" t="s">
        <v>291</v>
      </c>
      <c r="B392" s="77"/>
      <c r="C392" s="77"/>
      <c r="D392" s="77"/>
      <c r="E392" s="78"/>
      <c r="F392" s="36" t="str">
        <f t="shared" si="41"/>
        <v/>
      </c>
    </row>
    <row r="393" spans="1:6" ht="17.100000000000001" customHeight="1">
      <c r="A393" s="33" t="s">
        <v>415</v>
      </c>
      <c r="B393" s="77"/>
      <c r="C393" s="77"/>
      <c r="D393" s="77"/>
      <c r="E393" s="78"/>
      <c r="F393" s="36" t="str">
        <f t="shared" si="41"/>
        <v/>
      </c>
    </row>
    <row r="394" spans="1:6" ht="17.100000000000001" customHeight="1">
      <c r="A394" s="33" t="s">
        <v>416</v>
      </c>
      <c r="B394" s="77"/>
      <c r="C394" s="77"/>
      <c r="D394" s="77"/>
      <c r="E394" s="78"/>
      <c r="F394" s="36" t="str">
        <f t="shared" si="41"/>
        <v/>
      </c>
    </row>
    <row r="395" spans="1:6" ht="17.100000000000001" customHeight="1">
      <c r="A395" s="33" t="s">
        <v>417</v>
      </c>
      <c r="B395" s="77"/>
      <c r="C395" s="77"/>
      <c r="D395" s="77"/>
      <c r="E395" s="78"/>
      <c r="F395" s="36" t="str">
        <f t="shared" si="41"/>
        <v/>
      </c>
    </row>
    <row r="396" spans="1:6" ht="17.100000000000001" customHeight="1">
      <c r="A396" s="33" t="s">
        <v>298</v>
      </c>
      <c r="B396" s="77"/>
      <c r="C396" s="77"/>
      <c r="D396" s="77"/>
      <c r="E396" s="78"/>
      <c r="F396" s="36" t="str">
        <f t="shared" si="41"/>
        <v/>
      </c>
    </row>
    <row r="397" spans="1:6" ht="17.100000000000001" customHeight="1">
      <c r="A397" s="33" t="s">
        <v>418</v>
      </c>
      <c r="B397" s="77"/>
      <c r="C397" s="77"/>
      <c r="D397" s="77"/>
      <c r="E397" s="78"/>
      <c r="F397" s="36" t="str">
        <f t="shared" si="41"/>
        <v/>
      </c>
    </row>
    <row r="398" spans="1:6" s="35" customFormat="1" ht="17.100000000000001" customHeight="1">
      <c r="A398" s="37" t="s">
        <v>206</v>
      </c>
      <c r="B398" s="75"/>
      <c r="C398" s="75"/>
      <c r="D398" s="75"/>
      <c r="E398" s="76"/>
      <c r="F398" s="39" t="str">
        <f t="shared" si="41"/>
        <v/>
      </c>
    </row>
    <row r="399" spans="1:6" ht="17.100000000000001" customHeight="1">
      <c r="A399" s="33" t="s">
        <v>290</v>
      </c>
      <c r="B399" s="77"/>
      <c r="C399" s="77"/>
      <c r="D399" s="77"/>
      <c r="E399" s="78"/>
      <c r="F399" s="36" t="str">
        <f t="shared" si="41"/>
        <v/>
      </c>
    </row>
    <row r="400" spans="1:6" ht="17.100000000000001" customHeight="1">
      <c r="A400" s="33" t="s">
        <v>300</v>
      </c>
      <c r="B400" s="77"/>
      <c r="C400" s="77"/>
      <c r="D400" s="77"/>
      <c r="E400" s="78"/>
      <c r="F400" s="36" t="str">
        <f t="shared" si="41"/>
        <v/>
      </c>
    </row>
    <row r="401" spans="1:6" ht="17.100000000000001" customHeight="1">
      <c r="A401" s="33" t="s">
        <v>291</v>
      </c>
      <c r="B401" s="77"/>
      <c r="C401" s="77"/>
      <c r="D401" s="77"/>
      <c r="E401" s="78"/>
      <c r="F401" s="36" t="str">
        <f t="shared" si="41"/>
        <v/>
      </c>
    </row>
    <row r="402" spans="1:6" ht="17.100000000000001" customHeight="1">
      <c r="A402" s="33" t="s">
        <v>419</v>
      </c>
      <c r="B402" s="77"/>
      <c r="C402" s="77"/>
      <c r="D402" s="77"/>
      <c r="E402" s="78"/>
      <c r="F402" s="36" t="str">
        <f t="shared" si="41"/>
        <v/>
      </c>
    </row>
    <row r="403" spans="1:6" ht="17.100000000000001" customHeight="1">
      <c r="A403" s="33" t="s">
        <v>420</v>
      </c>
      <c r="B403" s="77"/>
      <c r="C403" s="77"/>
      <c r="D403" s="77"/>
      <c r="E403" s="78"/>
      <c r="F403" s="36" t="str">
        <f t="shared" si="41"/>
        <v/>
      </c>
    </row>
    <row r="404" spans="1:6" ht="17.100000000000001" customHeight="1">
      <c r="A404" s="33" t="s">
        <v>421</v>
      </c>
      <c r="B404" s="77"/>
      <c r="C404" s="77"/>
      <c r="D404" s="77"/>
      <c r="E404" s="78"/>
      <c r="F404" s="36" t="str">
        <f t="shared" si="41"/>
        <v/>
      </c>
    </row>
    <row r="405" spans="1:6" ht="17.100000000000001" customHeight="1">
      <c r="A405" s="33" t="s">
        <v>298</v>
      </c>
      <c r="B405" s="77"/>
      <c r="C405" s="77"/>
      <c r="D405" s="77"/>
      <c r="E405" s="78"/>
      <c r="F405" s="36" t="str">
        <f t="shared" si="41"/>
        <v/>
      </c>
    </row>
    <row r="406" spans="1:6" ht="17.100000000000001" customHeight="1">
      <c r="A406" s="33" t="s">
        <v>422</v>
      </c>
      <c r="B406" s="77"/>
      <c r="C406" s="77"/>
      <c r="D406" s="77"/>
      <c r="E406" s="78"/>
      <c r="F406" s="36" t="str">
        <f t="shared" si="41"/>
        <v/>
      </c>
    </row>
    <row r="407" spans="1:6" s="35" customFormat="1" ht="17.100000000000001" customHeight="1">
      <c r="A407" s="37" t="s">
        <v>78</v>
      </c>
      <c r="B407" s="75"/>
      <c r="C407" s="75"/>
      <c r="D407" s="75"/>
      <c r="E407" s="76"/>
      <c r="F407" s="39" t="str">
        <f t="shared" si="41"/>
        <v/>
      </c>
    </row>
    <row r="408" spans="1:6" ht="17.100000000000001" customHeight="1">
      <c r="A408" s="33" t="s">
        <v>290</v>
      </c>
      <c r="B408" s="77"/>
      <c r="C408" s="77"/>
      <c r="D408" s="77"/>
      <c r="E408" s="78"/>
      <c r="F408" s="36" t="str">
        <f t="shared" si="41"/>
        <v/>
      </c>
    </row>
    <row r="409" spans="1:6" ht="17.100000000000001" customHeight="1">
      <c r="A409" s="33" t="s">
        <v>300</v>
      </c>
      <c r="B409" s="77"/>
      <c r="C409" s="77"/>
      <c r="D409" s="77"/>
      <c r="E409" s="78"/>
      <c r="F409" s="36" t="str">
        <f t="shared" si="41"/>
        <v/>
      </c>
    </row>
    <row r="410" spans="1:6" ht="17.100000000000001" customHeight="1">
      <c r="A410" s="33" t="s">
        <v>291</v>
      </c>
      <c r="B410" s="77"/>
      <c r="C410" s="77"/>
      <c r="D410" s="77"/>
      <c r="E410" s="78"/>
      <c r="F410" s="36" t="str">
        <f t="shared" si="41"/>
        <v/>
      </c>
    </row>
    <row r="411" spans="1:6" ht="17.100000000000001" customHeight="1">
      <c r="A411" s="33" t="s">
        <v>949</v>
      </c>
      <c r="B411" s="77"/>
      <c r="C411" s="77"/>
      <c r="D411" s="77"/>
      <c r="E411" s="78"/>
      <c r="F411" s="36" t="str">
        <f t="shared" si="41"/>
        <v/>
      </c>
    </row>
    <row r="412" spans="1:6" ht="17.100000000000001" customHeight="1">
      <c r="A412" s="33" t="s">
        <v>950</v>
      </c>
      <c r="B412" s="77"/>
      <c r="C412" s="77"/>
      <c r="D412" s="77"/>
      <c r="E412" s="78"/>
      <c r="F412" s="36" t="str">
        <f t="shared" si="41"/>
        <v/>
      </c>
    </row>
    <row r="413" spans="1:6" ht="17.100000000000001" customHeight="1">
      <c r="A413" s="33" t="s">
        <v>298</v>
      </c>
      <c r="B413" s="77"/>
      <c r="C413" s="77"/>
      <c r="D413" s="77"/>
      <c r="E413" s="78"/>
      <c r="F413" s="36" t="str">
        <f t="shared" si="41"/>
        <v/>
      </c>
    </row>
    <row r="414" spans="1:6" ht="17.100000000000001" customHeight="1">
      <c r="A414" s="33" t="s">
        <v>951</v>
      </c>
      <c r="B414" s="77"/>
      <c r="C414" s="77"/>
      <c r="D414" s="77"/>
      <c r="E414" s="78"/>
      <c r="F414" s="36" t="str">
        <f t="shared" si="41"/>
        <v/>
      </c>
    </row>
    <row r="415" spans="1:6" s="35" customFormat="1" ht="17.100000000000001" customHeight="1">
      <c r="A415" s="37" t="s">
        <v>79</v>
      </c>
      <c r="B415" s="75"/>
      <c r="C415" s="75"/>
      <c r="D415" s="75"/>
      <c r="E415" s="76"/>
      <c r="F415" s="39" t="str">
        <f t="shared" si="41"/>
        <v/>
      </c>
    </row>
    <row r="416" spans="1:6" ht="17.100000000000001" customHeight="1">
      <c r="A416" s="33" t="s">
        <v>290</v>
      </c>
      <c r="B416" s="77"/>
      <c r="C416" s="77"/>
      <c r="D416" s="77"/>
      <c r="E416" s="78"/>
      <c r="F416" s="36" t="str">
        <f t="shared" si="41"/>
        <v/>
      </c>
    </row>
    <row r="417" spans="1:6" ht="17.100000000000001" customHeight="1">
      <c r="A417" s="33" t="s">
        <v>300</v>
      </c>
      <c r="B417" s="77"/>
      <c r="C417" s="77"/>
      <c r="D417" s="77"/>
      <c r="E417" s="78"/>
      <c r="F417" s="36" t="str">
        <f t="shared" si="41"/>
        <v/>
      </c>
    </row>
    <row r="418" spans="1:6" ht="17.100000000000001" customHeight="1">
      <c r="A418" s="33" t="s">
        <v>952</v>
      </c>
      <c r="B418" s="77"/>
      <c r="C418" s="77"/>
      <c r="D418" s="77"/>
      <c r="E418" s="78"/>
      <c r="F418" s="36" t="str">
        <f t="shared" si="41"/>
        <v/>
      </c>
    </row>
    <row r="419" spans="1:6" ht="17.100000000000001" customHeight="1">
      <c r="A419" s="33" t="s">
        <v>953</v>
      </c>
      <c r="B419" s="77"/>
      <c r="C419" s="77"/>
      <c r="D419" s="77"/>
      <c r="E419" s="78"/>
      <c r="F419" s="36" t="str">
        <f t="shared" si="41"/>
        <v/>
      </c>
    </row>
    <row r="420" spans="1:6" ht="17.100000000000001" customHeight="1">
      <c r="A420" s="33" t="s">
        <v>954</v>
      </c>
      <c r="B420" s="77"/>
      <c r="C420" s="77"/>
      <c r="D420" s="77"/>
      <c r="E420" s="78"/>
      <c r="F420" s="36" t="str">
        <f t="shared" si="41"/>
        <v/>
      </c>
    </row>
    <row r="421" spans="1:6" ht="17.100000000000001" customHeight="1">
      <c r="A421" s="33" t="s">
        <v>394</v>
      </c>
      <c r="B421" s="77"/>
      <c r="C421" s="77"/>
      <c r="D421" s="77"/>
      <c r="E421" s="78"/>
      <c r="F421" s="36" t="str">
        <f t="shared" si="41"/>
        <v/>
      </c>
    </row>
    <row r="422" spans="1:6" ht="17.100000000000001" customHeight="1">
      <c r="A422" s="33" t="s">
        <v>955</v>
      </c>
      <c r="B422" s="77"/>
      <c r="C422" s="77"/>
      <c r="D422" s="77"/>
      <c r="E422" s="78"/>
      <c r="F422" s="36" t="str">
        <f t="shared" si="41"/>
        <v/>
      </c>
    </row>
    <row r="423" spans="1:6" s="35" customFormat="1" ht="17.100000000000001" customHeight="1">
      <c r="A423" s="37" t="s">
        <v>718</v>
      </c>
      <c r="B423" s="75"/>
      <c r="C423" s="75"/>
      <c r="D423" s="75"/>
      <c r="E423" s="76"/>
      <c r="F423" s="39" t="str">
        <f t="shared" si="41"/>
        <v/>
      </c>
    </row>
    <row r="424" spans="1:6" ht="17.100000000000001" customHeight="1">
      <c r="A424" s="33" t="s">
        <v>956</v>
      </c>
      <c r="B424" s="77"/>
      <c r="C424" s="77"/>
      <c r="D424" s="77"/>
      <c r="E424" s="78"/>
      <c r="F424" s="36" t="str">
        <f t="shared" si="41"/>
        <v/>
      </c>
    </row>
    <row r="425" spans="1:6" ht="17.100000000000001" customHeight="1">
      <c r="A425" s="33" t="s">
        <v>290</v>
      </c>
      <c r="B425" s="77"/>
      <c r="C425" s="77"/>
      <c r="D425" s="77"/>
      <c r="E425" s="78"/>
      <c r="F425" s="36" t="str">
        <f t="shared" si="41"/>
        <v/>
      </c>
    </row>
    <row r="426" spans="1:6" ht="17.100000000000001" customHeight="1">
      <c r="A426" s="33" t="s">
        <v>957</v>
      </c>
      <c r="B426" s="77"/>
      <c r="C426" s="77"/>
      <c r="D426" s="77"/>
      <c r="E426" s="78"/>
      <c r="F426" s="36" t="str">
        <f t="shared" si="41"/>
        <v/>
      </c>
    </row>
    <row r="427" spans="1:6" ht="17.100000000000001" customHeight="1">
      <c r="A427" s="33" t="s">
        <v>958</v>
      </c>
      <c r="B427" s="77"/>
      <c r="C427" s="77"/>
      <c r="D427" s="77"/>
      <c r="E427" s="78"/>
      <c r="F427" s="36" t="str">
        <f t="shared" si="41"/>
        <v/>
      </c>
    </row>
    <row r="428" spans="1:6" ht="17.100000000000001" customHeight="1">
      <c r="A428" s="33" t="s">
        <v>959</v>
      </c>
      <c r="B428" s="77"/>
      <c r="C428" s="77"/>
      <c r="D428" s="77"/>
      <c r="E428" s="78"/>
      <c r="F428" s="36" t="str">
        <f t="shared" si="41"/>
        <v/>
      </c>
    </row>
    <row r="429" spans="1:6" ht="17.100000000000001" customHeight="1">
      <c r="A429" s="33" t="s">
        <v>960</v>
      </c>
      <c r="B429" s="77"/>
      <c r="C429" s="77"/>
      <c r="D429" s="77"/>
      <c r="E429" s="78"/>
      <c r="F429" s="36" t="str">
        <f t="shared" si="41"/>
        <v/>
      </c>
    </row>
    <row r="430" spans="1:6" ht="17.100000000000001" customHeight="1">
      <c r="A430" s="33" t="s">
        <v>961</v>
      </c>
      <c r="B430" s="77"/>
      <c r="C430" s="77"/>
      <c r="D430" s="77"/>
      <c r="E430" s="78"/>
      <c r="F430" s="36" t="str">
        <f t="shared" si="41"/>
        <v/>
      </c>
    </row>
    <row r="431" spans="1:6" ht="17.100000000000001" customHeight="1">
      <c r="A431" s="33" t="s">
        <v>962</v>
      </c>
      <c r="B431" s="77"/>
      <c r="C431" s="77"/>
      <c r="D431" s="77"/>
      <c r="E431" s="78"/>
      <c r="F431" s="36" t="str">
        <f t="shared" si="41"/>
        <v/>
      </c>
    </row>
    <row r="432" spans="1:6" s="35" customFormat="1" ht="17.100000000000001" customHeight="1">
      <c r="A432" s="37" t="s">
        <v>423</v>
      </c>
      <c r="B432" s="75">
        <f t="shared" ref="B432:C432" si="42">B433+B434</f>
        <v>34</v>
      </c>
      <c r="C432" s="75">
        <f t="shared" si="42"/>
        <v>30</v>
      </c>
      <c r="D432" s="75"/>
      <c r="E432" s="76">
        <f>E433+E434</f>
        <v>42</v>
      </c>
      <c r="F432" s="39">
        <f t="shared" si="41"/>
        <v>0.23529411764705882</v>
      </c>
    </row>
    <row r="433" spans="1:6" ht="17.100000000000001" customHeight="1">
      <c r="A433" s="33" t="s">
        <v>424</v>
      </c>
      <c r="B433" s="77">
        <v>34</v>
      </c>
      <c r="C433" s="77">
        <v>30</v>
      </c>
      <c r="D433" s="77"/>
      <c r="E433" s="78">
        <v>42</v>
      </c>
      <c r="F433" s="36">
        <f t="shared" si="41"/>
        <v>0.23529411764705882</v>
      </c>
    </row>
    <row r="434" spans="1:6" ht="17.100000000000001" customHeight="1">
      <c r="A434" s="33" t="s">
        <v>963</v>
      </c>
      <c r="B434" s="77"/>
      <c r="C434" s="77"/>
      <c r="D434" s="77"/>
      <c r="E434" s="78"/>
      <c r="F434" s="36" t="str">
        <f t="shared" si="41"/>
        <v/>
      </c>
    </row>
    <row r="435" spans="1:6" s="35" customFormat="1" ht="17.100000000000001" customHeight="1">
      <c r="A435" s="37" t="s">
        <v>221</v>
      </c>
      <c r="B435" s="75">
        <f t="shared" ref="B435:D435" si="43">SUM(B436,B441,B450,B457,B463,B467,B471,B475,B481,B488)</f>
        <v>43532</v>
      </c>
      <c r="C435" s="76">
        <f t="shared" si="43"/>
        <v>30631.477800000001</v>
      </c>
      <c r="D435" s="76">
        <f t="shared" si="43"/>
        <v>0</v>
      </c>
      <c r="E435" s="76">
        <f>SUM(E436,E441,E450,E457,E463,E467,E471,E475,E481,E488)</f>
        <v>43386</v>
      </c>
      <c r="F435" s="39">
        <f t="shared" si="41"/>
        <v>-3.3538546356703114E-3</v>
      </c>
    </row>
    <row r="436" spans="1:6" s="35" customFormat="1" ht="17.100000000000001" customHeight="1">
      <c r="A436" s="37" t="s">
        <v>81</v>
      </c>
      <c r="B436" s="75">
        <f t="shared" ref="B436:D436" si="44">SUM(B437:B440)</f>
        <v>661</v>
      </c>
      <c r="C436" s="76">
        <f t="shared" si="44"/>
        <v>4358.6707999999999</v>
      </c>
      <c r="D436" s="76">
        <f t="shared" si="44"/>
        <v>0</v>
      </c>
      <c r="E436" s="76">
        <f>SUM(E437:E440)</f>
        <v>644</v>
      </c>
      <c r="F436" s="39">
        <f t="shared" si="41"/>
        <v>-2.5718608169440244E-2</v>
      </c>
    </row>
    <row r="437" spans="1:6" ht="17.100000000000001" customHeight="1">
      <c r="A437" s="33" t="s">
        <v>290</v>
      </c>
      <c r="B437" s="77">
        <v>599</v>
      </c>
      <c r="C437" s="77">
        <v>357.77080000000001</v>
      </c>
      <c r="D437" s="77"/>
      <c r="E437" s="78">
        <v>581</v>
      </c>
      <c r="F437" s="36">
        <f t="shared" si="41"/>
        <v>-3.0050083472454091E-2</v>
      </c>
    </row>
    <row r="438" spans="1:6" ht="17.100000000000001" customHeight="1">
      <c r="A438" s="33" t="s">
        <v>300</v>
      </c>
      <c r="B438" s="77"/>
      <c r="C438" s="77"/>
      <c r="D438" s="77"/>
      <c r="E438" s="78"/>
      <c r="F438" s="36" t="str">
        <f t="shared" si="41"/>
        <v/>
      </c>
    </row>
    <row r="439" spans="1:6" ht="17.100000000000001" customHeight="1">
      <c r="A439" s="33" t="s">
        <v>291</v>
      </c>
      <c r="B439" s="77"/>
      <c r="C439" s="77"/>
      <c r="D439" s="77"/>
      <c r="E439" s="78"/>
      <c r="F439" s="36" t="str">
        <f t="shared" si="41"/>
        <v/>
      </c>
    </row>
    <row r="440" spans="1:6" ht="17.100000000000001" customHeight="1">
      <c r="A440" s="33" t="s">
        <v>425</v>
      </c>
      <c r="B440" s="77">
        <v>62</v>
      </c>
      <c r="C440" s="77">
        <v>4000.9</v>
      </c>
      <c r="D440" s="77"/>
      <c r="E440" s="78">
        <v>63</v>
      </c>
      <c r="F440" s="36">
        <f t="shared" si="41"/>
        <v>1.6129032258064516E-2</v>
      </c>
    </row>
    <row r="441" spans="1:6" s="35" customFormat="1" ht="17.100000000000001" customHeight="1">
      <c r="A441" s="37" t="s">
        <v>82</v>
      </c>
      <c r="B441" s="75">
        <f t="shared" ref="B441:D441" si="45">SUM(B442:B449)</f>
        <v>38984</v>
      </c>
      <c r="C441" s="76">
        <f t="shared" si="45"/>
        <v>25001.0304</v>
      </c>
      <c r="D441" s="76">
        <f t="shared" si="45"/>
        <v>0</v>
      </c>
      <c r="E441" s="76">
        <f>SUM(E442:E449)</f>
        <v>40020</v>
      </c>
      <c r="F441" s="39">
        <f t="shared" si="41"/>
        <v>2.6575005130309869E-2</v>
      </c>
    </row>
    <row r="442" spans="1:6" ht="17.100000000000001" customHeight="1">
      <c r="A442" s="33" t="s">
        <v>426</v>
      </c>
      <c r="B442" s="77">
        <v>2367</v>
      </c>
      <c r="C442" s="77">
        <v>795.74009999999998</v>
      </c>
      <c r="D442" s="77"/>
      <c r="E442" s="78">
        <v>1872</v>
      </c>
      <c r="F442" s="36">
        <f t="shared" si="41"/>
        <v>-0.20912547528517111</v>
      </c>
    </row>
    <row r="443" spans="1:6" ht="17.100000000000001" customHeight="1">
      <c r="A443" s="33" t="s">
        <v>427</v>
      </c>
      <c r="B443" s="77">
        <v>17685</v>
      </c>
      <c r="C443" s="77">
        <v>10517.8406</v>
      </c>
      <c r="D443" s="77"/>
      <c r="E443" s="78">
        <v>19054</v>
      </c>
      <c r="F443" s="36">
        <f t="shared" si="41"/>
        <v>7.7410234662143057E-2</v>
      </c>
    </row>
    <row r="444" spans="1:6" ht="17.100000000000001" customHeight="1">
      <c r="A444" s="33" t="s">
        <v>428</v>
      </c>
      <c r="B444" s="77">
        <v>6008</v>
      </c>
      <c r="C444" s="77">
        <v>4926.7943999999998</v>
      </c>
      <c r="D444" s="77"/>
      <c r="E444" s="78">
        <v>8091</v>
      </c>
      <c r="F444" s="36">
        <f t="shared" si="41"/>
        <v>0.34670439414114512</v>
      </c>
    </row>
    <row r="445" spans="1:6" ht="17.100000000000001" customHeight="1">
      <c r="A445" s="33" t="s">
        <v>429</v>
      </c>
      <c r="B445" s="77">
        <v>4501</v>
      </c>
      <c r="C445" s="77">
        <v>3054.9549999999999</v>
      </c>
      <c r="D445" s="77"/>
      <c r="E445" s="78">
        <v>4881</v>
      </c>
      <c r="F445" s="36">
        <f t="shared" si="41"/>
        <v>8.4425683181515221E-2</v>
      </c>
    </row>
    <row r="446" spans="1:6" ht="17.100000000000001" customHeight="1">
      <c r="A446" s="33" t="s">
        <v>430</v>
      </c>
      <c r="B446" s="77">
        <v>53</v>
      </c>
      <c r="C446" s="77">
        <v>2</v>
      </c>
      <c r="D446" s="77"/>
      <c r="E446" s="78">
        <v>77</v>
      </c>
      <c r="F446" s="36">
        <f t="shared" si="41"/>
        <v>0.45283018867924529</v>
      </c>
    </row>
    <row r="447" spans="1:6" ht="17.100000000000001" customHeight="1">
      <c r="A447" s="33" t="s">
        <v>964</v>
      </c>
      <c r="B447" s="77"/>
      <c r="C447" s="77"/>
      <c r="D447" s="77"/>
      <c r="E447" s="78"/>
      <c r="F447" s="36" t="str">
        <f t="shared" si="41"/>
        <v/>
      </c>
    </row>
    <row r="448" spans="1:6" ht="17.100000000000001" customHeight="1">
      <c r="A448" s="33" t="s">
        <v>965</v>
      </c>
      <c r="B448" s="77"/>
      <c r="C448" s="77"/>
      <c r="D448" s="77"/>
      <c r="E448" s="78"/>
      <c r="F448" s="36" t="str">
        <f t="shared" si="41"/>
        <v/>
      </c>
    </row>
    <row r="449" spans="1:6" ht="17.100000000000001" customHeight="1">
      <c r="A449" s="33" t="s">
        <v>431</v>
      </c>
      <c r="B449" s="77">
        <v>8370</v>
      </c>
      <c r="C449" s="77">
        <v>5703.7003000000004</v>
      </c>
      <c r="D449" s="77"/>
      <c r="E449" s="78">
        <v>6045</v>
      </c>
      <c r="F449" s="36">
        <f t="shared" si="41"/>
        <v>-0.27777777777777779</v>
      </c>
    </row>
    <row r="450" spans="1:6" s="35" customFormat="1" ht="17.100000000000001" customHeight="1">
      <c r="A450" s="37" t="s">
        <v>83</v>
      </c>
      <c r="B450" s="76">
        <f t="shared" ref="B450:D450" si="46">SUM(B451:B456)</f>
        <v>1849</v>
      </c>
      <c r="C450" s="76">
        <f t="shared" si="46"/>
        <v>731.01530000000002</v>
      </c>
      <c r="D450" s="76">
        <f t="shared" si="46"/>
        <v>0</v>
      </c>
      <c r="E450" s="76">
        <f>SUM(E451:E456)</f>
        <v>1127</v>
      </c>
      <c r="F450" s="39">
        <f t="shared" si="41"/>
        <v>-0.39048134126554895</v>
      </c>
    </row>
    <row r="451" spans="1:6" ht="17.100000000000001" customHeight="1">
      <c r="A451" s="33" t="s">
        <v>966</v>
      </c>
      <c r="B451" s="77">
        <v>226</v>
      </c>
      <c r="C451" s="77">
        <v>0.7056</v>
      </c>
      <c r="D451" s="77"/>
      <c r="E451" s="78">
        <v>1</v>
      </c>
      <c r="F451" s="36">
        <f t="shared" si="41"/>
        <v>-0.99557522123893805</v>
      </c>
    </row>
    <row r="452" spans="1:6" ht="17.100000000000001" customHeight="1">
      <c r="A452" s="33" t="s">
        <v>432</v>
      </c>
      <c r="B452" s="77">
        <v>774</v>
      </c>
      <c r="C452" s="77">
        <v>181.0778</v>
      </c>
      <c r="D452" s="77"/>
      <c r="E452" s="78">
        <v>412</v>
      </c>
      <c r="F452" s="36">
        <f t="shared" si="41"/>
        <v>-0.46770025839793283</v>
      </c>
    </row>
    <row r="453" spans="1:6" ht="17.100000000000001" customHeight="1">
      <c r="A453" s="33" t="s">
        <v>433</v>
      </c>
      <c r="B453" s="77"/>
      <c r="C453" s="77"/>
      <c r="D453" s="77"/>
      <c r="E453" s="78"/>
      <c r="F453" s="36" t="str">
        <f t="shared" si="41"/>
        <v/>
      </c>
    </row>
    <row r="454" spans="1:6" ht="17.100000000000001" customHeight="1">
      <c r="A454" s="33" t="s">
        <v>967</v>
      </c>
      <c r="B454" s="77">
        <v>818</v>
      </c>
      <c r="C454" s="77">
        <v>549.2319</v>
      </c>
      <c r="D454" s="77"/>
      <c r="E454" s="78">
        <v>708</v>
      </c>
      <c r="F454" s="36">
        <f t="shared" ref="F454:F517" si="47">IF(B454=0,"",(E454-B454)/B454)</f>
        <v>-0.13447432762836187</v>
      </c>
    </row>
    <row r="455" spans="1:6" ht="17.100000000000001" customHeight="1">
      <c r="A455" s="33" t="s">
        <v>434</v>
      </c>
      <c r="B455" s="77"/>
      <c r="C455" s="77"/>
      <c r="D455" s="77"/>
      <c r="E455" s="78"/>
      <c r="F455" s="36" t="str">
        <f t="shared" si="47"/>
        <v/>
      </c>
    </row>
    <row r="456" spans="1:6" ht="17.100000000000001" customHeight="1">
      <c r="A456" s="33" t="s">
        <v>435</v>
      </c>
      <c r="B456" s="77">
        <v>31</v>
      </c>
      <c r="C456" s="77"/>
      <c r="D456" s="77"/>
      <c r="E456" s="78">
        <v>6</v>
      </c>
      <c r="F456" s="36">
        <f t="shared" si="47"/>
        <v>-0.80645161290322576</v>
      </c>
    </row>
    <row r="457" spans="1:6" s="35" customFormat="1" ht="17.100000000000001" customHeight="1">
      <c r="A457" s="37" t="s">
        <v>84</v>
      </c>
      <c r="B457" s="75"/>
      <c r="C457" s="75"/>
      <c r="D457" s="75"/>
      <c r="E457" s="76"/>
      <c r="F457" s="39" t="str">
        <f t="shared" si="47"/>
        <v/>
      </c>
    </row>
    <row r="458" spans="1:6" ht="17.100000000000001" customHeight="1">
      <c r="A458" s="33" t="s">
        <v>968</v>
      </c>
      <c r="B458" s="77"/>
      <c r="C458" s="77"/>
      <c r="D458" s="77"/>
      <c r="E458" s="78"/>
      <c r="F458" s="36" t="str">
        <f t="shared" si="47"/>
        <v/>
      </c>
    </row>
    <row r="459" spans="1:6" ht="17.100000000000001" customHeight="1">
      <c r="A459" s="33" t="s">
        <v>969</v>
      </c>
      <c r="B459" s="77"/>
      <c r="C459" s="77"/>
      <c r="D459" s="77"/>
      <c r="E459" s="78"/>
      <c r="F459" s="36" t="str">
        <f t="shared" si="47"/>
        <v/>
      </c>
    </row>
    <row r="460" spans="1:6" ht="17.100000000000001" customHeight="1">
      <c r="A460" s="33" t="s">
        <v>436</v>
      </c>
      <c r="B460" s="77"/>
      <c r="C460" s="77"/>
      <c r="D460" s="77"/>
      <c r="E460" s="78"/>
      <c r="F460" s="36" t="str">
        <f t="shared" si="47"/>
        <v/>
      </c>
    </row>
    <row r="461" spans="1:6" ht="17.100000000000001" customHeight="1">
      <c r="A461" s="33" t="s">
        <v>735</v>
      </c>
      <c r="B461" s="77"/>
      <c r="C461" s="77"/>
      <c r="D461" s="77"/>
      <c r="E461" s="78"/>
      <c r="F461" s="36" t="str">
        <f t="shared" si="47"/>
        <v/>
      </c>
    </row>
    <row r="462" spans="1:6" ht="17.100000000000001" customHeight="1">
      <c r="A462" s="33" t="s">
        <v>437</v>
      </c>
      <c r="B462" s="77"/>
      <c r="C462" s="77"/>
      <c r="D462" s="77"/>
      <c r="E462" s="78"/>
      <c r="F462" s="36" t="str">
        <f t="shared" si="47"/>
        <v/>
      </c>
    </row>
    <row r="463" spans="1:6" s="35" customFormat="1" ht="17.100000000000001" customHeight="1">
      <c r="A463" s="37" t="s">
        <v>85</v>
      </c>
      <c r="B463" s="75"/>
      <c r="C463" s="75"/>
      <c r="D463" s="75"/>
      <c r="E463" s="76"/>
      <c r="F463" s="39" t="str">
        <f t="shared" si="47"/>
        <v/>
      </c>
    </row>
    <row r="464" spans="1:6" ht="17.100000000000001" customHeight="1">
      <c r="A464" s="33" t="s">
        <v>438</v>
      </c>
      <c r="B464" s="77"/>
      <c r="C464" s="77"/>
      <c r="D464" s="77"/>
      <c r="E464" s="78"/>
      <c r="F464" s="36" t="str">
        <f t="shared" si="47"/>
        <v/>
      </c>
    </row>
    <row r="465" spans="1:6" ht="17.100000000000001" customHeight="1">
      <c r="A465" s="33" t="s">
        <v>970</v>
      </c>
      <c r="B465" s="77"/>
      <c r="C465" s="77"/>
      <c r="D465" s="77"/>
      <c r="E465" s="78"/>
      <c r="F465" s="36" t="str">
        <f t="shared" si="47"/>
        <v/>
      </c>
    </row>
    <row r="466" spans="1:6" ht="17.100000000000001" customHeight="1">
      <c r="A466" s="33" t="s">
        <v>971</v>
      </c>
      <c r="B466" s="77"/>
      <c r="C466" s="77"/>
      <c r="D466" s="77"/>
      <c r="E466" s="78"/>
      <c r="F466" s="36" t="str">
        <f t="shared" si="47"/>
        <v/>
      </c>
    </row>
    <row r="467" spans="1:6" s="35" customFormat="1" ht="17.100000000000001" customHeight="1">
      <c r="A467" s="37" t="s">
        <v>86</v>
      </c>
      <c r="B467" s="75"/>
      <c r="C467" s="75"/>
      <c r="D467" s="75"/>
      <c r="E467" s="76"/>
      <c r="F467" s="39" t="str">
        <f t="shared" si="47"/>
        <v/>
      </c>
    </row>
    <row r="468" spans="1:6" ht="17.100000000000001" customHeight="1">
      <c r="A468" s="33" t="s">
        <v>972</v>
      </c>
      <c r="B468" s="77"/>
      <c r="C468" s="77"/>
      <c r="D468" s="77"/>
      <c r="E468" s="78"/>
      <c r="F468" s="36" t="str">
        <f t="shared" si="47"/>
        <v/>
      </c>
    </row>
    <row r="469" spans="1:6" ht="17.100000000000001" customHeight="1">
      <c r="A469" s="33" t="s">
        <v>973</v>
      </c>
      <c r="B469" s="77"/>
      <c r="C469" s="77"/>
      <c r="D469" s="77"/>
      <c r="E469" s="78"/>
      <c r="F469" s="36" t="str">
        <f t="shared" si="47"/>
        <v/>
      </c>
    </row>
    <row r="470" spans="1:6" ht="17.100000000000001" customHeight="1">
      <c r="A470" s="33" t="s">
        <v>974</v>
      </c>
      <c r="B470" s="77"/>
      <c r="C470" s="77"/>
      <c r="D470" s="77"/>
      <c r="E470" s="78"/>
      <c r="F470" s="36" t="str">
        <f t="shared" si="47"/>
        <v/>
      </c>
    </row>
    <row r="471" spans="1:6" s="35" customFormat="1" ht="17.100000000000001" customHeight="1">
      <c r="A471" s="37" t="s">
        <v>87</v>
      </c>
      <c r="B471" s="76">
        <f t="shared" ref="B471:D471" si="48">SUM(B472:B474)</f>
        <v>108</v>
      </c>
      <c r="C471" s="76">
        <f t="shared" si="48"/>
        <v>83.305000000000007</v>
      </c>
      <c r="D471" s="76">
        <f t="shared" si="48"/>
        <v>0</v>
      </c>
      <c r="E471" s="76">
        <f>SUM(E472:E474)</f>
        <v>139</v>
      </c>
      <c r="F471" s="39">
        <f t="shared" si="47"/>
        <v>0.28703703703703703</v>
      </c>
    </row>
    <row r="472" spans="1:6" ht="17.100000000000001" customHeight="1">
      <c r="A472" s="33" t="s">
        <v>439</v>
      </c>
      <c r="B472" s="77">
        <v>108</v>
      </c>
      <c r="C472" s="77">
        <v>83.305000000000007</v>
      </c>
      <c r="D472" s="77"/>
      <c r="E472" s="78">
        <v>139</v>
      </c>
      <c r="F472" s="36">
        <f t="shared" si="47"/>
        <v>0.28703703703703703</v>
      </c>
    </row>
    <row r="473" spans="1:6" ht="17.100000000000001" customHeight="1">
      <c r="A473" s="33" t="s">
        <v>975</v>
      </c>
      <c r="B473" s="77"/>
      <c r="C473" s="77"/>
      <c r="D473" s="77"/>
      <c r="E473" s="78"/>
      <c r="F473" s="36" t="str">
        <f t="shared" si="47"/>
        <v/>
      </c>
    </row>
    <row r="474" spans="1:6" ht="17.100000000000001" customHeight="1">
      <c r="A474" s="33" t="s">
        <v>976</v>
      </c>
      <c r="B474" s="77"/>
      <c r="C474" s="77"/>
      <c r="D474" s="77"/>
      <c r="E474" s="78"/>
      <c r="F474" s="36" t="str">
        <f t="shared" si="47"/>
        <v/>
      </c>
    </row>
    <row r="475" spans="1:6" s="35" customFormat="1" ht="17.100000000000001" customHeight="1">
      <c r="A475" s="37" t="s">
        <v>207</v>
      </c>
      <c r="B475" s="76">
        <f t="shared" ref="B475:D475" si="49">SUM(B476:B480)</f>
        <v>565</v>
      </c>
      <c r="C475" s="76">
        <f t="shared" si="49"/>
        <v>190.50109999999998</v>
      </c>
      <c r="D475" s="76">
        <f t="shared" si="49"/>
        <v>0</v>
      </c>
      <c r="E475" s="76">
        <f>SUM(E476:E480)</f>
        <v>268</v>
      </c>
      <c r="F475" s="39">
        <f t="shared" si="47"/>
        <v>-0.52566371681415924</v>
      </c>
    </row>
    <row r="476" spans="1:6" ht="17.100000000000001" customHeight="1">
      <c r="A476" s="33" t="s">
        <v>440</v>
      </c>
      <c r="B476" s="77"/>
      <c r="C476" s="77"/>
      <c r="D476" s="77"/>
      <c r="E476" s="78"/>
      <c r="F476" s="36" t="str">
        <f t="shared" si="47"/>
        <v/>
      </c>
    </row>
    <row r="477" spans="1:6" ht="17.100000000000001" customHeight="1">
      <c r="A477" s="33" t="s">
        <v>441</v>
      </c>
      <c r="B477" s="77">
        <v>565</v>
      </c>
      <c r="C477" s="77">
        <v>181.80109999999999</v>
      </c>
      <c r="D477" s="77"/>
      <c r="E477" s="78">
        <v>263</v>
      </c>
      <c r="F477" s="36">
        <f t="shared" si="47"/>
        <v>-0.53451327433628315</v>
      </c>
    </row>
    <row r="478" spans="1:6" ht="17.100000000000001" customHeight="1">
      <c r="A478" s="33" t="s">
        <v>442</v>
      </c>
      <c r="B478" s="77"/>
      <c r="C478" s="77">
        <v>8.6999999999999993</v>
      </c>
      <c r="D478" s="77"/>
      <c r="E478" s="78">
        <v>5</v>
      </c>
      <c r="F478" s="36" t="str">
        <f t="shared" si="47"/>
        <v/>
      </c>
    </row>
    <row r="479" spans="1:6" ht="17.100000000000001" customHeight="1">
      <c r="A479" s="33" t="s">
        <v>977</v>
      </c>
      <c r="B479" s="77"/>
      <c r="C479" s="77"/>
      <c r="D479" s="77"/>
      <c r="E479" s="78"/>
      <c r="F479" s="36" t="str">
        <f t="shared" si="47"/>
        <v/>
      </c>
    </row>
    <row r="480" spans="1:6" ht="17.100000000000001" customHeight="1">
      <c r="A480" s="33" t="s">
        <v>443</v>
      </c>
      <c r="B480" s="77"/>
      <c r="C480" s="77"/>
      <c r="D480" s="77"/>
      <c r="E480" s="78"/>
      <c r="F480" s="36" t="str">
        <f t="shared" si="47"/>
        <v/>
      </c>
    </row>
    <row r="481" spans="1:6" s="35" customFormat="1" ht="17.100000000000001" customHeight="1">
      <c r="A481" s="37" t="s">
        <v>88</v>
      </c>
      <c r="B481" s="76">
        <f t="shared" ref="B481:D481" si="50">SUM(B482:B487)</f>
        <v>1212</v>
      </c>
      <c r="C481" s="76"/>
      <c r="D481" s="76">
        <f t="shared" si="50"/>
        <v>0</v>
      </c>
      <c r="E481" s="76">
        <f>SUM(E482:E487)</f>
        <v>921</v>
      </c>
      <c r="F481" s="39">
        <f t="shared" si="47"/>
        <v>-0.24009900990099009</v>
      </c>
    </row>
    <row r="482" spans="1:6" ht="17.100000000000001" customHeight="1">
      <c r="A482" s="33" t="s">
        <v>978</v>
      </c>
      <c r="B482" s="77"/>
      <c r="C482" s="77"/>
      <c r="D482" s="77"/>
      <c r="E482" s="78"/>
      <c r="F482" s="36" t="str">
        <f t="shared" si="47"/>
        <v/>
      </c>
    </row>
    <row r="483" spans="1:6" ht="17.100000000000001" customHeight="1">
      <c r="A483" s="33" t="s">
        <v>979</v>
      </c>
      <c r="B483" s="77"/>
      <c r="C483" s="77"/>
      <c r="D483" s="77"/>
      <c r="E483" s="78"/>
      <c r="F483" s="36" t="str">
        <f t="shared" si="47"/>
        <v/>
      </c>
    </row>
    <row r="484" spans="1:6" ht="17.100000000000001" customHeight="1">
      <c r="A484" s="33" t="s">
        <v>980</v>
      </c>
      <c r="B484" s="77"/>
      <c r="C484" s="77"/>
      <c r="D484" s="77"/>
      <c r="E484" s="78"/>
      <c r="F484" s="36" t="str">
        <f t="shared" si="47"/>
        <v/>
      </c>
    </row>
    <row r="485" spans="1:6" ht="17.100000000000001" customHeight="1">
      <c r="A485" s="33" t="s">
        <v>981</v>
      </c>
      <c r="B485" s="77"/>
      <c r="C485" s="77"/>
      <c r="D485" s="77"/>
      <c r="E485" s="78"/>
      <c r="F485" s="36" t="str">
        <f t="shared" si="47"/>
        <v/>
      </c>
    </row>
    <row r="486" spans="1:6" ht="17.100000000000001" customHeight="1">
      <c r="A486" s="33" t="s">
        <v>982</v>
      </c>
      <c r="B486" s="77"/>
      <c r="C486" s="77"/>
      <c r="D486" s="77"/>
      <c r="E486" s="78"/>
      <c r="F486" s="36" t="str">
        <f t="shared" si="47"/>
        <v/>
      </c>
    </row>
    <row r="487" spans="1:6" ht="17.100000000000001" customHeight="1">
      <c r="A487" s="33" t="s">
        <v>983</v>
      </c>
      <c r="B487" s="77">
        <v>1212</v>
      </c>
      <c r="C487" s="77"/>
      <c r="D487" s="77"/>
      <c r="E487" s="78">
        <v>921</v>
      </c>
      <c r="F487" s="36">
        <f t="shared" si="47"/>
        <v>-0.24009900990099009</v>
      </c>
    </row>
    <row r="488" spans="1:6" s="35" customFormat="1" ht="17.100000000000001" customHeight="1">
      <c r="A488" s="37" t="s">
        <v>736</v>
      </c>
      <c r="B488" s="76">
        <f t="shared" ref="B488:D488" si="51">B489</f>
        <v>153</v>
      </c>
      <c r="C488" s="76">
        <f t="shared" si="51"/>
        <v>266.95519999999999</v>
      </c>
      <c r="D488" s="76">
        <f t="shared" si="51"/>
        <v>0</v>
      </c>
      <c r="E488" s="76">
        <f>E489</f>
        <v>267</v>
      </c>
      <c r="F488" s="39">
        <f t="shared" si="47"/>
        <v>0.74509803921568629</v>
      </c>
    </row>
    <row r="489" spans="1:6" ht="17.100000000000001" customHeight="1">
      <c r="A489" s="33" t="s">
        <v>737</v>
      </c>
      <c r="B489" s="77">
        <v>153</v>
      </c>
      <c r="C489" s="77">
        <v>266.95519999999999</v>
      </c>
      <c r="D489" s="77"/>
      <c r="E489" s="78">
        <v>267</v>
      </c>
      <c r="F489" s="36">
        <f t="shared" si="47"/>
        <v>0.74509803921568629</v>
      </c>
    </row>
    <row r="490" spans="1:6" s="35" customFormat="1" ht="17.100000000000001" customHeight="1">
      <c r="A490" s="37" t="s">
        <v>222</v>
      </c>
      <c r="B490" s="76">
        <f t="shared" ref="B490:D490" si="52">SUM(B491,B496,B505,B511,B517,B522,B527,B534,B538,B541)</f>
        <v>2396</v>
      </c>
      <c r="C490" s="76">
        <f t="shared" si="52"/>
        <v>2076.8822999999998</v>
      </c>
      <c r="D490" s="76">
        <f t="shared" si="52"/>
        <v>0</v>
      </c>
      <c r="E490" s="76">
        <f>SUM(E491,E496,E505,E511,E517,E522,E527,E534,E538,E541)</f>
        <v>1747</v>
      </c>
      <c r="F490" s="39">
        <f t="shared" si="47"/>
        <v>-0.27086811352253759</v>
      </c>
    </row>
    <row r="491" spans="1:6" s="35" customFormat="1" ht="17.100000000000001" customHeight="1">
      <c r="A491" s="37" t="s">
        <v>90</v>
      </c>
      <c r="B491" s="76">
        <f t="shared" ref="B491:D491" si="53">SUM(B492:B495)</f>
        <v>276</v>
      </c>
      <c r="C491" s="76">
        <f t="shared" si="53"/>
        <v>1229.7714000000001</v>
      </c>
      <c r="D491" s="76">
        <f t="shared" si="53"/>
        <v>0</v>
      </c>
      <c r="E491" s="76">
        <f>SUM(E492:E495)</f>
        <v>256</v>
      </c>
      <c r="F491" s="39">
        <f t="shared" si="47"/>
        <v>-7.2463768115942032E-2</v>
      </c>
    </row>
    <row r="492" spans="1:6" ht="17.100000000000001" customHeight="1">
      <c r="A492" s="33" t="s">
        <v>290</v>
      </c>
      <c r="B492" s="77">
        <v>269</v>
      </c>
      <c r="C492" s="77">
        <v>218.94300000000001</v>
      </c>
      <c r="D492" s="77"/>
      <c r="E492" s="78">
        <v>256</v>
      </c>
      <c r="F492" s="36">
        <f t="shared" si="47"/>
        <v>-4.8327137546468404E-2</v>
      </c>
    </row>
    <row r="493" spans="1:6" ht="17.100000000000001" customHeight="1">
      <c r="A493" s="33" t="s">
        <v>300</v>
      </c>
      <c r="B493" s="77"/>
      <c r="C493" s="77">
        <v>7.3284000000000002</v>
      </c>
      <c r="D493" s="77"/>
      <c r="E493" s="78"/>
      <c r="F493" s="36" t="str">
        <f t="shared" si="47"/>
        <v/>
      </c>
    </row>
    <row r="494" spans="1:6" ht="17.100000000000001" customHeight="1">
      <c r="A494" s="33" t="s">
        <v>291</v>
      </c>
      <c r="B494" s="77"/>
      <c r="C494" s="77"/>
      <c r="D494" s="77"/>
      <c r="E494" s="78"/>
      <c r="F494" s="36" t="str">
        <f t="shared" si="47"/>
        <v/>
      </c>
    </row>
    <row r="495" spans="1:6" ht="17.100000000000001" customHeight="1">
      <c r="A495" s="33" t="s">
        <v>444</v>
      </c>
      <c r="B495" s="77">
        <v>7</v>
      </c>
      <c r="C495" s="77">
        <v>1003.5</v>
      </c>
      <c r="D495" s="77"/>
      <c r="E495" s="78"/>
      <c r="F495" s="36">
        <f t="shared" si="47"/>
        <v>-1</v>
      </c>
    </row>
    <row r="496" spans="1:6" s="35" customFormat="1" ht="17.100000000000001" customHeight="1">
      <c r="A496" s="37" t="s">
        <v>91</v>
      </c>
      <c r="B496" s="76">
        <f t="shared" ref="B496:D496" si="54">SUM(B497:B504)</f>
        <v>6</v>
      </c>
      <c r="C496" s="76">
        <f t="shared" si="54"/>
        <v>6.6</v>
      </c>
      <c r="D496" s="76">
        <f t="shared" si="54"/>
        <v>0</v>
      </c>
      <c r="E496" s="76">
        <f>SUM(E497:E504)</f>
        <v>7</v>
      </c>
      <c r="F496" s="39">
        <f t="shared" si="47"/>
        <v>0.16666666666666666</v>
      </c>
    </row>
    <row r="497" spans="1:6" ht="17.100000000000001" customHeight="1">
      <c r="A497" s="33" t="s">
        <v>445</v>
      </c>
      <c r="B497" s="77"/>
      <c r="C497" s="77"/>
      <c r="D497" s="77"/>
      <c r="E497" s="78"/>
      <c r="F497" s="36" t="str">
        <f t="shared" si="47"/>
        <v/>
      </c>
    </row>
    <row r="498" spans="1:6" ht="17.100000000000001" customHeight="1">
      <c r="A498" s="33" t="s">
        <v>984</v>
      </c>
      <c r="B498" s="77"/>
      <c r="C498" s="77"/>
      <c r="D498" s="77"/>
      <c r="E498" s="78"/>
      <c r="F498" s="36" t="str">
        <f t="shared" si="47"/>
        <v/>
      </c>
    </row>
    <row r="499" spans="1:6" ht="17.100000000000001" customHeight="1">
      <c r="A499" s="33" t="s">
        <v>446</v>
      </c>
      <c r="B499" s="77"/>
      <c r="C499" s="77"/>
      <c r="D499" s="77"/>
      <c r="E499" s="78"/>
      <c r="F499" s="36" t="str">
        <f t="shared" si="47"/>
        <v/>
      </c>
    </row>
    <row r="500" spans="1:6" ht="17.100000000000001" customHeight="1">
      <c r="A500" s="33" t="s">
        <v>447</v>
      </c>
      <c r="B500" s="77"/>
      <c r="C500" s="77"/>
      <c r="D500" s="77"/>
      <c r="E500" s="78"/>
      <c r="F500" s="36" t="str">
        <f t="shared" si="47"/>
        <v/>
      </c>
    </row>
    <row r="501" spans="1:6" ht="17.100000000000001" customHeight="1">
      <c r="A501" s="33" t="s">
        <v>985</v>
      </c>
      <c r="B501" s="77"/>
      <c r="C501" s="77"/>
      <c r="D501" s="77"/>
      <c r="E501" s="78"/>
      <c r="F501" s="36" t="str">
        <f t="shared" si="47"/>
        <v/>
      </c>
    </row>
    <row r="502" spans="1:6" ht="17.100000000000001" customHeight="1">
      <c r="A502" s="33" t="s">
        <v>448</v>
      </c>
      <c r="B502" s="77"/>
      <c r="C502" s="77"/>
      <c r="D502" s="77"/>
      <c r="E502" s="78"/>
      <c r="F502" s="36" t="str">
        <f t="shared" si="47"/>
        <v/>
      </c>
    </row>
    <row r="503" spans="1:6" ht="17.100000000000001" customHeight="1">
      <c r="A503" s="33" t="s">
        <v>986</v>
      </c>
      <c r="B503" s="77"/>
      <c r="C503" s="77"/>
      <c r="D503" s="77"/>
      <c r="E503" s="78"/>
      <c r="F503" s="36" t="str">
        <f t="shared" si="47"/>
        <v/>
      </c>
    </row>
    <row r="504" spans="1:6" ht="17.100000000000001" customHeight="1">
      <c r="A504" s="33" t="s">
        <v>449</v>
      </c>
      <c r="B504" s="77">
        <v>6</v>
      </c>
      <c r="C504" s="77">
        <v>6.6</v>
      </c>
      <c r="D504" s="77"/>
      <c r="E504" s="78">
        <v>7</v>
      </c>
      <c r="F504" s="36">
        <f t="shared" si="47"/>
        <v>0.16666666666666666</v>
      </c>
    </row>
    <row r="505" spans="1:6" s="35" customFormat="1" ht="17.100000000000001" customHeight="1">
      <c r="A505" s="37" t="s">
        <v>92</v>
      </c>
      <c r="B505" s="75"/>
      <c r="C505" s="75"/>
      <c r="D505" s="75"/>
      <c r="E505" s="76"/>
      <c r="F505" s="39" t="str">
        <f t="shared" si="47"/>
        <v/>
      </c>
    </row>
    <row r="506" spans="1:6" ht="17.100000000000001" customHeight="1">
      <c r="A506" s="33" t="s">
        <v>445</v>
      </c>
      <c r="B506" s="77"/>
      <c r="C506" s="77"/>
      <c r="D506" s="77"/>
      <c r="E506" s="78"/>
      <c r="F506" s="36" t="str">
        <f t="shared" si="47"/>
        <v/>
      </c>
    </row>
    <row r="507" spans="1:6" ht="17.100000000000001" customHeight="1">
      <c r="A507" s="33" t="s">
        <v>450</v>
      </c>
      <c r="B507" s="77"/>
      <c r="C507" s="77"/>
      <c r="D507" s="77"/>
      <c r="E507" s="78"/>
      <c r="F507" s="36" t="str">
        <f t="shared" si="47"/>
        <v/>
      </c>
    </row>
    <row r="508" spans="1:6" ht="17.100000000000001" customHeight="1">
      <c r="A508" s="33" t="s">
        <v>987</v>
      </c>
      <c r="B508" s="77"/>
      <c r="C508" s="77"/>
      <c r="D508" s="77"/>
      <c r="E508" s="78"/>
      <c r="F508" s="36" t="str">
        <f t="shared" si="47"/>
        <v/>
      </c>
    </row>
    <row r="509" spans="1:6" ht="17.100000000000001" customHeight="1">
      <c r="A509" s="33" t="s">
        <v>988</v>
      </c>
      <c r="B509" s="77"/>
      <c r="C509" s="77"/>
      <c r="D509" s="77"/>
      <c r="E509" s="78"/>
      <c r="F509" s="36" t="str">
        <f t="shared" si="47"/>
        <v/>
      </c>
    </row>
    <row r="510" spans="1:6" ht="17.100000000000001" customHeight="1">
      <c r="A510" s="33" t="s">
        <v>451</v>
      </c>
      <c r="B510" s="77"/>
      <c r="C510" s="77"/>
      <c r="D510" s="77"/>
      <c r="E510" s="78"/>
      <c r="F510" s="36" t="str">
        <f t="shared" si="47"/>
        <v/>
      </c>
    </row>
    <row r="511" spans="1:6" s="35" customFormat="1" ht="17.100000000000001" customHeight="1">
      <c r="A511" s="37" t="s">
        <v>93</v>
      </c>
      <c r="B511" s="76">
        <f t="shared" ref="B511:D511" si="55">SUM(B512:B516)</f>
        <v>382</v>
      </c>
      <c r="C511" s="76">
        <f t="shared" si="55"/>
        <v>820</v>
      </c>
      <c r="D511" s="76">
        <f t="shared" si="55"/>
        <v>0</v>
      </c>
      <c r="E511" s="76">
        <f>SUM(E512:E516)</f>
        <v>645</v>
      </c>
      <c r="F511" s="39">
        <f t="shared" si="47"/>
        <v>0.68848167539267013</v>
      </c>
    </row>
    <row r="512" spans="1:6" ht="17.100000000000001" customHeight="1">
      <c r="A512" s="33" t="s">
        <v>445</v>
      </c>
      <c r="B512" s="77"/>
      <c r="C512" s="77"/>
      <c r="D512" s="77"/>
      <c r="E512" s="78"/>
      <c r="F512" s="36" t="str">
        <f t="shared" si="47"/>
        <v/>
      </c>
    </row>
    <row r="513" spans="1:6" ht="17.100000000000001" customHeight="1">
      <c r="A513" s="33" t="s">
        <v>452</v>
      </c>
      <c r="B513" s="77">
        <v>382</v>
      </c>
      <c r="C513" s="77">
        <v>820</v>
      </c>
      <c r="D513" s="77"/>
      <c r="E513" s="78">
        <v>645</v>
      </c>
      <c r="F513" s="36">
        <f t="shared" si="47"/>
        <v>0.68848167539267013</v>
      </c>
    </row>
    <row r="514" spans="1:6" ht="17.100000000000001" customHeight="1">
      <c r="A514" s="33" t="s">
        <v>453</v>
      </c>
      <c r="B514" s="77"/>
      <c r="C514" s="77"/>
      <c r="D514" s="77"/>
      <c r="E514" s="78"/>
      <c r="F514" s="36" t="str">
        <f t="shared" si="47"/>
        <v/>
      </c>
    </row>
    <row r="515" spans="1:6" ht="17.100000000000001" customHeight="1">
      <c r="A515" s="33" t="s">
        <v>454</v>
      </c>
      <c r="B515" s="77"/>
      <c r="C515" s="77"/>
      <c r="D515" s="77"/>
      <c r="E515" s="78"/>
      <c r="F515" s="36" t="str">
        <f t="shared" si="47"/>
        <v/>
      </c>
    </row>
    <row r="516" spans="1:6" ht="17.100000000000001" customHeight="1">
      <c r="A516" s="33" t="s">
        <v>455</v>
      </c>
      <c r="B516" s="77"/>
      <c r="C516" s="77"/>
      <c r="D516" s="77"/>
      <c r="E516" s="78"/>
      <c r="F516" s="36" t="str">
        <f t="shared" si="47"/>
        <v/>
      </c>
    </row>
    <row r="517" spans="1:6" s="35" customFormat="1" ht="17.100000000000001" customHeight="1">
      <c r="A517" s="37" t="s">
        <v>94</v>
      </c>
      <c r="B517" s="76">
        <f t="shared" ref="B517:D517" si="56">SUM(B518:B521)</f>
        <v>2</v>
      </c>
      <c r="C517" s="76">
        <f t="shared" si="56"/>
        <v>2.2618999999999998</v>
      </c>
      <c r="D517" s="76">
        <f t="shared" si="56"/>
        <v>0</v>
      </c>
      <c r="E517" s="76">
        <f>SUM(E518:E521)</f>
        <v>2</v>
      </c>
      <c r="F517" s="39">
        <f t="shared" si="47"/>
        <v>0</v>
      </c>
    </row>
    <row r="518" spans="1:6" ht="17.100000000000001" customHeight="1">
      <c r="A518" s="33" t="s">
        <v>445</v>
      </c>
      <c r="B518" s="77">
        <v>1</v>
      </c>
      <c r="C518" s="77">
        <v>1.1618999999999999</v>
      </c>
      <c r="D518" s="77"/>
      <c r="E518" s="78">
        <v>1</v>
      </c>
      <c r="F518" s="36">
        <f t="shared" ref="F518:F581" si="57">IF(B518=0,"",(E518-B518)/B518)</f>
        <v>0</v>
      </c>
    </row>
    <row r="519" spans="1:6" ht="17.100000000000001" customHeight="1">
      <c r="A519" s="33" t="s">
        <v>456</v>
      </c>
      <c r="B519" s="77"/>
      <c r="C519" s="77"/>
      <c r="D519" s="77"/>
      <c r="E519" s="78"/>
      <c r="F519" s="36" t="str">
        <f t="shared" si="57"/>
        <v/>
      </c>
    </row>
    <row r="520" spans="1:6" ht="17.100000000000001" customHeight="1">
      <c r="A520" s="33" t="s">
        <v>457</v>
      </c>
      <c r="B520" s="77"/>
      <c r="C520" s="77"/>
      <c r="D520" s="77"/>
      <c r="E520" s="78"/>
      <c r="F520" s="36" t="str">
        <f t="shared" si="57"/>
        <v/>
      </c>
    </row>
    <row r="521" spans="1:6" ht="17.100000000000001" customHeight="1">
      <c r="A521" s="33" t="s">
        <v>458</v>
      </c>
      <c r="B521" s="77">
        <v>1</v>
      </c>
      <c r="C521" s="77">
        <v>1.1000000000000001</v>
      </c>
      <c r="D521" s="77"/>
      <c r="E521" s="78">
        <v>1</v>
      </c>
      <c r="F521" s="36">
        <f t="shared" si="57"/>
        <v>0</v>
      </c>
    </row>
    <row r="522" spans="1:6" s="35" customFormat="1" ht="17.100000000000001" customHeight="1">
      <c r="A522" s="37" t="s">
        <v>95</v>
      </c>
      <c r="B522" s="76"/>
      <c r="C522" s="76"/>
      <c r="D522" s="76"/>
      <c r="E522" s="76">
        <f>SUM(E523:E526)</f>
        <v>2</v>
      </c>
      <c r="F522" s="39" t="str">
        <f t="shared" si="57"/>
        <v/>
      </c>
    </row>
    <row r="523" spans="1:6" ht="17.100000000000001" customHeight="1">
      <c r="A523" s="33" t="s">
        <v>459</v>
      </c>
      <c r="B523" s="77"/>
      <c r="C523" s="77"/>
      <c r="D523" s="77"/>
      <c r="E523" s="78"/>
      <c r="F523" s="36" t="str">
        <f t="shared" si="57"/>
        <v/>
      </c>
    </row>
    <row r="524" spans="1:6" ht="17.100000000000001" customHeight="1">
      <c r="A524" s="33" t="s">
        <v>460</v>
      </c>
      <c r="B524" s="77"/>
      <c r="C524" s="77"/>
      <c r="D524" s="77"/>
      <c r="E524" s="78">
        <v>2</v>
      </c>
      <c r="F524" s="36" t="str">
        <f t="shared" si="57"/>
        <v/>
      </c>
    </row>
    <row r="525" spans="1:6" ht="17.100000000000001" customHeight="1">
      <c r="A525" s="33" t="s">
        <v>989</v>
      </c>
      <c r="B525" s="77"/>
      <c r="C525" s="77"/>
      <c r="D525" s="77"/>
      <c r="E525" s="78"/>
      <c r="F525" s="36" t="str">
        <f t="shared" si="57"/>
        <v/>
      </c>
    </row>
    <row r="526" spans="1:6" ht="17.100000000000001" customHeight="1">
      <c r="A526" s="33" t="s">
        <v>738</v>
      </c>
      <c r="B526" s="77"/>
      <c r="C526" s="77"/>
      <c r="D526" s="77"/>
      <c r="E526" s="78"/>
      <c r="F526" s="36" t="str">
        <f t="shared" si="57"/>
        <v/>
      </c>
    </row>
    <row r="527" spans="1:6" s="35" customFormat="1" ht="17.100000000000001" customHeight="1">
      <c r="A527" s="37" t="s">
        <v>96</v>
      </c>
      <c r="B527" s="76">
        <f t="shared" ref="B527:D527" si="58">SUM(B528:B533)</f>
        <v>181</v>
      </c>
      <c r="C527" s="76">
        <f t="shared" si="58"/>
        <v>18.249000000000002</v>
      </c>
      <c r="D527" s="76">
        <f t="shared" si="58"/>
        <v>0</v>
      </c>
      <c r="E527" s="76">
        <f>SUM(E528:E533)</f>
        <v>137</v>
      </c>
      <c r="F527" s="39">
        <f t="shared" si="57"/>
        <v>-0.24309392265193369</v>
      </c>
    </row>
    <row r="528" spans="1:6" ht="17.100000000000001" customHeight="1">
      <c r="A528" s="33" t="s">
        <v>445</v>
      </c>
      <c r="B528" s="77">
        <v>127</v>
      </c>
      <c r="C528" s="77">
        <v>10.3</v>
      </c>
      <c r="D528" s="77"/>
      <c r="E528" s="78">
        <v>121</v>
      </c>
      <c r="F528" s="36">
        <f t="shared" si="57"/>
        <v>-4.7244094488188976E-2</v>
      </c>
    </row>
    <row r="529" spans="1:6" ht="17.100000000000001" customHeight="1">
      <c r="A529" s="33" t="s">
        <v>461</v>
      </c>
      <c r="B529" s="77"/>
      <c r="C529" s="77"/>
      <c r="D529" s="77"/>
      <c r="E529" s="78"/>
      <c r="F529" s="36" t="str">
        <f t="shared" si="57"/>
        <v/>
      </c>
    </row>
    <row r="530" spans="1:6" ht="17.100000000000001" customHeight="1">
      <c r="A530" s="33" t="s">
        <v>990</v>
      </c>
      <c r="B530" s="77"/>
      <c r="C530" s="77"/>
      <c r="D530" s="77"/>
      <c r="E530" s="78"/>
      <c r="F530" s="36" t="str">
        <f t="shared" si="57"/>
        <v/>
      </c>
    </row>
    <row r="531" spans="1:6" ht="17.100000000000001" customHeight="1">
      <c r="A531" s="33" t="s">
        <v>991</v>
      </c>
      <c r="B531" s="77"/>
      <c r="C531" s="77"/>
      <c r="D531" s="77"/>
      <c r="E531" s="78"/>
      <c r="F531" s="36" t="str">
        <f t="shared" si="57"/>
        <v/>
      </c>
    </row>
    <row r="532" spans="1:6" ht="17.100000000000001" customHeight="1">
      <c r="A532" s="33" t="s">
        <v>462</v>
      </c>
      <c r="B532" s="77"/>
      <c r="C532" s="77"/>
      <c r="D532" s="77"/>
      <c r="E532" s="78"/>
      <c r="F532" s="36" t="str">
        <f t="shared" si="57"/>
        <v/>
      </c>
    </row>
    <row r="533" spans="1:6" ht="17.100000000000001" customHeight="1">
      <c r="A533" s="33" t="s">
        <v>463</v>
      </c>
      <c r="B533" s="77">
        <v>54</v>
      </c>
      <c r="C533" s="77">
        <v>7.9489999999999998</v>
      </c>
      <c r="D533" s="77"/>
      <c r="E533" s="78">
        <v>16</v>
      </c>
      <c r="F533" s="36">
        <f t="shared" si="57"/>
        <v>-0.70370370370370372</v>
      </c>
    </row>
    <row r="534" spans="1:6" s="35" customFormat="1" ht="17.100000000000001" customHeight="1">
      <c r="A534" s="37" t="s">
        <v>97</v>
      </c>
      <c r="B534" s="76">
        <f t="shared" ref="B534" si="59">SUM(B535:B537)</f>
        <v>3</v>
      </c>
      <c r="C534" s="76"/>
      <c r="D534" s="76"/>
      <c r="E534" s="76">
        <f>SUM(E535:E537)</f>
        <v>2</v>
      </c>
      <c r="F534" s="39">
        <f t="shared" si="57"/>
        <v>-0.33333333333333331</v>
      </c>
    </row>
    <row r="535" spans="1:6" ht="17.100000000000001" customHeight="1">
      <c r="A535" s="33" t="s">
        <v>464</v>
      </c>
      <c r="B535" s="77"/>
      <c r="C535" s="77"/>
      <c r="D535" s="77"/>
      <c r="E535" s="78"/>
      <c r="F535" s="36" t="str">
        <f t="shared" si="57"/>
        <v/>
      </c>
    </row>
    <row r="536" spans="1:6" ht="17.100000000000001" customHeight="1">
      <c r="A536" s="33" t="s">
        <v>992</v>
      </c>
      <c r="B536" s="77"/>
      <c r="C536" s="77"/>
      <c r="D536" s="77"/>
      <c r="E536" s="78"/>
      <c r="F536" s="36" t="str">
        <f t="shared" si="57"/>
        <v/>
      </c>
    </row>
    <row r="537" spans="1:6" ht="17.100000000000001" customHeight="1">
      <c r="A537" s="33" t="s">
        <v>465</v>
      </c>
      <c r="B537" s="77">
        <v>3</v>
      </c>
      <c r="C537" s="77"/>
      <c r="D537" s="77"/>
      <c r="E537" s="78">
        <v>2</v>
      </c>
      <c r="F537" s="36">
        <f t="shared" si="57"/>
        <v>-0.33333333333333331</v>
      </c>
    </row>
    <row r="538" spans="1:6" s="35" customFormat="1" ht="17.100000000000001" customHeight="1">
      <c r="A538" s="37" t="s">
        <v>719</v>
      </c>
      <c r="B538" s="75"/>
      <c r="C538" s="75"/>
      <c r="D538" s="75"/>
      <c r="E538" s="76"/>
      <c r="F538" s="39" t="str">
        <f t="shared" si="57"/>
        <v/>
      </c>
    </row>
    <row r="539" spans="1:6" ht="17.100000000000001" customHeight="1">
      <c r="A539" s="33" t="s">
        <v>993</v>
      </c>
      <c r="B539" s="77"/>
      <c r="C539" s="77"/>
      <c r="D539" s="77"/>
      <c r="E539" s="78"/>
      <c r="F539" s="36" t="str">
        <f t="shared" si="57"/>
        <v/>
      </c>
    </row>
    <row r="540" spans="1:6" ht="17.100000000000001" customHeight="1">
      <c r="A540" s="33" t="s">
        <v>994</v>
      </c>
      <c r="B540" s="77"/>
      <c r="C540" s="77"/>
      <c r="D540" s="77"/>
      <c r="E540" s="78"/>
      <c r="F540" s="36" t="str">
        <f t="shared" si="57"/>
        <v/>
      </c>
    </row>
    <row r="541" spans="1:6" s="35" customFormat="1" ht="17.100000000000001" customHeight="1">
      <c r="A541" s="37" t="s">
        <v>466</v>
      </c>
      <c r="B541" s="76">
        <f t="shared" ref="B541" si="60">SUM(B542:B545)</f>
        <v>1546</v>
      </c>
      <c r="C541" s="76"/>
      <c r="D541" s="76"/>
      <c r="E541" s="76">
        <f>SUM(E542:E545)</f>
        <v>696</v>
      </c>
      <c r="F541" s="39">
        <f t="shared" si="57"/>
        <v>-0.54980595084087969</v>
      </c>
    </row>
    <row r="542" spans="1:6" ht="17.100000000000001" customHeight="1">
      <c r="A542" s="33" t="s">
        <v>467</v>
      </c>
      <c r="B542" s="77">
        <v>22</v>
      </c>
      <c r="C542" s="77"/>
      <c r="D542" s="77"/>
      <c r="E542" s="78"/>
      <c r="F542" s="36">
        <f t="shared" si="57"/>
        <v>-1</v>
      </c>
    </row>
    <row r="543" spans="1:6" ht="17.100000000000001" customHeight="1">
      <c r="A543" s="33" t="s">
        <v>995</v>
      </c>
      <c r="B543" s="77"/>
      <c r="C543" s="77"/>
      <c r="D543" s="77"/>
      <c r="E543" s="78"/>
      <c r="F543" s="36" t="str">
        <f t="shared" si="57"/>
        <v/>
      </c>
    </row>
    <row r="544" spans="1:6" ht="17.100000000000001" customHeight="1">
      <c r="A544" s="33" t="s">
        <v>468</v>
      </c>
      <c r="B544" s="77"/>
      <c r="C544" s="77"/>
      <c r="D544" s="77"/>
      <c r="E544" s="78"/>
      <c r="F544" s="36" t="str">
        <f t="shared" si="57"/>
        <v/>
      </c>
    </row>
    <row r="545" spans="1:6" ht="17.100000000000001" customHeight="1">
      <c r="A545" s="33" t="s">
        <v>469</v>
      </c>
      <c r="B545" s="77">
        <v>1524</v>
      </c>
      <c r="C545" s="77"/>
      <c r="D545" s="77"/>
      <c r="E545" s="78">
        <v>696</v>
      </c>
      <c r="F545" s="36">
        <f t="shared" si="57"/>
        <v>-0.54330708661417326</v>
      </c>
    </row>
    <row r="546" spans="1:6" s="35" customFormat="1" ht="17.100000000000001" customHeight="1">
      <c r="A546" s="37" t="s">
        <v>223</v>
      </c>
      <c r="B546" s="76">
        <f t="shared" ref="B546:D546" si="61">SUM(B547,B561,B569,B580,B591)</f>
        <v>2627</v>
      </c>
      <c r="C546" s="76">
        <f t="shared" si="61"/>
        <v>2901.6977999999999</v>
      </c>
      <c r="D546" s="76">
        <f t="shared" si="61"/>
        <v>0</v>
      </c>
      <c r="E546" s="76">
        <f>SUM(E547,E561,E569,E580,E591)</f>
        <v>3624</v>
      </c>
      <c r="F546" s="39">
        <f t="shared" si="57"/>
        <v>0.37952036543585838</v>
      </c>
    </row>
    <row r="547" spans="1:6" s="35" customFormat="1" ht="17.100000000000001" customHeight="1">
      <c r="A547" s="37" t="s">
        <v>100</v>
      </c>
      <c r="B547" s="76">
        <f t="shared" ref="B547:D547" si="62">SUM(B548:B560)</f>
        <v>1797</v>
      </c>
      <c r="C547" s="76">
        <f t="shared" si="62"/>
        <v>1127.0583999999999</v>
      </c>
      <c r="D547" s="76">
        <f t="shared" si="62"/>
        <v>0</v>
      </c>
      <c r="E547" s="76">
        <f>SUM(E548:E560)</f>
        <v>2294</v>
      </c>
      <c r="F547" s="39">
        <f t="shared" si="57"/>
        <v>0.27657206455203115</v>
      </c>
    </row>
    <row r="548" spans="1:6" ht="17.100000000000001" customHeight="1">
      <c r="A548" s="33" t="s">
        <v>290</v>
      </c>
      <c r="B548" s="77">
        <v>757</v>
      </c>
      <c r="C548" s="77">
        <v>843.73199999999997</v>
      </c>
      <c r="D548" s="77"/>
      <c r="E548" s="78">
        <v>764</v>
      </c>
      <c r="F548" s="36">
        <f t="shared" si="57"/>
        <v>9.247027741083224E-3</v>
      </c>
    </row>
    <row r="549" spans="1:6" ht="17.100000000000001" customHeight="1">
      <c r="A549" s="33" t="s">
        <v>300</v>
      </c>
      <c r="B549" s="77"/>
      <c r="C549" s="77"/>
      <c r="D549" s="77"/>
      <c r="E549" s="78"/>
      <c r="F549" s="36" t="str">
        <f t="shared" si="57"/>
        <v/>
      </c>
    </row>
    <row r="550" spans="1:6" ht="17.100000000000001" customHeight="1">
      <c r="A550" s="33" t="s">
        <v>291</v>
      </c>
      <c r="B550" s="77"/>
      <c r="C550" s="77"/>
      <c r="D550" s="77"/>
      <c r="E550" s="78"/>
      <c r="F550" s="36" t="str">
        <f t="shared" si="57"/>
        <v/>
      </c>
    </row>
    <row r="551" spans="1:6" ht="17.100000000000001" customHeight="1">
      <c r="A551" s="33" t="s">
        <v>470</v>
      </c>
      <c r="B551" s="77">
        <v>122</v>
      </c>
      <c r="C551" s="77">
        <v>85.876199999999997</v>
      </c>
      <c r="D551" s="77"/>
      <c r="E551" s="78">
        <v>109</v>
      </c>
      <c r="F551" s="36">
        <f t="shared" si="57"/>
        <v>-0.10655737704918032</v>
      </c>
    </row>
    <row r="552" spans="1:6" ht="17.100000000000001" customHeight="1">
      <c r="A552" s="33" t="s">
        <v>996</v>
      </c>
      <c r="B552" s="77"/>
      <c r="C552" s="77"/>
      <c r="D552" s="77"/>
      <c r="E552" s="78"/>
      <c r="F552" s="36" t="str">
        <f t="shared" si="57"/>
        <v/>
      </c>
    </row>
    <row r="553" spans="1:6" ht="17.100000000000001" customHeight="1">
      <c r="A553" s="33" t="s">
        <v>997</v>
      </c>
      <c r="B553" s="77"/>
      <c r="C553" s="77"/>
      <c r="D553" s="77"/>
      <c r="E553" s="78"/>
      <c r="F553" s="36" t="str">
        <f t="shared" si="57"/>
        <v/>
      </c>
    </row>
    <row r="554" spans="1:6" ht="17.100000000000001" customHeight="1">
      <c r="A554" s="33" t="s">
        <v>471</v>
      </c>
      <c r="B554" s="77"/>
      <c r="C554" s="77"/>
      <c r="D554" s="77"/>
      <c r="E554" s="78"/>
      <c r="F554" s="36" t="str">
        <f t="shared" si="57"/>
        <v/>
      </c>
    </row>
    <row r="555" spans="1:6" ht="17.100000000000001" customHeight="1">
      <c r="A555" s="33" t="s">
        <v>472</v>
      </c>
      <c r="B555" s="77"/>
      <c r="C555" s="77"/>
      <c r="D555" s="77"/>
      <c r="E555" s="78"/>
      <c r="F555" s="36" t="str">
        <f t="shared" si="57"/>
        <v/>
      </c>
    </row>
    <row r="556" spans="1:6" ht="17.100000000000001" customHeight="1">
      <c r="A556" s="33" t="s">
        <v>473</v>
      </c>
      <c r="B556" s="77">
        <v>276</v>
      </c>
      <c r="C556" s="77">
        <v>65.209299999999999</v>
      </c>
      <c r="D556" s="77"/>
      <c r="E556" s="78">
        <v>286</v>
      </c>
      <c r="F556" s="36">
        <f t="shared" si="57"/>
        <v>3.6231884057971016E-2</v>
      </c>
    </row>
    <row r="557" spans="1:6" ht="17.100000000000001" customHeight="1">
      <c r="A557" s="33" t="s">
        <v>474</v>
      </c>
      <c r="B557" s="77"/>
      <c r="C557" s="77"/>
      <c r="D557" s="77"/>
      <c r="E557" s="78"/>
      <c r="F557" s="36" t="str">
        <f t="shared" si="57"/>
        <v/>
      </c>
    </row>
    <row r="558" spans="1:6" ht="17.100000000000001" customHeight="1">
      <c r="A558" s="33" t="s">
        <v>475</v>
      </c>
      <c r="B558" s="77"/>
      <c r="C558" s="77"/>
      <c r="D558" s="77"/>
      <c r="E558" s="78"/>
      <c r="F558" s="36" t="str">
        <f t="shared" si="57"/>
        <v/>
      </c>
    </row>
    <row r="559" spans="1:6" ht="17.100000000000001" customHeight="1">
      <c r="A559" s="33" t="s">
        <v>476</v>
      </c>
      <c r="B559" s="77"/>
      <c r="C559" s="77"/>
      <c r="D559" s="77"/>
      <c r="E559" s="78"/>
      <c r="F559" s="36" t="str">
        <f t="shared" si="57"/>
        <v/>
      </c>
    </row>
    <row r="560" spans="1:6" ht="17.100000000000001" customHeight="1">
      <c r="A560" s="33" t="s">
        <v>477</v>
      </c>
      <c r="B560" s="77">
        <v>642</v>
      </c>
      <c r="C560" s="77">
        <v>132.24090000000001</v>
      </c>
      <c r="D560" s="77"/>
      <c r="E560" s="78">
        <v>1135</v>
      </c>
      <c r="F560" s="36">
        <f t="shared" si="57"/>
        <v>0.76791277258566981</v>
      </c>
    </row>
    <row r="561" spans="1:6" s="35" customFormat="1" ht="17.100000000000001" customHeight="1">
      <c r="A561" s="37" t="s">
        <v>101</v>
      </c>
      <c r="B561" s="76">
        <f t="shared" ref="B561:D561" si="63">SUM(B562:B568)</f>
        <v>63</v>
      </c>
      <c r="C561" s="76">
        <f t="shared" si="63"/>
        <v>50.309699999999999</v>
      </c>
      <c r="D561" s="76">
        <f t="shared" si="63"/>
        <v>0</v>
      </c>
      <c r="E561" s="76">
        <f>SUM(E562:E568)</f>
        <v>59</v>
      </c>
      <c r="F561" s="39">
        <f t="shared" si="57"/>
        <v>-6.3492063492063489E-2</v>
      </c>
    </row>
    <row r="562" spans="1:6" ht="17.100000000000001" customHeight="1">
      <c r="A562" s="33" t="s">
        <v>290</v>
      </c>
      <c r="B562" s="77">
        <v>56</v>
      </c>
      <c r="C562" s="77">
        <v>36.169699999999999</v>
      </c>
      <c r="D562" s="77"/>
      <c r="E562" s="78">
        <v>54</v>
      </c>
      <c r="F562" s="36">
        <f t="shared" si="57"/>
        <v>-3.5714285714285712E-2</v>
      </c>
    </row>
    <row r="563" spans="1:6" ht="17.100000000000001" customHeight="1">
      <c r="A563" s="33" t="s">
        <v>300</v>
      </c>
      <c r="B563" s="77"/>
      <c r="C563" s="77"/>
      <c r="D563" s="77"/>
      <c r="E563" s="78"/>
      <c r="F563" s="36" t="str">
        <f t="shared" si="57"/>
        <v/>
      </c>
    </row>
    <row r="564" spans="1:6" ht="17.100000000000001" customHeight="1">
      <c r="A564" s="33" t="s">
        <v>291</v>
      </c>
      <c r="B564" s="77"/>
      <c r="C564" s="77"/>
      <c r="D564" s="77"/>
      <c r="E564" s="78"/>
      <c r="F564" s="36" t="str">
        <f t="shared" si="57"/>
        <v/>
      </c>
    </row>
    <row r="565" spans="1:6" ht="17.100000000000001" customHeight="1">
      <c r="A565" s="33" t="s">
        <v>478</v>
      </c>
      <c r="B565" s="77">
        <v>3</v>
      </c>
      <c r="C565" s="77">
        <v>3.24</v>
      </c>
      <c r="D565" s="77"/>
      <c r="E565" s="78">
        <v>3</v>
      </c>
      <c r="F565" s="36">
        <f t="shared" si="57"/>
        <v>0</v>
      </c>
    </row>
    <row r="566" spans="1:6" ht="17.100000000000001" customHeight="1">
      <c r="A566" s="33" t="s">
        <v>479</v>
      </c>
      <c r="B566" s="77"/>
      <c r="C566" s="77"/>
      <c r="D566" s="77"/>
      <c r="E566" s="78"/>
      <c r="F566" s="36" t="str">
        <f t="shared" si="57"/>
        <v/>
      </c>
    </row>
    <row r="567" spans="1:6" ht="17.100000000000001" customHeight="1">
      <c r="A567" s="33" t="s">
        <v>998</v>
      </c>
      <c r="B567" s="77"/>
      <c r="C567" s="77"/>
      <c r="D567" s="77"/>
      <c r="E567" s="78"/>
      <c r="F567" s="36" t="str">
        <f t="shared" si="57"/>
        <v/>
      </c>
    </row>
    <row r="568" spans="1:6" ht="17.100000000000001" customHeight="1">
      <c r="A568" s="33" t="s">
        <v>480</v>
      </c>
      <c r="B568" s="77">
        <v>4</v>
      </c>
      <c r="C568" s="77">
        <v>10.9</v>
      </c>
      <c r="D568" s="77"/>
      <c r="E568" s="78">
        <v>2</v>
      </c>
      <c r="F568" s="36">
        <f t="shared" si="57"/>
        <v>-0.5</v>
      </c>
    </row>
    <row r="569" spans="1:6" s="35" customFormat="1" ht="17.100000000000001" customHeight="1">
      <c r="A569" s="37" t="s">
        <v>102</v>
      </c>
      <c r="B569" s="76">
        <f t="shared" ref="B569:D569" si="64">SUM(B570:B579)</f>
        <v>297</v>
      </c>
      <c r="C569" s="76">
        <f t="shared" si="64"/>
        <v>36.543999999999997</v>
      </c>
      <c r="D569" s="76">
        <f t="shared" si="64"/>
        <v>0</v>
      </c>
      <c r="E569" s="76">
        <f>SUM(E570:E579)</f>
        <v>656</v>
      </c>
      <c r="F569" s="39">
        <f t="shared" si="57"/>
        <v>1.2087542087542087</v>
      </c>
    </row>
    <row r="570" spans="1:6" ht="17.100000000000001" customHeight="1">
      <c r="A570" s="33" t="s">
        <v>290</v>
      </c>
      <c r="B570" s="77"/>
      <c r="C570" s="77"/>
      <c r="D570" s="77"/>
      <c r="E570" s="78"/>
      <c r="F570" s="36" t="str">
        <f t="shared" si="57"/>
        <v/>
      </c>
    </row>
    <row r="571" spans="1:6" ht="17.100000000000001" customHeight="1">
      <c r="A571" s="33" t="s">
        <v>300</v>
      </c>
      <c r="B571" s="77"/>
      <c r="C571" s="77"/>
      <c r="D571" s="77"/>
      <c r="E571" s="78"/>
      <c r="F571" s="36" t="str">
        <f t="shared" si="57"/>
        <v/>
      </c>
    </row>
    <row r="572" spans="1:6" ht="17.100000000000001" customHeight="1">
      <c r="A572" s="33" t="s">
        <v>291</v>
      </c>
      <c r="B572" s="77"/>
      <c r="C572" s="77"/>
      <c r="D572" s="77"/>
      <c r="E572" s="78"/>
      <c r="F572" s="36" t="str">
        <f t="shared" si="57"/>
        <v/>
      </c>
    </row>
    <row r="573" spans="1:6" ht="17.100000000000001" customHeight="1">
      <c r="A573" s="33" t="s">
        <v>481</v>
      </c>
      <c r="B573" s="77"/>
      <c r="C573" s="77"/>
      <c r="D573" s="77"/>
      <c r="E573" s="78"/>
      <c r="F573" s="36" t="str">
        <f t="shared" si="57"/>
        <v/>
      </c>
    </row>
    <row r="574" spans="1:6" ht="17.100000000000001" customHeight="1">
      <c r="A574" s="33" t="s">
        <v>482</v>
      </c>
      <c r="B574" s="77">
        <v>10</v>
      </c>
      <c r="C574" s="77">
        <v>25.544</v>
      </c>
      <c r="D574" s="77"/>
      <c r="E574" s="78">
        <v>26</v>
      </c>
      <c r="F574" s="36">
        <f t="shared" si="57"/>
        <v>1.6</v>
      </c>
    </row>
    <row r="575" spans="1:6" ht="17.100000000000001" customHeight="1">
      <c r="A575" s="33" t="s">
        <v>483</v>
      </c>
      <c r="B575" s="77">
        <v>4</v>
      </c>
      <c r="C575" s="77">
        <v>4</v>
      </c>
      <c r="D575" s="77"/>
      <c r="E575" s="78">
        <v>4</v>
      </c>
      <c r="F575" s="36">
        <f t="shared" si="57"/>
        <v>0</v>
      </c>
    </row>
    <row r="576" spans="1:6" ht="17.100000000000001" customHeight="1">
      <c r="A576" s="33" t="s">
        <v>484</v>
      </c>
      <c r="B576" s="77">
        <v>218</v>
      </c>
      <c r="C576" s="77"/>
      <c r="D576" s="77"/>
      <c r="E576" s="78">
        <v>619</v>
      </c>
      <c r="F576" s="36">
        <f t="shared" si="57"/>
        <v>1.8394495412844036</v>
      </c>
    </row>
    <row r="577" spans="1:6" ht="17.100000000000001" customHeight="1">
      <c r="A577" s="33" t="s">
        <v>485</v>
      </c>
      <c r="B577" s="77">
        <v>7</v>
      </c>
      <c r="C577" s="77">
        <v>7</v>
      </c>
      <c r="D577" s="77"/>
      <c r="E577" s="78">
        <v>7</v>
      </c>
      <c r="F577" s="36">
        <f t="shared" si="57"/>
        <v>0</v>
      </c>
    </row>
    <row r="578" spans="1:6" ht="17.100000000000001" customHeight="1">
      <c r="A578" s="33" t="s">
        <v>486</v>
      </c>
      <c r="B578" s="77"/>
      <c r="C578" s="77"/>
      <c r="D578" s="77"/>
      <c r="E578" s="78"/>
      <c r="F578" s="36" t="str">
        <f t="shared" si="57"/>
        <v/>
      </c>
    </row>
    <row r="579" spans="1:6" ht="17.100000000000001" customHeight="1">
      <c r="A579" s="33" t="s">
        <v>487</v>
      </c>
      <c r="B579" s="77">
        <v>58</v>
      </c>
      <c r="C579" s="77"/>
      <c r="D579" s="77"/>
      <c r="E579" s="78"/>
      <c r="F579" s="36">
        <f t="shared" si="57"/>
        <v>-1</v>
      </c>
    </row>
    <row r="580" spans="1:6" s="35" customFormat="1" ht="17.100000000000001" customHeight="1">
      <c r="A580" s="37" t="s">
        <v>720</v>
      </c>
      <c r="B580" s="76">
        <f t="shared" ref="B580:D580" si="65">SUM(B581:B590)</f>
        <v>82</v>
      </c>
      <c r="C580" s="76">
        <f t="shared" si="65"/>
        <v>237.81400000000002</v>
      </c>
      <c r="D580" s="76">
        <f t="shared" si="65"/>
        <v>0</v>
      </c>
      <c r="E580" s="76">
        <f>SUM(E581:E590)</f>
        <v>228</v>
      </c>
      <c r="F580" s="39">
        <f t="shared" si="57"/>
        <v>1.7804878048780488</v>
      </c>
    </row>
    <row r="581" spans="1:6" ht="17.100000000000001" customHeight="1">
      <c r="A581" s="33" t="s">
        <v>290</v>
      </c>
      <c r="B581" s="77">
        <v>22</v>
      </c>
      <c r="C581" s="77">
        <v>20.065999999999999</v>
      </c>
      <c r="D581" s="77"/>
      <c r="E581" s="78">
        <v>33</v>
      </c>
      <c r="F581" s="36">
        <f t="shared" si="57"/>
        <v>0.5</v>
      </c>
    </row>
    <row r="582" spans="1:6" ht="17.100000000000001" customHeight="1">
      <c r="A582" s="33" t="s">
        <v>300</v>
      </c>
      <c r="B582" s="77">
        <v>2</v>
      </c>
      <c r="C582" s="77">
        <v>2</v>
      </c>
      <c r="D582" s="77"/>
      <c r="E582" s="78">
        <v>2</v>
      </c>
      <c r="F582" s="36">
        <f t="shared" ref="F582:F645" si="66">IF(B582=0,"",(E582-B582)/B582)</f>
        <v>0</v>
      </c>
    </row>
    <row r="583" spans="1:6" ht="17.100000000000001" customHeight="1">
      <c r="A583" s="33" t="s">
        <v>291</v>
      </c>
      <c r="B583" s="77"/>
      <c r="C583" s="77"/>
      <c r="D583" s="77"/>
      <c r="E583" s="78"/>
      <c r="F583" s="36" t="str">
        <f t="shared" si="66"/>
        <v/>
      </c>
    </row>
    <row r="584" spans="1:6" ht="17.100000000000001" customHeight="1">
      <c r="A584" s="33" t="s">
        <v>488</v>
      </c>
      <c r="B584" s="77">
        <v>8</v>
      </c>
      <c r="C584" s="77"/>
      <c r="D584" s="77"/>
      <c r="E584" s="78"/>
      <c r="F584" s="36">
        <f t="shared" si="66"/>
        <v>-1</v>
      </c>
    </row>
    <row r="585" spans="1:6" ht="17.100000000000001" customHeight="1">
      <c r="A585" s="33" t="s">
        <v>489</v>
      </c>
      <c r="B585" s="77">
        <v>21</v>
      </c>
      <c r="C585" s="77">
        <v>20.9</v>
      </c>
      <c r="D585" s="77"/>
      <c r="E585" s="78">
        <v>17</v>
      </c>
      <c r="F585" s="36">
        <f t="shared" si="66"/>
        <v>-0.19047619047619047</v>
      </c>
    </row>
    <row r="586" spans="1:6" ht="17.100000000000001" customHeight="1">
      <c r="A586" s="33" t="s">
        <v>490</v>
      </c>
      <c r="B586" s="77"/>
      <c r="C586" s="77"/>
      <c r="D586" s="77"/>
      <c r="E586" s="78"/>
      <c r="F586" s="36" t="str">
        <f t="shared" si="66"/>
        <v/>
      </c>
    </row>
    <row r="587" spans="1:6" ht="17.100000000000001" customHeight="1">
      <c r="A587" s="33" t="s">
        <v>999</v>
      </c>
      <c r="B587" s="77"/>
      <c r="C587" s="77"/>
      <c r="D587" s="77"/>
      <c r="E587" s="78"/>
      <c r="F587" s="36" t="str">
        <f t="shared" si="66"/>
        <v/>
      </c>
    </row>
    <row r="588" spans="1:6" ht="17.100000000000001" customHeight="1">
      <c r="A588" s="33" t="s">
        <v>491</v>
      </c>
      <c r="B588" s="77"/>
      <c r="C588" s="77"/>
      <c r="D588" s="77"/>
      <c r="E588" s="78"/>
      <c r="F588" s="36" t="str">
        <f t="shared" si="66"/>
        <v/>
      </c>
    </row>
    <row r="589" spans="1:6" ht="17.100000000000001" customHeight="1">
      <c r="A589" s="33" t="s">
        <v>1000</v>
      </c>
      <c r="B589" s="77"/>
      <c r="C589" s="77"/>
      <c r="D589" s="77"/>
      <c r="E589" s="78"/>
      <c r="F589" s="36" t="str">
        <f t="shared" si="66"/>
        <v/>
      </c>
    </row>
    <row r="590" spans="1:6" ht="17.100000000000001" customHeight="1">
      <c r="A590" s="33" t="s">
        <v>739</v>
      </c>
      <c r="B590" s="77">
        <v>29</v>
      </c>
      <c r="C590" s="77">
        <v>194.84800000000001</v>
      </c>
      <c r="D590" s="77"/>
      <c r="E590" s="78">
        <v>176</v>
      </c>
      <c r="F590" s="36">
        <f t="shared" si="66"/>
        <v>5.068965517241379</v>
      </c>
    </row>
    <row r="591" spans="1:6" s="35" customFormat="1" ht="17.100000000000001" customHeight="1">
      <c r="A591" s="37" t="s">
        <v>492</v>
      </c>
      <c r="B591" s="76">
        <f t="shared" ref="B591:D591" si="67">SUM(B592:B594)</f>
        <v>388</v>
      </c>
      <c r="C591" s="76">
        <f t="shared" si="67"/>
        <v>1449.9717000000001</v>
      </c>
      <c r="D591" s="76">
        <f t="shared" si="67"/>
        <v>0</v>
      </c>
      <c r="E591" s="76">
        <f>SUM(E592:E594)</f>
        <v>387</v>
      </c>
      <c r="F591" s="39">
        <f t="shared" si="66"/>
        <v>-2.5773195876288659E-3</v>
      </c>
    </row>
    <row r="592" spans="1:6" ht="17.100000000000001" customHeight="1">
      <c r="A592" s="33" t="s">
        <v>493</v>
      </c>
      <c r="B592" s="77"/>
      <c r="C592" s="77"/>
      <c r="D592" s="77"/>
      <c r="E592" s="78"/>
      <c r="F592" s="36" t="str">
        <f t="shared" si="66"/>
        <v/>
      </c>
    </row>
    <row r="593" spans="1:6" ht="17.100000000000001" customHeight="1">
      <c r="A593" s="33" t="s">
        <v>494</v>
      </c>
      <c r="B593" s="77"/>
      <c r="C593" s="77"/>
      <c r="D593" s="77"/>
      <c r="E593" s="78"/>
      <c r="F593" s="36" t="str">
        <f t="shared" si="66"/>
        <v/>
      </c>
    </row>
    <row r="594" spans="1:6" ht="17.100000000000001" customHeight="1">
      <c r="A594" s="33" t="s">
        <v>495</v>
      </c>
      <c r="B594" s="77">
        <v>388</v>
      </c>
      <c r="C594" s="77">
        <v>1449.9717000000001</v>
      </c>
      <c r="D594" s="77"/>
      <c r="E594" s="78">
        <v>387</v>
      </c>
      <c r="F594" s="36">
        <f t="shared" si="66"/>
        <v>-2.5773195876288659E-3</v>
      </c>
    </row>
    <row r="595" spans="1:6" s="35" customFormat="1" ht="17.100000000000001" customHeight="1">
      <c r="A595" s="37" t="s">
        <v>224</v>
      </c>
      <c r="B595" s="76">
        <f>SUM(B596,B610,B621,B623,B632,B636,B646,B654,B660,B667,B676,B681,B686,B689,B692,B695,B698,B701,B705,B710)</f>
        <v>20771</v>
      </c>
      <c r="C595" s="76">
        <f t="shared" ref="C595:D595" si="68">SUM(C596,C610,C621,C623,C632,C636,C646,C654,C660,C667,C676,C681,C686,C689,C692,C695,C698,C701,C705,C710)</f>
        <v>24768.986199999996</v>
      </c>
      <c r="D595" s="76">
        <f t="shared" si="68"/>
        <v>0</v>
      </c>
      <c r="E595" s="76">
        <f>SUM(E596,E610,E621,E623,E632,E636,E646,E654,E660,E667,E676,E681,E686,E689,E692,E695,E698,E701,E705,E710)</f>
        <v>30542</v>
      </c>
      <c r="F595" s="39">
        <f t="shared" si="66"/>
        <v>0.47041548312551151</v>
      </c>
    </row>
    <row r="596" spans="1:6" s="35" customFormat="1" ht="17.100000000000001" customHeight="1">
      <c r="A596" s="37" t="s">
        <v>105</v>
      </c>
      <c r="B596" s="76">
        <f t="shared" ref="B596:D596" si="69">SUM(B597:B609)</f>
        <v>3194</v>
      </c>
      <c r="C596" s="76">
        <f t="shared" si="69"/>
        <v>2383.7347</v>
      </c>
      <c r="D596" s="76">
        <f t="shared" si="69"/>
        <v>0</v>
      </c>
      <c r="E596" s="76">
        <f>SUM(E597:E609)</f>
        <v>3273</v>
      </c>
      <c r="F596" s="39">
        <f t="shared" si="66"/>
        <v>2.4733876017532873E-2</v>
      </c>
    </row>
    <row r="597" spans="1:6" ht="17.100000000000001" customHeight="1">
      <c r="A597" s="33" t="s">
        <v>290</v>
      </c>
      <c r="B597" s="77">
        <v>477</v>
      </c>
      <c r="C597" s="77">
        <v>535.29380000000003</v>
      </c>
      <c r="D597" s="77"/>
      <c r="E597" s="78">
        <v>547</v>
      </c>
      <c r="F597" s="36">
        <f t="shared" si="66"/>
        <v>0.14675052410901468</v>
      </c>
    </row>
    <row r="598" spans="1:6" ht="17.100000000000001" customHeight="1">
      <c r="A598" s="33" t="s">
        <v>300</v>
      </c>
      <c r="B598" s="77"/>
      <c r="C598" s="77"/>
      <c r="D598" s="77"/>
      <c r="E598" s="78"/>
      <c r="F598" s="36" t="str">
        <f t="shared" si="66"/>
        <v/>
      </c>
    </row>
    <row r="599" spans="1:6" ht="17.100000000000001" customHeight="1">
      <c r="A599" s="33" t="s">
        <v>291</v>
      </c>
      <c r="B599" s="77"/>
      <c r="C599" s="77"/>
      <c r="D599" s="77"/>
      <c r="E599" s="78"/>
      <c r="F599" s="36" t="str">
        <f t="shared" si="66"/>
        <v/>
      </c>
    </row>
    <row r="600" spans="1:6" ht="17.100000000000001" customHeight="1">
      <c r="A600" s="33" t="s">
        <v>496</v>
      </c>
      <c r="B600" s="77"/>
      <c r="C600" s="77"/>
      <c r="D600" s="77"/>
      <c r="E600" s="78"/>
      <c r="F600" s="36" t="str">
        <f t="shared" si="66"/>
        <v/>
      </c>
    </row>
    <row r="601" spans="1:6" ht="17.100000000000001" customHeight="1">
      <c r="A601" s="33" t="s">
        <v>497</v>
      </c>
      <c r="B601" s="77"/>
      <c r="C601" s="77"/>
      <c r="D601" s="77"/>
      <c r="E601" s="78"/>
      <c r="F601" s="36" t="str">
        <f t="shared" si="66"/>
        <v/>
      </c>
    </row>
    <row r="602" spans="1:6" ht="17.100000000000001" customHeight="1">
      <c r="A602" s="33" t="s">
        <v>498</v>
      </c>
      <c r="B602" s="77">
        <v>72</v>
      </c>
      <c r="C602" s="77">
        <v>91.474800000000002</v>
      </c>
      <c r="D602" s="77"/>
      <c r="E602" s="78">
        <v>88</v>
      </c>
      <c r="F602" s="36">
        <f t="shared" si="66"/>
        <v>0.22222222222222221</v>
      </c>
    </row>
    <row r="603" spans="1:6" ht="17.100000000000001" customHeight="1">
      <c r="A603" s="33" t="s">
        <v>499</v>
      </c>
      <c r="B603" s="77"/>
      <c r="C603" s="77"/>
      <c r="D603" s="77"/>
      <c r="E603" s="78"/>
      <c r="F603" s="36" t="str">
        <f t="shared" si="66"/>
        <v/>
      </c>
    </row>
    <row r="604" spans="1:6" ht="17.100000000000001" customHeight="1">
      <c r="A604" s="33" t="s">
        <v>325</v>
      </c>
      <c r="B604" s="77"/>
      <c r="C604" s="77"/>
      <c r="D604" s="77"/>
      <c r="E604" s="78">
        <v>1</v>
      </c>
      <c r="F604" s="36" t="str">
        <f t="shared" si="66"/>
        <v/>
      </c>
    </row>
    <row r="605" spans="1:6" ht="17.100000000000001" customHeight="1">
      <c r="A605" s="33" t="s">
        <v>500</v>
      </c>
      <c r="B605" s="77">
        <v>1434</v>
      </c>
      <c r="C605" s="77">
        <v>1437.8092999999999</v>
      </c>
      <c r="D605" s="77"/>
      <c r="E605" s="78">
        <v>1372</v>
      </c>
      <c r="F605" s="36">
        <f t="shared" si="66"/>
        <v>-4.3235704323570434E-2</v>
      </c>
    </row>
    <row r="606" spans="1:6" ht="17.100000000000001" customHeight="1">
      <c r="A606" s="33" t="s">
        <v>501</v>
      </c>
      <c r="B606" s="77"/>
      <c r="C606" s="77"/>
      <c r="D606" s="77"/>
      <c r="E606" s="78"/>
      <c r="F606" s="36" t="str">
        <f t="shared" si="66"/>
        <v/>
      </c>
    </row>
    <row r="607" spans="1:6" ht="17.100000000000001" customHeight="1">
      <c r="A607" s="33" t="s">
        <v>502</v>
      </c>
      <c r="B607" s="77"/>
      <c r="C607" s="77"/>
      <c r="D607" s="77"/>
      <c r="E607" s="78"/>
      <c r="F607" s="36" t="str">
        <f t="shared" si="66"/>
        <v/>
      </c>
    </row>
    <row r="608" spans="1:6" ht="17.100000000000001" customHeight="1">
      <c r="A608" s="33" t="s">
        <v>1001</v>
      </c>
      <c r="B608" s="77"/>
      <c r="C608" s="77"/>
      <c r="D608" s="77"/>
      <c r="E608" s="78"/>
      <c r="F608" s="36" t="str">
        <f t="shared" si="66"/>
        <v/>
      </c>
    </row>
    <row r="609" spans="1:6" ht="17.100000000000001" customHeight="1">
      <c r="A609" s="33" t="s">
        <v>503</v>
      </c>
      <c r="B609" s="77">
        <v>1211</v>
      </c>
      <c r="C609" s="77">
        <v>319.15679999999998</v>
      </c>
      <c r="D609" s="77"/>
      <c r="E609" s="78">
        <v>1265</v>
      </c>
      <c r="F609" s="36">
        <f t="shared" si="66"/>
        <v>4.4591246903385631E-2</v>
      </c>
    </row>
    <row r="610" spans="1:6" s="35" customFormat="1" ht="17.100000000000001" customHeight="1">
      <c r="A610" s="37" t="s">
        <v>106</v>
      </c>
      <c r="B610" s="76">
        <f t="shared" ref="B610:D610" si="70">SUM(B611:B620)</f>
        <v>1040</v>
      </c>
      <c r="C610" s="76">
        <f t="shared" si="70"/>
        <v>749.91820000000007</v>
      </c>
      <c r="D610" s="76">
        <f t="shared" si="70"/>
        <v>0</v>
      </c>
      <c r="E610" s="76">
        <f>SUM(E611:E620)</f>
        <v>1105</v>
      </c>
      <c r="F610" s="39">
        <f t="shared" si="66"/>
        <v>6.25E-2</v>
      </c>
    </row>
    <row r="611" spans="1:6" ht="17.100000000000001" customHeight="1">
      <c r="A611" s="33" t="s">
        <v>290</v>
      </c>
      <c r="B611" s="77">
        <v>544</v>
      </c>
      <c r="C611" s="77">
        <v>428.4144</v>
      </c>
      <c r="D611" s="77"/>
      <c r="E611" s="78">
        <v>557</v>
      </c>
      <c r="F611" s="36">
        <f t="shared" si="66"/>
        <v>2.389705882352941E-2</v>
      </c>
    </row>
    <row r="612" spans="1:6" ht="17.100000000000001" customHeight="1">
      <c r="A612" s="33" t="s">
        <v>300</v>
      </c>
      <c r="B612" s="77"/>
      <c r="C612" s="77"/>
      <c r="D612" s="77"/>
      <c r="E612" s="78"/>
      <c r="F612" s="36" t="str">
        <f t="shared" si="66"/>
        <v/>
      </c>
    </row>
    <row r="613" spans="1:6" ht="17.100000000000001" customHeight="1">
      <c r="A613" s="33" t="s">
        <v>291</v>
      </c>
      <c r="B613" s="77"/>
      <c r="C613" s="77"/>
      <c r="D613" s="77"/>
      <c r="E613" s="78"/>
      <c r="F613" s="36" t="str">
        <f t="shared" si="66"/>
        <v/>
      </c>
    </row>
    <row r="614" spans="1:6" ht="17.100000000000001" customHeight="1">
      <c r="A614" s="33" t="s">
        <v>504</v>
      </c>
      <c r="B614" s="77">
        <v>125</v>
      </c>
      <c r="C614" s="77">
        <v>64</v>
      </c>
      <c r="D614" s="77"/>
      <c r="E614" s="78">
        <v>157</v>
      </c>
      <c r="F614" s="36">
        <f t="shared" si="66"/>
        <v>0.25600000000000001</v>
      </c>
    </row>
    <row r="615" spans="1:6" ht="17.100000000000001" customHeight="1">
      <c r="A615" s="33" t="s">
        <v>505</v>
      </c>
      <c r="B615" s="77">
        <v>13</v>
      </c>
      <c r="C615" s="77"/>
      <c r="D615" s="77"/>
      <c r="E615" s="78"/>
      <c r="F615" s="36">
        <f t="shared" si="66"/>
        <v>-1</v>
      </c>
    </row>
    <row r="616" spans="1:6" ht="17.100000000000001" customHeight="1">
      <c r="A616" s="33" t="s">
        <v>506</v>
      </c>
      <c r="B616" s="77"/>
      <c r="C616" s="77"/>
      <c r="D616" s="77"/>
      <c r="E616" s="78"/>
      <c r="F616" s="36" t="str">
        <f t="shared" si="66"/>
        <v/>
      </c>
    </row>
    <row r="617" spans="1:6" ht="17.100000000000001" customHeight="1">
      <c r="A617" s="33" t="s">
        <v>507</v>
      </c>
      <c r="B617" s="77">
        <v>104</v>
      </c>
      <c r="C617" s="77">
        <v>61.293799999999997</v>
      </c>
      <c r="D617" s="77"/>
      <c r="E617" s="78">
        <v>63</v>
      </c>
      <c r="F617" s="36">
        <f t="shared" si="66"/>
        <v>-0.39423076923076922</v>
      </c>
    </row>
    <row r="618" spans="1:6" ht="17.100000000000001" customHeight="1">
      <c r="A618" s="33" t="s">
        <v>508</v>
      </c>
      <c r="B618" s="77"/>
      <c r="C618" s="77"/>
      <c r="D618" s="77"/>
      <c r="E618" s="78"/>
      <c r="F618" s="36" t="str">
        <f t="shared" si="66"/>
        <v/>
      </c>
    </row>
    <row r="619" spans="1:6" ht="17.100000000000001" customHeight="1">
      <c r="A619" s="33" t="s">
        <v>1002</v>
      </c>
      <c r="B619" s="77"/>
      <c r="C619" s="77"/>
      <c r="D619" s="77"/>
      <c r="E619" s="78"/>
      <c r="F619" s="36" t="str">
        <f t="shared" si="66"/>
        <v/>
      </c>
    </row>
    <row r="620" spans="1:6" ht="17.100000000000001" customHeight="1">
      <c r="A620" s="33" t="s">
        <v>509</v>
      </c>
      <c r="B620" s="77">
        <v>254</v>
      </c>
      <c r="C620" s="77">
        <v>196.21</v>
      </c>
      <c r="D620" s="77"/>
      <c r="E620" s="78">
        <v>328</v>
      </c>
      <c r="F620" s="36">
        <f t="shared" si="66"/>
        <v>0.29133858267716534</v>
      </c>
    </row>
    <row r="621" spans="1:6" s="35" customFormat="1" ht="17.100000000000001" customHeight="1">
      <c r="A621" s="37" t="s">
        <v>107</v>
      </c>
      <c r="B621" s="75"/>
      <c r="C621" s="75"/>
      <c r="D621" s="75"/>
      <c r="E621" s="76"/>
      <c r="F621" s="39" t="str">
        <f t="shared" si="66"/>
        <v/>
      </c>
    </row>
    <row r="622" spans="1:6" ht="17.100000000000001" customHeight="1">
      <c r="A622" s="33" t="s">
        <v>1003</v>
      </c>
      <c r="B622" s="77"/>
      <c r="C622" s="77"/>
      <c r="D622" s="77"/>
      <c r="E622" s="78"/>
      <c r="F622" s="36" t="str">
        <f t="shared" si="66"/>
        <v/>
      </c>
    </row>
    <row r="623" spans="1:6" s="35" customFormat="1" ht="17.100000000000001" customHeight="1">
      <c r="A623" s="37" t="s">
        <v>108</v>
      </c>
      <c r="B623" s="76">
        <f t="shared" ref="B623:D623" si="71">SUM(B624:B631)</f>
        <v>3</v>
      </c>
      <c r="C623" s="76">
        <f t="shared" si="71"/>
        <v>7649.8924999999999</v>
      </c>
      <c r="D623" s="76">
        <f t="shared" si="71"/>
        <v>0</v>
      </c>
      <c r="E623" s="76">
        <f>SUM(E624:E631)</f>
        <v>5055</v>
      </c>
      <c r="F623" s="39">
        <f t="shared" si="66"/>
        <v>1684</v>
      </c>
    </row>
    <row r="624" spans="1:6" ht="17.100000000000001" customHeight="1">
      <c r="A624" s="33" t="s">
        <v>510</v>
      </c>
      <c r="B624" s="77">
        <v>3</v>
      </c>
      <c r="C624" s="77"/>
      <c r="D624" s="77"/>
      <c r="E624" s="78"/>
      <c r="F624" s="36">
        <f t="shared" si="66"/>
        <v>-1</v>
      </c>
    </row>
    <row r="625" spans="1:6" ht="17.100000000000001" customHeight="1">
      <c r="A625" s="33" t="s">
        <v>511</v>
      </c>
      <c r="B625" s="77"/>
      <c r="C625" s="77"/>
      <c r="D625" s="77"/>
      <c r="E625" s="78"/>
      <c r="F625" s="36" t="str">
        <f t="shared" si="66"/>
        <v/>
      </c>
    </row>
    <row r="626" spans="1:6" ht="17.100000000000001" customHeight="1">
      <c r="A626" s="33" t="s">
        <v>512</v>
      </c>
      <c r="B626" s="77"/>
      <c r="C626" s="77"/>
      <c r="D626" s="77"/>
      <c r="E626" s="78"/>
      <c r="F626" s="36" t="str">
        <f t="shared" si="66"/>
        <v/>
      </c>
    </row>
    <row r="627" spans="1:6" ht="17.100000000000001" customHeight="1">
      <c r="A627" s="33" t="s">
        <v>513</v>
      </c>
      <c r="B627" s="77"/>
      <c r="C627" s="77"/>
      <c r="D627" s="77"/>
      <c r="E627" s="78"/>
      <c r="F627" s="36" t="str">
        <f t="shared" si="66"/>
        <v/>
      </c>
    </row>
    <row r="628" spans="1:6" ht="17.100000000000001" customHeight="1">
      <c r="A628" s="33" t="s">
        <v>741</v>
      </c>
      <c r="B628" s="77"/>
      <c r="C628" s="77">
        <v>4819.8924999999999</v>
      </c>
      <c r="D628" s="77"/>
      <c r="E628" s="78">
        <v>4541</v>
      </c>
      <c r="F628" s="36" t="str">
        <f t="shared" si="66"/>
        <v/>
      </c>
    </row>
    <row r="629" spans="1:6" ht="17.100000000000001" customHeight="1">
      <c r="A629" s="33" t="s">
        <v>1004</v>
      </c>
      <c r="B629" s="77"/>
      <c r="C629" s="77"/>
      <c r="D629" s="77"/>
      <c r="E629" s="78"/>
      <c r="F629" s="36" t="str">
        <f t="shared" si="66"/>
        <v/>
      </c>
    </row>
    <row r="630" spans="1:6" ht="17.100000000000001" customHeight="1">
      <c r="A630" s="33" t="s">
        <v>742</v>
      </c>
      <c r="B630" s="77"/>
      <c r="C630" s="77">
        <v>2830</v>
      </c>
      <c r="D630" s="77"/>
      <c r="E630" s="78">
        <v>514</v>
      </c>
      <c r="F630" s="36" t="str">
        <f t="shared" si="66"/>
        <v/>
      </c>
    </row>
    <row r="631" spans="1:6" ht="17.100000000000001" customHeight="1">
      <c r="A631" s="33" t="s">
        <v>514</v>
      </c>
      <c r="B631" s="77"/>
      <c r="C631" s="77"/>
      <c r="D631" s="77"/>
      <c r="E631" s="78"/>
      <c r="F631" s="36" t="str">
        <f t="shared" si="66"/>
        <v/>
      </c>
    </row>
    <row r="632" spans="1:6" ht="17.100000000000001" customHeight="1">
      <c r="A632" s="37" t="s">
        <v>109</v>
      </c>
      <c r="B632" s="77"/>
      <c r="C632" s="77"/>
      <c r="D632" s="77"/>
      <c r="E632" s="78"/>
      <c r="F632" s="36" t="str">
        <f t="shared" si="66"/>
        <v/>
      </c>
    </row>
    <row r="633" spans="1:6" ht="17.100000000000001" customHeight="1">
      <c r="A633" s="33" t="s">
        <v>515</v>
      </c>
      <c r="B633" s="77"/>
      <c r="C633" s="77"/>
      <c r="D633" s="77"/>
      <c r="E633" s="78"/>
      <c r="F633" s="36" t="str">
        <f t="shared" si="66"/>
        <v/>
      </c>
    </row>
    <row r="634" spans="1:6" ht="17.100000000000001" customHeight="1">
      <c r="A634" s="33" t="s">
        <v>1005</v>
      </c>
      <c r="B634" s="77"/>
      <c r="C634" s="77"/>
      <c r="D634" s="77"/>
      <c r="E634" s="78"/>
      <c r="F634" s="36" t="str">
        <f t="shared" si="66"/>
        <v/>
      </c>
    </row>
    <row r="635" spans="1:6" ht="17.100000000000001" customHeight="1">
      <c r="A635" s="33" t="s">
        <v>516</v>
      </c>
      <c r="B635" s="77"/>
      <c r="C635" s="77"/>
      <c r="D635" s="77"/>
      <c r="E635" s="78"/>
      <c r="F635" s="36" t="str">
        <f t="shared" si="66"/>
        <v/>
      </c>
    </row>
    <row r="636" spans="1:6" s="35" customFormat="1" ht="17.100000000000001" customHeight="1">
      <c r="A636" s="37" t="s">
        <v>110</v>
      </c>
      <c r="B636" s="76">
        <f t="shared" ref="B636:D636" si="72">SUM(B637:B645)</f>
        <v>304</v>
      </c>
      <c r="C636" s="76">
        <f t="shared" si="72"/>
        <v>166.54390000000001</v>
      </c>
      <c r="D636" s="76">
        <f t="shared" si="72"/>
        <v>0</v>
      </c>
      <c r="E636" s="76">
        <f>SUM(E637:E645)</f>
        <v>311</v>
      </c>
      <c r="F636" s="39">
        <f t="shared" si="66"/>
        <v>2.3026315789473683E-2</v>
      </c>
    </row>
    <row r="637" spans="1:6" ht="17.100000000000001" customHeight="1">
      <c r="A637" s="33" t="s">
        <v>1006</v>
      </c>
      <c r="B637" s="77">
        <v>181</v>
      </c>
      <c r="C637" s="77">
        <v>0.25590000000000002</v>
      </c>
      <c r="D637" s="77"/>
      <c r="E637" s="78">
        <v>161</v>
      </c>
      <c r="F637" s="36">
        <f t="shared" si="66"/>
        <v>-0.11049723756906077</v>
      </c>
    </row>
    <row r="638" spans="1:6" ht="17.100000000000001" customHeight="1">
      <c r="A638" s="33" t="s">
        <v>1007</v>
      </c>
      <c r="B638" s="77">
        <v>6</v>
      </c>
      <c r="C638" s="77"/>
      <c r="D638" s="77"/>
      <c r="E638" s="78"/>
      <c r="F638" s="36">
        <f t="shared" si="66"/>
        <v>-1</v>
      </c>
    </row>
    <row r="639" spans="1:6" ht="17.100000000000001" customHeight="1">
      <c r="A639" s="33" t="s">
        <v>517</v>
      </c>
      <c r="B639" s="77">
        <v>6</v>
      </c>
      <c r="C639" s="77"/>
      <c r="D639" s="77"/>
      <c r="E639" s="78"/>
      <c r="F639" s="36">
        <f t="shared" si="66"/>
        <v>-1</v>
      </c>
    </row>
    <row r="640" spans="1:6" ht="17.100000000000001" customHeight="1">
      <c r="A640" s="33" t="s">
        <v>518</v>
      </c>
      <c r="B640" s="77"/>
      <c r="C640" s="77">
        <v>0.28799999999999998</v>
      </c>
      <c r="D640" s="77"/>
      <c r="E640" s="78"/>
      <c r="F640" s="36" t="str">
        <f t="shared" si="66"/>
        <v/>
      </c>
    </row>
    <row r="641" spans="1:6" ht="17.100000000000001" customHeight="1">
      <c r="A641" s="33" t="s">
        <v>1008</v>
      </c>
      <c r="B641" s="77"/>
      <c r="C641" s="77"/>
      <c r="D641" s="77"/>
      <c r="E641" s="78"/>
      <c r="F641" s="36" t="str">
        <f t="shared" si="66"/>
        <v/>
      </c>
    </row>
    <row r="642" spans="1:6" ht="17.100000000000001" customHeight="1">
      <c r="A642" s="33" t="s">
        <v>519</v>
      </c>
      <c r="B642" s="77"/>
      <c r="C642" s="77"/>
      <c r="D642" s="77"/>
      <c r="E642" s="78"/>
      <c r="F642" s="36" t="str">
        <f t="shared" si="66"/>
        <v/>
      </c>
    </row>
    <row r="643" spans="1:6" ht="17.100000000000001" customHeight="1">
      <c r="A643" s="33" t="s">
        <v>520</v>
      </c>
      <c r="B643" s="77"/>
      <c r="C643" s="77"/>
      <c r="D643" s="77"/>
      <c r="E643" s="78"/>
      <c r="F643" s="36" t="str">
        <f t="shared" si="66"/>
        <v/>
      </c>
    </row>
    <row r="644" spans="1:6" ht="17.100000000000001" customHeight="1">
      <c r="A644" s="33" t="s">
        <v>1009</v>
      </c>
      <c r="B644" s="77"/>
      <c r="C644" s="77"/>
      <c r="D644" s="77"/>
      <c r="E644" s="78"/>
      <c r="F644" s="36" t="str">
        <f t="shared" si="66"/>
        <v/>
      </c>
    </row>
    <row r="645" spans="1:6" ht="17.100000000000001" customHeight="1">
      <c r="A645" s="33" t="s">
        <v>1010</v>
      </c>
      <c r="B645" s="77">
        <v>111</v>
      </c>
      <c r="C645" s="77">
        <v>166</v>
      </c>
      <c r="D645" s="77"/>
      <c r="E645" s="78">
        <v>150</v>
      </c>
      <c r="F645" s="36">
        <f t="shared" si="66"/>
        <v>0.35135135135135137</v>
      </c>
    </row>
    <row r="646" spans="1:6" s="35" customFormat="1" ht="17.100000000000001" customHeight="1">
      <c r="A646" s="37" t="s">
        <v>111</v>
      </c>
      <c r="B646" s="76">
        <f t="shared" ref="B646:D646" si="73">SUM(B647:B653)</f>
        <v>1797</v>
      </c>
      <c r="C646" s="76">
        <f t="shared" si="73"/>
        <v>1472.0741</v>
      </c>
      <c r="D646" s="76">
        <f t="shared" si="73"/>
        <v>0</v>
      </c>
      <c r="E646" s="76">
        <f>SUM(E647:E653)</f>
        <v>1911</v>
      </c>
      <c r="F646" s="39">
        <f t="shared" ref="F646:F709" si="74">IF(B646=0,"",(E646-B646)/B646)</f>
        <v>6.3439065108514187E-2</v>
      </c>
    </row>
    <row r="647" spans="1:6" ht="17.100000000000001" customHeight="1">
      <c r="A647" s="33" t="s">
        <v>521</v>
      </c>
      <c r="B647" s="77"/>
      <c r="C647" s="77"/>
      <c r="D647" s="77"/>
      <c r="E647" s="78"/>
      <c r="F647" s="36" t="str">
        <f t="shared" si="74"/>
        <v/>
      </c>
    </row>
    <row r="648" spans="1:6" ht="17.100000000000001" customHeight="1">
      <c r="A648" s="33" t="s">
        <v>522</v>
      </c>
      <c r="B648" s="77"/>
      <c r="C648" s="77"/>
      <c r="D648" s="77"/>
      <c r="E648" s="78"/>
      <c r="F648" s="36" t="str">
        <f t="shared" si="74"/>
        <v/>
      </c>
    </row>
    <row r="649" spans="1:6" ht="17.100000000000001" customHeight="1">
      <c r="A649" s="33" t="s">
        <v>1011</v>
      </c>
      <c r="B649" s="77">
        <v>18</v>
      </c>
      <c r="C649" s="77">
        <v>46.330399999999997</v>
      </c>
      <c r="D649" s="77"/>
      <c r="E649" s="78"/>
      <c r="F649" s="36">
        <f t="shared" si="74"/>
        <v>-1</v>
      </c>
    </row>
    <row r="650" spans="1:6" ht="17.100000000000001" customHeight="1">
      <c r="A650" s="33" t="s">
        <v>523</v>
      </c>
      <c r="B650" s="77">
        <v>54</v>
      </c>
      <c r="C650" s="77">
        <v>6.01</v>
      </c>
      <c r="D650" s="77"/>
      <c r="E650" s="78">
        <v>5</v>
      </c>
      <c r="F650" s="36">
        <f t="shared" si="74"/>
        <v>-0.90740740740740744</v>
      </c>
    </row>
    <row r="651" spans="1:6" ht="17.100000000000001" customHeight="1">
      <c r="A651" s="33" t="s">
        <v>1012</v>
      </c>
      <c r="B651" s="77"/>
      <c r="C651" s="77">
        <v>326.06</v>
      </c>
      <c r="D651" s="77"/>
      <c r="E651" s="78"/>
      <c r="F651" s="36" t="str">
        <f t="shared" si="74"/>
        <v/>
      </c>
    </row>
    <row r="652" spans="1:6" ht="17.100000000000001" customHeight="1">
      <c r="A652" s="33" t="s">
        <v>1013</v>
      </c>
      <c r="B652" s="77"/>
      <c r="C652" s="77"/>
      <c r="D652" s="77"/>
      <c r="E652" s="78"/>
      <c r="F652" s="36" t="str">
        <f t="shared" si="74"/>
        <v/>
      </c>
    </row>
    <row r="653" spans="1:6" ht="17.100000000000001" customHeight="1">
      <c r="A653" s="33" t="s">
        <v>524</v>
      </c>
      <c r="B653" s="77">
        <v>1725</v>
      </c>
      <c r="C653" s="77">
        <v>1093.6737000000001</v>
      </c>
      <c r="D653" s="77"/>
      <c r="E653" s="78">
        <v>1906</v>
      </c>
      <c r="F653" s="36">
        <f t="shared" si="74"/>
        <v>0.10492753623188406</v>
      </c>
    </row>
    <row r="654" spans="1:6" s="35" customFormat="1" ht="17.100000000000001" customHeight="1">
      <c r="A654" s="37" t="s">
        <v>112</v>
      </c>
      <c r="B654" s="76">
        <f t="shared" ref="B654:D654" si="75">SUM(B655:B659)</f>
        <v>178</v>
      </c>
      <c r="C654" s="76">
        <f t="shared" si="75"/>
        <v>168.62820000000002</v>
      </c>
      <c r="D654" s="76">
        <f t="shared" si="75"/>
        <v>0</v>
      </c>
      <c r="E654" s="76">
        <f>SUM(E655:E659)</f>
        <v>148</v>
      </c>
      <c r="F654" s="39">
        <f t="shared" si="74"/>
        <v>-0.16853932584269662</v>
      </c>
    </row>
    <row r="655" spans="1:6" ht="17.100000000000001" customHeight="1">
      <c r="A655" s="33" t="s">
        <v>1014</v>
      </c>
      <c r="B655" s="78">
        <v>68</v>
      </c>
      <c r="C655" s="78">
        <v>109.90130000000001</v>
      </c>
      <c r="D655" s="78"/>
      <c r="E655" s="78">
        <v>109</v>
      </c>
      <c r="F655" s="36">
        <f t="shared" si="74"/>
        <v>0.6029411764705882</v>
      </c>
    </row>
    <row r="656" spans="1:6" ht="17.100000000000001" customHeight="1">
      <c r="A656" s="33" t="s">
        <v>525</v>
      </c>
      <c r="B656" s="77">
        <v>88</v>
      </c>
      <c r="C656" s="77">
        <v>10.226900000000001</v>
      </c>
      <c r="D656" s="77"/>
      <c r="E656" s="78">
        <v>7</v>
      </c>
      <c r="F656" s="36">
        <f t="shared" si="74"/>
        <v>-0.92045454545454541</v>
      </c>
    </row>
    <row r="657" spans="1:6" ht="17.100000000000001" customHeight="1">
      <c r="A657" s="33" t="s">
        <v>526</v>
      </c>
      <c r="B657" s="77"/>
      <c r="C657" s="77"/>
      <c r="D657" s="77"/>
      <c r="E657" s="78"/>
      <c r="F657" s="36" t="str">
        <f t="shared" si="74"/>
        <v/>
      </c>
    </row>
    <row r="658" spans="1:6" ht="17.100000000000001" customHeight="1">
      <c r="A658" s="33" t="s">
        <v>1015</v>
      </c>
      <c r="B658" s="77">
        <v>11</v>
      </c>
      <c r="C658" s="77">
        <v>23.1</v>
      </c>
      <c r="D658" s="77"/>
      <c r="E658" s="78">
        <v>23</v>
      </c>
      <c r="F658" s="36">
        <f t="shared" si="74"/>
        <v>1.0909090909090908</v>
      </c>
    </row>
    <row r="659" spans="1:6" ht="17.100000000000001" customHeight="1">
      <c r="A659" s="33" t="s">
        <v>1016</v>
      </c>
      <c r="B659" s="77">
        <v>11</v>
      </c>
      <c r="C659" s="77">
        <v>25.4</v>
      </c>
      <c r="D659" s="77"/>
      <c r="E659" s="78">
        <v>9</v>
      </c>
      <c r="F659" s="36">
        <f t="shared" si="74"/>
        <v>-0.18181818181818182</v>
      </c>
    </row>
    <row r="660" spans="1:6" s="35" customFormat="1" ht="17.100000000000001" customHeight="1">
      <c r="A660" s="37" t="s">
        <v>113</v>
      </c>
      <c r="B660" s="76">
        <f t="shared" ref="B660:D660" si="76">SUM(B661:B666)</f>
        <v>141</v>
      </c>
      <c r="C660" s="76">
        <f t="shared" si="76"/>
        <v>43.210099999999997</v>
      </c>
      <c r="D660" s="76">
        <f t="shared" si="76"/>
        <v>0</v>
      </c>
      <c r="E660" s="76">
        <f>SUM(E661:E666)</f>
        <v>535</v>
      </c>
      <c r="F660" s="39">
        <f t="shared" si="74"/>
        <v>2.7943262411347516</v>
      </c>
    </row>
    <row r="661" spans="1:6" ht="17.100000000000001" customHeight="1">
      <c r="A661" s="33" t="s">
        <v>1017</v>
      </c>
      <c r="B661" s="77">
        <v>37</v>
      </c>
      <c r="C661" s="77">
        <v>18.734100000000002</v>
      </c>
      <c r="D661" s="77"/>
      <c r="E661" s="78">
        <v>31</v>
      </c>
      <c r="F661" s="36">
        <f t="shared" si="74"/>
        <v>-0.16216216216216217</v>
      </c>
    </row>
    <row r="662" spans="1:6" ht="17.100000000000001" customHeight="1">
      <c r="A662" s="33" t="s">
        <v>743</v>
      </c>
      <c r="B662" s="77"/>
      <c r="C662" s="77"/>
      <c r="D662" s="77"/>
      <c r="E662" s="78"/>
      <c r="F662" s="36" t="str">
        <f t="shared" si="74"/>
        <v/>
      </c>
    </row>
    <row r="663" spans="1:6" ht="17.100000000000001" customHeight="1">
      <c r="A663" s="33" t="s">
        <v>527</v>
      </c>
      <c r="B663" s="77"/>
      <c r="C663" s="77"/>
      <c r="D663" s="77"/>
      <c r="E663" s="78"/>
      <c r="F663" s="36" t="str">
        <f t="shared" si="74"/>
        <v/>
      </c>
    </row>
    <row r="664" spans="1:6" ht="17.100000000000001" customHeight="1">
      <c r="A664" s="33" t="s">
        <v>1018</v>
      </c>
      <c r="B664" s="77">
        <v>92</v>
      </c>
      <c r="C664" s="77">
        <v>1.5</v>
      </c>
      <c r="D664" s="77"/>
      <c r="E664" s="78">
        <v>486</v>
      </c>
      <c r="F664" s="36">
        <f t="shared" si="74"/>
        <v>4.2826086956521738</v>
      </c>
    </row>
    <row r="665" spans="1:6" ht="17.100000000000001" customHeight="1">
      <c r="A665" s="33" t="s">
        <v>528</v>
      </c>
      <c r="B665" s="77"/>
      <c r="C665" s="77"/>
      <c r="D665" s="77"/>
      <c r="E665" s="78"/>
      <c r="F665" s="36" t="str">
        <f t="shared" si="74"/>
        <v/>
      </c>
    </row>
    <row r="666" spans="1:6" ht="17.100000000000001" customHeight="1">
      <c r="A666" s="33" t="s">
        <v>529</v>
      </c>
      <c r="B666" s="77">
        <v>12</v>
      </c>
      <c r="C666" s="77">
        <v>22.975999999999999</v>
      </c>
      <c r="D666" s="77"/>
      <c r="E666" s="78">
        <v>18</v>
      </c>
      <c r="F666" s="36">
        <f t="shared" si="74"/>
        <v>0.5</v>
      </c>
    </row>
    <row r="667" spans="1:6" s="35" customFormat="1" ht="17.100000000000001" customHeight="1">
      <c r="A667" s="37" t="s">
        <v>114</v>
      </c>
      <c r="B667" s="76">
        <f t="shared" ref="B667:D667" si="77">SUM(B668:B675)</f>
        <v>319</v>
      </c>
      <c r="C667" s="76">
        <f t="shared" si="77"/>
        <v>656.54229999999995</v>
      </c>
      <c r="D667" s="76">
        <f t="shared" si="77"/>
        <v>0</v>
      </c>
      <c r="E667" s="76">
        <f>SUM(E668:E675)</f>
        <v>542</v>
      </c>
      <c r="F667" s="39">
        <f t="shared" si="74"/>
        <v>0.69905956112852663</v>
      </c>
    </row>
    <row r="668" spans="1:6" ht="17.100000000000001" customHeight="1">
      <c r="A668" s="33" t="s">
        <v>290</v>
      </c>
      <c r="B668" s="77">
        <v>73</v>
      </c>
      <c r="C668" s="77">
        <v>50.279600000000002</v>
      </c>
      <c r="D668" s="77"/>
      <c r="E668" s="78">
        <v>94</v>
      </c>
      <c r="F668" s="36">
        <f t="shared" si="74"/>
        <v>0.28767123287671231</v>
      </c>
    </row>
    <row r="669" spans="1:6" ht="17.100000000000001" customHeight="1">
      <c r="A669" s="33" t="s">
        <v>300</v>
      </c>
      <c r="B669" s="77"/>
      <c r="C669" s="77">
        <v>1.7439</v>
      </c>
      <c r="D669" s="77"/>
      <c r="E669" s="78"/>
      <c r="F669" s="36" t="str">
        <f t="shared" si="74"/>
        <v/>
      </c>
    </row>
    <row r="670" spans="1:6" ht="17.100000000000001" customHeight="1">
      <c r="A670" s="33" t="s">
        <v>291</v>
      </c>
      <c r="B670" s="77"/>
      <c r="C670" s="77"/>
      <c r="D670" s="77"/>
      <c r="E670" s="78"/>
      <c r="F670" s="36" t="str">
        <f t="shared" si="74"/>
        <v/>
      </c>
    </row>
    <row r="671" spans="1:6" ht="17.100000000000001" customHeight="1">
      <c r="A671" s="33" t="s">
        <v>530</v>
      </c>
      <c r="B671" s="77">
        <v>7</v>
      </c>
      <c r="C671" s="77">
        <v>43.379600000000003</v>
      </c>
      <c r="D671" s="77"/>
      <c r="E671" s="78">
        <v>81</v>
      </c>
      <c r="F671" s="36">
        <f t="shared" si="74"/>
        <v>10.571428571428571</v>
      </c>
    </row>
    <row r="672" spans="1:6" ht="17.100000000000001" customHeight="1">
      <c r="A672" s="33" t="s">
        <v>531</v>
      </c>
      <c r="B672" s="77">
        <v>82</v>
      </c>
      <c r="C672" s="77">
        <v>19.563199999999998</v>
      </c>
      <c r="D672" s="77"/>
      <c r="E672" s="78">
        <v>93</v>
      </c>
      <c r="F672" s="36">
        <f t="shared" si="74"/>
        <v>0.13414634146341464</v>
      </c>
    </row>
    <row r="673" spans="1:6" ht="17.100000000000001" customHeight="1">
      <c r="A673" s="33" t="s">
        <v>532</v>
      </c>
      <c r="B673" s="77"/>
      <c r="C673" s="77"/>
      <c r="D673" s="77"/>
      <c r="E673" s="78"/>
      <c r="F673" s="36" t="str">
        <f t="shared" si="74"/>
        <v/>
      </c>
    </row>
    <row r="674" spans="1:6" ht="17.100000000000001" customHeight="1">
      <c r="A674" s="33" t="s">
        <v>1019</v>
      </c>
      <c r="B674" s="77"/>
      <c r="C674" s="77">
        <v>95.76</v>
      </c>
      <c r="D674" s="77"/>
      <c r="E674" s="78">
        <v>78</v>
      </c>
      <c r="F674" s="36" t="str">
        <f t="shared" si="74"/>
        <v/>
      </c>
    </row>
    <row r="675" spans="1:6" ht="17.100000000000001" customHeight="1">
      <c r="A675" s="33" t="s">
        <v>533</v>
      </c>
      <c r="B675" s="77">
        <v>157</v>
      </c>
      <c r="C675" s="77">
        <v>445.81599999999997</v>
      </c>
      <c r="D675" s="77"/>
      <c r="E675" s="78">
        <v>196</v>
      </c>
      <c r="F675" s="36">
        <f t="shared" si="74"/>
        <v>0.24840764331210191</v>
      </c>
    </row>
    <row r="676" spans="1:6" s="35" customFormat="1" ht="17.100000000000001" customHeight="1">
      <c r="A676" s="37" t="s">
        <v>115</v>
      </c>
      <c r="B676" s="76">
        <f t="shared" ref="B676:D676" si="78">SUM(B677:B680)</f>
        <v>672</v>
      </c>
      <c r="C676" s="76">
        <f t="shared" si="78"/>
        <v>123.1174</v>
      </c>
      <c r="D676" s="76">
        <f t="shared" si="78"/>
        <v>0</v>
      </c>
      <c r="E676" s="76">
        <f>SUM(E677:E680)</f>
        <v>477</v>
      </c>
      <c r="F676" s="39">
        <f t="shared" si="74"/>
        <v>-0.29017857142857145</v>
      </c>
    </row>
    <row r="677" spans="1:6" ht="17.100000000000001" customHeight="1">
      <c r="A677" s="33" t="s">
        <v>534</v>
      </c>
      <c r="B677" s="77">
        <v>341</v>
      </c>
      <c r="C677" s="77">
        <v>8.6972000000000005</v>
      </c>
      <c r="D677" s="77"/>
      <c r="E677" s="78">
        <v>320</v>
      </c>
      <c r="F677" s="36">
        <f t="shared" si="74"/>
        <v>-6.1583577712609971E-2</v>
      </c>
    </row>
    <row r="678" spans="1:6" ht="17.100000000000001" customHeight="1">
      <c r="A678" s="33" t="s">
        <v>1020</v>
      </c>
      <c r="B678" s="77">
        <v>224</v>
      </c>
      <c r="C678" s="77">
        <v>52.930500000000002</v>
      </c>
      <c r="D678" s="77"/>
      <c r="E678" s="78">
        <v>80</v>
      </c>
      <c r="F678" s="36">
        <f t="shared" si="74"/>
        <v>-0.6428571428571429</v>
      </c>
    </row>
    <row r="679" spans="1:6" ht="17.100000000000001" customHeight="1">
      <c r="A679" s="33" t="s">
        <v>535</v>
      </c>
      <c r="B679" s="77">
        <v>106</v>
      </c>
      <c r="C679" s="77">
        <v>57.7789</v>
      </c>
      <c r="D679" s="77"/>
      <c r="E679" s="78">
        <v>76</v>
      </c>
      <c r="F679" s="36">
        <f t="shared" si="74"/>
        <v>-0.28301886792452829</v>
      </c>
    </row>
    <row r="680" spans="1:6" ht="17.100000000000001" customHeight="1">
      <c r="A680" s="33" t="s">
        <v>536</v>
      </c>
      <c r="B680" s="77">
        <v>1</v>
      </c>
      <c r="C680" s="77">
        <v>3.7107999999999999</v>
      </c>
      <c r="D680" s="77"/>
      <c r="E680" s="78">
        <v>1</v>
      </c>
      <c r="F680" s="36">
        <f t="shared" si="74"/>
        <v>0</v>
      </c>
    </row>
    <row r="681" spans="1:6" s="35" customFormat="1" ht="17.100000000000001" customHeight="1">
      <c r="A681" s="37" t="s">
        <v>116</v>
      </c>
      <c r="B681" s="75"/>
      <c r="C681" s="75"/>
      <c r="D681" s="75"/>
      <c r="E681" s="76"/>
      <c r="F681" s="39" t="str">
        <f t="shared" si="74"/>
        <v/>
      </c>
    </row>
    <row r="682" spans="1:6" ht="17.100000000000001" customHeight="1">
      <c r="A682" s="33" t="s">
        <v>290</v>
      </c>
      <c r="B682" s="77">
        <v>0</v>
      </c>
      <c r="C682" s="77"/>
      <c r="D682" s="77"/>
      <c r="E682" s="78"/>
      <c r="F682" s="36" t="str">
        <f t="shared" si="74"/>
        <v/>
      </c>
    </row>
    <row r="683" spans="1:6" ht="17.100000000000001" customHeight="1">
      <c r="A683" s="33" t="s">
        <v>300</v>
      </c>
      <c r="B683" s="77">
        <v>0</v>
      </c>
      <c r="C683" s="77"/>
      <c r="D683" s="77"/>
      <c r="E683" s="78"/>
      <c r="F683" s="36" t="str">
        <f t="shared" si="74"/>
        <v/>
      </c>
    </row>
    <row r="684" spans="1:6" ht="17.100000000000001" customHeight="1">
      <c r="A684" s="33" t="s">
        <v>291</v>
      </c>
      <c r="B684" s="77"/>
      <c r="C684" s="77"/>
      <c r="D684" s="77"/>
      <c r="E684" s="78"/>
      <c r="F684" s="36" t="str">
        <f t="shared" si="74"/>
        <v/>
      </c>
    </row>
    <row r="685" spans="1:6" ht="17.100000000000001" customHeight="1">
      <c r="A685" s="33" t="s">
        <v>537</v>
      </c>
      <c r="B685" s="77"/>
      <c r="C685" s="77"/>
      <c r="D685" s="77"/>
      <c r="E685" s="78"/>
      <c r="F685" s="36" t="str">
        <f t="shared" si="74"/>
        <v/>
      </c>
    </row>
    <row r="686" spans="1:6" s="35" customFormat="1" ht="17.100000000000001" customHeight="1">
      <c r="A686" s="37" t="s">
        <v>240</v>
      </c>
      <c r="B686" s="76">
        <f t="shared" ref="B686" si="79">SUM(B687:B688)</f>
        <v>3026</v>
      </c>
      <c r="C686" s="76"/>
      <c r="D686" s="76"/>
      <c r="E686" s="76">
        <f>SUM(E687:E688)</f>
        <v>4823</v>
      </c>
      <c r="F686" s="39">
        <f t="shared" si="74"/>
        <v>0.59385327164573698</v>
      </c>
    </row>
    <row r="687" spans="1:6" ht="17.100000000000001" customHeight="1">
      <c r="A687" s="33" t="s">
        <v>1021</v>
      </c>
      <c r="B687" s="77">
        <v>1500</v>
      </c>
      <c r="C687" s="77"/>
      <c r="D687" s="77"/>
      <c r="E687" s="78"/>
      <c r="F687" s="36">
        <f t="shared" si="74"/>
        <v>-1</v>
      </c>
    </row>
    <row r="688" spans="1:6" ht="17.100000000000001" customHeight="1">
      <c r="A688" s="33" t="s">
        <v>1022</v>
      </c>
      <c r="B688" s="77">
        <v>1526</v>
      </c>
      <c r="C688" s="77"/>
      <c r="D688" s="77"/>
      <c r="E688" s="78">
        <v>4823</v>
      </c>
      <c r="F688" s="36">
        <f t="shared" si="74"/>
        <v>2.1605504587155964</v>
      </c>
    </row>
    <row r="689" spans="1:6" s="35" customFormat="1" ht="17.100000000000001" customHeight="1">
      <c r="A689" s="37" t="s">
        <v>241</v>
      </c>
      <c r="B689" s="76">
        <f t="shared" ref="B689:D689" si="80">SUM(B690:B691)</f>
        <v>110</v>
      </c>
      <c r="C689" s="76">
        <f t="shared" si="80"/>
        <v>39.517800000000001</v>
      </c>
      <c r="D689" s="76">
        <f t="shared" si="80"/>
        <v>0</v>
      </c>
      <c r="E689" s="76">
        <f>SUM(E690:E691)</f>
        <v>33</v>
      </c>
      <c r="F689" s="39">
        <f t="shared" si="74"/>
        <v>-0.7</v>
      </c>
    </row>
    <row r="690" spans="1:6" ht="17.100000000000001" customHeight="1">
      <c r="A690" s="33" t="s">
        <v>1023</v>
      </c>
      <c r="B690" s="77">
        <v>82</v>
      </c>
      <c r="C690" s="77">
        <v>10</v>
      </c>
      <c r="D690" s="77"/>
      <c r="E690" s="78"/>
      <c r="F690" s="36">
        <f t="shared" si="74"/>
        <v>-1</v>
      </c>
    </row>
    <row r="691" spans="1:6" ht="17.100000000000001" customHeight="1">
      <c r="A691" s="33" t="s">
        <v>538</v>
      </c>
      <c r="B691" s="77">
        <v>28</v>
      </c>
      <c r="C691" s="77">
        <v>29.517800000000001</v>
      </c>
      <c r="D691" s="77"/>
      <c r="E691" s="78">
        <v>33</v>
      </c>
      <c r="F691" s="36">
        <f t="shared" si="74"/>
        <v>0.17857142857142858</v>
      </c>
    </row>
    <row r="692" spans="1:6" s="35" customFormat="1" ht="17.100000000000001" customHeight="1">
      <c r="A692" s="37" t="s">
        <v>1024</v>
      </c>
      <c r="B692" s="76">
        <f t="shared" ref="B692:D692" si="81">SUM(B693:B694)</f>
        <v>2861</v>
      </c>
      <c r="C692" s="76">
        <f t="shared" si="81"/>
        <v>947.65200000000004</v>
      </c>
      <c r="D692" s="76">
        <f t="shared" si="81"/>
        <v>0</v>
      </c>
      <c r="E692" s="76">
        <f>SUM(E693:E694)</f>
        <v>130</v>
      </c>
      <c r="F692" s="39">
        <f t="shared" si="74"/>
        <v>-0.95456134218804611</v>
      </c>
    </row>
    <row r="693" spans="1:6" ht="17.100000000000001" customHeight="1">
      <c r="A693" s="33" t="s">
        <v>1025</v>
      </c>
      <c r="B693" s="77">
        <v>2000</v>
      </c>
      <c r="C693" s="77"/>
      <c r="D693" s="77"/>
      <c r="E693" s="78"/>
      <c r="F693" s="36">
        <f t="shared" si="74"/>
        <v>-1</v>
      </c>
    </row>
    <row r="694" spans="1:6" ht="17.100000000000001" customHeight="1">
      <c r="A694" s="33" t="s">
        <v>1026</v>
      </c>
      <c r="B694" s="77">
        <v>861</v>
      </c>
      <c r="C694" s="77">
        <v>947.65200000000004</v>
      </c>
      <c r="D694" s="77"/>
      <c r="E694" s="78">
        <v>130</v>
      </c>
      <c r="F694" s="36">
        <f t="shared" si="74"/>
        <v>-0.84901277584204415</v>
      </c>
    </row>
    <row r="695" spans="1:6" s="35" customFormat="1" ht="17.100000000000001" customHeight="1">
      <c r="A695" s="37" t="s">
        <v>721</v>
      </c>
      <c r="B695" s="75"/>
      <c r="C695" s="75"/>
      <c r="D695" s="75"/>
      <c r="E695" s="76"/>
      <c r="F695" s="39" t="str">
        <f t="shared" si="74"/>
        <v/>
      </c>
    </row>
    <row r="696" spans="1:6" ht="17.100000000000001" customHeight="1">
      <c r="A696" s="33" t="s">
        <v>1027</v>
      </c>
      <c r="B696" s="77"/>
      <c r="C696" s="77"/>
      <c r="D696" s="77"/>
      <c r="E696" s="78"/>
      <c r="F696" s="36" t="str">
        <f t="shared" si="74"/>
        <v/>
      </c>
    </row>
    <row r="697" spans="1:6" ht="17.100000000000001" customHeight="1">
      <c r="A697" s="33" t="s">
        <v>1028</v>
      </c>
      <c r="B697" s="77"/>
      <c r="C697" s="77"/>
      <c r="D697" s="77"/>
      <c r="E697" s="78"/>
      <c r="F697" s="36" t="str">
        <f t="shared" si="74"/>
        <v/>
      </c>
    </row>
    <row r="698" spans="1:6" s="35" customFormat="1" ht="17.100000000000001" customHeight="1">
      <c r="A698" s="37" t="s">
        <v>242</v>
      </c>
      <c r="B698" s="75"/>
      <c r="C698" s="75"/>
      <c r="D698" s="75"/>
      <c r="E698" s="76"/>
      <c r="F698" s="39" t="str">
        <f t="shared" si="74"/>
        <v/>
      </c>
    </row>
    <row r="699" spans="1:6" ht="17.100000000000001" customHeight="1">
      <c r="A699" s="33" t="s">
        <v>1029</v>
      </c>
      <c r="B699" s="77"/>
      <c r="C699" s="77"/>
      <c r="D699" s="77"/>
      <c r="E699" s="78"/>
      <c r="F699" s="36" t="str">
        <f t="shared" si="74"/>
        <v/>
      </c>
    </row>
    <row r="700" spans="1:6" ht="17.100000000000001" customHeight="1">
      <c r="A700" s="33" t="s">
        <v>539</v>
      </c>
      <c r="B700" s="77"/>
      <c r="C700" s="77"/>
      <c r="D700" s="77"/>
      <c r="E700" s="78"/>
      <c r="F700" s="36" t="str">
        <f t="shared" si="74"/>
        <v/>
      </c>
    </row>
    <row r="701" spans="1:6" s="35" customFormat="1" ht="17.100000000000001" customHeight="1">
      <c r="A701" s="37" t="s">
        <v>1030</v>
      </c>
      <c r="B701" s="76">
        <f t="shared" ref="B701:D701" si="82">SUM(B702:B704)</f>
        <v>7042</v>
      </c>
      <c r="C701" s="76">
        <f t="shared" si="82"/>
        <v>7237</v>
      </c>
      <c r="D701" s="76">
        <f t="shared" si="82"/>
        <v>0</v>
      </c>
      <c r="E701" s="76">
        <f>SUM(E702:E704)</f>
        <v>11991</v>
      </c>
      <c r="F701" s="39">
        <f t="shared" si="74"/>
        <v>0.70278330019880719</v>
      </c>
    </row>
    <row r="702" spans="1:6" ht="17.100000000000001" customHeight="1">
      <c r="A702" s="33" t="s">
        <v>1031</v>
      </c>
      <c r="B702" s="77">
        <v>510</v>
      </c>
      <c r="C702" s="77">
        <v>1160</v>
      </c>
      <c r="D702" s="77"/>
      <c r="E702" s="78">
        <v>5160</v>
      </c>
      <c r="F702" s="36">
        <f t="shared" si="74"/>
        <v>9.117647058823529</v>
      </c>
    </row>
    <row r="703" spans="1:6" ht="17.100000000000001" customHeight="1">
      <c r="A703" s="33" t="s">
        <v>740</v>
      </c>
      <c r="B703" s="77">
        <v>6532</v>
      </c>
      <c r="C703" s="77">
        <v>6077</v>
      </c>
      <c r="D703" s="77"/>
      <c r="E703" s="78">
        <v>6831</v>
      </c>
      <c r="F703" s="36">
        <f t="shared" si="74"/>
        <v>4.5774647887323945E-2</v>
      </c>
    </row>
    <row r="704" spans="1:6" ht="17.100000000000001" customHeight="1">
      <c r="A704" s="33" t="s">
        <v>1032</v>
      </c>
      <c r="B704" s="77"/>
      <c r="C704" s="77"/>
      <c r="D704" s="77"/>
      <c r="E704" s="78"/>
      <c r="F704" s="36" t="str">
        <f t="shared" si="74"/>
        <v/>
      </c>
    </row>
    <row r="705" spans="1:6" s="35" customFormat="1" ht="17.100000000000001" customHeight="1">
      <c r="A705" s="37" t="s">
        <v>1033</v>
      </c>
      <c r="B705" s="75">
        <f>SUM(B706:B709)</f>
        <v>2</v>
      </c>
      <c r="C705" s="75">
        <f>SUM(C706:C709)</f>
        <v>8.6044</v>
      </c>
      <c r="D705" s="75"/>
      <c r="E705" s="75"/>
      <c r="F705" s="39">
        <f t="shared" si="74"/>
        <v>-1</v>
      </c>
    </row>
    <row r="706" spans="1:6" ht="17.100000000000001" customHeight="1">
      <c r="A706" s="33" t="s">
        <v>1034</v>
      </c>
      <c r="B706" s="77">
        <v>1</v>
      </c>
      <c r="C706" s="77">
        <v>3.1911999999999998</v>
      </c>
      <c r="D706" s="77"/>
      <c r="E706" s="78"/>
      <c r="F706" s="36">
        <f t="shared" si="74"/>
        <v>-1</v>
      </c>
    </row>
    <row r="707" spans="1:6" ht="17.100000000000001" customHeight="1">
      <c r="A707" s="33" t="s">
        <v>1035</v>
      </c>
      <c r="B707" s="77"/>
      <c r="C707" s="77">
        <v>1.5466</v>
      </c>
      <c r="D707" s="77"/>
      <c r="E707" s="78"/>
      <c r="F707" s="36" t="str">
        <f t="shared" si="74"/>
        <v/>
      </c>
    </row>
    <row r="708" spans="1:6" ht="17.100000000000001" customHeight="1">
      <c r="A708" s="33" t="s">
        <v>1036</v>
      </c>
      <c r="B708" s="77"/>
      <c r="C708" s="77">
        <v>3.8666</v>
      </c>
      <c r="D708" s="77"/>
      <c r="E708" s="78"/>
      <c r="F708" s="36" t="str">
        <f t="shared" si="74"/>
        <v/>
      </c>
    </row>
    <row r="709" spans="1:6" ht="17.100000000000001" customHeight="1">
      <c r="A709" s="33" t="s">
        <v>1037</v>
      </c>
      <c r="B709" s="77">
        <v>1</v>
      </c>
      <c r="C709" s="77"/>
      <c r="D709" s="77"/>
      <c r="E709" s="78"/>
      <c r="F709" s="36">
        <f t="shared" si="74"/>
        <v>-1</v>
      </c>
    </row>
    <row r="710" spans="1:6" s="35" customFormat="1" ht="17.100000000000001" customHeight="1">
      <c r="A710" s="37" t="s">
        <v>540</v>
      </c>
      <c r="B710" s="76">
        <f t="shared" ref="B710:D710" si="83">B711</f>
        <v>82</v>
      </c>
      <c r="C710" s="76">
        <f t="shared" si="83"/>
        <v>3122.5506</v>
      </c>
      <c r="D710" s="76">
        <f t="shared" si="83"/>
        <v>0</v>
      </c>
      <c r="E710" s="76">
        <f>E711</f>
        <v>208</v>
      </c>
      <c r="F710" s="39">
        <f t="shared" ref="F710:F773" si="84">IF(B710=0,"",(E710-B710)/B710)</f>
        <v>1.5365853658536586</v>
      </c>
    </row>
    <row r="711" spans="1:6" ht="17.100000000000001" customHeight="1">
      <c r="A711" s="33" t="s">
        <v>541</v>
      </c>
      <c r="B711" s="77">
        <v>82</v>
      </c>
      <c r="C711" s="77">
        <v>3122.5506</v>
      </c>
      <c r="D711" s="77"/>
      <c r="E711" s="78">
        <v>208</v>
      </c>
      <c r="F711" s="36">
        <f t="shared" si="84"/>
        <v>1.5365853658536586</v>
      </c>
    </row>
    <row r="712" spans="1:6" s="35" customFormat="1" ht="17.100000000000001" customHeight="1">
      <c r="A712" s="37" t="s">
        <v>208</v>
      </c>
      <c r="B712" s="76">
        <f t="shared" ref="B712:D712" si="85">SUM(B713,B718,B731,B735,B747,B750,B754,B764,B769,B775,B779,B782)</f>
        <v>33329</v>
      </c>
      <c r="C712" s="76">
        <f t="shared" si="85"/>
        <v>30521.715400000001</v>
      </c>
      <c r="D712" s="76">
        <f t="shared" si="85"/>
        <v>0</v>
      </c>
      <c r="E712" s="76">
        <f>SUM(E713,E718,E731,E735,E747,E750,E754,E764,E769,E775,E779,E782)</f>
        <v>38044</v>
      </c>
      <c r="F712" s="39">
        <f t="shared" si="84"/>
        <v>0.14146839089081581</v>
      </c>
    </row>
    <row r="713" spans="1:6" s="35" customFormat="1" ht="17.100000000000001" customHeight="1">
      <c r="A713" s="37" t="s">
        <v>243</v>
      </c>
      <c r="B713" s="76">
        <f t="shared" ref="B713:D713" si="86">SUM(B714:B717)</f>
        <v>938</v>
      </c>
      <c r="C713" s="76">
        <f t="shared" si="86"/>
        <v>503.07779999999997</v>
      </c>
      <c r="D713" s="76">
        <f t="shared" si="86"/>
        <v>0</v>
      </c>
      <c r="E713" s="76">
        <f>SUM(E714:E717)</f>
        <v>983</v>
      </c>
      <c r="F713" s="39">
        <f t="shared" si="84"/>
        <v>4.7974413646055439E-2</v>
      </c>
    </row>
    <row r="714" spans="1:6" ht="17.100000000000001" customHeight="1">
      <c r="A714" s="33" t="s">
        <v>290</v>
      </c>
      <c r="B714" s="77">
        <v>815</v>
      </c>
      <c r="C714" s="77">
        <v>341.21339999999998</v>
      </c>
      <c r="D714" s="77"/>
      <c r="E714" s="78">
        <v>743</v>
      </c>
      <c r="F714" s="36">
        <f t="shared" si="84"/>
        <v>-8.8343558282208592E-2</v>
      </c>
    </row>
    <row r="715" spans="1:6" ht="17.100000000000001" customHeight="1">
      <c r="A715" s="33" t="s">
        <v>300</v>
      </c>
      <c r="B715" s="77"/>
      <c r="C715" s="77">
        <v>3.0693000000000001</v>
      </c>
      <c r="D715" s="77"/>
      <c r="E715" s="78">
        <v>3</v>
      </c>
      <c r="F715" s="36" t="str">
        <f t="shared" si="84"/>
        <v/>
      </c>
    </row>
    <row r="716" spans="1:6" ht="17.100000000000001" customHeight="1">
      <c r="A716" s="33" t="s">
        <v>291</v>
      </c>
      <c r="B716" s="77"/>
      <c r="C716" s="77"/>
      <c r="D716" s="77"/>
      <c r="E716" s="78"/>
      <c r="F716" s="36" t="str">
        <f t="shared" si="84"/>
        <v/>
      </c>
    </row>
    <row r="717" spans="1:6" ht="17.100000000000001" customHeight="1">
      <c r="A717" s="33" t="s">
        <v>542</v>
      </c>
      <c r="B717" s="77">
        <v>123</v>
      </c>
      <c r="C717" s="77">
        <v>158.79509999999999</v>
      </c>
      <c r="D717" s="77"/>
      <c r="E717" s="78">
        <v>237</v>
      </c>
      <c r="F717" s="36">
        <f t="shared" si="84"/>
        <v>0.92682926829268297</v>
      </c>
    </row>
    <row r="718" spans="1:6" s="35" customFormat="1" ht="17.100000000000001" customHeight="1">
      <c r="A718" s="37" t="s">
        <v>118</v>
      </c>
      <c r="B718" s="76">
        <f t="shared" ref="B718:D718" si="87">SUM(B719:B730)</f>
        <v>2112</v>
      </c>
      <c r="C718" s="76">
        <f t="shared" si="87"/>
        <v>413.62869999999998</v>
      </c>
      <c r="D718" s="76">
        <f t="shared" si="87"/>
        <v>0</v>
      </c>
      <c r="E718" s="76">
        <f>SUM(E719:E730)</f>
        <v>1518</v>
      </c>
      <c r="F718" s="39">
        <f t="shared" si="84"/>
        <v>-0.28125</v>
      </c>
    </row>
    <row r="719" spans="1:6" ht="17.100000000000001" customHeight="1">
      <c r="A719" s="33" t="s">
        <v>543</v>
      </c>
      <c r="B719" s="77">
        <v>1314</v>
      </c>
      <c r="C719" s="77">
        <v>10.834300000000001</v>
      </c>
      <c r="D719" s="77"/>
      <c r="E719" s="78">
        <v>522</v>
      </c>
      <c r="F719" s="36">
        <f t="shared" si="84"/>
        <v>-0.60273972602739723</v>
      </c>
    </row>
    <row r="720" spans="1:6" ht="17.100000000000001" customHeight="1">
      <c r="A720" s="33" t="s">
        <v>544</v>
      </c>
      <c r="B720" s="77">
        <v>279</v>
      </c>
      <c r="C720" s="77">
        <v>1.7944</v>
      </c>
      <c r="D720" s="77"/>
      <c r="E720" s="78">
        <v>157</v>
      </c>
      <c r="F720" s="36">
        <f t="shared" si="84"/>
        <v>-0.43727598566308246</v>
      </c>
    </row>
    <row r="721" spans="1:6" ht="17.100000000000001" customHeight="1">
      <c r="A721" s="33" t="s">
        <v>545</v>
      </c>
      <c r="B721" s="77"/>
      <c r="C721" s="77"/>
      <c r="D721" s="77"/>
      <c r="E721" s="78"/>
      <c r="F721" s="36" t="str">
        <f t="shared" si="84"/>
        <v/>
      </c>
    </row>
    <row r="722" spans="1:6" ht="17.100000000000001" customHeight="1">
      <c r="A722" s="33" t="s">
        <v>546</v>
      </c>
      <c r="B722" s="77"/>
      <c r="C722" s="77"/>
      <c r="D722" s="77"/>
      <c r="E722" s="78"/>
      <c r="F722" s="36" t="str">
        <f t="shared" si="84"/>
        <v/>
      </c>
    </row>
    <row r="723" spans="1:6" ht="17.100000000000001" customHeight="1">
      <c r="A723" s="33" t="s">
        <v>547</v>
      </c>
      <c r="B723" s="77"/>
      <c r="C723" s="77"/>
      <c r="D723" s="77"/>
      <c r="E723" s="78"/>
      <c r="F723" s="36" t="str">
        <f t="shared" si="84"/>
        <v/>
      </c>
    </row>
    <row r="724" spans="1:6" ht="17.100000000000001" customHeight="1">
      <c r="A724" s="33" t="s">
        <v>1038</v>
      </c>
      <c r="B724" s="77"/>
      <c r="C724" s="77"/>
      <c r="D724" s="77"/>
      <c r="E724" s="78"/>
      <c r="F724" s="36" t="str">
        <f t="shared" si="84"/>
        <v/>
      </c>
    </row>
    <row r="725" spans="1:6" ht="17.100000000000001" customHeight="1">
      <c r="A725" s="33" t="s">
        <v>1039</v>
      </c>
      <c r="B725" s="77"/>
      <c r="C725" s="77"/>
      <c r="D725" s="77"/>
      <c r="E725" s="78"/>
      <c r="F725" s="36" t="str">
        <f t="shared" si="84"/>
        <v/>
      </c>
    </row>
    <row r="726" spans="1:6" ht="17.100000000000001" customHeight="1">
      <c r="A726" s="33" t="s">
        <v>548</v>
      </c>
      <c r="B726" s="77"/>
      <c r="C726" s="77"/>
      <c r="D726" s="77"/>
      <c r="E726" s="78"/>
      <c r="F726" s="36" t="str">
        <f t="shared" si="84"/>
        <v/>
      </c>
    </row>
    <row r="727" spans="1:6" ht="17.100000000000001" customHeight="1">
      <c r="A727" s="33" t="s">
        <v>1040</v>
      </c>
      <c r="B727" s="77"/>
      <c r="C727" s="77"/>
      <c r="D727" s="77"/>
      <c r="E727" s="78"/>
      <c r="F727" s="36" t="str">
        <f t="shared" si="84"/>
        <v/>
      </c>
    </row>
    <row r="728" spans="1:6" ht="17.100000000000001" customHeight="1">
      <c r="A728" s="33" t="s">
        <v>1041</v>
      </c>
      <c r="B728" s="77"/>
      <c r="C728" s="77"/>
      <c r="D728" s="77"/>
      <c r="E728" s="78"/>
      <c r="F728" s="36" t="str">
        <f t="shared" si="84"/>
        <v/>
      </c>
    </row>
    <row r="729" spans="1:6" ht="17.100000000000001" customHeight="1">
      <c r="A729" s="33" t="s">
        <v>1042</v>
      </c>
      <c r="B729" s="77"/>
      <c r="C729" s="77"/>
      <c r="D729" s="77"/>
      <c r="E729" s="78"/>
      <c r="F729" s="36" t="str">
        <f t="shared" si="84"/>
        <v/>
      </c>
    </row>
    <row r="730" spans="1:6" ht="17.100000000000001" customHeight="1">
      <c r="A730" s="33" t="s">
        <v>549</v>
      </c>
      <c r="B730" s="77">
        <v>519</v>
      </c>
      <c r="C730" s="77">
        <v>401</v>
      </c>
      <c r="D730" s="77"/>
      <c r="E730" s="78">
        <v>839</v>
      </c>
      <c r="F730" s="36">
        <f t="shared" si="84"/>
        <v>0.61657032755298646</v>
      </c>
    </row>
    <row r="731" spans="1:6" s="35" customFormat="1" ht="17.100000000000001" customHeight="1">
      <c r="A731" s="37" t="s">
        <v>119</v>
      </c>
      <c r="B731" s="76">
        <f t="shared" ref="B731:D731" si="88">SUM(B732:B734)</f>
        <v>1592</v>
      </c>
      <c r="C731" s="76">
        <f t="shared" si="88"/>
        <v>1186.8243</v>
      </c>
      <c r="D731" s="76">
        <f t="shared" si="88"/>
        <v>0</v>
      </c>
      <c r="E731" s="76">
        <f>SUM(E732:E734)</f>
        <v>3300</v>
      </c>
      <c r="F731" s="39">
        <f t="shared" si="84"/>
        <v>1.0728643216080402</v>
      </c>
    </row>
    <row r="732" spans="1:6" ht="17.100000000000001" customHeight="1">
      <c r="A732" s="33" t="s">
        <v>550</v>
      </c>
      <c r="B732" s="77"/>
      <c r="C732" s="77"/>
      <c r="D732" s="77"/>
      <c r="E732" s="78"/>
      <c r="F732" s="36" t="str">
        <f t="shared" si="84"/>
        <v/>
      </c>
    </row>
    <row r="733" spans="1:6" ht="17.100000000000001" customHeight="1">
      <c r="A733" s="33" t="s">
        <v>1043</v>
      </c>
      <c r="B733" s="77">
        <v>860</v>
      </c>
      <c r="C733" s="77">
        <v>707.30909999999994</v>
      </c>
      <c r="D733" s="77"/>
      <c r="E733" s="78">
        <v>2764</v>
      </c>
      <c r="F733" s="36">
        <f t="shared" si="84"/>
        <v>2.213953488372093</v>
      </c>
    </row>
    <row r="734" spans="1:6" ht="17.100000000000001" customHeight="1">
      <c r="A734" s="33" t="s">
        <v>1044</v>
      </c>
      <c r="B734" s="77">
        <v>732</v>
      </c>
      <c r="C734" s="77">
        <v>479.51519999999999</v>
      </c>
      <c r="D734" s="77"/>
      <c r="E734" s="78">
        <v>536</v>
      </c>
      <c r="F734" s="36">
        <f t="shared" si="84"/>
        <v>-0.26775956284153007</v>
      </c>
    </row>
    <row r="735" spans="1:6" s="35" customFormat="1" ht="17.100000000000001" customHeight="1">
      <c r="A735" s="37" t="s">
        <v>120</v>
      </c>
      <c r="B735" s="75">
        <v>5540</v>
      </c>
      <c r="C735" s="76">
        <f t="shared" ref="C735:D735" si="89">SUM(C736:C746)</f>
        <v>4566.3928999999998</v>
      </c>
      <c r="D735" s="76">
        <f t="shared" si="89"/>
        <v>0</v>
      </c>
      <c r="E735" s="76">
        <f>SUM(E736:E746)</f>
        <v>6298</v>
      </c>
      <c r="F735" s="39">
        <f t="shared" si="84"/>
        <v>0.1368231046931408</v>
      </c>
    </row>
    <row r="736" spans="1:6" ht="17.100000000000001" customHeight="1">
      <c r="A736" s="33" t="s">
        <v>551</v>
      </c>
      <c r="B736" s="77">
        <v>740</v>
      </c>
      <c r="C736" s="77">
        <v>699.81259999999997</v>
      </c>
      <c r="D736" s="77"/>
      <c r="E736" s="78">
        <v>898</v>
      </c>
      <c r="F736" s="36">
        <f t="shared" si="84"/>
        <v>0.21351351351351353</v>
      </c>
    </row>
    <row r="737" spans="1:6" ht="17.100000000000001" customHeight="1">
      <c r="A737" s="33" t="s">
        <v>552</v>
      </c>
      <c r="B737" s="77">
        <v>176</v>
      </c>
      <c r="C737" s="77">
        <v>123.0733</v>
      </c>
      <c r="D737" s="77"/>
      <c r="E737" s="78">
        <v>173</v>
      </c>
      <c r="F737" s="36">
        <f t="shared" si="84"/>
        <v>-1.7045454545454544E-2</v>
      </c>
    </row>
    <row r="738" spans="1:6" ht="17.100000000000001" customHeight="1">
      <c r="A738" s="33" t="s">
        <v>1045</v>
      </c>
      <c r="B738" s="77">
        <v>2368</v>
      </c>
      <c r="C738" s="77">
        <v>2193.9391000000001</v>
      </c>
      <c r="D738" s="77"/>
      <c r="E738" s="78">
        <v>2794</v>
      </c>
      <c r="F738" s="36">
        <f t="shared" si="84"/>
        <v>0.17989864864864866</v>
      </c>
    </row>
    <row r="739" spans="1:6" ht="17.100000000000001" customHeight="1">
      <c r="A739" s="33" t="s">
        <v>1046</v>
      </c>
      <c r="B739" s="77"/>
      <c r="C739" s="77"/>
      <c r="D739" s="77"/>
      <c r="E739" s="78"/>
      <c r="F739" s="36" t="str">
        <f t="shared" si="84"/>
        <v/>
      </c>
    </row>
    <row r="740" spans="1:6" ht="17.100000000000001" customHeight="1">
      <c r="A740" s="33" t="s">
        <v>1047</v>
      </c>
      <c r="B740" s="77"/>
      <c r="C740" s="77"/>
      <c r="D740" s="77"/>
      <c r="E740" s="78"/>
      <c r="F740" s="36" t="str">
        <f t="shared" si="84"/>
        <v/>
      </c>
    </row>
    <row r="741" spans="1:6" ht="17.100000000000001" customHeight="1">
      <c r="A741" s="33" t="s">
        <v>553</v>
      </c>
      <c r="B741" s="77"/>
      <c r="C741" s="77"/>
      <c r="D741" s="77"/>
      <c r="E741" s="78"/>
      <c r="F741" s="36" t="str">
        <f t="shared" si="84"/>
        <v/>
      </c>
    </row>
    <row r="742" spans="1:6" ht="17.100000000000001" customHeight="1">
      <c r="A742" s="33" t="s">
        <v>1048</v>
      </c>
      <c r="B742" s="77"/>
      <c r="C742" s="77"/>
      <c r="D742" s="77"/>
      <c r="E742" s="78"/>
      <c r="F742" s="36" t="str">
        <f t="shared" si="84"/>
        <v/>
      </c>
    </row>
    <row r="743" spans="1:6" ht="17.100000000000001" customHeight="1">
      <c r="A743" s="33" t="s">
        <v>1049</v>
      </c>
      <c r="B743" s="77">
        <v>1592</v>
      </c>
      <c r="C743" s="77">
        <v>1381.81</v>
      </c>
      <c r="D743" s="77"/>
      <c r="E743" s="78">
        <v>1740</v>
      </c>
      <c r="F743" s="36">
        <f t="shared" si="84"/>
        <v>9.2964824120603015E-2</v>
      </c>
    </row>
    <row r="744" spans="1:6" ht="17.100000000000001" customHeight="1">
      <c r="A744" s="33" t="s">
        <v>554</v>
      </c>
      <c r="B744" s="77">
        <v>648</v>
      </c>
      <c r="C744" s="77">
        <v>140.1079</v>
      </c>
      <c r="D744" s="77"/>
      <c r="E744" s="78">
        <v>685</v>
      </c>
      <c r="F744" s="36">
        <f t="shared" si="84"/>
        <v>5.7098765432098762E-2</v>
      </c>
    </row>
    <row r="745" spans="1:6" ht="17.100000000000001" customHeight="1">
      <c r="A745" s="33" t="s">
        <v>555</v>
      </c>
      <c r="B745" s="77"/>
      <c r="C745" s="77">
        <v>2</v>
      </c>
      <c r="D745" s="77"/>
      <c r="E745" s="78">
        <v>1</v>
      </c>
      <c r="F745" s="36" t="str">
        <f t="shared" si="84"/>
        <v/>
      </c>
    </row>
    <row r="746" spans="1:6" ht="17.100000000000001" customHeight="1">
      <c r="A746" s="33" t="s">
        <v>556</v>
      </c>
      <c r="B746" s="77">
        <v>16</v>
      </c>
      <c r="C746" s="77">
        <v>25.65</v>
      </c>
      <c r="D746" s="77"/>
      <c r="E746" s="78">
        <v>7</v>
      </c>
      <c r="F746" s="36">
        <f t="shared" si="84"/>
        <v>-0.5625</v>
      </c>
    </row>
    <row r="747" spans="1:6" s="35" customFormat="1" ht="17.100000000000001" customHeight="1">
      <c r="A747" s="37" t="s">
        <v>121</v>
      </c>
      <c r="B747" s="76"/>
      <c r="C747" s="76">
        <f t="shared" ref="C747:D747" si="90">SUM(C748:C749)</f>
        <v>20</v>
      </c>
      <c r="D747" s="76">
        <f t="shared" si="90"/>
        <v>0</v>
      </c>
      <c r="E747" s="76">
        <f>SUM(E748:E749)</f>
        <v>40</v>
      </c>
      <c r="F747" s="39" t="str">
        <f t="shared" si="84"/>
        <v/>
      </c>
    </row>
    <row r="748" spans="1:6" ht="17.100000000000001" customHeight="1">
      <c r="A748" s="33" t="s">
        <v>562</v>
      </c>
      <c r="B748" s="77"/>
      <c r="C748" s="77">
        <v>20</v>
      </c>
      <c r="D748" s="77"/>
      <c r="E748" s="78">
        <v>40</v>
      </c>
      <c r="F748" s="36" t="str">
        <f t="shared" si="84"/>
        <v/>
      </c>
    </row>
    <row r="749" spans="1:6" ht="17.100000000000001" customHeight="1">
      <c r="A749" s="33" t="s">
        <v>563</v>
      </c>
      <c r="B749" s="77"/>
      <c r="C749" s="77"/>
      <c r="D749" s="77"/>
      <c r="E749" s="78"/>
      <c r="F749" s="36" t="str">
        <f t="shared" si="84"/>
        <v/>
      </c>
    </row>
    <row r="750" spans="1:6" s="35" customFormat="1" ht="17.100000000000001" customHeight="1">
      <c r="A750" s="37" t="s">
        <v>244</v>
      </c>
      <c r="B750" s="76">
        <f t="shared" ref="B750:D750" si="91">SUM(B751:B753)</f>
        <v>2530</v>
      </c>
      <c r="C750" s="76">
        <f t="shared" si="91"/>
        <v>2579.6014</v>
      </c>
      <c r="D750" s="76">
        <f t="shared" si="91"/>
        <v>0</v>
      </c>
      <c r="E750" s="76">
        <f>SUM(E751:E753)</f>
        <v>2650</v>
      </c>
      <c r="F750" s="39">
        <f t="shared" si="84"/>
        <v>4.7430830039525688E-2</v>
      </c>
    </row>
    <row r="751" spans="1:6" ht="17.100000000000001" customHeight="1">
      <c r="A751" s="33" t="s">
        <v>564</v>
      </c>
      <c r="B751" s="77">
        <v>38</v>
      </c>
      <c r="C751" s="77">
        <v>185.46680000000001</v>
      </c>
      <c r="D751" s="77"/>
      <c r="E751" s="78">
        <v>83</v>
      </c>
      <c r="F751" s="36">
        <f t="shared" si="84"/>
        <v>1.1842105263157894</v>
      </c>
    </row>
    <row r="752" spans="1:6" ht="17.100000000000001" customHeight="1">
      <c r="A752" s="33" t="s">
        <v>565</v>
      </c>
      <c r="B752" s="77">
        <v>2066</v>
      </c>
      <c r="C752" s="77">
        <v>1571.1321</v>
      </c>
      <c r="D752" s="77"/>
      <c r="E752" s="78">
        <v>2379</v>
      </c>
      <c r="F752" s="36">
        <f t="shared" si="84"/>
        <v>0.15150048402710553</v>
      </c>
    </row>
    <row r="753" spans="1:6" ht="17.100000000000001" customHeight="1">
      <c r="A753" s="33" t="s">
        <v>566</v>
      </c>
      <c r="B753" s="77">
        <v>426</v>
      </c>
      <c r="C753" s="77">
        <v>823.00250000000005</v>
      </c>
      <c r="D753" s="77"/>
      <c r="E753" s="78">
        <v>188</v>
      </c>
      <c r="F753" s="36">
        <f t="shared" si="84"/>
        <v>-0.55868544600938963</v>
      </c>
    </row>
    <row r="754" spans="1:6" s="35" customFormat="1" ht="17.100000000000001" customHeight="1">
      <c r="A754" s="37" t="s">
        <v>122</v>
      </c>
      <c r="B754" s="76">
        <f t="shared" ref="B754:D754" si="92">SUM(B755:B763)</f>
        <v>726</v>
      </c>
      <c r="C754" s="76">
        <f t="shared" si="92"/>
        <v>658.87519999999995</v>
      </c>
      <c r="D754" s="76">
        <f t="shared" si="92"/>
        <v>0</v>
      </c>
      <c r="E754" s="76">
        <f>SUM(E755:E763)</f>
        <v>992</v>
      </c>
      <c r="F754" s="39">
        <f t="shared" si="84"/>
        <v>0.36639118457300274</v>
      </c>
    </row>
    <row r="755" spans="1:6" ht="17.100000000000001" customHeight="1">
      <c r="A755" s="33" t="s">
        <v>290</v>
      </c>
      <c r="B755" s="77">
        <v>540</v>
      </c>
      <c r="C755" s="77">
        <v>571.17039999999997</v>
      </c>
      <c r="D755" s="77"/>
      <c r="E755" s="78">
        <v>703</v>
      </c>
      <c r="F755" s="36">
        <f t="shared" si="84"/>
        <v>0.30185185185185187</v>
      </c>
    </row>
    <row r="756" spans="1:6" ht="17.100000000000001" customHeight="1">
      <c r="A756" s="33" t="s">
        <v>300</v>
      </c>
      <c r="B756" s="77">
        <v>5</v>
      </c>
      <c r="C756" s="77">
        <v>14.5</v>
      </c>
      <c r="D756" s="77"/>
      <c r="E756" s="78">
        <v>15</v>
      </c>
      <c r="F756" s="36">
        <f t="shared" si="84"/>
        <v>2</v>
      </c>
    </row>
    <row r="757" spans="1:6" ht="17.100000000000001" customHeight="1">
      <c r="A757" s="33" t="s">
        <v>291</v>
      </c>
      <c r="B757" s="77"/>
      <c r="C757" s="77"/>
      <c r="D757" s="77"/>
      <c r="E757" s="78"/>
      <c r="F757" s="36" t="str">
        <f t="shared" si="84"/>
        <v/>
      </c>
    </row>
    <row r="758" spans="1:6" ht="17.100000000000001" customHeight="1">
      <c r="A758" s="33" t="s">
        <v>567</v>
      </c>
      <c r="B758" s="77">
        <v>3</v>
      </c>
      <c r="C758" s="77">
        <v>2</v>
      </c>
      <c r="D758" s="77"/>
      <c r="E758" s="78">
        <v>2</v>
      </c>
      <c r="F758" s="36">
        <f t="shared" si="84"/>
        <v>-0.33333333333333331</v>
      </c>
    </row>
    <row r="759" spans="1:6" ht="17.100000000000001" customHeight="1">
      <c r="A759" s="33" t="s">
        <v>568</v>
      </c>
      <c r="B759" s="77"/>
      <c r="C759" s="77"/>
      <c r="D759" s="77"/>
      <c r="E759" s="78"/>
      <c r="F759" s="36" t="str">
        <f t="shared" si="84"/>
        <v/>
      </c>
    </row>
    <row r="760" spans="1:6" ht="17.100000000000001" customHeight="1">
      <c r="A760" s="33" t="s">
        <v>569</v>
      </c>
      <c r="B760" s="77"/>
      <c r="C760" s="77"/>
      <c r="D760" s="77"/>
      <c r="E760" s="78"/>
      <c r="F760" s="36" t="str">
        <f t="shared" si="84"/>
        <v/>
      </c>
    </row>
    <row r="761" spans="1:6" ht="17.100000000000001" customHeight="1">
      <c r="A761" s="33" t="s">
        <v>570</v>
      </c>
      <c r="B761" s="77">
        <v>15</v>
      </c>
      <c r="C761" s="77">
        <v>3</v>
      </c>
      <c r="D761" s="77"/>
      <c r="E761" s="78">
        <v>3</v>
      </c>
      <c r="F761" s="36">
        <f t="shared" si="84"/>
        <v>-0.8</v>
      </c>
    </row>
    <row r="762" spans="1:6" ht="17.100000000000001" customHeight="1">
      <c r="A762" s="33" t="s">
        <v>298</v>
      </c>
      <c r="B762" s="77">
        <v>29</v>
      </c>
      <c r="C762" s="77">
        <v>35.636200000000002</v>
      </c>
      <c r="D762" s="77"/>
      <c r="E762" s="78">
        <v>34</v>
      </c>
      <c r="F762" s="36">
        <f t="shared" si="84"/>
        <v>0.17241379310344829</v>
      </c>
    </row>
    <row r="763" spans="1:6" ht="17.100000000000001" customHeight="1">
      <c r="A763" s="33" t="s">
        <v>571</v>
      </c>
      <c r="B763" s="77">
        <v>134</v>
      </c>
      <c r="C763" s="77">
        <v>32.568600000000004</v>
      </c>
      <c r="D763" s="77"/>
      <c r="E763" s="78">
        <v>235</v>
      </c>
      <c r="F763" s="36">
        <f t="shared" si="84"/>
        <v>0.75373134328358204</v>
      </c>
    </row>
    <row r="764" spans="1:6" s="35" customFormat="1" ht="17.100000000000001" customHeight="1">
      <c r="A764" s="37" t="s">
        <v>1050</v>
      </c>
      <c r="B764" s="76">
        <f t="shared" ref="B764:D764" si="93">SUM(B765:B768)</f>
        <v>5160</v>
      </c>
      <c r="C764" s="76">
        <f t="shared" si="93"/>
        <v>6177.7050999999992</v>
      </c>
      <c r="D764" s="76">
        <f t="shared" si="93"/>
        <v>0</v>
      </c>
      <c r="E764" s="76">
        <f>SUM(E765:E768)</f>
        <v>5882</v>
      </c>
      <c r="F764" s="39">
        <f t="shared" si="84"/>
        <v>0.13992248062015503</v>
      </c>
    </row>
    <row r="765" spans="1:6" ht="17.100000000000001" customHeight="1">
      <c r="A765" s="33" t="s">
        <v>557</v>
      </c>
      <c r="B765" s="77">
        <v>629</v>
      </c>
      <c r="C765" s="77">
        <v>1148.9675999999999</v>
      </c>
      <c r="D765" s="77"/>
      <c r="E765" s="78">
        <v>1153</v>
      </c>
      <c r="F765" s="36">
        <f t="shared" si="84"/>
        <v>0.83306836248012717</v>
      </c>
    </row>
    <row r="766" spans="1:6" ht="17.100000000000001" customHeight="1">
      <c r="A766" s="33" t="s">
        <v>558</v>
      </c>
      <c r="B766" s="77">
        <v>2254</v>
      </c>
      <c r="C766" s="77">
        <v>2423.4695999999999</v>
      </c>
      <c r="D766" s="77"/>
      <c r="E766" s="78">
        <v>2362</v>
      </c>
      <c r="F766" s="36">
        <f t="shared" si="84"/>
        <v>4.7914818101153507E-2</v>
      </c>
    </row>
    <row r="767" spans="1:6" ht="17.100000000000001" customHeight="1">
      <c r="A767" s="33" t="s">
        <v>559</v>
      </c>
      <c r="B767" s="77">
        <v>2277</v>
      </c>
      <c r="C767" s="77">
        <v>2605.2678999999998</v>
      </c>
      <c r="D767" s="77"/>
      <c r="E767" s="78">
        <v>2367</v>
      </c>
      <c r="F767" s="36">
        <f t="shared" si="84"/>
        <v>3.9525691699604744E-2</v>
      </c>
    </row>
    <row r="768" spans="1:6" ht="17.100000000000001" customHeight="1">
      <c r="A768" s="33" t="s">
        <v>1051</v>
      </c>
      <c r="B768" s="77"/>
      <c r="C768" s="77"/>
      <c r="D768" s="77"/>
      <c r="E768" s="78"/>
      <c r="F768" s="36" t="str">
        <f t="shared" si="84"/>
        <v/>
      </c>
    </row>
    <row r="769" spans="1:6" s="35" customFormat="1" ht="17.100000000000001" customHeight="1">
      <c r="A769" s="37" t="s">
        <v>1052</v>
      </c>
      <c r="B769" s="76">
        <f t="shared" ref="B769:D769" si="94">SUM(B770:B774)</f>
        <v>14218</v>
      </c>
      <c r="C769" s="76">
        <f t="shared" si="94"/>
        <v>13789.93</v>
      </c>
      <c r="D769" s="76">
        <f t="shared" si="94"/>
        <v>0</v>
      </c>
      <c r="E769" s="76">
        <f>SUM(E770:E774)</f>
        <v>15247</v>
      </c>
      <c r="F769" s="39">
        <f t="shared" si="84"/>
        <v>7.2373048248698835E-2</v>
      </c>
    </row>
    <row r="770" spans="1:6" ht="17.100000000000001" customHeight="1">
      <c r="A770" s="33" t="s">
        <v>1053</v>
      </c>
      <c r="B770" s="77"/>
      <c r="C770" s="77"/>
      <c r="D770" s="77"/>
      <c r="E770" s="78"/>
      <c r="F770" s="36" t="str">
        <f t="shared" si="84"/>
        <v/>
      </c>
    </row>
    <row r="771" spans="1:6" ht="17.100000000000001" customHeight="1">
      <c r="A771" s="33" t="s">
        <v>1054</v>
      </c>
      <c r="B771" s="77">
        <v>965</v>
      </c>
      <c r="C771" s="77">
        <v>12941</v>
      </c>
      <c r="D771" s="77"/>
      <c r="E771" s="78">
        <v>15247</v>
      </c>
      <c r="F771" s="36">
        <f t="shared" si="84"/>
        <v>14.8</v>
      </c>
    </row>
    <row r="772" spans="1:6" ht="17.100000000000001" customHeight="1">
      <c r="A772" s="33" t="s">
        <v>1055</v>
      </c>
      <c r="B772" s="77">
        <v>13253</v>
      </c>
      <c r="C772" s="77">
        <v>848.93</v>
      </c>
      <c r="D772" s="77"/>
      <c r="E772" s="78"/>
      <c r="F772" s="36">
        <f t="shared" si="84"/>
        <v>-1</v>
      </c>
    </row>
    <row r="773" spans="1:6" ht="17.100000000000001" customHeight="1">
      <c r="A773" s="33" t="s">
        <v>1056</v>
      </c>
      <c r="B773" s="77"/>
      <c r="C773" s="77"/>
      <c r="D773" s="77"/>
      <c r="E773" s="78"/>
      <c r="F773" s="36" t="str">
        <f t="shared" si="84"/>
        <v/>
      </c>
    </row>
    <row r="774" spans="1:6" ht="17.100000000000001" customHeight="1">
      <c r="A774" s="33" t="s">
        <v>1057</v>
      </c>
      <c r="B774" s="77"/>
      <c r="C774" s="77"/>
      <c r="D774" s="77"/>
      <c r="E774" s="78"/>
      <c r="F774" s="36" t="str">
        <f t="shared" ref="F774:F837" si="95">IF(B774=0,"",(E774-B774)/B774)</f>
        <v/>
      </c>
    </row>
    <row r="775" spans="1:6" s="35" customFormat="1" ht="17.100000000000001" customHeight="1">
      <c r="A775" s="37" t="s">
        <v>1058</v>
      </c>
      <c r="B775" s="76">
        <f t="shared" ref="B775:D775" si="96">SUM(B776:B778)</f>
        <v>426</v>
      </c>
      <c r="C775" s="76">
        <f t="shared" si="96"/>
        <v>10</v>
      </c>
      <c r="D775" s="76">
        <f t="shared" si="96"/>
        <v>0</v>
      </c>
      <c r="E775" s="76">
        <f>SUM(E776:E778)</f>
        <v>464</v>
      </c>
      <c r="F775" s="39">
        <f t="shared" si="95"/>
        <v>8.9201877934272297E-2</v>
      </c>
    </row>
    <row r="776" spans="1:6" ht="17.100000000000001" customHeight="1">
      <c r="A776" s="33" t="s">
        <v>1059</v>
      </c>
      <c r="B776" s="77">
        <v>426</v>
      </c>
      <c r="C776" s="77">
        <v>10</v>
      </c>
      <c r="D776" s="77"/>
      <c r="E776" s="78">
        <v>464</v>
      </c>
      <c r="F776" s="36">
        <f t="shared" si="95"/>
        <v>8.9201877934272297E-2</v>
      </c>
    </row>
    <row r="777" spans="1:6" ht="17.100000000000001" customHeight="1">
      <c r="A777" s="33" t="s">
        <v>561</v>
      </c>
      <c r="B777" s="77"/>
      <c r="C777" s="77"/>
      <c r="D777" s="77"/>
      <c r="E777" s="78"/>
      <c r="F777" s="36" t="str">
        <f t="shared" si="95"/>
        <v/>
      </c>
    </row>
    <row r="778" spans="1:6" ht="17.100000000000001" customHeight="1">
      <c r="A778" s="33" t="s">
        <v>1060</v>
      </c>
      <c r="B778" s="77"/>
      <c r="C778" s="77"/>
      <c r="D778" s="77"/>
      <c r="E778" s="78"/>
      <c r="F778" s="36" t="str">
        <f t="shared" si="95"/>
        <v/>
      </c>
    </row>
    <row r="779" spans="1:6" s="35" customFormat="1" ht="17.100000000000001" customHeight="1">
      <c r="A779" s="37" t="s">
        <v>1061</v>
      </c>
      <c r="B779" s="76">
        <f t="shared" ref="B779:D779" si="97">SUM(B780:B781)</f>
        <v>80</v>
      </c>
      <c r="C779" s="76">
        <f t="shared" si="97"/>
        <v>68.22</v>
      </c>
      <c r="D779" s="76">
        <f t="shared" si="97"/>
        <v>0</v>
      </c>
      <c r="E779" s="76">
        <f>SUM(E780:E781)</f>
        <v>60</v>
      </c>
      <c r="F779" s="39">
        <f t="shared" si="95"/>
        <v>-0.25</v>
      </c>
    </row>
    <row r="780" spans="1:6" ht="17.100000000000001" customHeight="1">
      <c r="A780" s="33" t="s">
        <v>560</v>
      </c>
      <c r="B780" s="77">
        <v>80</v>
      </c>
      <c r="C780" s="77">
        <v>68.22</v>
      </c>
      <c r="D780" s="77"/>
      <c r="E780" s="78">
        <v>60</v>
      </c>
      <c r="F780" s="36">
        <f t="shared" si="95"/>
        <v>-0.25</v>
      </c>
    </row>
    <row r="781" spans="1:6" ht="17.100000000000001" customHeight="1">
      <c r="A781" s="33" t="s">
        <v>1062</v>
      </c>
      <c r="B781" s="77"/>
      <c r="C781" s="77"/>
      <c r="D781" s="77"/>
      <c r="E781" s="78"/>
      <c r="F781" s="36" t="str">
        <f t="shared" si="95"/>
        <v/>
      </c>
    </row>
    <row r="782" spans="1:6" s="35" customFormat="1" ht="17.100000000000001" customHeight="1">
      <c r="A782" s="37" t="s">
        <v>572</v>
      </c>
      <c r="B782" s="76">
        <f t="shared" ref="B782:D782" si="98">B783</f>
        <v>7</v>
      </c>
      <c r="C782" s="76">
        <f t="shared" si="98"/>
        <v>547.46</v>
      </c>
      <c r="D782" s="76">
        <f t="shared" si="98"/>
        <v>0</v>
      </c>
      <c r="E782" s="76">
        <f>E783</f>
        <v>610</v>
      </c>
      <c r="F782" s="39">
        <f t="shared" si="95"/>
        <v>86.142857142857139</v>
      </c>
    </row>
    <row r="783" spans="1:6" ht="17.100000000000001" customHeight="1">
      <c r="A783" s="33" t="s">
        <v>573</v>
      </c>
      <c r="B783" s="77">
        <v>7</v>
      </c>
      <c r="C783" s="77">
        <v>547.46</v>
      </c>
      <c r="D783" s="77"/>
      <c r="E783" s="78">
        <v>610</v>
      </c>
      <c r="F783" s="36">
        <f t="shared" si="95"/>
        <v>86.142857142857139</v>
      </c>
    </row>
    <row r="784" spans="1:6" s="35" customFormat="1" ht="17.100000000000001" customHeight="1">
      <c r="A784" s="37" t="s">
        <v>225</v>
      </c>
      <c r="B784" s="76">
        <f t="shared" ref="B784:D784" si="99">SUM(B785,B794,B798,B806,B812,B818,B824,B827,B830,B832,B834,B840,B842,B844,B859)</f>
        <v>8455</v>
      </c>
      <c r="C784" s="76">
        <f t="shared" si="99"/>
        <v>2009.5165999999999</v>
      </c>
      <c r="D784" s="76">
        <f t="shared" si="99"/>
        <v>0</v>
      </c>
      <c r="E784" s="76">
        <f>SUM(E785,E794,E798,E806,E812,E818,E824,E827,E830,E832,E834,E840,E842,E844,E859)</f>
        <v>7093</v>
      </c>
      <c r="F784" s="39">
        <f t="shared" si="95"/>
        <v>-0.16108811354228267</v>
      </c>
    </row>
    <row r="785" spans="1:6" s="35" customFormat="1" ht="17.100000000000001" customHeight="1">
      <c r="A785" s="37" t="s">
        <v>124</v>
      </c>
      <c r="B785" s="76">
        <f t="shared" ref="B785:D785" si="100">SUM(B786:B793)</f>
        <v>405</v>
      </c>
      <c r="C785" s="76">
        <f t="shared" si="100"/>
        <v>275.16890000000001</v>
      </c>
      <c r="D785" s="76">
        <f t="shared" si="100"/>
        <v>0</v>
      </c>
      <c r="E785" s="76">
        <f>SUM(E786:E793)</f>
        <v>344</v>
      </c>
      <c r="F785" s="39">
        <f t="shared" si="95"/>
        <v>-0.1506172839506173</v>
      </c>
    </row>
    <row r="786" spans="1:6" ht="17.100000000000001" customHeight="1">
      <c r="A786" s="33" t="s">
        <v>290</v>
      </c>
      <c r="B786" s="77">
        <v>290</v>
      </c>
      <c r="C786" s="77">
        <v>261.66890000000001</v>
      </c>
      <c r="D786" s="77"/>
      <c r="E786" s="78">
        <v>329</v>
      </c>
      <c r="F786" s="36">
        <f t="shared" si="95"/>
        <v>0.13448275862068965</v>
      </c>
    </row>
    <row r="787" spans="1:6" ht="17.100000000000001" customHeight="1">
      <c r="A787" s="33" t="s">
        <v>300</v>
      </c>
      <c r="B787" s="77">
        <v>2</v>
      </c>
      <c r="C787" s="77">
        <v>1.5</v>
      </c>
      <c r="D787" s="77"/>
      <c r="E787" s="78">
        <v>1</v>
      </c>
      <c r="F787" s="36">
        <f t="shared" si="95"/>
        <v>-0.5</v>
      </c>
    </row>
    <row r="788" spans="1:6" ht="17.100000000000001" customHeight="1">
      <c r="A788" s="33" t="s">
        <v>291</v>
      </c>
      <c r="B788" s="77"/>
      <c r="C788" s="77"/>
      <c r="D788" s="77"/>
      <c r="E788" s="78"/>
      <c r="F788" s="36" t="str">
        <f t="shared" si="95"/>
        <v/>
      </c>
    </row>
    <row r="789" spans="1:6" ht="17.100000000000001" customHeight="1">
      <c r="A789" s="33" t="s">
        <v>574</v>
      </c>
      <c r="B789" s="77">
        <v>8</v>
      </c>
      <c r="C789" s="77">
        <v>1</v>
      </c>
      <c r="D789" s="77"/>
      <c r="E789" s="78">
        <v>1</v>
      </c>
      <c r="F789" s="36">
        <f t="shared" si="95"/>
        <v>-0.875</v>
      </c>
    </row>
    <row r="790" spans="1:6" ht="17.100000000000001" customHeight="1">
      <c r="A790" s="33" t="s">
        <v>1063</v>
      </c>
      <c r="B790" s="77"/>
      <c r="C790" s="77"/>
      <c r="D790" s="77"/>
      <c r="E790" s="78"/>
      <c r="F790" s="36" t="str">
        <f t="shared" si="95"/>
        <v/>
      </c>
    </row>
    <row r="791" spans="1:6" ht="17.100000000000001" customHeight="1">
      <c r="A791" s="33" t="s">
        <v>1064</v>
      </c>
      <c r="B791" s="77"/>
      <c r="C791" s="77"/>
      <c r="D791" s="77"/>
      <c r="E791" s="78"/>
      <c r="F791" s="36" t="str">
        <f t="shared" si="95"/>
        <v/>
      </c>
    </row>
    <row r="792" spans="1:6" ht="17.100000000000001" customHeight="1">
      <c r="A792" s="33" t="s">
        <v>1065</v>
      </c>
      <c r="B792" s="77"/>
      <c r="C792" s="77"/>
      <c r="D792" s="77"/>
      <c r="E792" s="78"/>
      <c r="F792" s="36" t="str">
        <f t="shared" si="95"/>
        <v/>
      </c>
    </row>
    <row r="793" spans="1:6" ht="17.100000000000001" customHeight="1">
      <c r="A793" s="33" t="s">
        <v>575</v>
      </c>
      <c r="B793" s="77">
        <v>105</v>
      </c>
      <c r="C793" s="77">
        <v>11</v>
      </c>
      <c r="D793" s="77"/>
      <c r="E793" s="78">
        <v>13</v>
      </c>
      <c r="F793" s="36">
        <f t="shared" si="95"/>
        <v>-0.87619047619047619</v>
      </c>
    </row>
    <row r="794" spans="1:6" s="35" customFormat="1" ht="17.100000000000001" customHeight="1">
      <c r="A794" s="37" t="s">
        <v>125</v>
      </c>
      <c r="B794" s="76">
        <f t="shared" ref="B794:D794" si="101">SUM(B795:B797)</f>
        <v>164</v>
      </c>
      <c r="C794" s="76">
        <f t="shared" si="101"/>
        <v>31</v>
      </c>
      <c r="D794" s="76">
        <f t="shared" si="101"/>
        <v>0</v>
      </c>
      <c r="E794" s="76">
        <f>SUM(E795:E797)</f>
        <v>231</v>
      </c>
      <c r="F794" s="39">
        <f t="shared" si="95"/>
        <v>0.40853658536585363</v>
      </c>
    </row>
    <row r="795" spans="1:6" ht="17.100000000000001" customHeight="1">
      <c r="A795" s="33" t="s">
        <v>1066</v>
      </c>
      <c r="B795" s="77"/>
      <c r="C795" s="77"/>
      <c r="D795" s="77"/>
      <c r="E795" s="78"/>
      <c r="F795" s="36" t="str">
        <f t="shared" si="95"/>
        <v/>
      </c>
    </row>
    <row r="796" spans="1:6" ht="17.100000000000001" customHeight="1">
      <c r="A796" s="33" t="s">
        <v>576</v>
      </c>
      <c r="B796" s="77"/>
      <c r="C796" s="77"/>
      <c r="D796" s="77"/>
      <c r="E796" s="78"/>
      <c r="F796" s="36" t="str">
        <f t="shared" si="95"/>
        <v/>
      </c>
    </row>
    <row r="797" spans="1:6" ht="17.100000000000001" customHeight="1">
      <c r="A797" s="33" t="s">
        <v>577</v>
      </c>
      <c r="B797" s="77">
        <v>164</v>
      </c>
      <c r="C797" s="77">
        <v>31</v>
      </c>
      <c r="D797" s="77"/>
      <c r="E797" s="78">
        <v>231</v>
      </c>
      <c r="F797" s="36">
        <f t="shared" si="95"/>
        <v>0.40853658536585363</v>
      </c>
    </row>
    <row r="798" spans="1:6" s="35" customFormat="1" ht="17.100000000000001" customHeight="1">
      <c r="A798" s="37" t="s">
        <v>126</v>
      </c>
      <c r="B798" s="76">
        <f t="shared" ref="B798:D798" si="102">SUM(B799:B805)</f>
        <v>44</v>
      </c>
      <c r="C798" s="76">
        <f t="shared" si="102"/>
        <v>35.219499999999996</v>
      </c>
      <c r="D798" s="76">
        <f t="shared" si="102"/>
        <v>0</v>
      </c>
      <c r="E798" s="76">
        <f>SUM(E799:E805)</f>
        <v>35</v>
      </c>
      <c r="F798" s="39">
        <f t="shared" si="95"/>
        <v>-0.20454545454545456</v>
      </c>
    </row>
    <row r="799" spans="1:6" ht="17.100000000000001" customHeight="1">
      <c r="A799" s="33" t="s">
        <v>1067</v>
      </c>
      <c r="B799" s="77"/>
      <c r="C799" s="77"/>
      <c r="D799" s="77"/>
      <c r="E799" s="78"/>
      <c r="F799" s="36" t="str">
        <f t="shared" si="95"/>
        <v/>
      </c>
    </row>
    <row r="800" spans="1:6" ht="17.100000000000001" customHeight="1">
      <c r="A800" s="33" t="s">
        <v>1068</v>
      </c>
      <c r="B800" s="77"/>
      <c r="C800" s="77"/>
      <c r="D800" s="77"/>
      <c r="E800" s="78"/>
      <c r="F800" s="36" t="str">
        <f t="shared" si="95"/>
        <v/>
      </c>
    </row>
    <row r="801" spans="1:6" ht="17.100000000000001" customHeight="1">
      <c r="A801" s="33" t="s">
        <v>1069</v>
      </c>
      <c r="B801" s="77"/>
      <c r="C801" s="77"/>
      <c r="D801" s="77"/>
      <c r="E801" s="78"/>
      <c r="F801" s="36" t="str">
        <f t="shared" si="95"/>
        <v/>
      </c>
    </row>
    <row r="802" spans="1:6" ht="17.100000000000001" customHeight="1">
      <c r="A802" s="33" t="s">
        <v>578</v>
      </c>
      <c r="B802" s="77"/>
      <c r="C802" s="77"/>
      <c r="D802" s="77"/>
      <c r="E802" s="78"/>
      <c r="F802" s="36" t="str">
        <f t="shared" si="95"/>
        <v/>
      </c>
    </row>
    <row r="803" spans="1:6" ht="17.100000000000001" customHeight="1">
      <c r="A803" s="33" t="s">
        <v>579</v>
      </c>
      <c r="B803" s="77"/>
      <c r="C803" s="77"/>
      <c r="D803" s="77"/>
      <c r="E803" s="78"/>
      <c r="F803" s="36" t="str">
        <f t="shared" si="95"/>
        <v/>
      </c>
    </row>
    <row r="804" spans="1:6" ht="17.100000000000001" customHeight="1">
      <c r="A804" s="33" t="s">
        <v>1070</v>
      </c>
      <c r="B804" s="77"/>
      <c r="C804" s="77"/>
      <c r="D804" s="77"/>
      <c r="E804" s="78"/>
      <c r="F804" s="36" t="str">
        <f t="shared" si="95"/>
        <v/>
      </c>
    </row>
    <row r="805" spans="1:6" ht="17.100000000000001" customHeight="1">
      <c r="A805" s="33" t="s">
        <v>580</v>
      </c>
      <c r="B805" s="77">
        <v>44</v>
      </c>
      <c r="C805" s="77">
        <v>35.219499999999996</v>
      </c>
      <c r="D805" s="77"/>
      <c r="E805" s="78">
        <v>35</v>
      </c>
      <c r="F805" s="36">
        <f t="shared" si="95"/>
        <v>-0.20454545454545456</v>
      </c>
    </row>
    <row r="806" spans="1:6" s="35" customFormat="1" ht="17.100000000000001" customHeight="1">
      <c r="A806" s="37" t="s">
        <v>127</v>
      </c>
      <c r="B806" s="76">
        <f t="shared" ref="B806:D806" si="103">SUM(B807:B811)</f>
        <v>2204</v>
      </c>
      <c r="C806" s="76">
        <f t="shared" si="103"/>
        <v>13</v>
      </c>
      <c r="D806" s="76">
        <f t="shared" si="103"/>
        <v>0</v>
      </c>
      <c r="E806" s="76">
        <f>SUM(E807:E811)</f>
        <v>13</v>
      </c>
      <c r="F806" s="39">
        <f t="shared" si="95"/>
        <v>-0.9941016333938294</v>
      </c>
    </row>
    <row r="807" spans="1:6" ht="17.100000000000001" customHeight="1">
      <c r="A807" s="33" t="s">
        <v>581</v>
      </c>
      <c r="B807" s="77"/>
      <c r="C807" s="77"/>
      <c r="D807" s="77"/>
      <c r="E807" s="78"/>
      <c r="F807" s="36" t="str">
        <f t="shared" si="95"/>
        <v/>
      </c>
    </row>
    <row r="808" spans="1:6" ht="17.100000000000001" customHeight="1">
      <c r="A808" s="33" t="s">
        <v>1071</v>
      </c>
      <c r="B808" s="77">
        <v>2191</v>
      </c>
      <c r="C808" s="77"/>
      <c r="D808" s="77"/>
      <c r="E808" s="78"/>
      <c r="F808" s="36">
        <f t="shared" si="95"/>
        <v>-1</v>
      </c>
    </row>
    <row r="809" spans="1:6" ht="17.100000000000001" customHeight="1">
      <c r="A809" s="33" t="s">
        <v>582</v>
      </c>
      <c r="B809" s="77"/>
      <c r="C809" s="77"/>
      <c r="D809" s="77"/>
      <c r="E809" s="78"/>
      <c r="F809" s="36" t="str">
        <f t="shared" si="95"/>
        <v/>
      </c>
    </row>
    <row r="810" spans="1:6" ht="17.100000000000001" customHeight="1">
      <c r="A810" s="33" t="s">
        <v>1072</v>
      </c>
      <c r="B810" s="77"/>
      <c r="C810" s="77"/>
      <c r="D810" s="77"/>
      <c r="E810" s="78"/>
      <c r="F810" s="36" t="str">
        <f t="shared" si="95"/>
        <v/>
      </c>
    </row>
    <row r="811" spans="1:6" ht="17.100000000000001" customHeight="1">
      <c r="A811" s="33" t="s">
        <v>1073</v>
      </c>
      <c r="B811" s="77">
        <v>13</v>
      </c>
      <c r="C811" s="77">
        <v>13</v>
      </c>
      <c r="D811" s="77"/>
      <c r="E811" s="78">
        <v>13</v>
      </c>
      <c r="F811" s="36">
        <f t="shared" si="95"/>
        <v>0</v>
      </c>
    </row>
    <row r="812" spans="1:6" s="35" customFormat="1" ht="17.100000000000001" customHeight="1">
      <c r="A812" s="37" t="s">
        <v>128</v>
      </c>
      <c r="B812" s="75">
        <v>195</v>
      </c>
      <c r="C812" s="76"/>
      <c r="D812" s="76"/>
      <c r="E812" s="76"/>
      <c r="F812" s="39">
        <f t="shared" si="95"/>
        <v>-1</v>
      </c>
    </row>
    <row r="813" spans="1:6" ht="17.100000000000001" customHeight="1">
      <c r="A813" s="33" t="s">
        <v>1074</v>
      </c>
      <c r="B813" s="77">
        <v>155</v>
      </c>
      <c r="C813" s="77"/>
      <c r="D813" s="77"/>
      <c r="E813" s="78"/>
      <c r="F813" s="36">
        <f t="shared" si="95"/>
        <v>-1</v>
      </c>
    </row>
    <row r="814" spans="1:6" ht="17.100000000000001" customHeight="1">
      <c r="A814" s="33" t="s">
        <v>1075</v>
      </c>
      <c r="B814" s="77"/>
      <c r="C814" s="77"/>
      <c r="D814" s="77"/>
      <c r="E814" s="78"/>
      <c r="F814" s="36" t="str">
        <f t="shared" si="95"/>
        <v/>
      </c>
    </row>
    <row r="815" spans="1:6" ht="17.100000000000001" customHeight="1">
      <c r="A815" s="33" t="s">
        <v>1076</v>
      </c>
      <c r="B815" s="77"/>
      <c r="C815" s="77"/>
      <c r="D815" s="77"/>
      <c r="E815" s="78"/>
      <c r="F815" s="36" t="str">
        <f t="shared" si="95"/>
        <v/>
      </c>
    </row>
    <row r="816" spans="1:6" s="35" customFormat="1" ht="17.100000000000001" customHeight="1">
      <c r="A816" s="33" t="s">
        <v>1077</v>
      </c>
      <c r="B816" s="75"/>
      <c r="C816" s="75"/>
      <c r="D816" s="75"/>
      <c r="E816" s="76"/>
      <c r="F816" s="39" t="str">
        <f t="shared" si="95"/>
        <v/>
      </c>
    </row>
    <row r="817" spans="1:6" ht="17.100000000000001" customHeight="1">
      <c r="A817" s="33" t="s">
        <v>744</v>
      </c>
      <c r="B817" s="77">
        <v>40</v>
      </c>
      <c r="C817" s="77"/>
      <c r="D817" s="77"/>
      <c r="E817" s="78"/>
      <c r="F817" s="36">
        <f t="shared" si="95"/>
        <v>-1</v>
      </c>
    </row>
    <row r="818" spans="1:6" s="35" customFormat="1" ht="17.100000000000001" customHeight="1">
      <c r="A818" s="37" t="s">
        <v>129</v>
      </c>
      <c r="B818" s="76">
        <f t="shared" ref="B818:D818" si="104">SUM(B819:B823)</f>
        <v>245</v>
      </c>
      <c r="C818" s="76">
        <f t="shared" si="104"/>
        <v>562.48779999999999</v>
      </c>
      <c r="D818" s="76">
        <f t="shared" si="104"/>
        <v>0</v>
      </c>
      <c r="E818" s="76">
        <f>SUM(E819:E823)</f>
        <v>826</v>
      </c>
      <c r="F818" s="39">
        <f t="shared" si="95"/>
        <v>2.3714285714285714</v>
      </c>
    </row>
    <row r="819" spans="1:6" ht="17.100000000000001" customHeight="1">
      <c r="A819" s="33" t="s">
        <v>1078</v>
      </c>
      <c r="B819" s="78">
        <v>183</v>
      </c>
      <c r="C819" s="78">
        <v>231.7278</v>
      </c>
      <c r="D819" s="78"/>
      <c r="E819" s="78">
        <v>297</v>
      </c>
      <c r="F819" s="36">
        <f t="shared" si="95"/>
        <v>0.62295081967213117</v>
      </c>
    </row>
    <row r="820" spans="1:6" ht="17.100000000000001" customHeight="1">
      <c r="A820" s="33" t="s">
        <v>1079</v>
      </c>
      <c r="B820" s="77"/>
      <c r="C820" s="77"/>
      <c r="D820" s="77"/>
      <c r="E820" s="78"/>
      <c r="F820" s="36" t="str">
        <f t="shared" si="95"/>
        <v/>
      </c>
    </row>
    <row r="821" spans="1:6" ht="17.100000000000001" customHeight="1">
      <c r="A821" s="33" t="s">
        <v>1080</v>
      </c>
      <c r="B821" s="77"/>
      <c r="C821" s="77"/>
      <c r="D821" s="77"/>
      <c r="E821" s="78"/>
      <c r="F821" s="36" t="str">
        <f t="shared" si="95"/>
        <v/>
      </c>
    </row>
    <row r="822" spans="1:6" ht="17.100000000000001" customHeight="1">
      <c r="A822" s="33" t="s">
        <v>1081</v>
      </c>
      <c r="B822" s="77"/>
      <c r="C822" s="77"/>
      <c r="D822" s="77"/>
      <c r="E822" s="78"/>
      <c r="F822" s="36" t="str">
        <f t="shared" si="95"/>
        <v/>
      </c>
    </row>
    <row r="823" spans="1:6" ht="17.100000000000001" customHeight="1">
      <c r="A823" s="33" t="s">
        <v>745</v>
      </c>
      <c r="B823" s="77">
        <v>62</v>
      </c>
      <c r="C823" s="77">
        <v>330.76</v>
      </c>
      <c r="D823" s="77"/>
      <c r="E823" s="78">
        <v>529</v>
      </c>
      <c r="F823" s="36">
        <f t="shared" si="95"/>
        <v>7.532258064516129</v>
      </c>
    </row>
    <row r="824" spans="1:6" s="35" customFormat="1" ht="17.100000000000001" customHeight="1">
      <c r="A824" s="37" t="s">
        <v>130</v>
      </c>
      <c r="B824" s="76">
        <f t="shared" ref="B824:D824" si="105">SUM(B825:B826)</f>
        <v>900</v>
      </c>
      <c r="C824" s="76">
        <f t="shared" si="105"/>
        <v>1018.6404</v>
      </c>
      <c r="D824" s="76">
        <f t="shared" si="105"/>
        <v>0</v>
      </c>
      <c r="E824" s="76">
        <f>SUM(E825:E826)</f>
        <v>973</v>
      </c>
      <c r="F824" s="39">
        <f t="shared" si="95"/>
        <v>8.1111111111111106E-2</v>
      </c>
    </row>
    <row r="825" spans="1:6" ht="17.100000000000001" customHeight="1">
      <c r="A825" s="33" t="s">
        <v>1082</v>
      </c>
      <c r="B825" s="77"/>
      <c r="C825" s="77"/>
      <c r="D825" s="77"/>
      <c r="E825" s="78"/>
      <c r="F825" s="36" t="str">
        <f t="shared" si="95"/>
        <v/>
      </c>
    </row>
    <row r="826" spans="1:6" ht="17.100000000000001" customHeight="1">
      <c r="A826" s="33" t="s">
        <v>1083</v>
      </c>
      <c r="B826" s="77">
        <v>900</v>
      </c>
      <c r="C826" s="77">
        <v>1018.6404</v>
      </c>
      <c r="D826" s="77"/>
      <c r="E826" s="78">
        <v>973</v>
      </c>
      <c r="F826" s="36">
        <f t="shared" si="95"/>
        <v>8.1111111111111106E-2</v>
      </c>
    </row>
    <row r="827" spans="1:6" s="35" customFormat="1" ht="17.100000000000001" customHeight="1">
      <c r="A827" s="37" t="s">
        <v>131</v>
      </c>
      <c r="B827" s="75"/>
      <c r="C827" s="75"/>
      <c r="D827" s="75"/>
      <c r="E827" s="76"/>
      <c r="F827" s="39" t="str">
        <f t="shared" si="95"/>
        <v/>
      </c>
    </row>
    <row r="828" spans="1:6" ht="17.100000000000001" customHeight="1">
      <c r="A828" s="33" t="s">
        <v>1084</v>
      </c>
      <c r="B828" s="77"/>
      <c r="C828" s="77"/>
      <c r="D828" s="77"/>
      <c r="E828" s="78"/>
      <c r="F828" s="36" t="str">
        <f t="shared" si="95"/>
        <v/>
      </c>
    </row>
    <row r="829" spans="1:6" ht="17.100000000000001" customHeight="1">
      <c r="A829" s="33" t="s">
        <v>1085</v>
      </c>
      <c r="B829" s="77"/>
      <c r="C829" s="77"/>
      <c r="D829" s="77"/>
      <c r="E829" s="78"/>
      <c r="F829" s="36" t="str">
        <f t="shared" si="95"/>
        <v/>
      </c>
    </row>
    <row r="830" spans="1:6" ht="17.100000000000001" customHeight="1">
      <c r="A830" s="37" t="s">
        <v>1086</v>
      </c>
      <c r="B830" s="77"/>
      <c r="C830" s="77"/>
      <c r="D830" s="77"/>
      <c r="E830" s="78"/>
      <c r="F830" s="36" t="str">
        <f t="shared" si="95"/>
        <v/>
      </c>
    </row>
    <row r="831" spans="1:6" ht="17.100000000000001" customHeight="1">
      <c r="A831" s="33" t="s">
        <v>1087</v>
      </c>
      <c r="B831" s="77"/>
      <c r="C831" s="77"/>
      <c r="D831" s="77"/>
      <c r="E831" s="78"/>
      <c r="F831" s="36" t="str">
        <f t="shared" si="95"/>
        <v/>
      </c>
    </row>
    <row r="832" spans="1:6" s="35" customFormat="1" ht="17.100000000000001" customHeight="1">
      <c r="A832" s="37" t="s">
        <v>583</v>
      </c>
      <c r="B832" s="76">
        <f t="shared" ref="B832:D832" si="106">B833</f>
        <v>140</v>
      </c>
      <c r="C832" s="76">
        <f t="shared" si="106"/>
        <v>5</v>
      </c>
      <c r="D832" s="76">
        <f t="shared" si="106"/>
        <v>0</v>
      </c>
      <c r="E832" s="76">
        <f>E833</f>
        <v>101</v>
      </c>
      <c r="F832" s="39">
        <f t="shared" si="95"/>
        <v>-0.27857142857142858</v>
      </c>
    </row>
    <row r="833" spans="1:6" ht="17.100000000000001" customHeight="1">
      <c r="A833" s="33" t="s">
        <v>584</v>
      </c>
      <c r="B833" s="77">
        <v>140</v>
      </c>
      <c r="C833" s="77">
        <v>5</v>
      </c>
      <c r="D833" s="77"/>
      <c r="E833" s="78">
        <v>101</v>
      </c>
      <c r="F833" s="36">
        <f t="shared" si="95"/>
        <v>-0.27857142857142858</v>
      </c>
    </row>
    <row r="834" spans="1:6" s="35" customFormat="1" ht="17.100000000000001" customHeight="1">
      <c r="A834" s="37" t="s">
        <v>134</v>
      </c>
      <c r="B834" s="76">
        <f t="shared" ref="B834:D834" si="107">SUM(B835:B839)</f>
        <v>381</v>
      </c>
      <c r="C834" s="76">
        <f t="shared" si="107"/>
        <v>5</v>
      </c>
      <c r="D834" s="76">
        <f t="shared" si="107"/>
        <v>0</v>
      </c>
      <c r="E834" s="76">
        <f>SUM(E835:E839)</f>
        <v>308</v>
      </c>
      <c r="F834" s="39">
        <f t="shared" si="95"/>
        <v>-0.19160104986876642</v>
      </c>
    </row>
    <row r="835" spans="1:6" ht="17.100000000000001" customHeight="1">
      <c r="A835" s="33" t="s">
        <v>585</v>
      </c>
      <c r="B835" s="77"/>
      <c r="C835" s="77"/>
      <c r="D835" s="77"/>
      <c r="E835" s="78"/>
      <c r="F835" s="36" t="str">
        <f t="shared" si="95"/>
        <v/>
      </c>
    </row>
    <row r="836" spans="1:6" ht="17.100000000000001" customHeight="1">
      <c r="A836" s="33" t="s">
        <v>1088</v>
      </c>
      <c r="B836" s="77">
        <v>97</v>
      </c>
      <c r="C836" s="77">
        <v>3</v>
      </c>
      <c r="D836" s="77"/>
      <c r="E836" s="78">
        <v>3</v>
      </c>
      <c r="F836" s="36">
        <f t="shared" si="95"/>
        <v>-0.96907216494845361</v>
      </c>
    </row>
    <row r="837" spans="1:6" ht="17.100000000000001" customHeight="1">
      <c r="A837" s="33" t="s">
        <v>1089</v>
      </c>
      <c r="B837" s="77">
        <v>47</v>
      </c>
      <c r="C837" s="77"/>
      <c r="D837" s="77"/>
      <c r="E837" s="78">
        <v>303</v>
      </c>
      <c r="F837" s="36">
        <f t="shared" si="95"/>
        <v>5.4468085106382977</v>
      </c>
    </row>
    <row r="838" spans="1:6" ht="17.100000000000001" customHeight="1">
      <c r="A838" s="33" t="s">
        <v>1090</v>
      </c>
      <c r="B838" s="77">
        <v>24</v>
      </c>
      <c r="C838" s="77"/>
      <c r="D838" s="77"/>
      <c r="E838" s="78"/>
      <c r="F838" s="36">
        <f t="shared" ref="F838:F901" si="108">IF(B838=0,"",(E838-B838)/B838)</f>
        <v>-1</v>
      </c>
    </row>
    <row r="839" spans="1:6" ht="17.100000000000001" customHeight="1">
      <c r="A839" s="33" t="s">
        <v>1091</v>
      </c>
      <c r="B839" s="77">
        <v>213</v>
      </c>
      <c r="C839" s="77">
        <v>2</v>
      </c>
      <c r="D839" s="77"/>
      <c r="E839" s="78">
        <v>2</v>
      </c>
      <c r="F839" s="36">
        <f t="shared" si="108"/>
        <v>-0.99061032863849763</v>
      </c>
    </row>
    <row r="840" spans="1:6" s="35" customFormat="1" ht="17.100000000000001" customHeight="1">
      <c r="A840" s="37" t="s">
        <v>586</v>
      </c>
      <c r="B840" s="76">
        <f t="shared" ref="B840" si="109">B841</f>
        <v>50</v>
      </c>
      <c r="C840" s="76"/>
      <c r="D840" s="76"/>
      <c r="E840" s="76">
        <f>E841</f>
        <v>47</v>
      </c>
      <c r="F840" s="39">
        <f t="shared" si="108"/>
        <v>-0.06</v>
      </c>
    </row>
    <row r="841" spans="1:6" ht="17.100000000000001" customHeight="1">
      <c r="A841" s="33" t="s">
        <v>587</v>
      </c>
      <c r="B841" s="77">
        <v>50</v>
      </c>
      <c r="C841" s="77"/>
      <c r="D841" s="77"/>
      <c r="E841" s="78">
        <v>47</v>
      </c>
      <c r="F841" s="36">
        <f t="shared" si="108"/>
        <v>-0.06</v>
      </c>
    </row>
    <row r="842" spans="1:6" s="35" customFormat="1" ht="17.100000000000001" customHeight="1">
      <c r="A842" s="37" t="s">
        <v>1092</v>
      </c>
      <c r="B842" s="75"/>
      <c r="C842" s="75"/>
      <c r="D842" s="75"/>
      <c r="E842" s="76"/>
      <c r="F842" s="39" t="str">
        <f t="shared" si="108"/>
        <v/>
      </c>
    </row>
    <row r="843" spans="1:6" ht="17.100000000000001" customHeight="1">
      <c r="A843" s="33" t="s">
        <v>1093</v>
      </c>
      <c r="B843" s="77"/>
      <c r="C843" s="77"/>
      <c r="D843" s="77"/>
      <c r="E843" s="78"/>
      <c r="F843" s="36" t="str">
        <f t="shared" si="108"/>
        <v/>
      </c>
    </row>
    <row r="844" spans="1:6" s="35" customFormat="1" ht="17.100000000000001" customHeight="1">
      <c r="A844" s="37" t="s">
        <v>136</v>
      </c>
      <c r="B844" s="75">
        <f>SUM(B845:B858)</f>
        <v>2</v>
      </c>
      <c r="C844" s="75"/>
      <c r="D844" s="75"/>
      <c r="E844" s="76"/>
      <c r="F844" s="39">
        <f t="shared" si="108"/>
        <v>-1</v>
      </c>
    </row>
    <row r="845" spans="1:6" ht="17.100000000000001" customHeight="1">
      <c r="A845" s="33" t="s">
        <v>290</v>
      </c>
      <c r="B845" s="77"/>
      <c r="C845" s="77"/>
      <c r="D845" s="77"/>
      <c r="E845" s="78"/>
      <c r="F845" s="36" t="str">
        <f t="shared" si="108"/>
        <v/>
      </c>
    </row>
    <row r="846" spans="1:6" ht="17.100000000000001" customHeight="1">
      <c r="A846" s="33" t="s">
        <v>300</v>
      </c>
      <c r="B846" s="77"/>
      <c r="C846" s="77"/>
      <c r="D846" s="77"/>
      <c r="E846" s="78"/>
      <c r="F846" s="36" t="str">
        <f t="shared" si="108"/>
        <v/>
      </c>
    </row>
    <row r="847" spans="1:6" ht="17.100000000000001" customHeight="1">
      <c r="A847" s="33" t="s">
        <v>291</v>
      </c>
      <c r="B847" s="77"/>
      <c r="C847" s="77"/>
      <c r="D847" s="77"/>
      <c r="E847" s="78"/>
      <c r="F847" s="36" t="str">
        <f t="shared" si="108"/>
        <v/>
      </c>
    </row>
    <row r="848" spans="1:6" ht="17.100000000000001" customHeight="1">
      <c r="A848" s="33" t="s">
        <v>1094</v>
      </c>
      <c r="B848" s="77"/>
      <c r="C848" s="77"/>
      <c r="D848" s="77"/>
      <c r="E848" s="78"/>
      <c r="F848" s="36" t="str">
        <f t="shared" si="108"/>
        <v/>
      </c>
    </row>
    <row r="849" spans="1:6" ht="17.100000000000001" customHeight="1">
      <c r="A849" s="33" t="s">
        <v>1095</v>
      </c>
      <c r="B849" s="77"/>
      <c r="C849" s="77"/>
      <c r="D849" s="77"/>
      <c r="E849" s="78"/>
      <c r="F849" s="36" t="str">
        <f t="shared" si="108"/>
        <v/>
      </c>
    </row>
    <row r="850" spans="1:6" ht="17.100000000000001" customHeight="1">
      <c r="A850" s="33" t="s">
        <v>1096</v>
      </c>
      <c r="B850" s="77"/>
      <c r="C850" s="77"/>
      <c r="D850" s="77"/>
      <c r="E850" s="78"/>
      <c r="F850" s="36" t="str">
        <f t="shared" si="108"/>
        <v/>
      </c>
    </row>
    <row r="851" spans="1:6" ht="17.100000000000001" customHeight="1">
      <c r="A851" s="33" t="s">
        <v>1097</v>
      </c>
      <c r="B851" s="77"/>
      <c r="C851" s="77"/>
      <c r="D851" s="77"/>
      <c r="E851" s="78"/>
      <c r="F851" s="36" t="str">
        <f t="shared" si="108"/>
        <v/>
      </c>
    </row>
    <row r="852" spans="1:6" ht="17.100000000000001" customHeight="1">
      <c r="A852" s="33" t="s">
        <v>1098</v>
      </c>
      <c r="B852" s="77"/>
      <c r="C852" s="77"/>
      <c r="D852" s="77"/>
      <c r="E852" s="78"/>
      <c r="F852" s="36" t="str">
        <f t="shared" si="108"/>
        <v/>
      </c>
    </row>
    <row r="853" spans="1:6" ht="17.100000000000001" customHeight="1">
      <c r="A853" s="33" t="s">
        <v>1099</v>
      </c>
      <c r="B853" s="77"/>
      <c r="C853" s="77"/>
      <c r="D853" s="77"/>
      <c r="E853" s="78"/>
      <c r="F853" s="36" t="str">
        <f t="shared" si="108"/>
        <v/>
      </c>
    </row>
    <row r="854" spans="1:6" ht="17.100000000000001" customHeight="1">
      <c r="A854" s="33" t="s">
        <v>1100</v>
      </c>
      <c r="B854" s="77"/>
      <c r="C854" s="77"/>
      <c r="D854" s="77"/>
      <c r="E854" s="78"/>
      <c r="F854" s="36" t="str">
        <f t="shared" si="108"/>
        <v/>
      </c>
    </row>
    <row r="855" spans="1:6" ht="17.100000000000001" customHeight="1">
      <c r="A855" s="33" t="s">
        <v>325</v>
      </c>
      <c r="B855" s="77"/>
      <c r="C855" s="77"/>
      <c r="D855" s="77"/>
      <c r="E855" s="78"/>
      <c r="F855" s="36" t="str">
        <f t="shared" si="108"/>
        <v/>
      </c>
    </row>
    <row r="856" spans="1:6" ht="17.100000000000001" customHeight="1">
      <c r="A856" s="33" t="s">
        <v>588</v>
      </c>
      <c r="B856" s="77"/>
      <c r="C856" s="77"/>
      <c r="D856" s="77"/>
      <c r="E856" s="78"/>
      <c r="F856" s="36" t="str">
        <f t="shared" si="108"/>
        <v/>
      </c>
    </row>
    <row r="857" spans="1:6" ht="17.100000000000001" customHeight="1">
      <c r="A857" s="33" t="s">
        <v>298</v>
      </c>
      <c r="B857" s="77"/>
      <c r="C857" s="77"/>
      <c r="D857" s="77"/>
      <c r="E857" s="78"/>
      <c r="F857" s="36" t="str">
        <f t="shared" si="108"/>
        <v/>
      </c>
    </row>
    <row r="858" spans="1:6" ht="17.100000000000001" customHeight="1">
      <c r="A858" s="33" t="s">
        <v>1101</v>
      </c>
      <c r="B858" s="77">
        <v>2</v>
      </c>
      <c r="C858" s="77"/>
      <c r="D858" s="77"/>
      <c r="E858" s="78"/>
      <c r="F858" s="36">
        <f t="shared" si="108"/>
        <v>-1</v>
      </c>
    </row>
    <row r="859" spans="1:6" s="35" customFormat="1" ht="17.100000000000001" customHeight="1">
      <c r="A859" s="37" t="s">
        <v>589</v>
      </c>
      <c r="B859" s="76">
        <f t="shared" ref="B859:C859" si="110">B860</f>
        <v>3725</v>
      </c>
      <c r="C859" s="76">
        <f t="shared" si="110"/>
        <v>64</v>
      </c>
      <c r="D859" s="76"/>
      <c r="E859" s="76">
        <f>E860</f>
        <v>4215</v>
      </c>
      <c r="F859" s="39">
        <f t="shared" si="108"/>
        <v>0.13154362416107382</v>
      </c>
    </row>
    <row r="860" spans="1:6" ht="17.100000000000001" customHeight="1">
      <c r="A860" s="33" t="s">
        <v>590</v>
      </c>
      <c r="B860" s="77">
        <v>3725</v>
      </c>
      <c r="C860" s="77">
        <v>64</v>
      </c>
      <c r="D860" s="77"/>
      <c r="E860" s="78">
        <v>4215</v>
      </c>
      <c r="F860" s="36">
        <f t="shared" si="108"/>
        <v>0.13154362416107382</v>
      </c>
    </row>
    <row r="861" spans="1:6" s="35" customFormat="1" ht="17.100000000000001" customHeight="1">
      <c r="A861" s="37" t="s">
        <v>226</v>
      </c>
      <c r="B861" s="76">
        <f t="shared" ref="B861:D861" si="111">SUM(B862,B874,B876,B879,B881,B883)</f>
        <v>17598</v>
      </c>
      <c r="C861" s="76">
        <f t="shared" si="111"/>
        <v>15084.334200000001</v>
      </c>
      <c r="D861" s="76">
        <f t="shared" si="111"/>
        <v>0</v>
      </c>
      <c r="E861" s="76">
        <f>SUM(E862,E874,E876,E879,E881,E883)</f>
        <v>24631</v>
      </c>
      <c r="F861" s="39">
        <f t="shared" si="108"/>
        <v>0.39964768723718602</v>
      </c>
    </row>
    <row r="862" spans="1:6" s="35" customFormat="1" ht="17.100000000000001" customHeight="1">
      <c r="A862" s="37" t="s">
        <v>138</v>
      </c>
      <c r="B862" s="76">
        <f t="shared" ref="B862:D862" si="112">SUM(B863:B873)</f>
        <v>2050</v>
      </c>
      <c r="C862" s="76">
        <f t="shared" si="112"/>
        <v>9064.2188999999998</v>
      </c>
      <c r="D862" s="76">
        <f t="shared" si="112"/>
        <v>0</v>
      </c>
      <c r="E862" s="76">
        <f>SUM(E863:E873)</f>
        <v>2123</v>
      </c>
      <c r="F862" s="39">
        <f t="shared" si="108"/>
        <v>3.5609756097560973E-2</v>
      </c>
    </row>
    <row r="863" spans="1:6" ht="17.100000000000001" customHeight="1">
      <c r="A863" s="33" t="s">
        <v>290</v>
      </c>
      <c r="B863" s="77">
        <v>1481</v>
      </c>
      <c r="C863" s="77">
        <v>1581.3658</v>
      </c>
      <c r="D863" s="77"/>
      <c r="E863" s="78">
        <v>1644</v>
      </c>
      <c r="F863" s="36">
        <f t="shared" si="108"/>
        <v>0.1100607697501688</v>
      </c>
    </row>
    <row r="864" spans="1:6" ht="17.100000000000001" customHeight="1">
      <c r="A864" s="33" t="s">
        <v>300</v>
      </c>
      <c r="B864" s="77"/>
      <c r="C864" s="77"/>
      <c r="D864" s="77"/>
      <c r="E864" s="78"/>
      <c r="F864" s="36" t="str">
        <f t="shared" si="108"/>
        <v/>
      </c>
    </row>
    <row r="865" spans="1:6" ht="17.100000000000001" customHeight="1">
      <c r="A865" s="33" t="s">
        <v>291</v>
      </c>
      <c r="B865" s="77"/>
      <c r="C865" s="77"/>
      <c r="D865" s="77"/>
      <c r="E865" s="78"/>
      <c r="F865" s="36" t="str">
        <f t="shared" si="108"/>
        <v/>
      </c>
    </row>
    <row r="866" spans="1:6" ht="17.100000000000001" customHeight="1">
      <c r="A866" s="33" t="s">
        <v>1102</v>
      </c>
      <c r="B866" s="77"/>
      <c r="C866" s="77"/>
      <c r="D866" s="77"/>
      <c r="E866" s="78">
        <v>2</v>
      </c>
      <c r="F866" s="36" t="str">
        <f t="shared" si="108"/>
        <v/>
      </c>
    </row>
    <row r="867" spans="1:6" ht="17.100000000000001" customHeight="1">
      <c r="A867" s="33" t="s">
        <v>591</v>
      </c>
      <c r="B867" s="77"/>
      <c r="C867" s="77"/>
      <c r="D867" s="77"/>
      <c r="E867" s="78"/>
      <c r="F867" s="36" t="str">
        <f t="shared" si="108"/>
        <v/>
      </c>
    </row>
    <row r="868" spans="1:6" ht="17.100000000000001" customHeight="1">
      <c r="A868" s="33" t="s">
        <v>592</v>
      </c>
      <c r="B868" s="77"/>
      <c r="C868" s="77"/>
      <c r="D868" s="77"/>
      <c r="E868" s="78"/>
      <c r="F868" s="36" t="str">
        <f t="shared" si="108"/>
        <v/>
      </c>
    </row>
    <row r="869" spans="1:6" ht="17.100000000000001" customHeight="1">
      <c r="A869" s="33" t="s">
        <v>1103</v>
      </c>
      <c r="B869" s="77"/>
      <c r="C869" s="77"/>
      <c r="D869" s="77"/>
      <c r="E869" s="78"/>
      <c r="F869" s="36" t="str">
        <f t="shared" si="108"/>
        <v/>
      </c>
    </row>
    <row r="870" spans="1:6" ht="17.100000000000001" customHeight="1">
      <c r="A870" s="33" t="s">
        <v>1104</v>
      </c>
      <c r="B870" s="77"/>
      <c r="C870" s="77"/>
      <c r="D870" s="77"/>
      <c r="E870" s="78"/>
      <c r="F870" s="36" t="str">
        <f t="shared" si="108"/>
        <v/>
      </c>
    </row>
    <row r="871" spans="1:6" ht="17.100000000000001" customHeight="1">
      <c r="A871" s="33" t="s">
        <v>593</v>
      </c>
      <c r="B871" s="77"/>
      <c r="C871" s="77"/>
      <c r="D871" s="77"/>
      <c r="E871" s="78"/>
      <c r="F871" s="36" t="str">
        <f t="shared" si="108"/>
        <v/>
      </c>
    </row>
    <row r="872" spans="1:6" ht="17.100000000000001" customHeight="1">
      <c r="A872" s="33" t="s">
        <v>594</v>
      </c>
      <c r="B872" s="77"/>
      <c r="C872" s="77"/>
      <c r="D872" s="77"/>
      <c r="E872" s="78"/>
      <c r="F872" s="36" t="str">
        <f t="shared" si="108"/>
        <v/>
      </c>
    </row>
    <row r="873" spans="1:6" ht="17.100000000000001" customHeight="1">
      <c r="A873" s="33" t="s">
        <v>595</v>
      </c>
      <c r="B873" s="77">
        <v>569</v>
      </c>
      <c r="C873" s="77">
        <v>7482.8531000000003</v>
      </c>
      <c r="D873" s="77"/>
      <c r="E873" s="78">
        <v>477</v>
      </c>
      <c r="F873" s="36">
        <f t="shared" si="108"/>
        <v>-0.16168717047451669</v>
      </c>
    </row>
    <row r="874" spans="1:6" s="35" customFormat="1" ht="17.100000000000001" customHeight="1">
      <c r="A874" s="37" t="s">
        <v>1105</v>
      </c>
      <c r="B874" s="76">
        <f t="shared" ref="B874:D874" si="113">B875</f>
        <v>548</v>
      </c>
      <c r="C874" s="76">
        <f t="shared" si="113"/>
        <v>22.1</v>
      </c>
      <c r="D874" s="76">
        <f t="shared" si="113"/>
        <v>0</v>
      </c>
      <c r="E874" s="76">
        <f>E875</f>
        <v>15</v>
      </c>
      <c r="F874" s="39">
        <f t="shared" si="108"/>
        <v>-0.97262773722627738</v>
      </c>
    </row>
    <row r="875" spans="1:6" ht="17.100000000000001" customHeight="1">
      <c r="A875" s="33" t="s">
        <v>1106</v>
      </c>
      <c r="B875" s="77">
        <v>548</v>
      </c>
      <c r="C875" s="77">
        <v>22.1</v>
      </c>
      <c r="D875" s="77"/>
      <c r="E875" s="78">
        <v>15</v>
      </c>
      <c r="F875" s="36">
        <f t="shared" si="108"/>
        <v>-0.97262773722627738</v>
      </c>
    </row>
    <row r="876" spans="1:6" s="35" customFormat="1" ht="17.100000000000001" customHeight="1">
      <c r="A876" s="37" t="s">
        <v>140</v>
      </c>
      <c r="B876" s="76">
        <f t="shared" ref="B876:C876" si="114">SUM(B877:B878)</f>
        <v>12260</v>
      </c>
      <c r="C876" s="76">
        <f t="shared" si="114"/>
        <v>2133.5500000000002</v>
      </c>
      <c r="D876" s="76"/>
      <c r="E876" s="76">
        <f>SUM(E877:E878)</f>
        <v>12316</v>
      </c>
      <c r="F876" s="39">
        <f t="shared" si="108"/>
        <v>4.5676998368678629E-3</v>
      </c>
    </row>
    <row r="877" spans="1:6" ht="17.100000000000001" customHeight="1">
      <c r="A877" s="33" t="s">
        <v>1107</v>
      </c>
      <c r="B877" s="77">
        <v>6182</v>
      </c>
      <c r="C877" s="77"/>
      <c r="D877" s="77"/>
      <c r="E877" s="78">
        <v>2748</v>
      </c>
      <c r="F877" s="36">
        <f t="shared" si="108"/>
        <v>-0.55548366224522805</v>
      </c>
    </row>
    <row r="878" spans="1:6" ht="17.100000000000001" customHeight="1">
      <c r="A878" s="33" t="s">
        <v>596</v>
      </c>
      <c r="B878" s="77">
        <v>6078</v>
      </c>
      <c r="C878" s="77">
        <v>2133.5500000000002</v>
      </c>
      <c r="D878" s="77"/>
      <c r="E878" s="78">
        <v>9568</v>
      </c>
      <c r="F878" s="36">
        <f t="shared" si="108"/>
        <v>0.57420204014478449</v>
      </c>
    </row>
    <row r="879" spans="1:6" s="35" customFormat="1" ht="17.100000000000001" customHeight="1">
      <c r="A879" s="37" t="s">
        <v>1108</v>
      </c>
      <c r="B879" s="76">
        <f t="shared" ref="B879:C879" si="115">B880</f>
        <v>2378</v>
      </c>
      <c r="C879" s="76">
        <f t="shared" si="115"/>
        <v>2258.3652999999999</v>
      </c>
      <c r="D879" s="76"/>
      <c r="E879" s="76">
        <f>E880</f>
        <v>2151</v>
      </c>
      <c r="F879" s="39">
        <f t="shared" si="108"/>
        <v>-9.5458368376787214E-2</v>
      </c>
    </row>
    <row r="880" spans="1:6" ht="17.100000000000001" customHeight="1">
      <c r="A880" s="33" t="s">
        <v>1109</v>
      </c>
      <c r="B880" s="77">
        <v>2378</v>
      </c>
      <c r="C880" s="77">
        <v>2258.3652999999999</v>
      </c>
      <c r="D880" s="77"/>
      <c r="E880" s="78">
        <v>2151</v>
      </c>
      <c r="F880" s="36">
        <f t="shared" si="108"/>
        <v>-9.5458368376787214E-2</v>
      </c>
    </row>
    <row r="881" spans="1:6" s="35" customFormat="1" ht="17.100000000000001" customHeight="1">
      <c r="A881" s="37" t="s">
        <v>1110</v>
      </c>
      <c r="B881" s="75">
        <f>SUM(B882)</f>
        <v>5</v>
      </c>
      <c r="C881" s="75"/>
      <c r="D881" s="75"/>
      <c r="E881" s="76"/>
      <c r="F881" s="39">
        <f t="shared" si="108"/>
        <v>-1</v>
      </c>
    </row>
    <row r="882" spans="1:6" ht="17.100000000000001" customHeight="1">
      <c r="A882" s="33" t="s">
        <v>1111</v>
      </c>
      <c r="B882" s="77">
        <v>5</v>
      </c>
      <c r="C882" s="77"/>
      <c r="D882" s="77"/>
      <c r="E882" s="78"/>
      <c r="F882" s="36">
        <f t="shared" si="108"/>
        <v>-1</v>
      </c>
    </row>
    <row r="883" spans="1:6" s="35" customFormat="1" ht="17.100000000000001" customHeight="1">
      <c r="A883" s="37" t="s">
        <v>597</v>
      </c>
      <c r="B883" s="76">
        <f t="shared" ref="B883:C883" si="116">B884</f>
        <v>357</v>
      </c>
      <c r="C883" s="76">
        <f t="shared" si="116"/>
        <v>1606.1</v>
      </c>
      <c r="D883" s="76"/>
      <c r="E883" s="76">
        <f>E884</f>
        <v>8026</v>
      </c>
      <c r="F883" s="39">
        <f t="shared" si="108"/>
        <v>21.481792717086833</v>
      </c>
    </row>
    <row r="884" spans="1:6" ht="17.100000000000001" customHeight="1">
      <c r="A884" s="33" t="s">
        <v>598</v>
      </c>
      <c r="B884" s="77">
        <v>357</v>
      </c>
      <c r="C884" s="77">
        <v>1606.1</v>
      </c>
      <c r="D884" s="77"/>
      <c r="E884" s="78">
        <v>8026</v>
      </c>
      <c r="F884" s="36">
        <f t="shared" si="108"/>
        <v>21.481792717086833</v>
      </c>
    </row>
    <row r="885" spans="1:6" s="35" customFormat="1" ht="17.100000000000001" customHeight="1">
      <c r="A885" s="37" t="s">
        <v>227</v>
      </c>
      <c r="B885" s="76">
        <f t="shared" ref="B885:C885" si="117">SUM(B886,B912,B940,B967,B978,B989,B995,B1002,B1009,B1013)</f>
        <v>32176</v>
      </c>
      <c r="C885" s="76">
        <f t="shared" si="117"/>
        <v>12636.060600000003</v>
      </c>
      <c r="D885" s="76"/>
      <c r="E885" s="76">
        <f>SUM(E886,E912,E940,E967,E978,E989,E995,E1002,E1009,E1013)</f>
        <v>34437</v>
      </c>
      <c r="F885" s="39">
        <f t="shared" si="108"/>
        <v>7.0269766285430135E-2</v>
      </c>
    </row>
    <row r="886" spans="1:6" s="35" customFormat="1" ht="17.100000000000001" customHeight="1">
      <c r="A886" s="37" t="s">
        <v>143</v>
      </c>
      <c r="B886" s="76">
        <f t="shared" ref="B886:C886" si="118">SUM(B887:B911)</f>
        <v>4768</v>
      </c>
      <c r="C886" s="76">
        <f t="shared" si="118"/>
        <v>2657.4654999999998</v>
      </c>
      <c r="D886" s="76"/>
      <c r="E886" s="76">
        <f>SUM(E887:E911)</f>
        <v>5257</v>
      </c>
      <c r="F886" s="39">
        <f t="shared" si="108"/>
        <v>0.10255872483221476</v>
      </c>
    </row>
    <row r="887" spans="1:6" ht="17.100000000000001" customHeight="1">
      <c r="A887" s="33" t="s">
        <v>290</v>
      </c>
      <c r="B887" s="77">
        <v>986</v>
      </c>
      <c r="C887" s="77">
        <v>293.26420000000002</v>
      </c>
      <c r="D887" s="77"/>
      <c r="E887" s="78">
        <v>911</v>
      </c>
      <c r="F887" s="36">
        <f t="shared" si="108"/>
        <v>-7.6064908722109539E-2</v>
      </c>
    </row>
    <row r="888" spans="1:6" ht="17.100000000000001" customHeight="1">
      <c r="A888" s="33" t="s">
        <v>300</v>
      </c>
      <c r="B888" s="77">
        <v>25</v>
      </c>
      <c r="C888" s="77"/>
      <c r="D888" s="77"/>
      <c r="E888" s="78">
        <v>4</v>
      </c>
      <c r="F888" s="36">
        <f t="shared" si="108"/>
        <v>-0.84</v>
      </c>
    </row>
    <row r="889" spans="1:6" ht="17.100000000000001" customHeight="1">
      <c r="A889" s="33" t="s">
        <v>291</v>
      </c>
      <c r="B889" s="77"/>
      <c r="C889" s="77"/>
      <c r="D889" s="77"/>
      <c r="E889" s="78">
        <v>3</v>
      </c>
      <c r="F889" s="36" t="str">
        <f t="shared" si="108"/>
        <v/>
      </c>
    </row>
    <row r="890" spans="1:6" ht="17.100000000000001" customHeight="1">
      <c r="A890" s="33" t="s">
        <v>298</v>
      </c>
      <c r="B890" s="77">
        <v>1571</v>
      </c>
      <c r="C890" s="77">
        <v>1903.9422</v>
      </c>
      <c r="D890" s="77"/>
      <c r="E890" s="78">
        <v>1533</v>
      </c>
      <c r="F890" s="36">
        <f t="shared" si="108"/>
        <v>-2.4188415022278802E-2</v>
      </c>
    </row>
    <row r="891" spans="1:6" ht="17.100000000000001" customHeight="1">
      <c r="A891" s="33" t="s">
        <v>599</v>
      </c>
      <c r="B891" s="77"/>
      <c r="C891" s="77"/>
      <c r="D891" s="77"/>
      <c r="E891" s="78"/>
      <c r="F891" s="36" t="str">
        <f t="shared" si="108"/>
        <v/>
      </c>
    </row>
    <row r="892" spans="1:6" ht="17.100000000000001" customHeight="1">
      <c r="A892" s="33" t="s">
        <v>600</v>
      </c>
      <c r="B892" s="77">
        <v>687</v>
      </c>
      <c r="C892" s="77">
        <v>127.4709</v>
      </c>
      <c r="D892" s="77"/>
      <c r="E892" s="78">
        <v>511</v>
      </c>
      <c r="F892" s="36">
        <f t="shared" si="108"/>
        <v>-0.25618631732168851</v>
      </c>
    </row>
    <row r="893" spans="1:6" ht="17.100000000000001" customHeight="1">
      <c r="A893" s="33" t="s">
        <v>601</v>
      </c>
      <c r="B893" s="77">
        <v>112</v>
      </c>
      <c r="C893" s="77">
        <v>1.8371999999999999</v>
      </c>
      <c r="D893" s="77"/>
      <c r="E893" s="78">
        <v>129</v>
      </c>
      <c r="F893" s="36">
        <f t="shared" si="108"/>
        <v>0.15178571428571427</v>
      </c>
    </row>
    <row r="894" spans="1:6" ht="17.100000000000001" customHeight="1">
      <c r="A894" s="33" t="s">
        <v>602</v>
      </c>
      <c r="B894" s="77">
        <v>78</v>
      </c>
      <c r="C894" s="77">
        <v>53</v>
      </c>
      <c r="D894" s="77"/>
      <c r="E894" s="78">
        <v>101</v>
      </c>
      <c r="F894" s="36">
        <f t="shared" si="108"/>
        <v>0.29487179487179488</v>
      </c>
    </row>
    <row r="895" spans="1:6" ht="17.100000000000001" customHeight="1">
      <c r="A895" s="33" t="s">
        <v>603</v>
      </c>
      <c r="B895" s="77">
        <v>5</v>
      </c>
      <c r="C895" s="77"/>
      <c r="D895" s="77"/>
      <c r="E895" s="78"/>
      <c r="F895" s="36">
        <f t="shared" si="108"/>
        <v>-1</v>
      </c>
    </row>
    <row r="896" spans="1:6" ht="17.100000000000001" customHeight="1">
      <c r="A896" s="33" t="s">
        <v>604</v>
      </c>
      <c r="B896" s="77"/>
      <c r="C896" s="77"/>
      <c r="D896" s="77"/>
      <c r="E896" s="78"/>
      <c r="F896" s="36" t="str">
        <f t="shared" si="108"/>
        <v/>
      </c>
    </row>
    <row r="897" spans="1:6" ht="17.100000000000001" customHeight="1">
      <c r="A897" s="33" t="s">
        <v>605</v>
      </c>
      <c r="B897" s="77">
        <v>58</v>
      </c>
      <c r="C897" s="77"/>
      <c r="D897" s="77"/>
      <c r="E897" s="78">
        <v>856</v>
      </c>
      <c r="F897" s="36">
        <f t="shared" si="108"/>
        <v>13.758620689655173</v>
      </c>
    </row>
    <row r="898" spans="1:6" ht="17.100000000000001" customHeight="1">
      <c r="A898" s="33" t="s">
        <v>606</v>
      </c>
      <c r="B898" s="77"/>
      <c r="C898" s="77"/>
      <c r="D898" s="77"/>
      <c r="E898" s="78">
        <v>12</v>
      </c>
      <c r="F898" s="36" t="str">
        <f t="shared" si="108"/>
        <v/>
      </c>
    </row>
    <row r="899" spans="1:6" ht="17.100000000000001" customHeight="1">
      <c r="A899" s="33" t="s">
        <v>1112</v>
      </c>
      <c r="B899" s="77">
        <v>178</v>
      </c>
      <c r="C899" s="77">
        <v>36.4788</v>
      </c>
      <c r="D899" s="77"/>
      <c r="E899" s="78">
        <v>76</v>
      </c>
      <c r="F899" s="36">
        <f t="shared" si="108"/>
        <v>-0.5730337078651685</v>
      </c>
    </row>
    <row r="900" spans="1:6" ht="17.100000000000001" customHeight="1">
      <c r="A900" s="33" t="s">
        <v>1113</v>
      </c>
      <c r="B900" s="77"/>
      <c r="C900" s="77"/>
      <c r="D900" s="77"/>
      <c r="E900" s="78"/>
      <c r="F900" s="36" t="str">
        <f t="shared" si="108"/>
        <v/>
      </c>
    </row>
    <row r="901" spans="1:6" ht="17.100000000000001" customHeight="1">
      <c r="A901" s="33" t="s">
        <v>1114</v>
      </c>
      <c r="B901" s="77"/>
      <c r="C901" s="77"/>
      <c r="D901" s="77"/>
      <c r="E901" s="78"/>
      <c r="F901" s="36" t="str">
        <f t="shared" si="108"/>
        <v/>
      </c>
    </row>
    <row r="902" spans="1:6" ht="17.100000000000001" customHeight="1">
      <c r="A902" s="33" t="s">
        <v>746</v>
      </c>
      <c r="B902" s="77">
        <v>519</v>
      </c>
      <c r="C902" s="77">
        <v>32.005000000000003</v>
      </c>
      <c r="D902" s="77"/>
      <c r="E902" s="78">
        <v>94</v>
      </c>
      <c r="F902" s="36">
        <f t="shared" ref="F902:F965" si="119">IF(B902=0,"",(E902-B902)/B902)</f>
        <v>-0.81888246628131023</v>
      </c>
    </row>
    <row r="903" spans="1:6" ht="17.100000000000001" customHeight="1">
      <c r="A903" s="33" t="s">
        <v>747</v>
      </c>
      <c r="B903" s="77">
        <v>192</v>
      </c>
      <c r="C903" s="77">
        <v>45</v>
      </c>
      <c r="D903" s="77"/>
      <c r="E903" s="78">
        <v>240</v>
      </c>
      <c r="F903" s="36">
        <f t="shared" si="119"/>
        <v>0.25</v>
      </c>
    </row>
    <row r="904" spans="1:6" ht="17.100000000000001" customHeight="1">
      <c r="A904" s="33" t="s">
        <v>607</v>
      </c>
      <c r="B904" s="77">
        <v>14</v>
      </c>
      <c r="C904" s="77"/>
      <c r="D904" s="77"/>
      <c r="E904" s="78">
        <v>120</v>
      </c>
      <c r="F904" s="36">
        <f t="shared" si="119"/>
        <v>7.5714285714285712</v>
      </c>
    </row>
    <row r="905" spans="1:6" ht="17.100000000000001" customHeight="1">
      <c r="A905" s="33" t="s">
        <v>608</v>
      </c>
      <c r="B905" s="77">
        <v>2</v>
      </c>
      <c r="C905" s="77">
        <v>2</v>
      </c>
      <c r="D905" s="77"/>
      <c r="E905" s="78">
        <v>106</v>
      </c>
      <c r="F905" s="36">
        <f t="shared" si="119"/>
        <v>52</v>
      </c>
    </row>
    <row r="906" spans="1:6" ht="17.100000000000001" customHeight="1">
      <c r="A906" s="33" t="s">
        <v>1115</v>
      </c>
      <c r="B906" s="77"/>
      <c r="C906" s="77"/>
      <c r="D906" s="77"/>
      <c r="E906" s="78"/>
      <c r="F906" s="36" t="str">
        <f t="shared" si="119"/>
        <v/>
      </c>
    </row>
    <row r="907" spans="1:6" ht="17.100000000000001" customHeight="1">
      <c r="A907" s="33" t="s">
        <v>609</v>
      </c>
      <c r="B907" s="77">
        <v>1</v>
      </c>
      <c r="C907" s="77">
        <v>0.95350000000000001</v>
      </c>
      <c r="D907" s="77"/>
      <c r="E907" s="78"/>
      <c r="F907" s="36">
        <f t="shared" si="119"/>
        <v>-1</v>
      </c>
    </row>
    <row r="908" spans="1:6" ht="17.100000000000001" customHeight="1">
      <c r="A908" s="33" t="s">
        <v>610</v>
      </c>
      <c r="B908" s="77"/>
      <c r="C908" s="77"/>
      <c r="D908" s="77"/>
      <c r="E908" s="78"/>
      <c r="F908" s="36" t="str">
        <f t="shared" si="119"/>
        <v/>
      </c>
    </row>
    <row r="909" spans="1:6" ht="17.100000000000001" customHeight="1">
      <c r="A909" s="33" t="s">
        <v>748</v>
      </c>
      <c r="B909" s="77"/>
      <c r="C909" s="77"/>
      <c r="D909" s="77"/>
      <c r="E909" s="78"/>
      <c r="F909" s="36" t="str">
        <f t="shared" si="119"/>
        <v/>
      </c>
    </row>
    <row r="910" spans="1:6" ht="17.100000000000001" customHeight="1">
      <c r="A910" s="33" t="s">
        <v>1116</v>
      </c>
      <c r="B910" s="77">
        <v>1</v>
      </c>
      <c r="C910" s="77">
        <v>46.872700000000002</v>
      </c>
      <c r="D910" s="77"/>
      <c r="E910" s="78">
        <v>82</v>
      </c>
      <c r="F910" s="36">
        <f t="shared" si="119"/>
        <v>81</v>
      </c>
    </row>
    <row r="911" spans="1:6" ht="17.100000000000001" customHeight="1">
      <c r="A911" s="33" t="s">
        <v>611</v>
      </c>
      <c r="B911" s="77">
        <v>339</v>
      </c>
      <c r="C911" s="77">
        <v>114.64100000000001</v>
      </c>
      <c r="D911" s="77"/>
      <c r="E911" s="78">
        <v>479</v>
      </c>
      <c r="F911" s="36">
        <f t="shared" si="119"/>
        <v>0.41297935103244837</v>
      </c>
    </row>
    <row r="912" spans="1:6" s="35" customFormat="1" ht="17.100000000000001" customHeight="1">
      <c r="A912" s="37" t="s">
        <v>144</v>
      </c>
      <c r="B912" s="76">
        <f t="shared" ref="B912:C912" si="120">SUM(B913:B939)</f>
        <v>3561</v>
      </c>
      <c r="C912" s="76">
        <f t="shared" si="120"/>
        <v>2072.1692000000003</v>
      </c>
      <c r="D912" s="76"/>
      <c r="E912" s="76">
        <f>SUM(E913:E939)</f>
        <v>4506</v>
      </c>
      <c r="F912" s="39">
        <f t="shared" si="119"/>
        <v>0.26537489469250208</v>
      </c>
    </row>
    <row r="913" spans="1:6" ht="17.100000000000001" customHeight="1">
      <c r="A913" s="33" t="s">
        <v>290</v>
      </c>
      <c r="B913" s="77">
        <v>1574</v>
      </c>
      <c r="C913" s="77">
        <v>1154.4372000000001</v>
      </c>
      <c r="D913" s="77"/>
      <c r="E913" s="78">
        <v>1613</v>
      </c>
      <c r="F913" s="36">
        <f t="shared" si="119"/>
        <v>2.4777636594663279E-2</v>
      </c>
    </row>
    <row r="914" spans="1:6" ht="17.100000000000001" customHeight="1">
      <c r="A914" s="33" t="s">
        <v>300</v>
      </c>
      <c r="B914" s="77"/>
      <c r="C914" s="77"/>
      <c r="D914" s="77"/>
      <c r="E914" s="78"/>
      <c r="F914" s="36" t="str">
        <f t="shared" si="119"/>
        <v/>
      </c>
    </row>
    <row r="915" spans="1:6" ht="17.100000000000001" customHeight="1">
      <c r="A915" s="33" t="s">
        <v>291</v>
      </c>
      <c r="B915" s="77"/>
      <c r="C915" s="77"/>
      <c r="D915" s="77"/>
      <c r="E915" s="78"/>
      <c r="F915" s="36" t="str">
        <f t="shared" si="119"/>
        <v/>
      </c>
    </row>
    <row r="916" spans="1:6" ht="17.100000000000001" customHeight="1">
      <c r="A916" s="33" t="s">
        <v>612</v>
      </c>
      <c r="B916" s="77">
        <v>16</v>
      </c>
      <c r="C916" s="77">
        <v>63.817900000000002</v>
      </c>
      <c r="D916" s="77"/>
      <c r="E916" s="78">
        <v>26</v>
      </c>
      <c r="F916" s="36">
        <f t="shared" si="119"/>
        <v>0.625</v>
      </c>
    </row>
    <row r="917" spans="1:6" ht="17.100000000000001" customHeight="1">
      <c r="A917" s="33" t="s">
        <v>613</v>
      </c>
      <c r="B917" s="77">
        <v>981</v>
      </c>
      <c r="C917" s="77">
        <v>323.57549999999998</v>
      </c>
      <c r="D917" s="77"/>
      <c r="E917" s="78">
        <v>608</v>
      </c>
      <c r="F917" s="36">
        <f t="shared" si="119"/>
        <v>-0.38022426095820594</v>
      </c>
    </row>
    <row r="918" spans="1:6" ht="17.100000000000001" customHeight="1">
      <c r="A918" s="33" t="s">
        <v>614</v>
      </c>
      <c r="B918" s="77">
        <v>1</v>
      </c>
      <c r="C918" s="77">
        <v>0.5</v>
      </c>
      <c r="D918" s="77"/>
      <c r="E918" s="78">
        <v>1</v>
      </c>
      <c r="F918" s="36">
        <f t="shared" si="119"/>
        <v>0</v>
      </c>
    </row>
    <row r="919" spans="1:6" ht="17.100000000000001" customHeight="1">
      <c r="A919" s="33" t="s">
        <v>749</v>
      </c>
      <c r="B919" s="77"/>
      <c r="C919" s="77"/>
      <c r="D919" s="77"/>
      <c r="E919" s="78"/>
      <c r="F919" s="36" t="str">
        <f t="shared" si="119"/>
        <v/>
      </c>
    </row>
    <row r="920" spans="1:6" ht="17.100000000000001" customHeight="1">
      <c r="A920" s="33" t="s">
        <v>615</v>
      </c>
      <c r="B920" s="77">
        <v>63</v>
      </c>
      <c r="C920" s="77">
        <v>17</v>
      </c>
      <c r="D920" s="77"/>
      <c r="E920" s="78">
        <v>13</v>
      </c>
      <c r="F920" s="36">
        <f t="shared" si="119"/>
        <v>-0.79365079365079361</v>
      </c>
    </row>
    <row r="921" spans="1:6" ht="17.100000000000001" customHeight="1">
      <c r="A921" s="33" t="s">
        <v>616</v>
      </c>
      <c r="B921" s="77">
        <v>6</v>
      </c>
      <c r="C921" s="77">
        <v>2.86</v>
      </c>
      <c r="D921" s="77"/>
      <c r="E921" s="78">
        <v>1150</v>
      </c>
      <c r="F921" s="36">
        <f t="shared" si="119"/>
        <v>190.66666666666666</v>
      </c>
    </row>
    <row r="922" spans="1:6" ht="17.100000000000001" customHeight="1">
      <c r="A922" s="33" t="s">
        <v>617</v>
      </c>
      <c r="B922" s="77"/>
      <c r="C922" s="77"/>
      <c r="D922" s="77"/>
      <c r="E922" s="78"/>
      <c r="F922" s="36" t="str">
        <f t="shared" si="119"/>
        <v/>
      </c>
    </row>
    <row r="923" spans="1:6" ht="17.100000000000001" customHeight="1">
      <c r="A923" s="33" t="s">
        <v>618</v>
      </c>
      <c r="B923" s="77"/>
      <c r="C923" s="77"/>
      <c r="D923" s="77"/>
      <c r="E923" s="78"/>
      <c r="F923" s="36" t="str">
        <f t="shared" si="119"/>
        <v/>
      </c>
    </row>
    <row r="924" spans="1:6" ht="17.100000000000001" customHeight="1">
      <c r="A924" s="33" t="s">
        <v>1117</v>
      </c>
      <c r="B924" s="77">
        <v>447</v>
      </c>
      <c r="C924" s="77">
        <v>227.9128</v>
      </c>
      <c r="D924" s="77"/>
      <c r="E924" s="78">
        <v>550</v>
      </c>
      <c r="F924" s="36">
        <f t="shared" si="119"/>
        <v>0.23042505592841164</v>
      </c>
    </row>
    <row r="925" spans="1:6" ht="17.100000000000001" customHeight="1">
      <c r="A925" s="33" t="s">
        <v>619</v>
      </c>
      <c r="B925" s="77">
        <v>61</v>
      </c>
      <c r="C925" s="77">
        <v>62.851999999999997</v>
      </c>
      <c r="D925" s="77"/>
      <c r="E925" s="78">
        <v>127</v>
      </c>
      <c r="F925" s="36">
        <f t="shared" si="119"/>
        <v>1.0819672131147542</v>
      </c>
    </row>
    <row r="926" spans="1:6" ht="17.100000000000001" customHeight="1">
      <c r="A926" s="33" t="s">
        <v>1118</v>
      </c>
      <c r="B926" s="77"/>
      <c r="C926" s="77"/>
      <c r="D926" s="77"/>
      <c r="E926" s="78"/>
      <c r="F926" s="36" t="str">
        <f t="shared" si="119"/>
        <v/>
      </c>
    </row>
    <row r="927" spans="1:6" ht="17.100000000000001" customHeight="1">
      <c r="A927" s="33" t="s">
        <v>1119</v>
      </c>
      <c r="B927" s="77"/>
      <c r="C927" s="77"/>
      <c r="D927" s="77"/>
      <c r="E927" s="78"/>
      <c r="F927" s="36" t="str">
        <f t="shared" si="119"/>
        <v/>
      </c>
    </row>
    <row r="928" spans="1:6" ht="17.100000000000001" customHeight="1">
      <c r="A928" s="33" t="s">
        <v>750</v>
      </c>
      <c r="B928" s="77"/>
      <c r="C928" s="77"/>
      <c r="D928" s="77"/>
      <c r="E928" s="78"/>
      <c r="F928" s="36" t="str">
        <f t="shared" si="119"/>
        <v/>
      </c>
    </row>
    <row r="929" spans="1:6" ht="17.100000000000001" customHeight="1">
      <c r="A929" s="33" t="s">
        <v>620</v>
      </c>
      <c r="B929" s="77">
        <v>2</v>
      </c>
      <c r="C929" s="77">
        <v>2</v>
      </c>
      <c r="D929" s="77"/>
      <c r="E929" s="78">
        <v>2</v>
      </c>
      <c r="F929" s="36">
        <f t="shared" si="119"/>
        <v>0</v>
      </c>
    </row>
    <row r="930" spans="1:6" ht="17.100000000000001" customHeight="1">
      <c r="A930" s="33" t="s">
        <v>621</v>
      </c>
      <c r="B930" s="77"/>
      <c r="C930" s="77"/>
      <c r="D930" s="77"/>
      <c r="E930" s="78"/>
      <c r="F930" s="36" t="str">
        <f t="shared" si="119"/>
        <v/>
      </c>
    </row>
    <row r="931" spans="1:6" ht="17.100000000000001" customHeight="1">
      <c r="A931" s="33" t="s">
        <v>622</v>
      </c>
      <c r="B931" s="77">
        <v>4</v>
      </c>
      <c r="C931" s="77">
        <v>2</v>
      </c>
      <c r="D931" s="77"/>
      <c r="E931" s="78">
        <v>1</v>
      </c>
      <c r="F931" s="36">
        <f t="shared" si="119"/>
        <v>-0.75</v>
      </c>
    </row>
    <row r="932" spans="1:6" ht="17.100000000000001" customHeight="1">
      <c r="A932" s="33" t="s">
        <v>623</v>
      </c>
      <c r="B932" s="77">
        <v>10</v>
      </c>
      <c r="C932" s="77"/>
      <c r="D932" s="77"/>
      <c r="E932" s="78"/>
      <c r="F932" s="36">
        <f t="shared" si="119"/>
        <v>-1</v>
      </c>
    </row>
    <row r="933" spans="1:6" ht="17.100000000000001" customHeight="1">
      <c r="A933" s="33" t="s">
        <v>624</v>
      </c>
      <c r="B933" s="77"/>
      <c r="C933" s="77"/>
      <c r="D933" s="77"/>
      <c r="E933" s="78"/>
      <c r="F933" s="36" t="str">
        <f t="shared" si="119"/>
        <v/>
      </c>
    </row>
    <row r="934" spans="1:6" ht="17.100000000000001" customHeight="1">
      <c r="A934" s="33" t="s">
        <v>1120</v>
      </c>
      <c r="B934" s="77"/>
      <c r="C934" s="77"/>
      <c r="D934" s="77"/>
      <c r="E934" s="78"/>
      <c r="F934" s="36" t="str">
        <f t="shared" si="119"/>
        <v/>
      </c>
    </row>
    <row r="935" spans="1:6" ht="17.100000000000001" customHeight="1">
      <c r="A935" s="33" t="s">
        <v>1121</v>
      </c>
      <c r="B935" s="77"/>
      <c r="C935" s="77"/>
      <c r="D935" s="77"/>
      <c r="E935" s="78"/>
      <c r="F935" s="36" t="str">
        <f t="shared" si="119"/>
        <v/>
      </c>
    </row>
    <row r="936" spans="1:6" ht="17.100000000000001" customHeight="1">
      <c r="A936" s="33" t="s">
        <v>625</v>
      </c>
      <c r="B936" s="77">
        <v>2</v>
      </c>
      <c r="C936" s="77">
        <v>1.0249999999999999</v>
      </c>
      <c r="D936" s="77"/>
      <c r="E936" s="78">
        <v>57</v>
      </c>
      <c r="F936" s="36">
        <f t="shared" si="119"/>
        <v>27.5</v>
      </c>
    </row>
    <row r="937" spans="1:6" ht="17.100000000000001" customHeight="1">
      <c r="A937" s="33" t="s">
        <v>1122</v>
      </c>
      <c r="B937" s="77"/>
      <c r="C937" s="77"/>
      <c r="D937" s="77"/>
      <c r="E937" s="78"/>
      <c r="F937" s="36" t="str">
        <f t="shared" si="119"/>
        <v/>
      </c>
    </row>
    <row r="938" spans="1:6" ht="17.100000000000001" customHeight="1">
      <c r="A938" s="33" t="s">
        <v>626</v>
      </c>
      <c r="B938" s="77">
        <v>67</v>
      </c>
      <c r="C938" s="77">
        <v>111.29</v>
      </c>
      <c r="D938" s="77"/>
      <c r="E938" s="78">
        <v>103</v>
      </c>
      <c r="F938" s="36">
        <f t="shared" si="119"/>
        <v>0.53731343283582089</v>
      </c>
    </row>
    <row r="939" spans="1:6" ht="17.100000000000001" customHeight="1">
      <c r="A939" s="33" t="s">
        <v>627</v>
      </c>
      <c r="B939" s="77">
        <v>327</v>
      </c>
      <c r="C939" s="77">
        <v>102.89879999999999</v>
      </c>
      <c r="D939" s="77"/>
      <c r="E939" s="78">
        <v>255</v>
      </c>
      <c r="F939" s="36">
        <f t="shared" si="119"/>
        <v>-0.22018348623853212</v>
      </c>
    </row>
    <row r="940" spans="1:6" s="35" customFormat="1" ht="17.100000000000001" customHeight="1">
      <c r="A940" s="37" t="s">
        <v>145</v>
      </c>
      <c r="B940" s="76">
        <f t="shared" ref="B940:C940" si="121">SUM(B941:B966)</f>
        <v>6699</v>
      </c>
      <c r="C940" s="76">
        <f t="shared" si="121"/>
        <v>2392.3849000000005</v>
      </c>
      <c r="D940" s="76"/>
      <c r="E940" s="76">
        <f>SUM(E941:E966)</f>
        <v>5358</v>
      </c>
      <c r="F940" s="39">
        <f t="shared" si="119"/>
        <v>-0.20017913121361397</v>
      </c>
    </row>
    <row r="941" spans="1:6" ht="17.100000000000001" customHeight="1">
      <c r="A941" s="33" t="s">
        <v>290</v>
      </c>
      <c r="B941" s="77">
        <v>792</v>
      </c>
      <c r="C941" s="77">
        <v>817.35659999999996</v>
      </c>
      <c r="D941" s="77"/>
      <c r="E941" s="78">
        <v>968</v>
      </c>
      <c r="F941" s="36">
        <f t="shared" si="119"/>
        <v>0.22222222222222221</v>
      </c>
    </row>
    <row r="942" spans="1:6" ht="17.100000000000001" customHeight="1">
      <c r="A942" s="33" t="s">
        <v>300</v>
      </c>
      <c r="B942" s="77"/>
      <c r="C942" s="77"/>
      <c r="D942" s="77"/>
      <c r="E942" s="78"/>
      <c r="F942" s="36" t="str">
        <f t="shared" si="119"/>
        <v/>
      </c>
    </row>
    <row r="943" spans="1:6" ht="17.100000000000001" customHeight="1">
      <c r="A943" s="33" t="s">
        <v>291</v>
      </c>
      <c r="B943" s="77"/>
      <c r="C943" s="77"/>
      <c r="D943" s="77"/>
      <c r="E943" s="78"/>
      <c r="F943" s="36" t="str">
        <f t="shared" si="119"/>
        <v/>
      </c>
    </row>
    <row r="944" spans="1:6" ht="17.100000000000001" customHeight="1">
      <c r="A944" s="33" t="s">
        <v>628</v>
      </c>
      <c r="B944" s="77"/>
      <c r="C944" s="77"/>
      <c r="D944" s="77"/>
      <c r="E944" s="78"/>
      <c r="F944" s="36" t="str">
        <f t="shared" si="119"/>
        <v/>
      </c>
    </row>
    <row r="945" spans="1:6" ht="17.100000000000001" customHeight="1">
      <c r="A945" s="33" t="s">
        <v>629</v>
      </c>
      <c r="B945" s="77">
        <v>1914</v>
      </c>
      <c r="C945" s="77">
        <v>290.5</v>
      </c>
      <c r="D945" s="77"/>
      <c r="E945" s="78">
        <v>1384</v>
      </c>
      <c r="F945" s="36">
        <f t="shared" si="119"/>
        <v>-0.2769070010449321</v>
      </c>
    </row>
    <row r="946" spans="1:6" ht="17.100000000000001" customHeight="1">
      <c r="A946" s="33" t="s">
        <v>1123</v>
      </c>
      <c r="B946" s="77">
        <v>192</v>
      </c>
      <c r="C946" s="77">
        <v>26.2</v>
      </c>
      <c r="D946" s="77"/>
      <c r="E946" s="78">
        <v>81</v>
      </c>
      <c r="F946" s="36">
        <f t="shared" si="119"/>
        <v>-0.578125</v>
      </c>
    </row>
    <row r="947" spans="1:6" ht="17.100000000000001" customHeight="1">
      <c r="A947" s="33" t="s">
        <v>1124</v>
      </c>
      <c r="B947" s="77"/>
      <c r="C947" s="77"/>
      <c r="D947" s="77"/>
      <c r="E947" s="78"/>
      <c r="F947" s="36" t="str">
        <f t="shared" si="119"/>
        <v/>
      </c>
    </row>
    <row r="948" spans="1:6" ht="17.100000000000001" customHeight="1">
      <c r="A948" s="33" t="s">
        <v>630</v>
      </c>
      <c r="B948" s="77"/>
      <c r="C948" s="77"/>
      <c r="D948" s="77"/>
      <c r="E948" s="78">
        <v>35</v>
      </c>
      <c r="F948" s="36" t="str">
        <f t="shared" si="119"/>
        <v/>
      </c>
    </row>
    <row r="949" spans="1:6" ht="17.100000000000001" customHeight="1">
      <c r="A949" s="33" t="s">
        <v>631</v>
      </c>
      <c r="B949" s="77"/>
      <c r="C949" s="77"/>
      <c r="D949" s="77"/>
      <c r="E949" s="78"/>
      <c r="F949" s="36" t="str">
        <f t="shared" si="119"/>
        <v/>
      </c>
    </row>
    <row r="950" spans="1:6" ht="17.100000000000001" customHeight="1">
      <c r="A950" s="33" t="s">
        <v>632</v>
      </c>
      <c r="B950" s="77">
        <v>2</v>
      </c>
      <c r="C950" s="77"/>
      <c r="D950" s="77"/>
      <c r="E950" s="78"/>
      <c r="F950" s="36">
        <f t="shared" si="119"/>
        <v>-1</v>
      </c>
    </row>
    <row r="951" spans="1:6" ht="17.100000000000001" customHeight="1">
      <c r="A951" s="33" t="s">
        <v>633</v>
      </c>
      <c r="B951" s="77"/>
      <c r="C951" s="77"/>
      <c r="D951" s="77"/>
      <c r="E951" s="78"/>
      <c r="F951" s="36" t="str">
        <f t="shared" si="119"/>
        <v/>
      </c>
    </row>
    <row r="952" spans="1:6" ht="17.100000000000001" customHeight="1">
      <c r="A952" s="33" t="s">
        <v>634</v>
      </c>
      <c r="B952" s="77">
        <v>19</v>
      </c>
      <c r="C952" s="77"/>
      <c r="D952" s="77"/>
      <c r="E952" s="78"/>
      <c r="F952" s="36">
        <f t="shared" si="119"/>
        <v>-1</v>
      </c>
    </row>
    <row r="953" spans="1:6" ht="17.100000000000001" customHeight="1">
      <c r="A953" s="33" t="s">
        <v>635</v>
      </c>
      <c r="B953" s="77"/>
      <c r="C953" s="77"/>
      <c r="D953" s="77"/>
      <c r="E953" s="78"/>
      <c r="F953" s="36" t="str">
        <f t="shared" si="119"/>
        <v/>
      </c>
    </row>
    <row r="954" spans="1:6" ht="17.100000000000001" customHeight="1">
      <c r="A954" s="33" t="s">
        <v>636</v>
      </c>
      <c r="B954" s="77">
        <v>558</v>
      </c>
      <c r="C954" s="77">
        <v>226.10339999999999</v>
      </c>
      <c r="D954" s="77"/>
      <c r="E954" s="78">
        <v>239</v>
      </c>
      <c r="F954" s="36">
        <f t="shared" si="119"/>
        <v>-0.57168458781362008</v>
      </c>
    </row>
    <row r="955" spans="1:6" ht="17.100000000000001" customHeight="1">
      <c r="A955" s="33" t="s">
        <v>1125</v>
      </c>
      <c r="B955" s="77"/>
      <c r="C955" s="77">
        <v>30</v>
      </c>
      <c r="D955" s="77"/>
      <c r="E955" s="78">
        <v>30</v>
      </c>
      <c r="F955" s="36" t="str">
        <f t="shared" si="119"/>
        <v/>
      </c>
    </row>
    <row r="956" spans="1:6" ht="17.100000000000001" customHeight="1">
      <c r="A956" s="33" t="s">
        <v>637</v>
      </c>
      <c r="B956" s="77">
        <v>2220</v>
      </c>
      <c r="C956" s="77">
        <v>767.76</v>
      </c>
      <c r="D956" s="77"/>
      <c r="E956" s="78">
        <v>2007</v>
      </c>
      <c r="F956" s="36">
        <f t="shared" si="119"/>
        <v>-9.5945945945945951E-2</v>
      </c>
    </row>
    <row r="957" spans="1:6" ht="17.100000000000001" customHeight="1">
      <c r="A957" s="33" t="s">
        <v>1126</v>
      </c>
      <c r="B957" s="77"/>
      <c r="C957" s="77"/>
      <c r="D957" s="77"/>
      <c r="E957" s="78"/>
      <c r="F957" s="36" t="str">
        <f t="shared" si="119"/>
        <v/>
      </c>
    </row>
    <row r="958" spans="1:6" ht="17.100000000000001" customHeight="1">
      <c r="A958" s="33" t="s">
        <v>1127</v>
      </c>
      <c r="B958" s="77"/>
      <c r="C958" s="77"/>
      <c r="D958" s="77"/>
      <c r="E958" s="78"/>
      <c r="F958" s="36" t="str">
        <f t="shared" si="119"/>
        <v/>
      </c>
    </row>
    <row r="959" spans="1:6" ht="17.100000000000001" customHeight="1">
      <c r="A959" s="33" t="s">
        <v>1128</v>
      </c>
      <c r="B959" s="77"/>
      <c r="C959" s="77"/>
      <c r="D959" s="77"/>
      <c r="E959" s="78"/>
      <c r="F959" s="36" t="str">
        <f t="shared" si="119"/>
        <v/>
      </c>
    </row>
    <row r="960" spans="1:6" ht="17.100000000000001" customHeight="1">
      <c r="A960" s="33" t="s">
        <v>1129</v>
      </c>
      <c r="B960" s="77">
        <v>103</v>
      </c>
      <c r="C960" s="77">
        <v>1.0409999999999999</v>
      </c>
      <c r="D960" s="77"/>
      <c r="E960" s="78"/>
      <c r="F960" s="36">
        <f t="shared" si="119"/>
        <v>-1</v>
      </c>
    </row>
    <row r="961" spans="1:6" ht="17.100000000000001" customHeight="1">
      <c r="A961" s="33" t="s">
        <v>1130</v>
      </c>
      <c r="B961" s="77"/>
      <c r="C961" s="77"/>
      <c r="D961" s="77"/>
      <c r="E961" s="78"/>
      <c r="F961" s="36" t="str">
        <f t="shared" si="119"/>
        <v/>
      </c>
    </row>
    <row r="962" spans="1:6" ht="17.100000000000001" customHeight="1">
      <c r="A962" s="33" t="s">
        <v>1131</v>
      </c>
      <c r="B962" s="77"/>
      <c r="C962" s="77"/>
      <c r="D962" s="77"/>
      <c r="E962" s="78"/>
      <c r="F962" s="36" t="str">
        <f t="shared" si="119"/>
        <v/>
      </c>
    </row>
    <row r="963" spans="1:6" ht="17.100000000000001" customHeight="1">
      <c r="A963" s="33" t="s">
        <v>623</v>
      </c>
      <c r="B963" s="77"/>
      <c r="C963" s="77"/>
      <c r="D963" s="77"/>
      <c r="E963" s="78"/>
      <c r="F963" s="36" t="str">
        <f t="shared" si="119"/>
        <v/>
      </c>
    </row>
    <row r="964" spans="1:6" ht="17.100000000000001" customHeight="1">
      <c r="A964" s="33" t="s">
        <v>638</v>
      </c>
      <c r="B964" s="77">
        <v>34</v>
      </c>
      <c r="C964" s="77">
        <v>88.688999999999993</v>
      </c>
      <c r="D964" s="77"/>
      <c r="E964" s="78">
        <v>57</v>
      </c>
      <c r="F964" s="36">
        <f t="shared" si="119"/>
        <v>0.67647058823529416</v>
      </c>
    </row>
    <row r="965" spans="1:6" ht="17.100000000000001" customHeight="1">
      <c r="A965" s="33" t="s">
        <v>1132</v>
      </c>
      <c r="B965" s="77">
        <v>24</v>
      </c>
      <c r="C965" s="77">
        <v>55.088900000000002</v>
      </c>
      <c r="D965" s="77"/>
      <c r="E965" s="78">
        <v>169</v>
      </c>
      <c r="F965" s="36">
        <f t="shared" si="119"/>
        <v>6.041666666666667</v>
      </c>
    </row>
    <row r="966" spans="1:6" ht="17.100000000000001" customHeight="1">
      <c r="A966" s="33" t="s">
        <v>639</v>
      </c>
      <c r="B966" s="77">
        <f>839+2</f>
        <v>841</v>
      </c>
      <c r="C966" s="77">
        <v>89.646000000000001</v>
      </c>
      <c r="D966" s="77"/>
      <c r="E966" s="78">
        <v>388</v>
      </c>
      <c r="F966" s="36">
        <f t="shared" ref="F966:F1029" si="122">IF(B966=0,"",(E966-B966)/B966)</f>
        <v>-0.53864447086801426</v>
      </c>
    </row>
    <row r="967" spans="1:6" s="35" customFormat="1" ht="17.100000000000001" customHeight="1">
      <c r="A967" s="37" t="s">
        <v>146</v>
      </c>
      <c r="B967" s="75"/>
      <c r="C967" s="75"/>
      <c r="D967" s="75"/>
      <c r="E967" s="76"/>
      <c r="F967" s="39" t="str">
        <f t="shared" si="122"/>
        <v/>
      </c>
    </row>
    <row r="968" spans="1:6" ht="17.100000000000001" customHeight="1">
      <c r="A968" s="33" t="s">
        <v>290</v>
      </c>
      <c r="B968" s="77"/>
      <c r="C968" s="77"/>
      <c r="D968" s="77"/>
      <c r="E968" s="78"/>
      <c r="F968" s="36" t="str">
        <f t="shared" si="122"/>
        <v/>
      </c>
    </row>
    <row r="969" spans="1:6" ht="17.100000000000001" customHeight="1">
      <c r="A969" s="33" t="s">
        <v>300</v>
      </c>
      <c r="B969" s="77"/>
      <c r="C969" s="77"/>
      <c r="D969" s="77"/>
      <c r="E969" s="78"/>
      <c r="F969" s="36" t="str">
        <f t="shared" si="122"/>
        <v/>
      </c>
    </row>
    <row r="970" spans="1:6" ht="17.100000000000001" customHeight="1">
      <c r="A970" s="33" t="s">
        <v>291</v>
      </c>
      <c r="B970" s="77"/>
      <c r="C970" s="77"/>
      <c r="D970" s="77"/>
      <c r="E970" s="78"/>
      <c r="F970" s="36" t="str">
        <f t="shared" si="122"/>
        <v/>
      </c>
    </row>
    <row r="971" spans="1:6" ht="17.100000000000001" customHeight="1">
      <c r="A971" s="33" t="s">
        <v>1133</v>
      </c>
      <c r="B971" s="77"/>
      <c r="C971" s="77"/>
      <c r="D971" s="77"/>
      <c r="E971" s="78"/>
      <c r="F971" s="36" t="str">
        <f t="shared" si="122"/>
        <v/>
      </c>
    </row>
    <row r="972" spans="1:6" ht="17.100000000000001" customHeight="1">
      <c r="A972" s="33" t="s">
        <v>1134</v>
      </c>
      <c r="B972" s="77"/>
      <c r="C972" s="77"/>
      <c r="D972" s="77"/>
      <c r="E972" s="78"/>
      <c r="F972" s="36" t="str">
        <f t="shared" si="122"/>
        <v/>
      </c>
    </row>
    <row r="973" spans="1:6" ht="17.100000000000001" customHeight="1">
      <c r="A973" s="33" t="s">
        <v>1135</v>
      </c>
      <c r="B973" s="77"/>
      <c r="C973" s="77"/>
      <c r="D973" s="77"/>
      <c r="E973" s="78"/>
      <c r="F973" s="36" t="str">
        <f t="shared" si="122"/>
        <v/>
      </c>
    </row>
    <row r="974" spans="1:6" ht="17.100000000000001" customHeight="1">
      <c r="A974" s="33" t="s">
        <v>1136</v>
      </c>
      <c r="B974" s="77"/>
      <c r="C974" s="77"/>
      <c r="D974" s="77"/>
      <c r="E974" s="78"/>
      <c r="F974" s="36" t="str">
        <f t="shared" si="122"/>
        <v/>
      </c>
    </row>
    <row r="975" spans="1:6" ht="17.100000000000001" customHeight="1">
      <c r="A975" s="33" t="s">
        <v>1137</v>
      </c>
      <c r="B975" s="77"/>
      <c r="C975" s="77"/>
      <c r="D975" s="77"/>
      <c r="E975" s="78"/>
      <c r="F975" s="36" t="str">
        <f t="shared" si="122"/>
        <v/>
      </c>
    </row>
    <row r="976" spans="1:6" ht="17.100000000000001" customHeight="1">
      <c r="A976" s="33" t="s">
        <v>1138</v>
      </c>
      <c r="B976" s="77"/>
      <c r="C976" s="77"/>
      <c r="D976" s="77"/>
      <c r="E976" s="78"/>
      <c r="F976" s="36" t="str">
        <f t="shared" si="122"/>
        <v/>
      </c>
    </row>
    <row r="977" spans="1:6" ht="17.100000000000001" customHeight="1">
      <c r="A977" s="33" t="s">
        <v>1139</v>
      </c>
      <c r="B977" s="77"/>
      <c r="C977" s="77"/>
      <c r="D977" s="77"/>
      <c r="E977" s="78"/>
      <c r="F977" s="36" t="str">
        <f t="shared" si="122"/>
        <v/>
      </c>
    </row>
    <row r="978" spans="1:6" s="35" customFormat="1" ht="17.100000000000001" customHeight="1">
      <c r="A978" s="37" t="s">
        <v>147</v>
      </c>
      <c r="B978" s="76">
        <f t="shared" ref="B978:C978" si="123">SUM(B979:B988)</f>
        <v>4487</v>
      </c>
      <c r="C978" s="76">
        <f t="shared" si="123"/>
        <v>1838.2959999999998</v>
      </c>
      <c r="D978" s="76"/>
      <c r="E978" s="76">
        <f>SUM(E979:E988)</f>
        <v>9434</v>
      </c>
      <c r="F978" s="39">
        <f t="shared" si="122"/>
        <v>1.1025183864497436</v>
      </c>
    </row>
    <row r="979" spans="1:6" ht="17.100000000000001" customHeight="1">
      <c r="A979" s="33" t="s">
        <v>290</v>
      </c>
      <c r="B979" s="77">
        <v>101</v>
      </c>
      <c r="C979" s="77">
        <v>93.229699999999994</v>
      </c>
      <c r="D979" s="77"/>
      <c r="E979" s="78">
        <v>126</v>
      </c>
      <c r="F979" s="36">
        <f t="shared" si="122"/>
        <v>0.24752475247524752</v>
      </c>
    </row>
    <row r="980" spans="1:6" ht="17.100000000000001" customHeight="1">
      <c r="A980" s="33" t="s">
        <v>300</v>
      </c>
      <c r="B980" s="77">
        <v>18</v>
      </c>
      <c r="C980" s="77"/>
      <c r="D980" s="77"/>
      <c r="E980" s="78">
        <v>31</v>
      </c>
      <c r="F980" s="36">
        <f t="shared" si="122"/>
        <v>0.72222222222222221</v>
      </c>
    </row>
    <row r="981" spans="1:6" ht="17.100000000000001" customHeight="1">
      <c r="A981" s="33" t="s">
        <v>291</v>
      </c>
      <c r="B981" s="77">
        <v>2</v>
      </c>
      <c r="C981" s="77"/>
      <c r="D981" s="77"/>
      <c r="E981" s="78"/>
      <c r="F981" s="36">
        <f t="shared" si="122"/>
        <v>-1</v>
      </c>
    </row>
    <row r="982" spans="1:6" ht="17.100000000000001" customHeight="1">
      <c r="A982" s="33" t="s">
        <v>1140</v>
      </c>
      <c r="B982" s="77">
        <v>2262</v>
      </c>
      <c r="C982" s="77">
        <v>92.735299999999995</v>
      </c>
      <c r="D982" s="77"/>
      <c r="E982" s="78">
        <v>6540</v>
      </c>
      <c r="F982" s="36">
        <f t="shared" si="122"/>
        <v>1.8912466843501325</v>
      </c>
    </row>
    <row r="983" spans="1:6" ht="17.100000000000001" customHeight="1">
      <c r="A983" s="33" t="s">
        <v>640</v>
      </c>
      <c r="B983" s="77">
        <v>702</v>
      </c>
      <c r="C983" s="77"/>
      <c r="D983" s="77"/>
      <c r="E983" s="78">
        <v>1425</v>
      </c>
      <c r="F983" s="36">
        <f t="shared" si="122"/>
        <v>1.0299145299145298</v>
      </c>
    </row>
    <row r="984" spans="1:6" ht="17.100000000000001" customHeight="1">
      <c r="A984" s="33" t="s">
        <v>1141</v>
      </c>
      <c r="B984" s="77"/>
      <c r="C984" s="77"/>
      <c r="D984" s="77"/>
      <c r="E984" s="78"/>
      <c r="F984" s="36" t="str">
        <f t="shared" si="122"/>
        <v/>
      </c>
    </row>
    <row r="985" spans="1:6" ht="17.100000000000001" customHeight="1">
      <c r="A985" s="33" t="s">
        <v>1142</v>
      </c>
      <c r="B985" s="77">
        <v>181</v>
      </c>
      <c r="C985" s="77"/>
      <c r="D985" s="77"/>
      <c r="E985" s="78">
        <v>788</v>
      </c>
      <c r="F985" s="36">
        <f t="shared" si="122"/>
        <v>3.3535911602209945</v>
      </c>
    </row>
    <row r="986" spans="1:6" ht="17.100000000000001" customHeight="1">
      <c r="A986" s="33" t="s">
        <v>1143</v>
      </c>
      <c r="B986" s="77"/>
      <c r="C986" s="77"/>
      <c r="D986" s="77"/>
      <c r="E986" s="78"/>
      <c r="F986" s="36" t="str">
        <f t="shared" si="122"/>
        <v/>
      </c>
    </row>
    <row r="987" spans="1:6" ht="17.100000000000001" customHeight="1">
      <c r="A987" s="33" t="s">
        <v>641</v>
      </c>
      <c r="B987" s="77"/>
      <c r="C987" s="77"/>
      <c r="D987" s="77"/>
      <c r="E987" s="78"/>
      <c r="F987" s="36" t="str">
        <f t="shared" si="122"/>
        <v/>
      </c>
    </row>
    <row r="988" spans="1:6" ht="17.100000000000001" customHeight="1">
      <c r="A988" s="33" t="s">
        <v>642</v>
      </c>
      <c r="B988" s="77">
        <v>1221</v>
      </c>
      <c r="C988" s="77">
        <v>1652.3309999999999</v>
      </c>
      <c r="D988" s="77"/>
      <c r="E988" s="78">
        <v>524</v>
      </c>
      <c r="F988" s="36">
        <f t="shared" si="122"/>
        <v>-0.57084357084357085</v>
      </c>
    </row>
    <row r="989" spans="1:6" s="35" customFormat="1" ht="17.100000000000001" customHeight="1">
      <c r="A989" s="37" t="s">
        <v>148</v>
      </c>
      <c r="B989" s="76">
        <f t="shared" ref="B989:C989" si="124">SUM(B990:B994)</f>
        <v>3013</v>
      </c>
      <c r="C989" s="76">
        <f t="shared" si="124"/>
        <v>1230</v>
      </c>
      <c r="D989" s="76"/>
      <c r="E989" s="76">
        <f>SUM(E990:E994)</f>
        <v>410</v>
      </c>
      <c r="F989" s="39">
        <f t="shared" si="122"/>
        <v>-0.86392300033189517</v>
      </c>
    </row>
    <row r="990" spans="1:6" ht="17.100000000000001" customHeight="1">
      <c r="A990" s="33" t="s">
        <v>445</v>
      </c>
      <c r="B990" s="77">
        <v>11</v>
      </c>
      <c r="C990" s="77"/>
      <c r="D990" s="77"/>
      <c r="E990" s="78"/>
      <c r="F990" s="36">
        <f t="shared" si="122"/>
        <v>-1</v>
      </c>
    </row>
    <row r="991" spans="1:6" ht="17.100000000000001" customHeight="1">
      <c r="A991" s="33" t="s">
        <v>1144</v>
      </c>
      <c r="B991" s="77">
        <v>2735</v>
      </c>
      <c r="C991" s="77">
        <v>1230</v>
      </c>
      <c r="D991" s="77"/>
      <c r="E991" s="78">
        <v>69</v>
      </c>
      <c r="F991" s="36">
        <f t="shared" si="122"/>
        <v>-0.97477148080438758</v>
      </c>
    </row>
    <row r="992" spans="1:6" ht="17.100000000000001" customHeight="1">
      <c r="A992" s="33" t="s">
        <v>643</v>
      </c>
      <c r="B992" s="77">
        <v>256</v>
      </c>
      <c r="C992" s="77"/>
      <c r="D992" s="77"/>
      <c r="E992" s="78">
        <v>341</v>
      </c>
      <c r="F992" s="36">
        <f t="shared" si="122"/>
        <v>0.33203125</v>
      </c>
    </row>
    <row r="993" spans="1:6" ht="17.100000000000001" customHeight="1">
      <c r="A993" s="33" t="s">
        <v>1145</v>
      </c>
      <c r="B993" s="77"/>
      <c r="C993" s="77"/>
      <c r="D993" s="77"/>
      <c r="E993" s="78"/>
      <c r="F993" s="36" t="str">
        <f t="shared" si="122"/>
        <v/>
      </c>
    </row>
    <row r="994" spans="1:6" ht="17.100000000000001" customHeight="1">
      <c r="A994" s="33" t="s">
        <v>1146</v>
      </c>
      <c r="B994" s="77">
        <v>11</v>
      </c>
      <c r="C994" s="77"/>
      <c r="D994" s="77"/>
      <c r="E994" s="78"/>
      <c r="F994" s="36">
        <f t="shared" si="122"/>
        <v>-1</v>
      </c>
    </row>
    <row r="995" spans="1:6" s="35" customFormat="1" ht="17.100000000000001" customHeight="1">
      <c r="A995" s="37" t="s">
        <v>149</v>
      </c>
      <c r="B995" s="76">
        <f t="shared" ref="B995:C995" si="125">SUM(B996:B1001)</f>
        <v>2404</v>
      </c>
      <c r="C995" s="76">
        <f t="shared" si="125"/>
        <v>313</v>
      </c>
      <c r="D995" s="76"/>
      <c r="E995" s="76">
        <f>SUM(E996:E1001)</f>
        <v>3963</v>
      </c>
      <c r="F995" s="39">
        <f t="shared" si="122"/>
        <v>0.6485024958402662</v>
      </c>
    </row>
    <row r="996" spans="1:6" ht="17.100000000000001" customHeight="1">
      <c r="A996" s="33" t="s">
        <v>1147</v>
      </c>
      <c r="B996" s="77">
        <v>2204</v>
      </c>
      <c r="C996" s="77">
        <v>25</v>
      </c>
      <c r="D996" s="77"/>
      <c r="E996" s="78">
        <v>2795</v>
      </c>
      <c r="F996" s="36">
        <f t="shared" si="122"/>
        <v>0.26814882032667875</v>
      </c>
    </row>
    <row r="997" spans="1:6" ht="17.100000000000001" customHeight="1">
      <c r="A997" s="33" t="s">
        <v>751</v>
      </c>
      <c r="B997" s="77"/>
      <c r="C997" s="77"/>
      <c r="D997" s="77"/>
      <c r="E997" s="78"/>
      <c r="F997" s="36" t="str">
        <f t="shared" si="122"/>
        <v/>
      </c>
    </row>
    <row r="998" spans="1:6" ht="17.100000000000001" customHeight="1">
      <c r="A998" s="33" t="s">
        <v>1148</v>
      </c>
      <c r="B998" s="77"/>
      <c r="C998" s="77">
        <v>288</v>
      </c>
      <c r="D998" s="77"/>
      <c r="E998" s="78">
        <v>288</v>
      </c>
      <c r="F998" s="36" t="str">
        <f t="shared" si="122"/>
        <v/>
      </c>
    </row>
    <row r="999" spans="1:6" ht="17.100000000000001" customHeight="1">
      <c r="A999" s="33" t="s">
        <v>1149</v>
      </c>
      <c r="B999" s="77"/>
      <c r="C999" s="77"/>
      <c r="D999" s="77"/>
      <c r="E999" s="78">
        <v>630</v>
      </c>
      <c r="F999" s="36" t="str">
        <f t="shared" si="122"/>
        <v/>
      </c>
    </row>
    <row r="1000" spans="1:6" ht="17.100000000000001" customHeight="1">
      <c r="A1000" s="33" t="s">
        <v>1150</v>
      </c>
      <c r="B1000" s="77">
        <v>200</v>
      </c>
      <c r="C1000" s="77"/>
      <c r="D1000" s="77"/>
      <c r="E1000" s="78">
        <v>250</v>
      </c>
      <c r="F1000" s="36">
        <f t="shared" si="122"/>
        <v>0.25</v>
      </c>
    </row>
    <row r="1001" spans="1:6" ht="17.100000000000001" customHeight="1">
      <c r="A1001" s="33" t="s">
        <v>1151</v>
      </c>
      <c r="B1001" s="77"/>
      <c r="C1001" s="77"/>
      <c r="D1001" s="77"/>
      <c r="E1001" s="78"/>
      <c r="F1001" s="36" t="str">
        <f t="shared" si="122"/>
        <v/>
      </c>
    </row>
    <row r="1002" spans="1:6" s="35" customFormat="1" ht="17.100000000000001" customHeight="1">
      <c r="A1002" s="37" t="s">
        <v>722</v>
      </c>
      <c r="B1002" s="76">
        <f t="shared" ref="B1002:C1002" si="126">SUM(B1003:B1008)</f>
        <v>258</v>
      </c>
      <c r="C1002" s="76">
        <f t="shared" si="126"/>
        <v>467.745</v>
      </c>
      <c r="D1002" s="76"/>
      <c r="E1002" s="76">
        <f>SUM(E1003:E1008)</f>
        <v>1464</v>
      </c>
      <c r="F1002" s="39">
        <f t="shared" si="122"/>
        <v>4.6744186046511631</v>
      </c>
    </row>
    <row r="1003" spans="1:6" ht="17.100000000000001" customHeight="1">
      <c r="A1003" s="33" t="s">
        <v>1152</v>
      </c>
      <c r="B1003" s="77"/>
      <c r="C1003" s="77">
        <v>10</v>
      </c>
      <c r="D1003" s="77"/>
      <c r="E1003" s="78">
        <v>456</v>
      </c>
      <c r="F1003" s="36" t="str">
        <f t="shared" si="122"/>
        <v/>
      </c>
    </row>
    <row r="1004" spans="1:6" ht="17.100000000000001" customHeight="1">
      <c r="A1004" s="33" t="s">
        <v>1153</v>
      </c>
      <c r="B1004" s="77">
        <v>35</v>
      </c>
      <c r="C1004" s="77">
        <v>204.3</v>
      </c>
      <c r="D1004" s="77"/>
      <c r="E1004" s="78">
        <v>177</v>
      </c>
      <c r="F1004" s="36">
        <f t="shared" si="122"/>
        <v>4.0571428571428569</v>
      </c>
    </row>
    <row r="1005" spans="1:6" ht="17.100000000000001" customHeight="1">
      <c r="A1005" s="33" t="s">
        <v>752</v>
      </c>
      <c r="B1005" s="77">
        <v>174</v>
      </c>
      <c r="C1005" s="77">
        <v>205.49809999999999</v>
      </c>
      <c r="D1005" s="77"/>
      <c r="E1005" s="78">
        <v>826</v>
      </c>
      <c r="F1005" s="36">
        <f t="shared" si="122"/>
        <v>3.7471264367816093</v>
      </c>
    </row>
    <row r="1006" spans="1:6" ht="17.100000000000001" customHeight="1">
      <c r="A1006" s="33" t="s">
        <v>1154</v>
      </c>
      <c r="B1006" s="77">
        <v>19</v>
      </c>
      <c r="C1006" s="77">
        <v>45.946899999999999</v>
      </c>
      <c r="D1006" s="77"/>
      <c r="E1006" s="78">
        <v>5</v>
      </c>
      <c r="F1006" s="36">
        <f t="shared" si="122"/>
        <v>-0.73684210526315785</v>
      </c>
    </row>
    <row r="1007" spans="1:6" ht="17.100000000000001" customHeight="1">
      <c r="A1007" s="33" t="s">
        <v>1155</v>
      </c>
      <c r="B1007" s="77"/>
      <c r="C1007" s="77"/>
      <c r="D1007" s="77"/>
      <c r="E1007" s="78"/>
      <c r="F1007" s="36" t="str">
        <f t="shared" si="122"/>
        <v/>
      </c>
    </row>
    <row r="1008" spans="1:6" ht="17.100000000000001" customHeight="1">
      <c r="A1008" s="33" t="s">
        <v>1156</v>
      </c>
      <c r="B1008" s="77">
        <v>30</v>
      </c>
      <c r="C1008" s="77">
        <v>2</v>
      </c>
      <c r="D1008" s="77"/>
      <c r="E1008" s="78"/>
      <c r="F1008" s="36">
        <f t="shared" si="122"/>
        <v>-1</v>
      </c>
    </row>
    <row r="1009" spans="1:6" s="35" customFormat="1" ht="17.100000000000001" customHeight="1">
      <c r="A1009" s="37" t="s">
        <v>246</v>
      </c>
      <c r="B1009" s="75"/>
      <c r="C1009" s="75"/>
      <c r="D1009" s="75"/>
      <c r="E1009" s="76"/>
      <c r="F1009" s="39" t="str">
        <f t="shared" si="122"/>
        <v/>
      </c>
    </row>
    <row r="1010" spans="1:6" ht="17.100000000000001" customHeight="1">
      <c r="A1010" s="33" t="s">
        <v>1157</v>
      </c>
      <c r="B1010" s="77"/>
      <c r="C1010" s="77"/>
      <c r="D1010" s="77"/>
      <c r="E1010" s="78"/>
      <c r="F1010" s="36" t="str">
        <f t="shared" si="122"/>
        <v/>
      </c>
    </row>
    <row r="1011" spans="1:6" ht="17.100000000000001" customHeight="1">
      <c r="A1011" s="33" t="s">
        <v>1158</v>
      </c>
      <c r="B1011" s="77"/>
      <c r="C1011" s="77"/>
      <c r="D1011" s="77"/>
      <c r="E1011" s="78"/>
      <c r="F1011" s="36" t="str">
        <f t="shared" si="122"/>
        <v/>
      </c>
    </row>
    <row r="1012" spans="1:6" ht="17.100000000000001" customHeight="1">
      <c r="A1012" s="33" t="s">
        <v>1159</v>
      </c>
      <c r="B1012" s="77"/>
      <c r="C1012" s="77"/>
      <c r="D1012" s="77"/>
      <c r="E1012" s="78"/>
      <c r="F1012" s="36" t="str">
        <f t="shared" si="122"/>
        <v/>
      </c>
    </row>
    <row r="1013" spans="1:6" s="35" customFormat="1" ht="17.100000000000001" customHeight="1">
      <c r="A1013" s="37" t="s">
        <v>644</v>
      </c>
      <c r="B1013" s="76">
        <f t="shared" ref="B1013:C1013" si="127">B1014+B1015</f>
        <v>6986</v>
      </c>
      <c r="C1013" s="76">
        <f t="shared" si="127"/>
        <v>1665</v>
      </c>
      <c r="D1013" s="76"/>
      <c r="E1013" s="76">
        <f>E1014+E1015</f>
        <v>4045</v>
      </c>
      <c r="F1013" s="39">
        <f t="shared" si="122"/>
        <v>-0.42098482679645005</v>
      </c>
    </row>
    <row r="1014" spans="1:6" ht="17.100000000000001" customHeight="1">
      <c r="A1014" s="33" t="s">
        <v>1160</v>
      </c>
      <c r="B1014" s="77"/>
      <c r="C1014" s="77"/>
      <c r="D1014" s="77"/>
      <c r="E1014" s="78"/>
      <c r="F1014" s="36" t="str">
        <f t="shared" si="122"/>
        <v/>
      </c>
    </row>
    <row r="1015" spans="1:6" ht="17.100000000000001" customHeight="1">
      <c r="A1015" s="33" t="s">
        <v>645</v>
      </c>
      <c r="B1015" s="77">
        <v>6986</v>
      </c>
      <c r="C1015" s="77">
        <v>1665</v>
      </c>
      <c r="D1015" s="77"/>
      <c r="E1015" s="78">
        <v>4045</v>
      </c>
      <c r="F1015" s="36">
        <f t="shared" si="122"/>
        <v>-0.42098482679645005</v>
      </c>
    </row>
    <row r="1016" spans="1:6" s="35" customFormat="1" ht="17.100000000000001" customHeight="1">
      <c r="A1016" s="37" t="s">
        <v>229</v>
      </c>
      <c r="B1016" s="76">
        <f t="shared" ref="B1016:C1016" si="128">SUM(B1017,B1040,B1050,B1060,B1065,B1072,B1077)</f>
        <v>8232</v>
      </c>
      <c r="C1016" s="76">
        <f t="shared" si="128"/>
        <v>3621.1217000000001</v>
      </c>
      <c r="D1016" s="76"/>
      <c r="E1016" s="76">
        <f>SUM(E1017,E1040,E1050,E1060,E1065,E1072,E1077)</f>
        <v>5863</v>
      </c>
      <c r="F1016" s="39">
        <f t="shared" si="122"/>
        <v>-0.28777939747327502</v>
      </c>
    </row>
    <row r="1017" spans="1:6" s="35" customFormat="1" ht="17.100000000000001" customHeight="1">
      <c r="A1017" s="37" t="s">
        <v>151</v>
      </c>
      <c r="B1017" s="76">
        <f t="shared" ref="B1017:C1017" si="129">SUM(B1018:B1039)</f>
        <v>5192</v>
      </c>
      <c r="C1017" s="76">
        <f t="shared" si="129"/>
        <v>2436.857</v>
      </c>
      <c r="D1017" s="76"/>
      <c r="E1017" s="76">
        <f>SUM(E1018:E1039)</f>
        <v>4053</v>
      </c>
      <c r="F1017" s="39">
        <f t="shared" si="122"/>
        <v>-0.21937596302003082</v>
      </c>
    </row>
    <row r="1018" spans="1:6" ht="17.100000000000001" customHeight="1">
      <c r="A1018" s="33" t="s">
        <v>290</v>
      </c>
      <c r="B1018" s="77">
        <v>487</v>
      </c>
      <c r="C1018" s="77">
        <v>4.8600000000000003</v>
      </c>
      <c r="D1018" s="77"/>
      <c r="E1018" s="78">
        <v>447</v>
      </c>
      <c r="F1018" s="36">
        <f t="shared" si="122"/>
        <v>-8.2135523613963035E-2</v>
      </c>
    </row>
    <row r="1019" spans="1:6" ht="17.100000000000001" customHeight="1">
      <c r="A1019" s="33" t="s">
        <v>300</v>
      </c>
      <c r="B1019" s="77">
        <v>374</v>
      </c>
      <c r="C1019" s="77">
        <v>809.37180000000001</v>
      </c>
      <c r="D1019" s="77"/>
      <c r="E1019" s="78">
        <v>799</v>
      </c>
      <c r="F1019" s="36">
        <f t="shared" si="122"/>
        <v>1.1363636363636365</v>
      </c>
    </row>
    <row r="1020" spans="1:6" ht="17.100000000000001" customHeight="1">
      <c r="A1020" s="33" t="s">
        <v>291</v>
      </c>
      <c r="B1020" s="77"/>
      <c r="C1020" s="77"/>
      <c r="D1020" s="77"/>
      <c r="E1020" s="78"/>
      <c r="F1020" s="36" t="str">
        <f t="shared" si="122"/>
        <v/>
      </c>
    </row>
    <row r="1021" spans="1:6" ht="17.100000000000001" customHeight="1">
      <c r="A1021" s="33" t="s">
        <v>1161</v>
      </c>
      <c r="B1021" s="77">
        <v>2625</v>
      </c>
      <c r="C1021" s="77">
        <v>520.78520000000003</v>
      </c>
      <c r="D1021" s="77"/>
      <c r="E1021" s="78">
        <v>1844</v>
      </c>
      <c r="F1021" s="36">
        <f t="shared" si="122"/>
        <v>-0.29752380952380952</v>
      </c>
    </row>
    <row r="1022" spans="1:6" ht="17.100000000000001" customHeight="1">
      <c r="A1022" s="33" t="s">
        <v>646</v>
      </c>
      <c r="B1022" s="77">
        <v>1153</v>
      </c>
      <c r="C1022" s="77">
        <v>757.84</v>
      </c>
      <c r="D1022" s="77"/>
      <c r="E1022" s="78">
        <v>579</v>
      </c>
      <c r="F1022" s="36">
        <f t="shared" si="122"/>
        <v>-0.49783174327840418</v>
      </c>
    </row>
    <row r="1023" spans="1:6" ht="17.100000000000001" customHeight="1">
      <c r="A1023" s="33" t="s">
        <v>1162</v>
      </c>
      <c r="B1023" s="77"/>
      <c r="C1023" s="77"/>
      <c r="D1023" s="77"/>
      <c r="E1023" s="78"/>
      <c r="F1023" s="36" t="str">
        <f t="shared" si="122"/>
        <v/>
      </c>
    </row>
    <row r="1024" spans="1:6" ht="17.100000000000001" customHeight="1">
      <c r="A1024" s="33" t="s">
        <v>1163</v>
      </c>
      <c r="B1024" s="77">
        <v>207</v>
      </c>
      <c r="C1024" s="77"/>
      <c r="D1024" s="77"/>
      <c r="E1024" s="78"/>
      <c r="F1024" s="36">
        <f t="shared" si="122"/>
        <v>-1</v>
      </c>
    </row>
    <row r="1025" spans="1:6" ht="17.100000000000001" customHeight="1">
      <c r="A1025" s="33" t="s">
        <v>647</v>
      </c>
      <c r="B1025" s="77"/>
      <c r="C1025" s="77"/>
      <c r="D1025" s="77"/>
      <c r="E1025" s="78"/>
      <c r="F1025" s="36" t="str">
        <f t="shared" si="122"/>
        <v/>
      </c>
    </row>
    <row r="1026" spans="1:6" ht="17.100000000000001" customHeight="1">
      <c r="A1026" s="33" t="s">
        <v>648</v>
      </c>
      <c r="B1026" s="77"/>
      <c r="C1026" s="77"/>
      <c r="D1026" s="77"/>
      <c r="E1026" s="78"/>
      <c r="F1026" s="36" t="str">
        <f t="shared" si="122"/>
        <v/>
      </c>
    </row>
    <row r="1027" spans="1:6" ht="17.100000000000001" customHeight="1">
      <c r="A1027" s="33" t="s">
        <v>1164</v>
      </c>
      <c r="B1027" s="77"/>
      <c r="C1027" s="77"/>
      <c r="D1027" s="77"/>
      <c r="E1027" s="78"/>
      <c r="F1027" s="36" t="str">
        <f t="shared" si="122"/>
        <v/>
      </c>
    </row>
    <row r="1028" spans="1:6" ht="17.100000000000001" customHeight="1">
      <c r="A1028" s="33" t="s">
        <v>276</v>
      </c>
      <c r="B1028" s="77"/>
      <c r="C1028" s="77"/>
      <c r="D1028" s="77"/>
      <c r="E1028" s="78"/>
      <c r="F1028" s="36" t="str">
        <f t="shared" si="122"/>
        <v/>
      </c>
    </row>
    <row r="1029" spans="1:6" ht="17.100000000000001" customHeight="1">
      <c r="A1029" s="33" t="s">
        <v>649</v>
      </c>
      <c r="B1029" s="77"/>
      <c r="C1029" s="77"/>
      <c r="D1029" s="77"/>
      <c r="E1029" s="78"/>
      <c r="F1029" s="36" t="str">
        <f t="shared" si="122"/>
        <v/>
      </c>
    </row>
    <row r="1030" spans="1:6" ht="17.100000000000001" customHeight="1">
      <c r="A1030" s="33" t="s">
        <v>650</v>
      </c>
      <c r="B1030" s="77"/>
      <c r="C1030" s="77"/>
      <c r="D1030" s="77"/>
      <c r="E1030" s="78"/>
      <c r="F1030" s="36" t="str">
        <f t="shared" ref="F1030:F1093" si="130">IF(B1030=0,"",(E1030-B1030)/B1030)</f>
        <v/>
      </c>
    </row>
    <row r="1031" spans="1:6" ht="17.100000000000001" customHeight="1">
      <c r="A1031" s="33" t="s">
        <v>1165</v>
      </c>
      <c r="B1031" s="77"/>
      <c r="C1031" s="77"/>
      <c r="D1031" s="77"/>
      <c r="E1031" s="78"/>
      <c r="F1031" s="36" t="str">
        <f t="shared" si="130"/>
        <v/>
      </c>
    </row>
    <row r="1032" spans="1:6" ht="17.100000000000001" customHeight="1">
      <c r="A1032" s="33" t="s">
        <v>1166</v>
      </c>
      <c r="B1032" s="77"/>
      <c r="C1032" s="77"/>
      <c r="D1032" s="77"/>
      <c r="E1032" s="78"/>
      <c r="F1032" s="36" t="str">
        <f t="shared" si="130"/>
        <v/>
      </c>
    </row>
    <row r="1033" spans="1:6" ht="17.100000000000001" customHeight="1">
      <c r="A1033" s="33" t="s">
        <v>1167</v>
      </c>
      <c r="B1033" s="77"/>
      <c r="C1033" s="77"/>
      <c r="D1033" s="77"/>
      <c r="E1033" s="78"/>
      <c r="F1033" s="36" t="str">
        <f t="shared" si="130"/>
        <v/>
      </c>
    </row>
    <row r="1034" spans="1:6" ht="17.100000000000001" customHeight="1">
      <c r="A1034" s="33" t="s">
        <v>1168</v>
      </c>
      <c r="B1034" s="77"/>
      <c r="C1034" s="77"/>
      <c r="D1034" s="77"/>
      <c r="E1034" s="78"/>
      <c r="F1034" s="36" t="str">
        <f t="shared" si="130"/>
        <v/>
      </c>
    </row>
    <row r="1035" spans="1:6" ht="17.100000000000001" customHeight="1">
      <c r="A1035" s="33" t="s">
        <v>1169</v>
      </c>
      <c r="B1035" s="77"/>
      <c r="C1035" s="77"/>
      <c r="D1035" s="77"/>
      <c r="E1035" s="78"/>
      <c r="F1035" s="36" t="str">
        <f t="shared" si="130"/>
        <v/>
      </c>
    </row>
    <row r="1036" spans="1:6" ht="17.100000000000001" customHeight="1">
      <c r="A1036" s="33" t="s">
        <v>753</v>
      </c>
      <c r="B1036" s="77"/>
      <c r="C1036" s="77"/>
      <c r="D1036" s="77"/>
      <c r="E1036" s="78"/>
      <c r="F1036" s="36" t="str">
        <f t="shared" si="130"/>
        <v/>
      </c>
    </row>
    <row r="1037" spans="1:6" ht="17.100000000000001" customHeight="1">
      <c r="A1037" s="33" t="s">
        <v>1170</v>
      </c>
      <c r="B1037" s="77"/>
      <c r="C1037" s="77"/>
      <c r="D1037" s="77"/>
      <c r="E1037" s="78"/>
      <c r="F1037" s="36" t="str">
        <f t="shared" si="130"/>
        <v/>
      </c>
    </row>
    <row r="1038" spans="1:6" ht="17.100000000000001" customHeight="1">
      <c r="A1038" s="33" t="s">
        <v>754</v>
      </c>
      <c r="B1038" s="77"/>
      <c r="C1038" s="77"/>
      <c r="D1038" s="77"/>
      <c r="E1038" s="78"/>
      <c r="F1038" s="36" t="str">
        <f t="shared" si="130"/>
        <v/>
      </c>
    </row>
    <row r="1039" spans="1:6" ht="17.100000000000001" customHeight="1">
      <c r="A1039" s="33" t="s">
        <v>651</v>
      </c>
      <c r="B1039" s="77">
        <v>346</v>
      </c>
      <c r="C1039" s="77">
        <v>344</v>
      </c>
      <c r="D1039" s="77"/>
      <c r="E1039" s="78">
        <v>384</v>
      </c>
      <c r="F1039" s="36">
        <f t="shared" si="130"/>
        <v>0.10982658959537572</v>
      </c>
    </row>
    <row r="1040" spans="1:6" s="35" customFormat="1" ht="17.100000000000001" customHeight="1">
      <c r="A1040" s="37" t="s">
        <v>152</v>
      </c>
      <c r="B1040" s="75"/>
      <c r="C1040" s="75"/>
      <c r="D1040" s="75"/>
      <c r="E1040" s="76"/>
      <c r="F1040" s="39" t="str">
        <f t="shared" si="130"/>
        <v/>
      </c>
    </row>
    <row r="1041" spans="1:6" ht="17.100000000000001" customHeight="1">
      <c r="A1041" s="33" t="s">
        <v>290</v>
      </c>
      <c r="B1041" s="77"/>
      <c r="C1041" s="77"/>
      <c r="D1041" s="77"/>
      <c r="E1041" s="78"/>
      <c r="F1041" s="36" t="str">
        <f t="shared" si="130"/>
        <v/>
      </c>
    </row>
    <row r="1042" spans="1:6" ht="17.100000000000001" customHeight="1">
      <c r="A1042" s="33" t="s">
        <v>300</v>
      </c>
      <c r="B1042" s="77"/>
      <c r="C1042" s="77"/>
      <c r="D1042" s="77"/>
      <c r="E1042" s="78"/>
      <c r="F1042" s="36" t="str">
        <f t="shared" si="130"/>
        <v/>
      </c>
    </row>
    <row r="1043" spans="1:6" ht="17.100000000000001" customHeight="1">
      <c r="A1043" s="33" t="s">
        <v>291</v>
      </c>
      <c r="B1043" s="77"/>
      <c r="C1043" s="77"/>
      <c r="D1043" s="77"/>
      <c r="E1043" s="78"/>
      <c r="F1043" s="36" t="str">
        <f t="shared" si="130"/>
        <v/>
      </c>
    </row>
    <row r="1044" spans="1:6" ht="17.100000000000001" customHeight="1">
      <c r="A1044" s="33" t="s">
        <v>1171</v>
      </c>
      <c r="B1044" s="77"/>
      <c r="C1044" s="77"/>
      <c r="D1044" s="77"/>
      <c r="E1044" s="78"/>
      <c r="F1044" s="36" t="str">
        <f t="shared" si="130"/>
        <v/>
      </c>
    </row>
    <row r="1045" spans="1:6" ht="17.100000000000001" customHeight="1">
      <c r="A1045" s="33" t="s">
        <v>1172</v>
      </c>
      <c r="B1045" s="77"/>
      <c r="C1045" s="77"/>
      <c r="D1045" s="77"/>
      <c r="E1045" s="78"/>
      <c r="F1045" s="36" t="str">
        <f t="shared" si="130"/>
        <v/>
      </c>
    </row>
    <row r="1046" spans="1:6" ht="17.100000000000001" customHeight="1">
      <c r="A1046" s="33" t="s">
        <v>1173</v>
      </c>
      <c r="B1046" s="77"/>
      <c r="C1046" s="77"/>
      <c r="D1046" s="77"/>
      <c r="E1046" s="78"/>
      <c r="F1046" s="36" t="str">
        <f t="shared" si="130"/>
        <v/>
      </c>
    </row>
    <row r="1047" spans="1:6" ht="17.100000000000001" customHeight="1">
      <c r="A1047" s="33" t="s">
        <v>1174</v>
      </c>
      <c r="B1047" s="77"/>
      <c r="C1047" s="77"/>
      <c r="D1047" s="77"/>
      <c r="E1047" s="78"/>
      <c r="F1047" s="36" t="str">
        <f t="shared" si="130"/>
        <v/>
      </c>
    </row>
    <row r="1048" spans="1:6" ht="17.100000000000001" customHeight="1">
      <c r="A1048" s="33" t="s">
        <v>1175</v>
      </c>
      <c r="B1048" s="77"/>
      <c r="C1048" s="77"/>
      <c r="D1048" s="77"/>
      <c r="E1048" s="78"/>
      <c r="F1048" s="36" t="str">
        <f t="shared" si="130"/>
        <v/>
      </c>
    </row>
    <row r="1049" spans="1:6" ht="17.100000000000001" customHeight="1">
      <c r="A1049" s="33" t="s">
        <v>652</v>
      </c>
      <c r="B1049" s="77"/>
      <c r="C1049" s="77"/>
      <c r="D1049" s="77"/>
      <c r="E1049" s="78"/>
      <c r="F1049" s="36" t="str">
        <f t="shared" si="130"/>
        <v/>
      </c>
    </row>
    <row r="1050" spans="1:6" s="35" customFormat="1" ht="17.100000000000001" customHeight="1">
      <c r="A1050" s="37" t="s">
        <v>153</v>
      </c>
      <c r="B1050" s="75"/>
      <c r="C1050" s="75"/>
      <c r="D1050" s="75"/>
      <c r="E1050" s="76"/>
      <c r="F1050" s="39" t="str">
        <f t="shared" si="130"/>
        <v/>
      </c>
    </row>
    <row r="1051" spans="1:6" ht="17.100000000000001" customHeight="1">
      <c r="A1051" s="33" t="s">
        <v>290</v>
      </c>
      <c r="B1051" s="77"/>
      <c r="C1051" s="77"/>
      <c r="D1051" s="77"/>
      <c r="E1051" s="78"/>
      <c r="F1051" s="36" t="str">
        <f t="shared" si="130"/>
        <v/>
      </c>
    </row>
    <row r="1052" spans="1:6" ht="17.100000000000001" customHeight="1">
      <c r="A1052" s="33" t="s">
        <v>300</v>
      </c>
      <c r="B1052" s="77"/>
      <c r="C1052" s="77"/>
      <c r="D1052" s="77"/>
      <c r="E1052" s="78"/>
      <c r="F1052" s="36" t="str">
        <f t="shared" si="130"/>
        <v/>
      </c>
    </row>
    <row r="1053" spans="1:6" ht="17.100000000000001" customHeight="1">
      <c r="A1053" s="33" t="s">
        <v>291</v>
      </c>
      <c r="B1053" s="77"/>
      <c r="C1053" s="77"/>
      <c r="D1053" s="77"/>
      <c r="E1053" s="78"/>
      <c r="F1053" s="36" t="str">
        <f t="shared" si="130"/>
        <v/>
      </c>
    </row>
    <row r="1054" spans="1:6" ht="17.100000000000001" customHeight="1">
      <c r="A1054" s="33" t="s">
        <v>755</v>
      </c>
      <c r="B1054" s="77"/>
      <c r="C1054" s="77"/>
      <c r="D1054" s="77"/>
      <c r="E1054" s="78"/>
      <c r="F1054" s="36" t="str">
        <f t="shared" si="130"/>
        <v/>
      </c>
    </row>
    <row r="1055" spans="1:6" ht="17.100000000000001" customHeight="1">
      <c r="A1055" s="33" t="s">
        <v>1176</v>
      </c>
      <c r="B1055" s="77"/>
      <c r="C1055" s="77"/>
      <c r="D1055" s="77"/>
      <c r="E1055" s="78"/>
      <c r="F1055" s="36" t="str">
        <f t="shared" si="130"/>
        <v/>
      </c>
    </row>
    <row r="1056" spans="1:6" ht="17.100000000000001" customHeight="1">
      <c r="A1056" s="33" t="s">
        <v>1177</v>
      </c>
      <c r="B1056" s="77"/>
      <c r="C1056" s="77"/>
      <c r="D1056" s="77"/>
      <c r="E1056" s="78"/>
      <c r="F1056" s="36" t="str">
        <f t="shared" si="130"/>
        <v/>
      </c>
    </row>
    <row r="1057" spans="1:6" ht="17.100000000000001" customHeight="1">
      <c r="A1057" s="33" t="s">
        <v>1178</v>
      </c>
      <c r="B1057" s="77"/>
      <c r="C1057" s="77"/>
      <c r="D1057" s="77"/>
      <c r="E1057" s="78"/>
      <c r="F1057" s="36" t="str">
        <f t="shared" si="130"/>
        <v/>
      </c>
    </row>
    <row r="1058" spans="1:6" ht="17.100000000000001" customHeight="1">
      <c r="A1058" s="33" t="s">
        <v>1179</v>
      </c>
      <c r="B1058" s="77"/>
      <c r="C1058" s="77"/>
      <c r="D1058" s="77"/>
      <c r="E1058" s="78"/>
      <c r="F1058" s="36" t="str">
        <f t="shared" si="130"/>
        <v/>
      </c>
    </row>
    <row r="1059" spans="1:6" ht="17.100000000000001" customHeight="1">
      <c r="A1059" s="33" t="s">
        <v>653</v>
      </c>
      <c r="B1059" s="77"/>
      <c r="C1059" s="77"/>
      <c r="D1059" s="77"/>
      <c r="E1059" s="78"/>
      <c r="F1059" s="36" t="str">
        <f t="shared" si="130"/>
        <v/>
      </c>
    </row>
    <row r="1060" spans="1:6" s="35" customFormat="1" ht="17.100000000000001" customHeight="1">
      <c r="A1060" s="37" t="s">
        <v>723</v>
      </c>
      <c r="B1060" s="76">
        <f t="shared" ref="B1060:C1060" si="131">SUM(B1061:B1064)</f>
        <v>715</v>
      </c>
      <c r="C1060" s="76">
        <f t="shared" si="131"/>
        <v>171.61369999999999</v>
      </c>
      <c r="D1060" s="76"/>
      <c r="E1060" s="76">
        <f>SUM(E1061:E1064)</f>
        <v>1365</v>
      </c>
      <c r="F1060" s="39">
        <f t="shared" si="130"/>
        <v>0.90909090909090906</v>
      </c>
    </row>
    <row r="1061" spans="1:6" ht="17.100000000000001" customHeight="1">
      <c r="A1061" s="33" t="s">
        <v>1180</v>
      </c>
      <c r="B1061" s="77">
        <v>225</v>
      </c>
      <c r="C1061" s="77"/>
      <c r="D1061" s="77"/>
      <c r="E1061" s="78">
        <v>398</v>
      </c>
      <c r="F1061" s="36">
        <f t="shared" si="130"/>
        <v>0.76888888888888884</v>
      </c>
    </row>
    <row r="1062" spans="1:6" ht="17.100000000000001" customHeight="1">
      <c r="A1062" s="33" t="s">
        <v>1181</v>
      </c>
      <c r="B1062" s="77">
        <v>86</v>
      </c>
      <c r="C1062" s="77"/>
      <c r="D1062" s="77"/>
      <c r="E1062" s="78">
        <v>149</v>
      </c>
      <c r="F1062" s="36">
        <f t="shared" si="130"/>
        <v>0.73255813953488369</v>
      </c>
    </row>
    <row r="1063" spans="1:6" ht="17.100000000000001" customHeight="1">
      <c r="A1063" s="33" t="s">
        <v>1182</v>
      </c>
      <c r="B1063" s="77">
        <v>309</v>
      </c>
      <c r="C1063" s="77">
        <v>1.37E-2</v>
      </c>
      <c r="D1063" s="77"/>
      <c r="E1063" s="78">
        <v>267</v>
      </c>
      <c r="F1063" s="36">
        <f t="shared" si="130"/>
        <v>-0.13592233009708737</v>
      </c>
    </row>
    <row r="1064" spans="1:6" ht="17.100000000000001" customHeight="1">
      <c r="A1064" s="33" t="s">
        <v>1183</v>
      </c>
      <c r="B1064" s="77">
        <v>95</v>
      </c>
      <c r="C1064" s="77">
        <v>171.6</v>
      </c>
      <c r="D1064" s="77"/>
      <c r="E1064" s="78">
        <v>551</v>
      </c>
      <c r="F1064" s="36">
        <f t="shared" si="130"/>
        <v>4.8</v>
      </c>
    </row>
    <row r="1065" spans="1:6" s="35" customFormat="1" ht="17.100000000000001" customHeight="1">
      <c r="A1065" s="37" t="s">
        <v>154</v>
      </c>
      <c r="B1065" s="75"/>
      <c r="C1065" s="75"/>
      <c r="D1065" s="75"/>
      <c r="E1065" s="76"/>
      <c r="F1065" s="39" t="str">
        <f t="shared" si="130"/>
        <v/>
      </c>
    </row>
    <row r="1066" spans="1:6" ht="17.100000000000001" customHeight="1">
      <c r="A1066" s="33" t="s">
        <v>290</v>
      </c>
      <c r="B1066" s="77"/>
      <c r="C1066" s="77"/>
      <c r="D1066" s="77"/>
      <c r="E1066" s="78"/>
      <c r="F1066" s="36" t="str">
        <f t="shared" si="130"/>
        <v/>
      </c>
    </row>
    <row r="1067" spans="1:6" ht="17.100000000000001" customHeight="1">
      <c r="A1067" s="33" t="s">
        <v>300</v>
      </c>
      <c r="B1067" s="77"/>
      <c r="C1067" s="77"/>
      <c r="D1067" s="77"/>
      <c r="E1067" s="78"/>
      <c r="F1067" s="36" t="str">
        <f t="shared" si="130"/>
        <v/>
      </c>
    </row>
    <row r="1068" spans="1:6" ht="17.100000000000001" customHeight="1">
      <c r="A1068" s="33" t="s">
        <v>291</v>
      </c>
      <c r="B1068" s="77"/>
      <c r="C1068" s="77"/>
      <c r="D1068" s="77"/>
      <c r="E1068" s="78"/>
      <c r="F1068" s="36" t="str">
        <f t="shared" si="130"/>
        <v/>
      </c>
    </row>
    <row r="1069" spans="1:6" ht="17.100000000000001" customHeight="1">
      <c r="A1069" s="33" t="s">
        <v>1175</v>
      </c>
      <c r="B1069" s="77"/>
      <c r="C1069" s="77"/>
      <c r="D1069" s="77"/>
      <c r="E1069" s="78"/>
      <c r="F1069" s="36" t="str">
        <f t="shared" si="130"/>
        <v/>
      </c>
    </row>
    <row r="1070" spans="1:6" ht="17.100000000000001" customHeight="1">
      <c r="A1070" s="33" t="s">
        <v>1184</v>
      </c>
      <c r="B1070" s="77"/>
      <c r="C1070" s="77"/>
      <c r="D1070" s="77"/>
      <c r="E1070" s="78"/>
      <c r="F1070" s="36" t="str">
        <f t="shared" si="130"/>
        <v/>
      </c>
    </row>
    <row r="1071" spans="1:6" ht="17.100000000000001" customHeight="1">
      <c r="A1071" s="33" t="s">
        <v>1185</v>
      </c>
      <c r="B1071" s="77"/>
      <c r="C1071" s="77"/>
      <c r="D1071" s="77"/>
      <c r="E1071" s="78"/>
      <c r="F1071" s="36" t="str">
        <f t="shared" si="130"/>
        <v/>
      </c>
    </row>
    <row r="1072" spans="1:6" s="35" customFormat="1" ht="17.100000000000001" customHeight="1">
      <c r="A1072" s="37" t="s">
        <v>155</v>
      </c>
      <c r="B1072" s="76">
        <f t="shared" ref="B1072:C1072" si="132">SUM(B1073:B1076)</f>
        <v>2325</v>
      </c>
      <c r="C1072" s="76">
        <f t="shared" si="132"/>
        <v>1010.851</v>
      </c>
      <c r="D1072" s="76"/>
      <c r="E1072" s="76">
        <f>SUM(E1073:E1076)</f>
        <v>445</v>
      </c>
      <c r="F1072" s="39">
        <f t="shared" si="130"/>
        <v>-0.8086021505376344</v>
      </c>
    </row>
    <row r="1073" spans="1:6" ht="17.100000000000001" customHeight="1">
      <c r="A1073" s="33" t="s">
        <v>654</v>
      </c>
      <c r="B1073" s="77"/>
      <c r="C1073" s="77"/>
      <c r="D1073" s="77"/>
      <c r="E1073" s="78">
        <v>445</v>
      </c>
      <c r="F1073" s="36" t="str">
        <f t="shared" si="130"/>
        <v/>
      </c>
    </row>
    <row r="1074" spans="1:6" ht="17.100000000000001" customHeight="1">
      <c r="A1074" s="33" t="s">
        <v>1186</v>
      </c>
      <c r="B1074" s="77">
        <v>2350</v>
      </c>
      <c r="C1074" s="77">
        <v>1010.851</v>
      </c>
      <c r="D1074" s="77"/>
      <c r="E1074" s="78"/>
      <c r="F1074" s="36">
        <f t="shared" si="130"/>
        <v>-1</v>
      </c>
    </row>
    <row r="1075" spans="1:6" ht="17.100000000000001" customHeight="1">
      <c r="A1075" s="33" t="s">
        <v>1187</v>
      </c>
      <c r="B1075" s="77"/>
      <c r="C1075" s="77"/>
      <c r="D1075" s="77"/>
      <c r="E1075" s="78"/>
      <c r="F1075" s="36" t="str">
        <f t="shared" si="130"/>
        <v/>
      </c>
    </row>
    <row r="1076" spans="1:6" ht="17.100000000000001" customHeight="1">
      <c r="A1076" s="33" t="s">
        <v>756</v>
      </c>
      <c r="B1076" s="84">
        <v>-25</v>
      </c>
      <c r="C1076" s="84"/>
      <c r="D1076" s="84"/>
      <c r="E1076" s="78"/>
      <c r="F1076" s="36">
        <f t="shared" si="130"/>
        <v>-1</v>
      </c>
    </row>
    <row r="1077" spans="1:6" s="35" customFormat="1" ht="17.100000000000001" customHeight="1">
      <c r="A1077" s="37" t="s">
        <v>1188</v>
      </c>
      <c r="B1077" s="75"/>
      <c r="C1077" s="75">
        <f>SUM(C1078:C1079)</f>
        <v>1.8</v>
      </c>
      <c r="D1077" s="75"/>
      <c r="E1077" s="76"/>
      <c r="F1077" s="39" t="str">
        <f t="shared" si="130"/>
        <v/>
      </c>
    </row>
    <row r="1078" spans="1:6" ht="17.100000000000001" customHeight="1">
      <c r="A1078" s="33" t="s">
        <v>1189</v>
      </c>
      <c r="B1078" s="77"/>
      <c r="C1078" s="77"/>
      <c r="D1078" s="77"/>
      <c r="E1078" s="78"/>
      <c r="F1078" s="36" t="str">
        <f t="shared" si="130"/>
        <v/>
      </c>
    </row>
    <row r="1079" spans="1:6" ht="17.100000000000001" customHeight="1">
      <c r="A1079" s="33" t="s">
        <v>1190</v>
      </c>
      <c r="B1079" s="77"/>
      <c r="C1079" s="77">
        <v>1.8</v>
      </c>
      <c r="D1079" s="77"/>
      <c r="E1079" s="78"/>
      <c r="F1079" s="36" t="str">
        <f t="shared" si="130"/>
        <v/>
      </c>
    </row>
    <row r="1080" spans="1:6" s="35" customFormat="1" ht="17.100000000000001" customHeight="1">
      <c r="A1080" s="37" t="s">
        <v>230</v>
      </c>
      <c r="B1080" s="76">
        <f t="shared" ref="B1080:C1080" si="133">SUM(B1081,B1091,B1107,B1112,B1126,B1135,B1142,B1149)</f>
        <v>1876</v>
      </c>
      <c r="C1080" s="76">
        <f t="shared" si="133"/>
        <v>1086.6030000000001</v>
      </c>
      <c r="D1080" s="76"/>
      <c r="E1080" s="76">
        <f>SUM(E1081,E1091,E1107,E1112,E1126,E1135,E1142,E1149)</f>
        <v>3017</v>
      </c>
      <c r="F1080" s="39">
        <f t="shared" si="130"/>
        <v>0.60820895522388063</v>
      </c>
    </row>
    <row r="1081" spans="1:6" s="35" customFormat="1" ht="17.100000000000001" customHeight="1">
      <c r="A1081" s="37" t="s">
        <v>211</v>
      </c>
      <c r="B1081" s="75"/>
      <c r="C1081" s="75"/>
      <c r="D1081" s="75"/>
      <c r="E1081" s="76"/>
      <c r="F1081" s="39" t="str">
        <f t="shared" si="130"/>
        <v/>
      </c>
    </row>
    <row r="1082" spans="1:6" ht="17.100000000000001" customHeight="1">
      <c r="A1082" s="33" t="s">
        <v>290</v>
      </c>
      <c r="B1082" s="77"/>
      <c r="C1082" s="77"/>
      <c r="D1082" s="77"/>
      <c r="E1082" s="78"/>
      <c r="F1082" s="36" t="str">
        <f t="shared" si="130"/>
        <v/>
      </c>
    </row>
    <row r="1083" spans="1:6" ht="17.100000000000001" customHeight="1">
      <c r="A1083" s="33" t="s">
        <v>300</v>
      </c>
      <c r="B1083" s="77"/>
      <c r="C1083" s="77"/>
      <c r="D1083" s="77"/>
      <c r="E1083" s="78"/>
      <c r="F1083" s="36" t="str">
        <f t="shared" si="130"/>
        <v/>
      </c>
    </row>
    <row r="1084" spans="1:6" ht="17.100000000000001" customHeight="1">
      <c r="A1084" s="33" t="s">
        <v>291</v>
      </c>
      <c r="B1084" s="77"/>
      <c r="C1084" s="77"/>
      <c r="D1084" s="77"/>
      <c r="E1084" s="78"/>
      <c r="F1084" s="36" t="str">
        <f t="shared" si="130"/>
        <v/>
      </c>
    </row>
    <row r="1085" spans="1:6" ht="17.100000000000001" customHeight="1">
      <c r="A1085" s="33" t="s">
        <v>1191</v>
      </c>
      <c r="B1085" s="77"/>
      <c r="C1085" s="77"/>
      <c r="D1085" s="77"/>
      <c r="E1085" s="78"/>
      <c r="F1085" s="36" t="str">
        <f t="shared" si="130"/>
        <v/>
      </c>
    </row>
    <row r="1086" spans="1:6" ht="17.100000000000001" customHeight="1">
      <c r="A1086" s="33" t="s">
        <v>1192</v>
      </c>
      <c r="B1086" s="77"/>
      <c r="C1086" s="77"/>
      <c r="D1086" s="77"/>
      <c r="E1086" s="78"/>
      <c r="F1086" s="36" t="str">
        <f t="shared" si="130"/>
        <v/>
      </c>
    </row>
    <row r="1087" spans="1:6" ht="17.100000000000001" customHeight="1">
      <c r="A1087" s="33" t="s">
        <v>1193</v>
      </c>
      <c r="B1087" s="77"/>
      <c r="C1087" s="77"/>
      <c r="D1087" s="77"/>
      <c r="E1087" s="78"/>
      <c r="F1087" s="36" t="str">
        <f t="shared" si="130"/>
        <v/>
      </c>
    </row>
    <row r="1088" spans="1:6" ht="17.100000000000001" customHeight="1">
      <c r="A1088" s="33" t="s">
        <v>1194</v>
      </c>
      <c r="B1088" s="77"/>
      <c r="C1088" s="77"/>
      <c r="D1088" s="77"/>
      <c r="E1088" s="78"/>
      <c r="F1088" s="36" t="str">
        <f t="shared" si="130"/>
        <v/>
      </c>
    </row>
    <row r="1089" spans="1:6" ht="17.100000000000001" customHeight="1">
      <c r="A1089" s="33" t="s">
        <v>1195</v>
      </c>
      <c r="B1089" s="77"/>
      <c r="C1089" s="77"/>
      <c r="D1089" s="77"/>
      <c r="E1089" s="78"/>
      <c r="F1089" s="36" t="str">
        <f t="shared" si="130"/>
        <v/>
      </c>
    </row>
    <row r="1090" spans="1:6" ht="17.100000000000001" customHeight="1">
      <c r="A1090" s="33" t="s">
        <v>655</v>
      </c>
      <c r="B1090" s="77"/>
      <c r="C1090" s="77"/>
      <c r="D1090" s="77"/>
      <c r="E1090" s="78"/>
      <c r="F1090" s="36" t="str">
        <f t="shared" si="130"/>
        <v/>
      </c>
    </row>
    <row r="1091" spans="1:6" s="35" customFormat="1" ht="17.100000000000001" customHeight="1">
      <c r="A1091" s="37" t="s">
        <v>157</v>
      </c>
      <c r="B1091" s="75"/>
      <c r="C1091" s="75"/>
      <c r="D1091" s="75"/>
      <c r="E1091" s="76"/>
      <c r="F1091" s="39" t="str">
        <f t="shared" si="130"/>
        <v/>
      </c>
    </row>
    <row r="1092" spans="1:6" ht="17.100000000000001" customHeight="1">
      <c r="A1092" s="33" t="s">
        <v>290</v>
      </c>
      <c r="B1092" s="77"/>
      <c r="C1092" s="77"/>
      <c r="D1092" s="77"/>
      <c r="E1092" s="78"/>
      <c r="F1092" s="36" t="str">
        <f t="shared" si="130"/>
        <v/>
      </c>
    </row>
    <row r="1093" spans="1:6" ht="17.100000000000001" customHeight="1">
      <c r="A1093" s="33" t="s">
        <v>300</v>
      </c>
      <c r="B1093" s="77"/>
      <c r="C1093" s="77"/>
      <c r="D1093" s="77"/>
      <c r="E1093" s="78"/>
      <c r="F1093" s="36" t="str">
        <f t="shared" si="130"/>
        <v/>
      </c>
    </row>
    <row r="1094" spans="1:6" ht="17.100000000000001" customHeight="1">
      <c r="A1094" s="33" t="s">
        <v>291</v>
      </c>
      <c r="B1094" s="77"/>
      <c r="C1094" s="77"/>
      <c r="D1094" s="77"/>
      <c r="E1094" s="78"/>
      <c r="F1094" s="36" t="str">
        <f t="shared" ref="F1094:F1157" si="134">IF(B1094=0,"",(E1094-B1094)/B1094)</f>
        <v/>
      </c>
    </row>
    <row r="1095" spans="1:6" ht="17.100000000000001" customHeight="1">
      <c r="A1095" s="33" t="s">
        <v>1196</v>
      </c>
      <c r="B1095" s="77"/>
      <c r="C1095" s="77"/>
      <c r="D1095" s="77"/>
      <c r="E1095" s="78"/>
      <c r="F1095" s="36" t="str">
        <f t="shared" si="134"/>
        <v/>
      </c>
    </row>
    <row r="1096" spans="1:6" ht="17.100000000000001" customHeight="1">
      <c r="A1096" s="33" t="s">
        <v>1197</v>
      </c>
      <c r="B1096" s="77"/>
      <c r="C1096" s="77"/>
      <c r="D1096" s="77"/>
      <c r="E1096" s="78"/>
      <c r="F1096" s="36" t="str">
        <f t="shared" si="134"/>
        <v/>
      </c>
    </row>
    <row r="1097" spans="1:6" ht="17.100000000000001" customHeight="1">
      <c r="A1097" s="33" t="s">
        <v>1198</v>
      </c>
      <c r="B1097" s="77"/>
      <c r="C1097" s="77"/>
      <c r="D1097" s="77"/>
      <c r="E1097" s="78"/>
      <c r="F1097" s="36" t="str">
        <f t="shared" si="134"/>
        <v/>
      </c>
    </row>
    <row r="1098" spans="1:6" ht="17.100000000000001" customHeight="1">
      <c r="A1098" s="33" t="s">
        <v>1199</v>
      </c>
      <c r="B1098" s="77"/>
      <c r="C1098" s="77"/>
      <c r="D1098" s="77"/>
      <c r="E1098" s="78"/>
      <c r="F1098" s="36" t="str">
        <f t="shared" si="134"/>
        <v/>
      </c>
    </row>
    <row r="1099" spans="1:6" ht="17.100000000000001" customHeight="1">
      <c r="A1099" s="33" t="s">
        <v>1200</v>
      </c>
      <c r="B1099" s="77"/>
      <c r="C1099" s="77"/>
      <c r="D1099" s="77"/>
      <c r="E1099" s="78"/>
      <c r="F1099" s="36" t="str">
        <f t="shared" si="134"/>
        <v/>
      </c>
    </row>
    <row r="1100" spans="1:6" ht="17.100000000000001" customHeight="1">
      <c r="A1100" s="33" t="s">
        <v>1201</v>
      </c>
      <c r="B1100" s="77"/>
      <c r="C1100" s="77"/>
      <c r="D1100" s="77"/>
      <c r="E1100" s="78"/>
      <c r="F1100" s="36" t="str">
        <f t="shared" si="134"/>
        <v/>
      </c>
    </row>
    <row r="1101" spans="1:6" ht="17.100000000000001" customHeight="1">
      <c r="A1101" s="33" t="s">
        <v>656</v>
      </c>
      <c r="B1101" s="77"/>
      <c r="C1101" s="77"/>
      <c r="D1101" s="77"/>
      <c r="E1101" s="78"/>
      <c r="F1101" s="36" t="str">
        <f t="shared" si="134"/>
        <v/>
      </c>
    </row>
    <row r="1102" spans="1:6" ht="17.100000000000001" customHeight="1">
      <c r="A1102" s="33" t="s">
        <v>1202</v>
      </c>
      <c r="B1102" s="77"/>
      <c r="C1102" s="77"/>
      <c r="D1102" s="77"/>
      <c r="E1102" s="78"/>
      <c r="F1102" s="36" t="str">
        <f t="shared" si="134"/>
        <v/>
      </c>
    </row>
    <row r="1103" spans="1:6" ht="17.100000000000001" customHeight="1">
      <c r="A1103" s="33" t="s">
        <v>1203</v>
      </c>
      <c r="B1103" s="77"/>
      <c r="C1103" s="77"/>
      <c r="D1103" s="77"/>
      <c r="E1103" s="78"/>
      <c r="F1103" s="36" t="str">
        <f t="shared" si="134"/>
        <v/>
      </c>
    </row>
    <row r="1104" spans="1:6" ht="17.100000000000001" customHeight="1">
      <c r="A1104" s="33" t="s">
        <v>1204</v>
      </c>
      <c r="B1104" s="77"/>
      <c r="C1104" s="77"/>
      <c r="D1104" s="77"/>
      <c r="E1104" s="78"/>
      <c r="F1104" s="36" t="str">
        <f t="shared" si="134"/>
        <v/>
      </c>
    </row>
    <row r="1105" spans="1:6" ht="17.100000000000001" customHeight="1">
      <c r="A1105" s="33" t="s">
        <v>1205</v>
      </c>
      <c r="B1105" s="77"/>
      <c r="C1105" s="77"/>
      <c r="D1105" s="77"/>
      <c r="E1105" s="78"/>
      <c r="F1105" s="36" t="str">
        <f t="shared" si="134"/>
        <v/>
      </c>
    </row>
    <row r="1106" spans="1:6" ht="17.100000000000001" customHeight="1">
      <c r="A1106" s="33" t="s">
        <v>1206</v>
      </c>
      <c r="B1106" s="77"/>
      <c r="C1106" s="77"/>
      <c r="D1106" s="77"/>
      <c r="E1106" s="78"/>
      <c r="F1106" s="36" t="str">
        <f t="shared" si="134"/>
        <v/>
      </c>
    </row>
    <row r="1107" spans="1:6" s="35" customFormat="1" ht="17.100000000000001" customHeight="1">
      <c r="A1107" s="37" t="s">
        <v>158</v>
      </c>
      <c r="B1107" s="75"/>
      <c r="C1107" s="75">
        <f>SUM(C1108:C1111)</f>
        <v>5.7554999999999996</v>
      </c>
      <c r="D1107" s="75"/>
      <c r="E1107" s="76"/>
      <c r="F1107" s="39" t="str">
        <f t="shared" si="134"/>
        <v/>
      </c>
    </row>
    <row r="1108" spans="1:6" ht="17.100000000000001" customHeight="1">
      <c r="A1108" s="33" t="s">
        <v>290</v>
      </c>
      <c r="B1108" s="77"/>
      <c r="C1108" s="77">
        <v>5.7554999999999996</v>
      </c>
      <c r="D1108" s="77"/>
      <c r="E1108" s="78"/>
      <c r="F1108" s="36" t="str">
        <f t="shared" si="134"/>
        <v/>
      </c>
    </row>
    <row r="1109" spans="1:6" ht="17.100000000000001" customHeight="1">
      <c r="A1109" s="33" t="s">
        <v>300</v>
      </c>
      <c r="B1109" s="77"/>
      <c r="C1109" s="77"/>
      <c r="D1109" s="77"/>
      <c r="E1109" s="78"/>
      <c r="F1109" s="36" t="str">
        <f t="shared" si="134"/>
        <v/>
      </c>
    </row>
    <row r="1110" spans="1:6" ht="17.100000000000001" customHeight="1">
      <c r="A1110" s="33" t="s">
        <v>291</v>
      </c>
      <c r="B1110" s="77"/>
      <c r="C1110" s="77"/>
      <c r="D1110" s="77"/>
      <c r="E1110" s="78"/>
      <c r="F1110" s="36" t="str">
        <f t="shared" si="134"/>
        <v/>
      </c>
    </row>
    <row r="1111" spans="1:6" ht="17.100000000000001" customHeight="1">
      <c r="A1111" s="33" t="s">
        <v>1207</v>
      </c>
      <c r="B1111" s="77"/>
      <c r="C1111" s="77"/>
      <c r="D1111" s="77"/>
      <c r="E1111" s="78"/>
      <c r="F1111" s="36" t="str">
        <f t="shared" si="134"/>
        <v/>
      </c>
    </row>
    <row r="1112" spans="1:6" s="35" customFormat="1" ht="17.100000000000001" customHeight="1">
      <c r="A1112" s="37" t="s">
        <v>212</v>
      </c>
      <c r="B1112" s="76">
        <f t="shared" ref="B1112:C1112" si="135">SUM(B1113:B1125)</f>
        <v>679</v>
      </c>
      <c r="C1112" s="76">
        <f t="shared" si="135"/>
        <v>424.75579999999997</v>
      </c>
      <c r="D1112" s="76"/>
      <c r="E1112" s="76">
        <f>SUM(E1113:E1125)</f>
        <v>835</v>
      </c>
      <c r="F1112" s="39">
        <f t="shared" si="134"/>
        <v>0.22974963181148747</v>
      </c>
    </row>
    <row r="1113" spans="1:6" ht="17.100000000000001" customHeight="1">
      <c r="A1113" s="33" t="s">
        <v>290</v>
      </c>
      <c r="B1113" s="77">
        <v>646</v>
      </c>
      <c r="C1113" s="77">
        <v>300.20749999999998</v>
      </c>
      <c r="D1113" s="77"/>
      <c r="E1113" s="78">
        <v>606</v>
      </c>
      <c r="F1113" s="36">
        <f t="shared" si="134"/>
        <v>-6.1919504643962849E-2</v>
      </c>
    </row>
    <row r="1114" spans="1:6" ht="17.100000000000001" customHeight="1">
      <c r="A1114" s="33" t="s">
        <v>300</v>
      </c>
      <c r="B1114" s="77"/>
      <c r="C1114" s="77"/>
      <c r="D1114" s="77"/>
      <c r="E1114" s="78"/>
      <c r="F1114" s="36" t="str">
        <f t="shared" si="134"/>
        <v/>
      </c>
    </row>
    <row r="1115" spans="1:6" ht="17.100000000000001" customHeight="1">
      <c r="A1115" s="33" t="s">
        <v>291</v>
      </c>
      <c r="B1115" s="77"/>
      <c r="C1115" s="77"/>
      <c r="D1115" s="77"/>
      <c r="E1115" s="78"/>
      <c r="F1115" s="36" t="str">
        <f t="shared" si="134"/>
        <v/>
      </c>
    </row>
    <row r="1116" spans="1:6" ht="17.100000000000001" customHeight="1">
      <c r="A1116" s="33" t="s">
        <v>1208</v>
      </c>
      <c r="B1116" s="77"/>
      <c r="C1116" s="77"/>
      <c r="D1116" s="77"/>
      <c r="E1116" s="78"/>
      <c r="F1116" s="36" t="str">
        <f t="shared" si="134"/>
        <v/>
      </c>
    </row>
    <row r="1117" spans="1:6" ht="17.100000000000001" customHeight="1">
      <c r="A1117" s="33" t="s">
        <v>1209</v>
      </c>
      <c r="B1117" s="77"/>
      <c r="C1117" s="77"/>
      <c r="D1117" s="77"/>
      <c r="E1117" s="78"/>
      <c r="F1117" s="36" t="str">
        <f t="shared" si="134"/>
        <v/>
      </c>
    </row>
    <row r="1118" spans="1:6" ht="17.100000000000001" customHeight="1">
      <c r="A1118" s="33" t="s">
        <v>657</v>
      </c>
      <c r="B1118" s="77"/>
      <c r="C1118" s="77"/>
      <c r="D1118" s="77"/>
      <c r="E1118" s="78"/>
      <c r="F1118" s="36" t="str">
        <f t="shared" si="134"/>
        <v/>
      </c>
    </row>
    <row r="1119" spans="1:6" ht="17.100000000000001" customHeight="1">
      <c r="A1119" s="33" t="s">
        <v>658</v>
      </c>
      <c r="B1119" s="77"/>
      <c r="C1119" s="77"/>
      <c r="D1119" s="77"/>
      <c r="E1119" s="78"/>
      <c r="F1119" s="36" t="str">
        <f t="shared" si="134"/>
        <v/>
      </c>
    </row>
    <row r="1120" spans="1:6" ht="17.100000000000001" customHeight="1">
      <c r="A1120" s="33" t="s">
        <v>1210</v>
      </c>
      <c r="B1120" s="77"/>
      <c r="C1120" s="77"/>
      <c r="D1120" s="77"/>
      <c r="E1120" s="78"/>
      <c r="F1120" s="36" t="str">
        <f t="shared" si="134"/>
        <v/>
      </c>
    </row>
    <row r="1121" spans="1:6" ht="17.100000000000001" customHeight="1">
      <c r="A1121" s="33" t="s">
        <v>659</v>
      </c>
      <c r="B1121" s="77"/>
      <c r="C1121" s="77"/>
      <c r="D1121" s="77"/>
      <c r="E1121" s="78"/>
      <c r="F1121" s="36" t="str">
        <f t="shared" si="134"/>
        <v/>
      </c>
    </row>
    <row r="1122" spans="1:6" ht="17.100000000000001" customHeight="1">
      <c r="A1122" s="33" t="s">
        <v>1211</v>
      </c>
      <c r="B1122" s="77"/>
      <c r="C1122" s="77"/>
      <c r="D1122" s="77"/>
      <c r="E1122" s="78"/>
      <c r="F1122" s="36" t="str">
        <f t="shared" si="134"/>
        <v/>
      </c>
    </row>
    <row r="1123" spans="1:6" ht="17.100000000000001" customHeight="1">
      <c r="A1123" s="33" t="s">
        <v>1175</v>
      </c>
      <c r="B1123" s="77"/>
      <c r="C1123" s="77"/>
      <c r="D1123" s="77"/>
      <c r="E1123" s="78"/>
      <c r="F1123" s="36" t="str">
        <f t="shared" si="134"/>
        <v/>
      </c>
    </row>
    <row r="1124" spans="1:6" ht="17.100000000000001" customHeight="1">
      <c r="A1124" s="33" t="s">
        <v>1212</v>
      </c>
      <c r="B1124" s="77"/>
      <c r="C1124" s="77"/>
      <c r="D1124" s="77"/>
      <c r="E1124" s="78"/>
      <c r="F1124" s="36" t="str">
        <f t="shared" si="134"/>
        <v/>
      </c>
    </row>
    <row r="1125" spans="1:6" ht="17.100000000000001" customHeight="1">
      <c r="A1125" s="33" t="s">
        <v>660</v>
      </c>
      <c r="B1125" s="77">
        <v>33</v>
      </c>
      <c r="C1125" s="77">
        <v>124.5483</v>
      </c>
      <c r="D1125" s="77"/>
      <c r="E1125" s="78">
        <v>229</v>
      </c>
      <c r="F1125" s="36">
        <f t="shared" si="134"/>
        <v>5.9393939393939394</v>
      </c>
    </row>
    <row r="1126" spans="1:6" s="35" customFormat="1" ht="17.100000000000001" customHeight="1">
      <c r="A1126" s="37" t="s">
        <v>159</v>
      </c>
      <c r="B1126" s="76">
        <f t="shared" ref="B1126:C1126" si="136">SUM(B1127:B1134)</f>
        <v>182</v>
      </c>
      <c r="C1126" s="76">
        <f t="shared" si="136"/>
        <v>260.65629999999999</v>
      </c>
      <c r="D1126" s="76"/>
      <c r="E1126" s="76">
        <f>SUM(E1127:E1134)</f>
        <v>403</v>
      </c>
      <c r="F1126" s="39">
        <f t="shared" si="134"/>
        <v>1.2142857142857142</v>
      </c>
    </row>
    <row r="1127" spans="1:6" ht="17.100000000000001" customHeight="1">
      <c r="A1127" s="33" t="s">
        <v>290</v>
      </c>
      <c r="B1127" s="77">
        <v>146</v>
      </c>
      <c r="C1127" s="77">
        <v>129.2193</v>
      </c>
      <c r="D1127" s="77"/>
      <c r="E1127" s="78">
        <v>169</v>
      </c>
      <c r="F1127" s="36">
        <f t="shared" si="134"/>
        <v>0.15753424657534246</v>
      </c>
    </row>
    <row r="1128" spans="1:6" ht="17.100000000000001" customHeight="1">
      <c r="A1128" s="33" t="s">
        <v>300</v>
      </c>
      <c r="B1128" s="77"/>
      <c r="C1128" s="77"/>
      <c r="D1128" s="77"/>
      <c r="E1128" s="78"/>
      <c r="F1128" s="36" t="str">
        <f t="shared" si="134"/>
        <v/>
      </c>
    </row>
    <row r="1129" spans="1:6" ht="17.100000000000001" customHeight="1">
      <c r="A1129" s="33" t="s">
        <v>291</v>
      </c>
      <c r="B1129" s="77"/>
      <c r="C1129" s="77"/>
      <c r="D1129" s="77"/>
      <c r="E1129" s="78"/>
      <c r="F1129" s="36" t="str">
        <f t="shared" si="134"/>
        <v/>
      </c>
    </row>
    <row r="1130" spans="1:6" ht="17.100000000000001" customHeight="1">
      <c r="A1130" s="33" t="s">
        <v>1213</v>
      </c>
      <c r="B1130" s="77"/>
      <c r="C1130" s="77">
        <v>113.437</v>
      </c>
      <c r="D1130" s="77"/>
      <c r="E1130" s="78"/>
      <c r="F1130" s="36" t="str">
        <f t="shared" si="134"/>
        <v/>
      </c>
    </row>
    <row r="1131" spans="1:6" ht="17.100000000000001" customHeight="1">
      <c r="A1131" s="33" t="s">
        <v>661</v>
      </c>
      <c r="B1131" s="77">
        <v>16</v>
      </c>
      <c r="C1131" s="77"/>
      <c r="D1131" s="77"/>
      <c r="E1131" s="78">
        <v>210</v>
      </c>
      <c r="F1131" s="36">
        <f t="shared" si="134"/>
        <v>12.125</v>
      </c>
    </row>
    <row r="1132" spans="1:6" ht="17.100000000000001" customHeight="1">
      <c r="A1132" s="33" t="s">
        <v>662</v>
      </c>
      <c r="B1132" s="77"/>
      <c r="C1132" s="77"/>
      <c r="D1132" s="77"/>
      <c r="E1132" s="78"/>
      <c r="F1132" s="36" t="str">
        <f t="shared" si="134"/>
        <v/>
      </c>
    </row>
    <row r="1133" spans="1:6" ht="17.100000000000001" customHeight="1">
      <c r="A1133" s="33" t="s">
        <v>663</v>
      </c>
      <c r="B1133" s="77"/>
      <c r="C1133" s="77"/>
      <c r="D1133" s="77"/>
      <c r="E1133" s="78"/>
      <c r="F1133" s="36" t="str">
        <f t="shared" si="134"/>
        <v/>
      </c>
    </row>
    <row r="1134" spans="1:6" ht="17.100000000000001" customHeight="1">
      <c r="A1134" s="33" t="s">
        <v>664</v>
      </c>
      <c r="B1134" s="77">
        <v>20</v>
      </c>
      <c r="C1134" s="77">
        <v>18</v>
      </c>
      <c r="D1134" s="77"/>
      <c r="E1134" s="78">
        <v>24</v>
      </c>
      <c r="F1134" s="36">
        <f t="shared" si="134"/>
        <v>0.2</v>
      </c>
    </row>
    <row r="1135" spans="1:6" s="35" customFormat="1" ht="17.100000000000001" customHeight="1">
      <c r="A1135" s="37" t="s">
        <v>160</v>
      </c>
      <c r="B1135" s="75"/>
      <c r="C1135" s="75"/>
      <c r="D1135" s="75"/>
      <c r="E1135" s="76"/>
      <c r="F1135" s="39" t="str">
        <f t="shared" si="134"/>
        <v/>
      </c>
    </row>
    <row r="1136" spans="1:6" ht="17.100000000000001" customHeight="1">
      <c r="A1136" s="33" t="s">
        <v>290</v>
      </c>
      <c r="B1136" s="77"/>
      <c r="C1136" s="77"/>
      <c r="D1136" s="77"/>
      <c r="E1136" s="78"/>
      <c r="F1136" s="36" t="str">
        <f t="shared" si="134"/>
        <v/>
      </c>
    </row>
    <row r="1137" spans="1:6" ht="17.100000000000001" customHeight="1">
      <c r="A1137" s="33" t="s">
        <v>300</v>
      </c>
      <c r="B1137" s="77"/>
      <c r="C1137" s="77"/>
      <c r="D1137" s="77"/>
      <c r="E1137" s="78"/>
      <c r="F1137" s="36" t="str">
        <f t="shared" si="134"/>
        <v/>
      </c>
    </row>
    <row r="1138" spans="1:6" ht="17.100000000000001" customHeight="1">
      <c r="A1138" s="33" t="s">
        <v>291</v>
      </c>
      <c r="B1138" s="77"/>
      <c r="C1138" s="77"/>
      <c r="D1138" s="77"/>
      <c r="E1138" s="78"/>
      <c r="F1138" s="36" t="str">
        <f t="shared" si="134"/>
        <v/>
      </c>
    </row>
    <row r="1139" spans="1:6" ht="17.100000000000001" customHeight="1">
      <c r="A1139" s="33" t="s">
        <v>1214</v>
      </c>
      <c r="B1139" s="77"/>
      <c r="C1139" s="77"/>
      <c r="D1139" s="77"/>
      <c r="E1139" s="78"/>
      <c r="F1139" s="36" t="str">
        <f t="shared" si="134"/>
        <v/>
      </c>
    </row>
    <row r="1140" spans="1:6" ht="17.100000000000001" customHeight="1">
      <c r="A1140" s="33" t="s">
        <v>1215</v>
      </c>
      <c r="B1140" s="77"/>
      <c r="C1140" s="77"/>
      <c r="D1140" s="77"/>
      <c r="E1140" s="78"/>
      <c r="F1140" s="36" t="str">
        <f t="shared" si="134"/>
        <v/>
      </c>
    </row>
    <row r="1141" spans="1:6" ht="17.100000000000001" customHeight="1">
      <c r="A1141" s="33" t="s">
        <v>1216</v>
      </c>
      <c r="B1141" s="77"/>
      <c r="C1141" s="77"/>
      <c r="D1141" s="77"/>
      <c r="E1141" s="78"/>
      <c r="F1141" s="36" t="str">
        <f t="shared" si="134"/>
        <v/>
      </c>
    </row>
    <row r="1142" spans="1:6" s="35" customFormat="1" ht="17.100000000000001" customHeight="1">
      <c r="A1142" s="37" t="s">
        <v>161</v>
      </c>
      <c r="B1142" s="76">
        <f>SUM(B1143:B1148)</f>
        <v>1015</v>
      </c>
      <c r="C1142" s="76">
        <f t="shared" ref="C1142:D1142" si="137">SUM(C1143:C1148)</f>
        <v>395.43540000000002</v>
      </c>
      <c r="D1142" s="76">
        <f t="shared" si="137"/>
        <v>0</v>
      </c>
      <c r="E1142" s="76">
        <f>SUM(E1143:E1148)</f>
        <v>1779</v>
      </c>
      <c r="F1142" s="39">
        <f t="shared" si="134"/>
        <v>0.75270935960591134</v>
      </c>
    </row>
    <row r="1143" spans="1:6" ht="17.100000000000001" customHeight="1">
      <c r="A1143" s="33" t="s">
        <v>290</v>
      </c>
      <c r="B1143" s="77">
        <v>222</v>
      </c>
      <c r="C1143" s="77">
        <v>395.43540000000002</v>
      </c>
      <c r="D1143" s="77"/>
      <c r="E1143" s="78">
        <v>189</v>
      </c>
      <c r="F1143" s="36">
        <f t="shared" si="134"/>
        <v>-0.14864864864864866</v>
      </c>
    </row>
    <row r="1144" spans="1:6" ht="17.100000000000001" customHeight="1">
      <c r="A1144" s="33" t="s">
        <v>300</v>
      </c>
      <c r="B1144" s="77"/>
      <c r="C1144" s="77"/>
      <c r="D1144" s="77"/>
      <c r="E1144" s="78"/>
      <c r="F1144" s="36" t="str">
        <f t="shared" si="134"/>
        <v/>
      </c>
    </row>
    <row r="1145" spans="1:6" ht="17.100000000000001" customHeight="1">
      <c r="A1145" s="33" t="s">
        <v>291</v>
      </c>
      <c r="B1145" s="77"/>
      <c r="C1145" s="77"/>
      <c r="D1145" s="77"/>
      <c r="E1145" s="78"/>
      <c r="F1145" s="36" t="str">
        <f t="shared" si="134"/>
        <v/>
      </c>
    </row>
    <row r="1146" spans="1:6" ht="17.100000000000001" customHeight="1">
      <c r="A1146" s="33" t="s">
        <v>1217</v>
      </c>
      <c r="B1146" s="77"/>
      <c r="C1146" s="77"/>
      <c r="D1146" s="77"/>
      <c r="E1146" s="78"/>
      <c r="F1146" s="36" t="str">
        <f t="shared" si="134"/>
        <v/>
      </c>
    </row>
    <row r="1147" spans="1:6" ht="17.100000000000001" customHeight="1">
      <c r="A1147" s="33" t="s">
        <v>665</v>
      </c>
      <c r="B1147" s="77">
        <v>80</v>
      </c>
      <c r="C1147" s="77"/>
      <c r="D1147" s="77"/>
      <c r="E1147" s="78">
        <v>173</v>
      </c>
      <c r="F1147" s="36">
        <f t="shared" si="134"/>
        <v>1.1625000000000001</v>
      </c>
    </row>
    <row r="1148" spans="1:6" ht="17.100000000000001" customHeight="1">
      <c r="A1148" s="33" t="s">
        <v>666</v>
      </c>
      <c r="B1148" s="77">
        <v>713</v>
      </c>
      <c r="C1148" s="77"/>
      <c r="D1148" s="77"/>
      <c r="E1148" s="78">
        <v>1417</v>
      </c>
      <c r="F1148" s="36">
        <f t="shared" si="134"/>
        <v>0.98737727910238426</v>
      </c>
    </row>
    <row r="1149" spans="1:6" s="35" customFormat="1" ht="17.100000000000001" customHeight="1">
      <c r="A1149" s="37" t="s">
        <v>667</v>
      </c>
      <c r="B1149" s="75"/>
      <c r="C1149" s="75"/>
      <c r="D1149" s="75"/>
      <c r="E1149" s="76"/>
      <c r="F1149" s="39" t="str">
        <f t="shared" si="134"/>
        <v/>
      </c>
    </row>
    <row r="1150" spans="1:6" ht="17.100000000000001" customHeight="1">
      <c r="A1150" s="33" t="s">
        <v>1218</v>
      </c>
      <c r="B1150" s="77"/>
      <c r="C1150" s="77"/>
      <c r="D1150" s="77"/>
      <c r="E1150" s="78"/>
      <c r="F1150" s="36" t="str">
        <f t="shared" si="134"/>
        <v/>
      </c>
    </row>
    <row r="1151" spans="1:6" ht="17.100000000000001" customHeight="1">
      <c r="A1151" s="33" t="s">
        <v>1219</v>
      </c>
      <c r="B1151" s="77"/>
      <c r="C1151" s="77"/>
      <c r="D1151" s="77"/>
      <c r="E1151" s="78"/>
      <c r="F1151" s="36" t="str">
        <f t="shared" si="134"/>
        <v/>
      </c>
    </row>
    <row r="1152" spans="1:6" ht="17.100000000000001" customHeight="1">
      <c r="A1152" s="33" t="s">
        <v>1220</v>
      </c>
      <c r="B1152" s="77"/>
      <c r="C1152" s="77"/>
      <c r="D1152" s="77"/>
      <c r="E1152" s="78"/>
      <c r="F1152" s="36" t="str">
        <f t="shared" si="134"/>
        <v/>
      </c>
    </row>
    <row r="1153" spans="1:6" ht="17.100000000000001" customHeight="1">
      <c r="A1153" s="33" t="s">
        <v>1221</v>
      </c>
      <c r="B1153" s="77"/>
      <c r="C1153" s="77"/>
      <c r="D1153" s="77"/>
      <c r="E1153" s="78"/>
      <c r="F1153" s="36" t="str">
        <f t="shared" si="134"/>
        <v/>
      </c>
    </row>
    <row r="1154" spans="1:6" ht="17.100000000000001" customHeight="1">
      <c r="A1154" s="33" t="s">
        <v>1222</v>
      </c>
      <c r="B1154" s="77"/>
      <c r="C1154" s="77"/>
      <c r="D1154" s="77"/>
      <c r="E1154" s="78"/>
      <c r="F1154" s="36" t="str">
        <f t="shared" si="134"/>
        <v/>
      </c>
    </row>
    <row r="1155" spans="1:6" ht="17.100000000000001" customHeight="1">
      <c r="A1155" s="33" t="s">
        <v>668</v>
      </c>
      <c r="B1155" s="77"/>
      <c r="C1155" s="77"/>
      <c r="D1155" s="77"/>
      <c r="E1155" s="78"/>
      <c r="F1155" s="36" t="str">
        <f t="shared" si="134"/>
        <v/>
      </c>
    </row>
    <row r="1156" spans="1:6" s="35" customFormat="1" ht="17.100000000000001" customHeight="1">
      <c r="A1156" s="37" t="s">
        <v>231</v>
      </c>
      <c r="B1156" s="76">
        <f t="shared" ref="B1156:C1156" si="138">SUM(B1157,B1167,B1174,B1180)</f>
        <v>3142</v>
      </c>
      <c r="C1156" s="76">
        <f t="shared" si="138"/>
        <v>2156.4978000000001</v>
      </c>
      <c r="D1156" s="76"/>
      <c r="E1156" s="76">
        <f>SUM(E1157,E1167,E1174,E1180)</f>
        <v>3142</v>
      </c>
      <c r="F1156" s="39">
        <f t="shared" si="134"/>
        <v>0</v>
      </c>
    </row>
    <row r="1157" spans="1:6" s="35" customFormat="1" ht="17.100000000000001" customHeight="1">
      <c r="A1157" s="37" t="s">
        <v>162</v>
      </c>
      <c r="B1157" s="76">
        <f t="shared" ref="B1157:C1157" si="139">SUM(B1158:B1166)</f>
        <v>1307</v>
      </c>
      <c r="C1157" s="76">
        <f t="shared" si="139"/>
        <v>1600.6161000000002</v>
      </c>
      <c r="D1157" s="76"/>
      <c r="E1157" s="76">
        <f>SUM(E1158:E1166)</f>
        <v>2065</v>
      </c>
      <c r="F1157" s="39">
        <f t="shared" si="134"/>
        <v>0.57995409334353476</v>
      </c>
    </row>
    <row r="1158" spans="1:6" ht="17.100000000000001" customHeight="1">
      <c r="A1158" s="33" t="s">
        <v>290</v>
      </c>
      <c r="B1158" s="77">
        <v>147</v>
      </c>
      <c r="C1158" s="77"/>
      <c r="D1158" s="77"/>
      <c r="E1158" s="78">
        <v>128</v>
      </c>
      <c r="F1158" s="36">
        <f t="shared" ref="F1158:F1221" si="140">IF(B1158=0,"",(E1158-B1158)/B1158)</f>
        <v>-0.12925170068027211</v>
      </c>
    </row>
    <row r="1159" spans="1:6" ht="17.100000000000001" customHeight="1">
      <c r="A1159" s="33" t="s">
        <v>300</v>
      </c>
      <c r="B1159" s="77"/>
      <c r="C1159" s="77"/>
      <c r="D1159" s="77"/>
      <c r="E1159" s="78"/>
      <c r="F1159" s="36" t="str">
        <f t="shared" si="140"/>
        <v/>
      </c>
    </row>
    <row r="1160" spans="1:6" ht="17.100000000000001" customHeight="1">
      <c r="A1160" s="33" t="s">
        <v>291</v>
      </c>
      <c r="B1160" s="77"/>
      <c r="C1160" s="77">
        <v>90.44</v>
      </c>
      <c r="D1160" s="77"/>
      <c r="E1160" s="78">
        <v>11</v>
      </c>
      <c r="F1160" s="36" t="str">
        <f t="shared" si="140"/>
        <v/>
      </c>
    </row>
    <row r="1161" spans="1:6" ht="17.100000000000001" customHeight="1">
      <c r="A1161" s="33" t="s">
        <v>1223</v>
      </c>
      <c r="B1161" s="77"/>
      <c r="C1161" s="77"/>
      <c r="D1161" s="77"/>
      <c r="E1161" s="78"/>
      <c r="F1161" s="36" t="str">
        <f t="shared" si="140"/>
        <v/>
      </c>
    </row>
    <row r="1162" spans="1:6" ht="17.100000000000001" customHeight="1">
      <c r="A1162" s="33" t="s">
        <v>1224</v>
      </c>
      <c r="B1162" s="77"/>
      <c r="C1162" s="77"/>
      <c r="D1162" s="77"/>
      <c r="E1162" s="78"/>
      <c r="F1162" s="36" t="str">
        <f t="shared" si="140"/>
        <v/>
      </c>
    </row>
    <row r="1163" spans="1:6" ht="17.100000000000001" customHeight="1">
      <c r="A1163" s="33" t="s">
        <v>1225</v>
      </c>
      <c r="B1163" s="77"/>
      <c r="C1163" s="77"/>
      <c r="D1163" s="77"/>
      <c r="E1163" s="78"/>
      <c r="F1163" s="36" t="str">
        <f t="shared" si="140"/>
        <v/>
      </c>
    </row>
    <row r="1164" spans="1:6" ht="17.100000000000001" customHeight="1">
      <c r="A1164" s="33" t="s">
        <v>1226</v>
      </c>
      <c r="B1164" s="77">
        <v>63</v>
      </c>
      <c r="C1164" s="77">
        <v>327.596</v>
      </c>
      <c r="D1164" s="77"/>
      <c r="E1164" s="78">
        <v>236</v>
      </c>
      <c r="F1164" s="36">
        <f t="shared" si="140"/>
        <v>2.746031746031746</v>
      </c>
    </row>
    <row r="1165" spans="1:6" ht="17.100000000000001" customHeight="1">
      <c r="A1165" s="33" t="s">
        <v>298</v>
      </c>
      <c r="B1165" s="77">
        <v>44</v>
      </c>
      <c r="C1165" s="77">
        <v>126.6692</v>
      </c>
      <c r="D1165" s="77"/>
      <c r="E1165" s="78">
        <v>61</v>
      </c>
      <c r="F1165" s="36">
        <f t="shared" si="140"/>
        <v>0.38636363636363635</v>
      </c>
    </row>
    <row r="1166" spans="1:6" ht="17.100000000000001" customHeight="1">
      <c r="A1166" s="33" t="s">
        <v>669</v>
      </c>
      <c r="B1166" s="77">
        <v>1053</v>
      </c>
      <c r="C1166" s="77">
        <v>1055.9109000000001</v>
      </c>
      <c r="D1166" s="77"/>
      <c r="E1166" s="78">
        <v>1629</v>
      </c>
      <c r="F1166" s="36">
        <f t="shared" si="140"/>
        <v>0.54700854700854706</v>
      </c>
    </row>
    <row r="1167" spans="1:6" s="35" customFormat="1" ht="17.100000000000001" customHeight="1">
      <c r="A1167" s="37" t="s">
        <v>163</v>
      </c>
      <c r="B1167" s="76">
        <f t="shared" ref="B1167:C1167" si="141">SUM(B1168:B1173)</f>
        <v>750</v>
      </c>
      <c r="C1167" s="76">
        <f t="shared" si="141"/>
        <v>431.50170000000003</v>
      </c>
      <c r="D1167" s="76"/>
      <c r="E1167" s="76">
        <f>SUM(E1168:E1173)</f>
        <v>888</v>
      </c>
      <c r="F1167" s="39">
        <f t="shared" si="140"/>
        <v>0.184</v>
      </c>
    </row>
    <row r="1168" spans="1:6" ht="17.100000000000001" customHeight="1">
      <c r="A1168" s="33" t="s">
        <v>290</v>
      </c>
      <c r="B1168" s="77">
        <v>132</v>
      </c>
      <c r="C1168" s="77">
        <v>97.637900000000002</v>
      </c>
      <c r="D1168" s="77"/>
      <c r="E1168" s="78">
        <v>143</v>
      </c>
      <c r="F1168" s="36">
        <f t="shared" si="140"/>
        <v>8.3333333333333329E-2</v>
      </c>
    </row>
    <row r="1169" spans="1:6" ht="17.100000000000001" customHeight="1">
      <c r="A1169" s="33" t="s">
        <v>300</v>
      </c>
      <c r="B1169" s="77">
        <v>2</v>
      </c>
      <c r="C1169" s="77">
        <v>2</v>
      </c>
      <c r="D1169" s="77"/>
      <c r="E1169" s="78">
        <v>2</v>
      </c>
      <c r="F1169" s="36">
        <f t="shared" si="140"/>
        <v>0</v>
      </c>
    </row>
    <row r="1170" spans="1:6" ht="17.100000000000001" customHeight="1">
      <c r="A1170" s="33" t="s">
        <v>291</v>
      </c>
      <c r="B1170" s="77"/>
      <c r="C1170" s="77"/>
      <c r="D1170" s="77"/>
      <c r="E1170" s="78"/>
      <c r="F1170" s="36" t="str">
        <f t="shared" si="140"/>
        <v/>
      </c>
    </row>
    <row r="1171" spans="1:6" ht="17.100000000000001" customHeight="1">
      <c r="A1171" s="33" t="s">
        <v>670</v>
      </c>
      <c r="B1171" s="77">
        <v>20</v>
      </c>
      <c r="C1171" s="77">
        <v>0.65</v>
      </c>
      <c r="D1171" s="77"/>
      <c r="E1171" s="78">
        <v>1</v>
      </c>
      <c r="F1171" s="36">
        <f t="shared" si="140"/>
        <v>-0.95</v>
      </c>
    </row>
    <row r="1172" spans="1:6" ht="17.100000000000001" customHeight="1">
      <c r="A1172" s="33" t="s">
        <v>671</v>
      </c>
      <c r="B1172" s="77"/>
      <c r="C1172" s="77"/>
      <c r="D1172" s="77"/>
      <c r="E1172" s="78"/>
      <c r="F1172" s="36" t="str">
        <f t="shared" si="140"/>
        <v/>
      </c>
    </row>
    <row r="1173" spans="1:6" ht="17.100000000000001" customHeight="1">
      <c r="A1173" s="33" t="s">
        <v>672</v>
      </c>
      <c r="B1173" s="77">
        <v>596</v>
      </c>
      <c r="C1173" s="77">
        <v>331.21379999999999</v>
      </c>
      <c r="D1173" s="77"/>
      <c r="E1173" s="78">
        <v>742</v>
      </c>
      <c r="F1173" s="36">
        <f t="shared" si="140"/>
        <v>0.24496644295302014</v>
      </c>
    </row>
    <row r="1174" spans="1:6" s="35" customFormat="1" ht="17.100000000000001" customHeight="1">
      <c r="A1174" s="37" t="s">
        <v>164</v>
      </c>
      <c r="B1174" s="76">
        <f t="shared" ref="B1174:C1174" si="142">SUM(B1175:B1179)</f>
        <v>1085</v>
      </c>
      <c r="C1174" s="76">
        <f t="shared" si="142"/>
        <v>124.38</v>
      </c>
      <c r="D1174" s="76"/>
      <c r="E1174" s="76">
        <f>SUM(E1175:E1179)</f>
        <v>189</v>
      </c>
      <c r="F1174" s="39">
        <f t="shared" si="140"/>
        <v>-0.82580645161290323</v>
      </c>
    </row>
    <row r="1175" spans="1:6" ht="17.100000000000001" customHeight="1">
      <c r="A1175" s="33" t="s">
        <v>290</v>
      </c>
      <c r="B1175" s="77"/>
      <c r="C1175" s="77"/>
      <c r="D1175" s="77"/>
      <c r="E1175" s="78"/>
      <c r="F1175" s="36" t="str">
        <f t="shared" si="140"/>
        <v/>
      </c>
    </row>
    <row r="1176" spans="1:6" ht="17.100000000000001" customHeight="1">
      <c r="A1176" s="33" t="s">
        <v>300</v>
      </c>
      <c r="B1176" s="77"/>
      <c r="C1176" s="77"/>
      <c r="D1176" s="77"/>
      <c r="E1176" s="78"/>
      <c r="F1176" s="36" t="str">
        <f t="shared" si="140"/>
        <v/>
      </c>
    </row>
    <row r="1177" spans="1:6" ht="17.100000000000001" customHeight="1">
      <c r="A1177" s="33" t="s">
        <v>291</v>
      </c>
      <c r="B1177" s="77"/>
      <c r="C1177" s="77"/>
      <c r="D1177" s="77"/>
      <c r="E1177" s="78"/>
      <c r="F1177" s="36" t="str">
        <f t="shared" si="140"/>
        <v/>
      </c>
    </row>
    <row r="1178" spans="1:6" ht="17.100000000000001" customHeight="1">
      <c r="A1178" s="33" t="s">
        <v>1227</v>
      </c>
      <c r="B1178" s="77"/>
      <c r="C1178" s="77"/>
      <c r="D1178" s="77"/>
      <c r="E1178" s="78"/>
      <c r="F1178" s="36" t="str">
        <f t="shared" si="140"/>
        <v/>
      </c>
    </row>
    <row r="1179" spans="1:6" ht="17.100000000000001" customHeight="1">
      <c r="A1179" s="33" t="s">
        <v>673</v>
      </c>
      <c r="B1179" s="77">
        <v>1085</v>
      </c>
      <c r="C1179" s="77">
        <v>124.38</v>
      </c>
      <c r="D1179" s="77"/>
      <c r="E1179" s="78">
        <v>189</v>
      </c>
      <c r="F1179" s="36">
        <f t="shared" si="140"/>
        <v>-0.82580645161290323</v>
      </c>
    </row>
    <row r="1180" spans="1:6" s="35" customFormat="1" ht="17.100000000000001" customHeight="1">
      <c r="A1180" s="37" t="s">
        <v>674</v>
      </c>
      <c r="B1180" s="75"/>
      <c r="C1180" s="75"/>
      <c r="D1180" s="75"/>
      <c r="E1180" s="76"/>
      <c r="F1180" s="39" t="str">
        <f t="shared" si="140"/>
        <v/>
      </c>
    </row>
    <row r="1181" spans="1:6" ht="17.100000000000001" customHeight="1">
      <c r="A1181" s="33" t="s">
        <v>1228</v>
      </c>
      <c r="B1181" s="77"/>
      <c r="C1181" s="77"/>
      <c r="D1181" s="77"/>
      <c r="E1181" s="78"/>
      <c r="F1181" s="36" t="str">
        <f t="shared" si="140"/>
        <v/>
      </c>
    </row>
    <row r="1182" spans="1:6" ht="17.100000000000001" customHeight="1">
      <c r="A1182" s="33" t="s">
        <v>675</v>
      </c>
      <c r="B1182" s="77"/>
      <c r="C1182" s="77"/>
      <c r="D1182" s="77"/>
      <c r="E1182" s="78"/>
      <c r="F1182" s="36" t="str">
        <f t="shared" si="140"/>
        <v/>
      </c>
    </row>
    <row r="1183" spans="1:6" s="35" customFormat="1" ht="17.100000000000001" customHeight="1">
      <c r="A1183" s="37" t="s">
        <v>233</v>
      </c>
      <c r="B1183" s="75">
        <f>SUM(B1184,B1191,B1201,B1207,B1210)</f>
        <v>34</v>
      </c>
      <c r="C1183" s="75">
        <f>SUM(C1184,C1191,C1201,C1207,C1210)</f>
        <v>8</v>
      </c>
      <c r="D1183" s="75"/>
      <c r="E1183" s="76"/>
      <c r="F1183" s="39">
        <f t="shared" si="140"/>
        <v>-1</v>
      </c>
    </row>
    <row r="1184" spans="1:6" s="35" customFormat="1" ht="17.100000000000001" customHeight="1">
      <c r="A1184" s="37" t="s">
        <v>165</v>
      </c>
      <c r="B1184" s="75"/>
      <c r="C1184" s="75"/>
      <c r="D1184" s="75"/>
      <c r="E1184" s="76"/>
      <c r="F1184" s="39" t="str">
        <f t="shared" si="140"/>
        <v/>
      </c>
    </row>
    <row r="1185" spans="1:6" ht="17.100000000000001" customHeight="1">
      <c r="A1185" s="33" t="s">
        <v>290</v>
      </c>
      <c r="B1185" s="77"/>
      <c r="C1185" s="77"/>
      <c r="D1185" s="77"/>
      <c r="E1185" s="78"/>
      <c r="F1185" s="36" t="str">
        <f t="shared" si="140"/>
        <v/>
      </c>
    </row>
    <row r="1186" spans="1:6" ht="17.100000000000001" customHeight="1">
      <c r="A1186" s="33" t="s">
        <v>300</v>
      </c>
      <c r="B1186" s="77"/>
      <c r="C1186" s="77"/>
      <c r="D1186" s="77"/>
      <c r="E1186" s="78"/>
      <c r="F1186" s="36" t="str">
        <f t="shared" si="140"/>
        <v/>
      </c>
    </row>
    <row r="1187" spans="1:6" ht="17.100000000000001" customHeight="1">
      <c r="A1187" s="33" t="s">
        <v>291</v>
      </c>
      <c r="B1187" s="77"/>
      <c r="C1187" s="77"/>
      <c r="D1187" s="77"/>
      <c r="E1187" s="78"/>
      <c r="F1187" s="36" t="str">
        <f t="shared" si="140"/>
        <v/>
      </c>
    </row>
    <row r="1188" spans="1:6" ht="17.100000000000001" customHeight="1">
      <c r="A1188" s="33" t="s">
        <v>1229</v>
      </c>
      <c r="B1188" s="77"/>
      <c r="C1188" s="77"/>
      <c r="D1188" s="77"/>
      <c r="E1188" s="78"/>
      <c r="F1188" s="36" t="str">
        <f t="shared" si="140"/>
        <v/>
      </c>
    </row>
    <row r="1189" spans="1:6" ht="17.100000000000001" customHeight="1">
      <c r="A1189" s="33" t="s">
        <v>298</v>
      </c>
      <c r="B1189" s="77"/>
      <c r="C1189" s="77"/>
      <c r="D1189" s="77"/>
      <c r="E1189" s="78"/>
      <c r="F1189" s="36" t="str">
        <f t="shared" si="140"/>
        <v/>
      </c>
    </row>
    <row r="1190" spans="1:6" ht="17.100000000000001" customHeight="1">
      <c r="A1190" s="33" t="s">
        <v>1230</v>
      </c>
      <c r="B1190" s="77"/>
      <c r="C1190" s="77"/>
      <c r="D1190" s="77"/>
      <c r="E1190" s="78"/>
      <c r="F1190" s="36" t="str">
        <f t="shared" si="140"/>
        <v/>
      </c>
    </row>
    <row r="1191" spans="1:6" s="35" customFormat="1" ht="17.100000000000001" customHeight="1">
      <c r="A1191" s="37" t="s">
        <v>166</v>
      </c>
      <c r="B1191" s="75"/>
      <c r="C1191" s="75"/>
      <c r="D1191" s="75"/>
      <c r="E1191" s="76"/>
      <c r="F1191" s="39" t="str">
        <f t="shared" si="140"/>
        <v/>
      </c>
    </row>
    <row r="1192" spans="1:6" ht="17.100000000000001" customHeight="1">
      <c r="A1192" s="33" t="s">
        <v>1231</v>
      </c>
      <c r="B1192" s="77"/>
      <c r="C1192" s="77"/>
      <c r="D1192" s="77"/>
      <c r="E1192" s="78"/>
      <c r="F1192" s="36" t="str">
        <f t="shared" si="140"/>
        <v/>
      </c>
    </row>
    <row r="1193" spans="1:6" ht="17.100000000000001" customHeight="1">
      <c r="A1193" s="33" t="s">
        <v>1232</v>
      </c>
      <c r="B1193" s="77"/>
      <c r="C1193" s="77"/>
      <c r="D1193" s="77"/>
      <c r="E1193" s="78"/>
      <c r="F1193" s="36" t="str">
        <f t="shared" si="140"/>
        <v/>
      </c>
    </row>
    <row r="1194" spans="1:6" ht="17.100000000000001" customHeight="1">
      <c r="A1194" s="33" t="s">
        <v>1233</v>
      </c>
      <c r="B1194" s="77"/>
      <c r="C1194" s="77"/>
      <c r="D1194" s="77"/>
      <c r="E1194" s="78"/>
      <c r="F1194" s="36" t="str">
        <f t="shared" si="140"/>
        <v/>
      </c>
    </row>
    <row r="1195" spans="1:6" ht="17.100000000000001" customHeight="1">
      <c r="A1195" s="33" t="s">
        <v>1234</v>
      </c>
      <c r="B1195" s="77"/>
      <c r="C1195" s="77"/>
      <c r="D1195" s="77"/>
      <c r="E1195" s="78"/>
      <c r="F1195" s="36" t="str">
        <f t="shared" si="140"/>
        <v/>
      </c>
    </row>
    <row r="1196" spans="1:6" ht="17.100000000000001" customHeight="1">
      <c r="A1196" s="33" t="s">
        <v>1235</v>
      </c>
      <c r="B1196" s="77"/>
      <c r="C1196" s="77"/>
      <c r="D1196" s="77"/>
      <c r="E1196" s="78"/>
      <c r="F1196" s="36" t="str">
        <f t="shared" si="140"/>
        <v/>
      </c>
    </row>
    <row r="1197" spans="1:6" ht="17.100000000000001" customHeight="1">
      <c r="A1197" s="33" t="s">
        <v>1236</v>
      </c>
      <c r="B1197" s="77"/>
      <c r="C1197" s="77"/>
      <c r="D1197" s="77"/>
      <c r="E1197" s="78"/>
      <c r="F1197" s="36" t="str">
        <f t="shared" si="140"/>
        <v/>
      </c>
    </row>
    <row r="1198" spans="1:6" ht="17.100000000000001" customHeight="1">
      <c r="A1198" s="33" t="s">
        <v>1237</v>
      </c>
      <c r="B1198" s="77"/>
      <c r="C1198" s="77"/>
      <c r="D1198" s="77"/>
      <c r="E1198" s="78"/>
      <c r="F1198" s="36" t="str">
        <f t="shared" si="140"/>
        <v/>
      </c>
    </row>
    <row r="1199" spans="1:6" ht="17.100000000000001" customHeight="1">
      <c r="A1199" s="33" t="s">
        <v>1238</v>
      </c>
      <c r="B1199" s="77"/>
      <c r="C1199" s="77"/>
      <c r="D1199" s="77"/>
      <c r="E1199" s="78"/>
      <c r="F1199" s="36" t="str">
        <f t="shared" si="140"/>
        <v/>
      </c>
    </row>
    <row r="1200" spans="1:6" ht="17.100000000000001" customHeight="1">
      <c r="A1200" s="33" t="s">
        <v>1239</v>
      </c>
      <c r="B1200" s="77"/>
      <c r="C1200" s="77"/>
      <c r="D1200" s="77"/>
      <c r="E1200" s="78"/>
      <c r="F1200" s="36" t="str">
        <f t="shared" si="140"/>
        <v/>
      </c>
    </row>
    <row r="1201" spans="1:6" s="35" customFormat="1" ht="17.100000000000001" customHeight="1">
      <c r="A1201" s="37" t="s">
        <v>167</v>
      </c>
      <c r="B1201" s="75"/>
      <c r="C1201" s="75"/>
      <c r="D1201" s="75"/>
      <c r="E1201" s="76"/>
      <c r="F1201" s="39" t="str">
        <f t="shared" si="140"/>
        <v/>
      </c>
    </row>
    <row r="1202" spans="1:6" ht="17.100000000000001" customHeight="1">
      <c r="A1202" s="33" t="s">
        <v>1240</v>
      </c>
      <c r="B1202" s="77"/>
      <c r="C1202" s="77"/>
      <c r="D1202" s="77"/>
      <c r="E1202" s="78"/>
      <c r="F1202" s="36" t="str">
        <f t="shared" si="140"/>
        <v/>
      </c>
    </row>
    <row r="1203" spans="1:6" ht="17.100000000000001" customHeight="1">
      <c r="A1203" s="33" t="s">
        <v>1241</v>
      </c>
      <c r="B1203" s="77"/>
      <c r="C1203" s="77"/>
      <c r="D1203" s="77"/>
      <c r="E1203" s="78"/>
      <c r="F1203" s="36" t="str">
        <f t="shared" si="140"/>
        <v/>
      </c>
    </row>
    <row r="1204" spans="1:6" ht="17.100000000000001" customHeight="1">
      <c r="A1204" s="33" t="s">
        <v>1242</v>
      </c>
      <c r="B1204" s="77"/>
      <c r="C1204" s="77"/>
      <c r="D1204" s="77"/>
      <c r="E1204" s="78"/>
      <c r="F1204" s="36" t="str">
        <f t="shared" si="140"/>
        <v/>
      </c>
    </row>
    <row r="1205" spans="1:6" ht="17.100000000000001" customHeight="1">
      <c r="A1205" s="33" t="s">
        <v>1243</v>
      </c>
      <c r="B1205" s="77"/>
      <c r="C1205" s="77"/>
      <c r="D1205" s="77"/>
      <c r="E1205" s="78"/>
      <c r="F1205" s="36" t="str">
        <f t="shared" si="140"/>
        <v/>
      </c>
    </row>
    <row r="1206" spans="1:6" ht="17.100000000000001" customHeight="1">
      <c r="A1206" s="33" t="s">
        <v>676</v>
      </c>
      <c r="B1206" s="77"/>
      <c r="C1206" s="77"/>
      <c r="D1206" s="77"/>
      <c r="E1206" s="78"/>
      <c r="F1206" s="36" t="str">
        <f t="shared" si="140"/>
        <v/>
      </c>
    </row>
    <row r="1207" spans="1:6" s="35" customFormat="1" ht="17.100000000000001" customHeight="1">
      <c r="A1207" s="37" t="s">
        <v>168</v>
      </c>
      <c r="B1207" s="75"/>
      <c r="C1207" s="75"/>
      <c r="D1207" s="75"/>
      <c r="E1207" s="76"/>
      <c r="F1207" s="39" t="str">
        <f t="shared" si="140"/>
        <v/>
      </c>
    </row>
    <row r="1208" spans="1:6" ht="17.100000000000001" customHeight="1">
      <c r="A1208" s="33" t="s">
        <v>1244</v>
      </c>
      <c r="B1208" s="77"/>
      <c r="C1208" s="77"/>
      <c r="D1208" s="77"/>
      <c r="E1208" s="78"/>
      <c r="F1208" s="36" t="str">
        <f t="shared" si="140"/>
        <v/>
      </c>
    </row>
    <row r="1209" spans="1:6" ht="17.100000000000001" customHeight="1">
      <c r="A1209" s="33" t="s">
        <v>1245</v>
      </c>
      <c r="B1209" s="77"/>
      <c r="C1209" s="77"/>
      <c r="D1209" s="77"/>
      <c r="E1209" s="78"/>
      <c r="F1209" s="36" t="str">
        <f t="shared" si="140"/>
        <v/>
      </c>
    </row>
    <row r="1210" spans="1:6" s="35" customFormat="1" ht="17.100000000000001" customHeight="1">
      <c r="A1210" s="37" t="s">
        <v>677</v>
      </c>
      <c r="B1210" s="75">
        <f>B1211</f>
        <v>34</v>
      </c>
      <c r="C1210" s="75">
        <f>C1211</f>
        <v>8</v>
      </c>
      <c r="D1210" s="75"/>
      <c r="E1210" s="76"/>
      <c r="F1210" s="39">
        <f t="shared" si="140"/>
        <v>-1</v>
      </c>
    </row>
    <row r="1211" spans="1:6" ht="18" customHeight="1">
      <c r="A1211" s="33" t="s">
        <v>678</v>
      </c>
      <c r="B1211" s="77">
        <v>34</v>
      </c>
      <c r="C1211" s="77">
        <v>8</v>
      </c>
      <c r="D1211" s="77"/>
      <c r="E1211" s="78"/>
      <c r="F1211" s="36">
        <f t="shared" si="140"/>
        <v>-1</v>
      </c>
    </row>
    <row r="1212" spans="1:6" s="35" customFormat="1" ht="17.100000000000001" customHeight="1">
      <c r="A1212" s="37" t="s">
        <v>17</v>
      </c>
      <c r="B1212" s="75"/>
      <c r="C1212" s="75"/>
      <c r="D1212" s="75"/>
      <c r="E1212" s="76"/>
      <c r="F1212" s="39" t="str">
        <f t="shared" si="140"/>
        <v/>
      </c>
    </row>
    <row r="1213" spans="1:6" ht="17.100000000000001" customHeight="1">
      <c r="A1213" s="37" t="s">
        <v>169</v>
      </c>
      <c r="B1213" s="77"/>
      <c r="C1213" s="77"/>
      <c r="D1213" s="77"/>
      <c r="E1213" s="78"/>
      <c r="F1213" s="36" t="str">
        <f t="shared" si="140"/>
        <v/>
      </c>
    </row>
    <row r="1214" spans="1:6" ht="17.100000000000001" customHeight="1">
      <c r="A1214" s="37" t="s">
        <v>170</v>
      </c>
      <c r="B1214" s="77"/>
      <c r="C1214" s="77"/>
      <c r="D1214" s="77"/>
      <c r="E1214" s="78"/>
      <c r="F1214" s="36" t="str">
        <f t="shared" si="140"/>
        <v/>
      </c>
    </row>
    <row r="1215" spans="1:6" ht="17.100000000000001" customHeight="1">
      <c r="A1215" s="37" t="s">
        <v>171</v>
      </c>
      <c r="B1215" s="77"/>
      <c r="C1215" s="77"/>
      <c r="D1215" s="77"/>
      <c r="E1215" s="78"/>
      <c r="F1215" s="36" t="str">
        <f t="shared" si="140"/>
        <v/>
      </c>
    </row>
    <row r="1216" spans="1:6" ht="17.100000000000001" customHeight="1">
      <c r="A1216" s="37" t="s">
        <v>172</v>
      </c>
      <c r="B1216" s="77"/>
      <c r="C1216" s="77"/>
      <c r="D1216" s="77"/>
      <c r="E1216" s="78"/>
      <c r="F1216" s="36" t="str">
        <f t="shared" si="140"/>
        <v/>
      </c>
    </row>
    <row r="1217" spans="1:6" ht="17.100000000000001" customHeight="1">
      <c r="A1217" s="37" t="s">
        <v>173</v>
      </c>
      <c r="B1217" s="77"/>
      <c r="C1217" s="77"/>
      <c r="D1217" s="77"/>
      <c r="E1217" s="78"/>
      <c r="F1217" s="36" t="str">
        <f t="shared" si="140"/>
        <v/>
      </c>
    </row>
    <row r="1218" spans="1:6" ht="17.100000000000001" customHeight="1">
      <c r="A1218" s="37" t="s">
        <v>143</v>
      </c>
      <c r="B1218" s="77"/>
      <c r="C1218" s="77"/>
      <c r="D1218" s="77"/>
      <c r="E1218" s="78"/>
      <c r="F1218" s="36" t="str">
        <f t="shared" si="140"/>
        <v/>
      </c>
    </row>
    <row r="1219" spans="1:6" ht="17.100000000000001" customHeight="1">
      <c r="A1219" s="37" t="s">
        <v>174</v>
      </c>
      <c r="B1219" s="77"/>
      <c r="C1219" s="77"/>
      <c r="D1219" s="77"/>
      <c r="E1219" s="78"/>
      <c r="F1219" s="36" t="str">
        <f t="shared" si="140"/>
        <v/>
      </c>
    </row>
    <row r="1220" spans="1:6" ht="17.100000000000001" customHeight="1">
      <c r="A1220" s="37" t="s">
        <v>175</v>
      </c>
      <c r="B1220" s="77"/>
      <c r="C1220" s="77"/>
      <c r="D1220" s="77"/>
      <c r="E1220" s="78"/>
      <c r="F1220" s="36" t="str">
        <f t="shared" si="140"/>
        <v/>
      </c>
    </row>
    <row r="1221" spans="1:6" ht="17.100000000000001" customHeight="1">
      <c r="A1221" s="37" t="s">
        <v>176</v>
      </c>
      <c r="B1221" s="77"/>
      <c r="C1221" s="77"/>
      <c r="D1221" s="77"/>
      <c r="E1221" s="78"/>
      <c r="F1221" s="36" t="str">
        <f t="shared" si="140"/>
        <v/>
      </c>
    </row>
    <row r="1222" spans="1:6" s="35" customFormat="1" ht="17.100000000000001" customHeight="1">
      <c r="A1222" s="37" t="s">
        <v>235</v>
      </c>
      <c r="B1222" s="76">
        <f t="shared" ref="B1222:C1222" si="143">SUM(B1223,B1243,B1262,B1271,B1284,B1299)</f>
        <v>2866</v>
      </c>
      <c r="C1222" s="76">
        <f t="shared" si="143"/>
        <v>1019.9725</v>
      </c>
      <c r="D1222" s="76"/>
      <c r="E1222" s="76">
        <f>SUM(E1223,E1243,E1262,E1271,E1284,E1299)</f>
        <v>3021</v>
      </c>
      <c r="F1222" s="39">
        <f t="shared" ref="F1222:F1285" si="144">IF(B1222=0,"",(E1222-B1222)/B1222)</f>
        <v>5.4082344731332867E-2</v>
      </c>
    </row>
    <row r="1223" spans="1:6" s="35" customFormat="1" ht="17.100000000000001" customHeight="1">
      <c r="A1223" s="37" t="s">
        <v>177</v>
      </c>
      <c r="B1223" s="76">
        <f t="shared" ref="B1223:C1223" si="145">SUM(B1224:B1242)</f>
        <v>2806</v>
      </c>
      <c r="C1223" s="76">
        <f t="shared" si="145"/>
        <v>946.90339999999992</v>
      </c>
      <c r="D1223" s="76"/>
      <c r="E1223" s="76">
        <f>SUM(E1224:E1242)</f>
        <v>2934</v>
      </c>
      <c r="F1223" s="39">
        <f t="shared" si="144"/>
        <v>4.5616535994297935E-2</v>
      </c>
    </row>
    <row r="1224" spans="1:6" ht="17.100000000000001" customHeight="1">
      <c r="A1224" s="33" t="s">
        <v>290</v>
      </c>
      <c r="B1224" s="77">
        <v>744</v>
      </c>
      <c r="C1224" s="77">
        <v>262.8974</v>
      </c>
      <c r="D1224" s="77"/>
      <c r="E1224" s="78">
        <v>889</v>
      </c>
      <c r="F1224" s="36">
        <f t="shared" si="144"/>
        <v>0.19489247311827956</v>
      </c>
    </row>
    <row r="1225" spans="1:6" ht="17.100000000000001" customHeight="1">
      <c r="A1225" s="33" t="s">
        <v>300</v>
      </c>
      <c r="B1225" s="77">
        <v>241</v>
      </c>
      <c r="C1225" s="77"/>
      <c r="D1225" s="77"/>
      <c r="E1225" s="78">
        <v>2</v>
      </c>
      <c r="F1225" s="36">
        <f t="shared" si="144"/>
        <v>-0.99170124481327804</v>
      </c>
    </row>
    <row r="1226" spans="1:6" ht="17.100000000000001" customHeight="1">
      <c r="A1226" s="33" t="s">
        <v>291</v>
      </c>
      <c r="B1226" s="77"/>
      <c r="C1226" s="77"/>
      <c r="D1226" s="77"/>
      <c r="E1226" s="78"/>
      <c r="F1226" s="36" t="str">
        <f t="shared" si="144"/>
        <v/>
      </c>
    </row>
    <row r="1227" spans="1:6" ht="17.100000000000001" customHeight="1">
      <c r="A1227" s="33" t="s">
        <v>757</v>
      </c>
      <c r="B1227" s="77"/>
      <c r="C1227" s="77"/>
      <c r="D1227" s="77"/>
      <c r="E1227" s="78"/>
      <c r="F1227" s="36" t="str">
        <f t="shared" si="144"/>
        <v/>
      </c>
    </row>
    <row r="1228" spans="1:6" ht="17.100000000000001" customHeight="1">
      <c r="A1228" s="33" t="s">
        <v>679</v>
      </c>
      <c r="B1228" s="77"/>
      <c r="C1228" s="77"/>
      <c r="D1228" s="77"/>
      <c r="E1228" s="78">
        <v>26</v>
      </c>
      <c r="F1228" s="36" t="str">
        <f t="shared" si="144"/>
        <v/>
      </c>
    </row>
    <row r="1229" spans="1:6" ht="17.100000000000001" customHeight="1">
      <c r="A1229" s="33" t="s">
        <v>680</v>
      </c>
      <c r="B1229" s="77">
        <v>205</v>
      </c>
      <c r="C1229" s="77">
        <v>52.21</v>
      </c>
      <c r="D1229" s="77"/>
      <c r="E1229" s="78">
        <v>62</v>
      </c>
      <c r="F1229" s="36">
        <f t="shared" si="144"/>
        <v>-0.69756097560975605</v>
      </c>
    </row>
    <row r="1230" spans="1:6" ht="17.100000000000001" customHeight="1">
      <c r="A1230" s="33" t="s">
        <v>681</v>
      </c>
      <c r="B1230" s="77"/>
      <c r="C1230" s="77"/>
      <c r="D1230" s="77"/>
      <c r="E1230" s="78"/>
      <c r="F1230" s="36" t="str">
        <f t="shared" si="144"/>
        <v/>
      </c>
    </row>
    <row r="1231" spans="1:6" ht="17.100000000000001" customHeight="1">
      <c r="A1231" s="33" t="s">
        <v>682</v>
      </c>
      <c r="B1231" s="77"/>
      <c r="C1231" s="77"/>
      <c r="D1231" s="77"/>
      <c r="E1231" s="78"/>
      <c r="F1231" s="36" t="str">
        <f t="shared" si="144"/>
        <v/>
      </c>
    </row>
    <row r="1232" spans="1:6" ht="17.100000000000001" customHeight="1">
      <c r="A1232" s="33" t="s">
        <v>1246</v>
      </c>
      <c r="B1232" s="77"/>
      <c r="C1232" s="77"/>
      <c r="D1232" s="77"/>
      <c r="E1232" s="78"/>
      <c r="F1232" s="36" t="str">
        <f t="shared" si="144"/>
        <v/>
      </c>
    </row>
    <row r="1233" spans="1:6" ht="17.100000000000001" customHeight="1">
      <c r="A1233" s="33" t="s">
        <v>1247</v>
      </c>
      <c r="B1233" s="77"/>
      <c r="C1233" s="77"/>
      <c r="D1233" s="77"/>
      <c r="E1233" s="78"/>
      <c r="F1233" s="36" t="str">
        <f t="shared" si="144"/>
        <v/>
      </c>
    </row>
    <row r="1234" spans="1:6" ht="17.100000000000001" customHeight="1">
      <c r="A1234" s="33" t="s">
        <v>683</v>
      </c>
      <c r="B1234" s="77">
        <v>1399</v>
      </c>
      <c r="C1234" s="77">
        <v>292.51229999999998</v>
      </c>
      <c r="D1234" s="77"/>
      <c r="E1234" s="78">
        <v>435</v>
      </c>
      <c r="F1234" s="36">
        <f t="shared" si="144"/>
        <v>-0.68906361686919226</v>
      </c>
    </row>
    <row r="1235" spans="1:6" ht="17.100000000000001" customHeight="1">
      <c r="A1235" s="33" t="s">
        <v>684</v>
      </c>
      <c r="B1235" s="77"/>
      <c r="C1235" s="77"/>
      <c r="D1235" s="77"/>
      <c r="E1235" s="78">
        <v>1100</v>
      </c>
      <c r="F1235" s="36" t="str">
        <f t="shared" si="144"/>
        <v/>
      </c>
    </row>
    <row r="1236" spans="1:6" ht="17.100000000000001" customHeight="1">
      <c r="A1236" s="33" t="s">
        <v>685</v>
      </c>
      <c r="B1236" s="77"/>
      <c r="C1236" s="77"/>
      <c r="D1236" s="77"/>
      <c r="E1236" s="78"/>
      <c r="F1236" s="36" t="str">
        <f t="shared" si="144"/>
        <v/>
      </c>
    </row>
    <row r="1237" spans="1:6" ht="17.100000000000001" customHeight="1">
      <c r="A1237" s="33" t="s">
        <v>758</v>
      </c>
      <c r="B1237" s="77"/>
      <c r="C1237" s="77">
        <v>40.270000000000003</v>
      </c>
      <c r="D1237" s="77"/>
      <c r="E1237" s="78">
        <v>5</v>
      </c>
      <c r="F1237" s="36" t="str">
        <f t="shared" si="144"/>
        <v/>
      </c>
    </row>
    <row r="1238" spans="1:6" ht="17.100000000000001" customHeight="1">
      <c r="A1238" s="33" t="s">
        <v>1248</v>
      </c>
      <c r="B1238" s="77"/>
      <c r="C1238" s="77"/>
      <c r="D1238" s="77"/>
      <c r="E1238" s="78"/>
      <c r="F1238" s="36" t="str">
        <f t="shared" si="144"/>
        <v/>
      </c>
    </row>
    <row r="1239" spans="1:6" ht="17.100000000000001" customHeight="1">
      <c r="A1239" s="33" t="s">
        <v>1249</v>
      </c>
      <c r="B1239" s="77"/>
      <c r="C1239" s="77"/>
      <c r="D1239" s="77"/>
      <c r="E1239" s="78"/>
      <c r="F1239" s="36" t="str">
        <f t="shared" si="144"/>
        <v/>
      </c>
    </row>
    <row r="1240" spans="1:6" ht="17.100000000000001" customHeight="1">
      <c r="A1240" s="33" t="s">
        <v>1250</v>
      </c>
      <c r="B1240" s="77"/>
      <c r="C1240" s="77"/>
      <c r="D1240" s="77"/>
      <c r="E1240" s="78"/>
      <c r="F1240" s="36" t="str">
        <f t="shared" si="144"/>
        <v/>
      </c>
    </row>
    <row r="1241" spans="1:6" ht="17.100000000000001" customHeight="1">
      <c r="A1241" s="33" t="s">
        <v>298</v>
      </c>
      <c r="B1241" s="77">
        <v>44</v>
      </c>
      <c r="C1241" s="77">
        <v>283.01369999999997</v>
      </c>
      <c r="D1241" s="77"/>
      <c r="E1241" s="78">
        <v>69</v>
      </c>
      <c r="F1241" s="36">
        <f t="shared" si="144"/>
        <v>0.56818181818181823</v>
      </c>
    </row>
    <row r="1242" spans="1:6" ht="17.100000000000001" customHeight="1">
      <c r="A1242" s="33" t="s">
        <v>686</v>
      </c>
      <c r="B1242" s="77">
        <v>173</v>
      </c>
      <c r="C1242" s="77">
        <v>16</v>
      </c>
      <c r="D1242" s="77"/>
      <c r="E1242" s="78">
        <v>346</v>
      </c>
      <c r="F1242" s="36">
        <f t="shared" si="144"/>
        <v>1</v>
      </c>
    </row>
    <row r="1243" spans="1:6" s="35" customFormat="1" ht="17.100000000000001" customHeight="1">
      <c r="A1243" s="37" t="s">
        <v>178</v>
      </c>
      <c r="B1243" s="75"/>
      <c r="C1243" s="75"/>
      <c r="D1243" s="75"/>
      <c r="E1243" s="76"/>
      <c r="F1243" s="39" t="str">
        <f t="shared" si="144"/>
        <v/>
      </c>
    </row>
    <row r="1244" spans="1:6" ht="17.100000000000001" customHeight="1">
      <c r="A1244" s="33" t="s">
        <v>290</v>
      </c>
      <c r="B1244" s="77"/>
      <c r="C1244" s="77"/>
      <c r="D1244" s="77"/>
      <c r="E1244" s="78"/>
      <c r="F1244" s="36" t="str">
        <f t="shared" si="144"/>
        <v/>
      </c>
    </row>
    <row r="1245" spans="1:6" ht="17.100000000000001" customHeight="1">
      <c r="A1245" s="33" t="s">
        <v>300</v>
      </c>
      <c r="B1245" s="77"/>
      <c r="C1245" s="77"/>
      <c r="D1245" s="77"/>
      <c r="E1245" s="78"/>
      <c r="F1245" s="36" t="str">
        <f t="shared" si="144"/>
        <v/>
      </c>
    </row>
    <row r="1246" spans="1:6" ht="17.100000000000001" customHeight="1">
      <c r="A1246" s="33" t="s">
        <v>291</v>
      </c>
      <c r="B1246" s="77"/>
      <c r="C1246" s="77"/>
      <c r="D1246" s="77"/>
      <c r="E1246" s="78"/>
      <c r="F1246" s="36" t="str">
        <f t="shared" si="144"/>
        <v/>
      </c>
    </row>
    <row r="1247" spans="1:6" ht="17.100000000000001" customHeight="1">
      <c r="A1247" s="33" t="s">
        <v>1251</v>
      </c>
      <c r="B1247" s="77"/>
      <c r="C1247" s="77"/>
      <c r="D1247" s="77"/>
      <c r="E1247" s="78"/>
      <c r="F1247" s="36" t="str">
        <f t="shared" si="144"/>
        <v/>
      </c>
    </row>
    <row r="1248" spans="1:6" ht="17.100000000000001" customHeight="1">
      <c r="A1248" s="33" t="s">
        <v>687</v>
      </c>
      <c r="B1248" s="77"/>
      <c r="C1248" s="77"/>
      <c r="D1248" s="77"/>
      <c r="E1248" s="78"/>
      <c r="F1248" s="36" t="str">
        <f t="shared" si="144"/>
        <v/>
      </c>
    </row>
    <row r="1249" spans="1:6" ht="17.100000000000001" customHeight="1">
      <c r="A1249" s="33" t="s">
        <v>1252</v>
      </c>
      <c r="B1249" s="77"/>
      <c r="C1249" s="77"/>
      <c r="D1249" s="77"/>
      <c r="E1249" s="78"/>
      <c r="F1249" s="36" t="str">
        <f t="shared" si="144"/>
        <v/>
      </c>
    </row>
    <row r="1250" spans="1:6" ht="17.100000000000001" customHeight="1">
      <c r="A1250" s="33" t="s">
        <v>1253</v>
      </c>
      <c r="B1250" s="77"/>
      <c r="C1250" s="77"/>
      <c r="D1250" s="77"/>
      <c r="E1250" s="78"/>
      <c r="F1250" s="36" t="str">
        <f t="shared" si="144"/>
        <v/>
      </c>
    </row>
    <row r="1251" spans="1:6" ht="17.100000000000001" customHeight="1">
      <c r="A1251" s="33" t="s">
        <v>759</v>
      </c>
      <c r="B1251" s="77"/>
      <c r="C1251" s="77"/>
      <c r="D1251" s="77"/>
      <c r="E1251" s="78"/>
      <c r="F1251" s="36" t="str">
        <f t="shared" si="144"/>
        <v/>
      </c>
    </row>
    <row r="1252" spans="1:6" ht="17.100000000000001" customHeight="1">
      <c r="A1252" s="33" t="s">
        <v>1254</v>
      </c>
      <c r="B1252" s="77"/>
      <c r="C1252" s="77"/>
      <c r="D1252" s="77"/>
      <c r="E1252" s="78"/>
      <c r="F1252" s="36" t="str">
        <f t="shared" si="144"/>
        <v/>
      </c>
    </row>
    <row r="1253" spans="1:6" ht="17.100000000000001" customHeight="1">
      <c r="A1253" s="33" t="s">
        <v>1255</v>
      </c>
      <c r="B1253" s="77"/>
      <c r="C1253" s="77"/>
      <c r="D1253" s="77"/>
      <c r="E1253" s="78"/>
      <c r="F1253" s="36" t="str">
        <f t="shared" si="144"/>
        <v/>
      </c>
    </row>
    <row r="1254" spans="1:6" ht="17.100000000000001" customHeight="1">
      <c r="A1254" s="33" t="s">
        <v>1256</v>
      </c>
      <c r="B1254" s="77"/>
      <c r="C1254" s="77"/>
      <c r="D1254" s="77"/>
      <c r="E1254" s="78"/>
      <c r="F1254" s="36" t="str">
        <f t="shared" si="144"/>
        <v/>
      </c>
    </row>
    <row r="1255" spans="1:6" ht="17.100000000000001" customHeight="1">
      <c r="A1255" s="33" t="s">
        <v>1257</v>
      </c>
      <c r="B1255" s="77"/>
      <c r="C1255" s="77"/>
      <c r="D1255" s="77"/>
      <c r="E1255" s="78"/>
      <c r="F1255" s="36" t="str">
        <f t="shared" si="144"/>
        <v/>
      </c>
    </row>
    <row r="1256" spans="1:6" ht="17.100000000000001" customHeight="1">
      <c r="A1256" s="33" t="s">
        <v>1258</v>
      </c>
      <c r="B1256" s="77"/>
      <c r="C1256" s="77"/>
      <c r="D1256" s="77"/>
      <c r="E1256" s="78"/>
      <c r="F1256" s="36" t="str">
        <f t="shared" si="144"/>
        <v/>
      </c>
    </row>
    <row r="1257" spans="1:6" ht="17.100000000000001" customHeight="1">
      <c r="A1257" s="33" t="s">
        <v>1259</v>
      </c>
      <c r="B1257" s="77"/>
      <c r="C1257" s="77"/>
      <c r="D1257" s="77"/>
      <c r="E1257" s="78"/>
      <c r="F1257" s="36" t="str">
        <f t="shared" si="144"/>
        <v/>
      </c>
    </row>
    <row r="1258" spans="1:6" ht="17.100000000000001" customHeight="1">
      <c r="A1258" s="33" t="s">
        <v>1260</v>
      </c>
      <c r="B1258" s="77"/>
      <c r="C1258" s="77"/>
      <c r="D1258" s="77"/>
      <c r="E1258" s="78"/>
      <c r="F1258" s="36" t="str">
        <f t="shared" si="144"/>
        <v/>
      </c>
    </row>
    <row r="1259" spans="1:6" ht="17.100000000000001" customHeight="1">
      <c r="A1259" s="33" t="s">
        <v>760</v>
      </c>
      <c r="B1259" s="77"/>
      <c r="C1259" s="77"/>
      <c r="D1259" s="77"/>
      <c r="E1259" s="78"/>
      <c r="F1259" s="36" t="str">
        <f t="shared" si="144"/>
        <v/>
      </c>
    </row>
    <row r="1260" spans="1:6" ht="17.100000000000001" customHeight="1">
      <c r="A1260" s="33" t="s">
        <v>298</v>
      </c>
      <c r="B1260" s="77"/>
      <c r="C1260" s="77"/>
      <c r="D1260" s="77"/>
      <c r="E1260" s="78"/>
      <c r="F1260" s="36" t="str">
        <f t="shared" si="144"/>
        <v/>
      </c>
    </row>
    <row r="1261" spans="1:6" ht="17.100000000000001" customHeight="1">
      <c r="A1261" s="33" t="s">
        <v>1261</v>
      </c>
      <c r="B1261" s="77"/>
      <c r="C1261" s="77"/>
      <c r="D1261" s="77"/>
      <c r="E1261" s="78"/>
      <c r="F1261" s="36" t="str">
        <f t="shared" si="144"/>
        <v/>
      </c>
    </row>
    <row r="1262" spans="1:6" s="35" customFormat="1" ht="17.100000000000001" customHeight="1">
      <c r="A1262" s="37" t="s">
        <v>179</v>
      </c>
      <c r="B1262" s="75"/>
      <c r="C1262" s="75"/>
      <c r="D1262" s="75"/>
      <c r="E1262" s="76"/>
      <c r="F1262" s="39" t="str">
        <f t="shared" si="144"/>
        <v/>
      </c>
    </row>
    <row r="1263" spans="1:6" ht="17.100000000000001" customHeight="1">
      <c r="A1263" s="33" t="s">
        <v>290</v>
      </c>
      <c r="B1263" s="77"/>
      <c r="C1263" s="77"/>
      <c r="D1263" s="77"/>
      <c r="E1263" s="78"/>
      <c r="F1263" s="36" t="str">
        <f t="shared" si="144"/>
        <v/>
      </c>
    </row>
    <row r="1264" spans="1:6" ht="17.100000000000001" customHeight="1">
      <c r="A1264" s="33" t="s">
        <v>300</v>
      </c>
      <c r="B1264" s="77"/>
      <c r="C1264" s="77"/>
      <c r="D1264" s="77"/>
      <c r="E1264" s="78"/>
      <c r="F1264" s="36" t="str">
        <f t="shared" si="144"/>
        <v/>
      </c>
    </row>
    <row r="1265" spans="1:6" ht="17.100000000000001" customHeight="1">
      <c r="A1265" s="33" t="s">
        <v>291</v>
      </c>
      <c r="B1265" s="77"/>
      <c r="C1265" s="77"/>
      <c r="D1265" s="77"/>
      <c r="E1265" s="78"/>
      <c r="F1265" s="36" t="str">
        <f t="shared" si="144"/>
        <v/>
      </c>
    </row>
    <row r="1266" spans="1:6" ht="17.100000000000001" customHeight="1">
      <c r="A1266" s="33" t="s">
        <v>688</v>
      </c>
      <c r="B1266" s="77"/>
      <c r="C1266" s="77"/>
      <c r="D1266" s="77"/>
      <c r="E1266" s="78"/>
      <c r="F1266" s="36" t="str">
        <f t="shared" si="144"/>
        <v/>
      </c>
    </row>
    <row r="1267" spans="1:6" ht="17.100000000000001" customHeight="1">
      <c r="A1267" s="33" t="s">
        <v>1262</v>
      </c>
      <c r="B1267" s="77"/>
      <c r="C1267" s="77"/>
      <c r="D1267" s="77"/>
      <c r="E1267" s="78"/>
      <c r="F1267" s="36" t="str">
        <f t="shared" si="144"/>
        <v/>
      </c>
    </row>
    <row r="1268" spans="1:6" ht="17.100000000000001" customHeight="1">
      <c r="A1268" s="33" t="s">
        <v>1263</v>
      </c>
      <c r="B1268" s="77"/>
      <c r="C1268" s="77"/>
      <c r="D1268" s="77"/>
      <c r="E1268" s="78"/>
      <c r="F1268" s="36" t="str">
        <f t="shared" si="144"/>
        <v/>
      </c>
    </row>
    <row r="1269" spans="1:6" ht="17.100000000000001" customHeight="1">
      <c r="A1269" s="33" t="s">
        <v>298</v>
      </c>
      <c r="B1269" s="77"/>
      <c r="C1269" s="77"/>
      <c r="D1269" s="77"/>
      <c r="E1269" s="78"/>
      <c r="F1269" s="36" t="str">
        <f t="shared" si="144"/>
        <v/>
      </c>
    </row>
    <row r="1270" spans="1:6" ht="17.100000000000001" customHeight="1">
      <c r="A1270" s="33" t="s">
        <v>689</v>
      </c>
      <c r="B1270" s="77"/>
      <c r="C1270" s="77"/>
      <c r="D1270" s="77"/>
      <c r="E1270" s="78"/>
      <c r="F1270" s="36" t="str">
        <f t="shared" si="144"/>
        <v/>
      </c>
    </row>
    <row r="1271" spans="1:6" s="35" customFormat="1" ht="17.100000000000001" customHeight="1">
      <c r="A1271" s="37" t="s">
        <v>180</v>
      </c>
      <c r="B1271" s="76">
        <f t="shared" ref="B1271:C1271" si="146">SUM(B1272:B1283)</f>
        <v>3</v>
      </c>
      <c r="C1271" s="76">
        <f t="shared" si="146"/>
        <v>24.2</v>
      </c>
      <c r="D1271" s="76"/>
      <c r="E1271" s="76">
        <f>SUM(E1272:E1283)</f>
        <v>26</v>
      </c>
      <c r="F1271" s="39">
        <f t="shared" si="144"/>
        <v>7.666666666666667</v>
      </c>
    </row>
    <row r="1272" spans="1:6" ht="17.100000000000001" customHeight="1">
      <c r="A1272" s="33" t="s">
        <v>290</v>
      </c>
      <c r="B1272" s="77"/>
      <c r="C1272" s="77"/>
      <c r="D1272" s="77"/>
      <c r="E1272" s="78"/>
      <c r="F1272" s="36" t="str">
        <f t="shared" si="144"/>
        <v/>
      </c>
    </row>
    <row r="1273" spans="1:6" ht="17.100000000000001" customHeight="1">
      <c r="A1273" s="33" t="s">
        <v>300</v>
      </c>
      <c r="B1273" s="77"/>
      <c r="C1273" s="77"/>
      <c r="D1273" s="77"/>
      <c r="E1273" s="78"/>
      <c r="F1273" s="36" t="str">
        <f t="shared" si="144"/>
        <v/>
      </c>
    </row>
    <row r="1274" spans="1:6" ht="17.100000000000001" customHeight="1">
      <c r="A1274" s="33" t="s">
        <v>291</v>
      </c>
      <c r="B1274" s="77"/>
      <c r="C1274" s="77"/>
      <c r="D1274" s="77"/>
      <c r="E1274" s="78"/>
      <c r="F1274" s="36" t="str">
        <f t="shared" si="144"/>
        <v/>
      </c>
    </row>
    <row r="1275" spans="1:6" ht="17.100000000000001" customHeight="1">
      <c r="A1275" s="33" t="s">
        <v>690</v>
      </c>
      <c r="B1275" s="77">
        <v>1</v>
      </c>
      <c r="C1275" s="77"/>
      <c r="D1275" s="77"/>
      <c r="E1275" s="78">
        <v>6</v>
      </c>
      <c r="F1275" s="36">
        <f t="shared" si="144"/>
        <v>5</v>
      </c>
    </row>
    <row r="1276" spans="1:6" ht="17.100000000000001" customHeight="1">
      <c r="A1276" s="33" t="s">
        <v>691</v>
      </c>
      <c r="B1276" s="77"/>
      <c r="C1276" s="77"/>
      <c r="D1276" s="77"/>
      <c r="E1276" s="78"/>
      <c r="F1276" s="36" t="str">
        <f t="shared" si="144"/>
        <v/>
      </c>
    </row>
    <row r="1277" spans="1:6" ht="17.100000000000001" customHeight="1">
      <c r="A1277" s="33" t="s">
        <v>692</v>
      </c>
      <c r="B1277" s="77"/>
      <c r="C1277" s="77"/>
      <c r="D1277" s="77"/>
      <c r="E1277" s="78"/>
      <c r="F1277" s="36" t="str">
        <f t="shared" si="144"/>
        <v/>
      </c>
    </row>
    <row r="1278" spans="1:6" ht="17.100000000000001" customHeight="1">
      <c r="A1278" s="33" t="s">
        <v>693</v>
      </c>
      <c r="B1278" s="77"/>
      <c r="C1278" s="77"/>
      <c r="D1278" s="77"/>
      <c r="E1278" s="78"/>
      <c r="F1278" s="36" t="str">
        <f t="shared" si="144"/>
        <v/>
      </c>
    </row>
    <row r="1279" spans="1:6" ht="17.100000000000001" customHeight="1">
      <c r="A1279" s="33" t="s">
        <v>694</v>
      </c>
      <c r="B1279" s="77"/>
      <c r="C1279" s="77"/>
      <c r="D1279" s="77"/>
      <c r="E1279" s="78"/>
      <c r="F1279" s="36" t="str">
        <f t="shared" si="144"/>
        <v/>
      </c>
    </row>
    <row r="1280" spans="1:6" ht="17.100000000000001" customHeight="1">
      <c r="A1280" s="33" t="s">
        <v>695</v>
      </c>
      <c r="B1280" s="77"/>
      <c r="C1280" s="77"/>
      <c r="D1280" s="77"/>
      <c r="E1280" s="78"/>
      <c r="F1280" s="36" t="str">
        <f t="shared" si="144"/>
        <v/>
      </c>
    </row>
    <row r="1281" spans="1:6" ht="17.100000000000001" customHeight="1">
      <c r="A1281" s="33" t="s">
        <v>696</v>
      </c>
      <c r="B1281" s="77"/>
      <c r="C1281" s="77"/>
      <c r="D1281" s="77"/>
      <c r="E1281" s="78"/>
      <c r="F1281" s="36" t="str">
        <f t="shared" si="144"/>
        <v/>
      </c>
    </row>
    <row r="1282" spans="1:6" ht="17.100000000000001" customHeight="1">
      <c r="A1282" s="33" t="s">
        <v>697</v>
      </c>
      <c r="B1282" s="77"/>
      <c r="C1282" s="77"/>
      <c r="D1282" s="77"/>
      <c r="E1282" s="78"/>
      <c r="F1282" s="36" t="str">
        <f t="shared" si="144"/>
        <v/>
      </c>
    </row>
    <row r="1283" spans="1:6" ht="17.100000000000001" customHeight="1">
      <c r="A1283" s="33" t="s">
        <v>1264</v>
      </c>
      <c r="B1283" s="77">
        <v>2</v>
      </c>
      <c r="C1283" s="77">
        <v>24.2</v>
      </c>
      <c r="D1283" s="77"/>
      <c r="E1283" s="78">
        <v>20</v>
      </c>
      <c r="F1283" s="36">
        <f t="shared" si="144"/>
        <v>9</v>
      </c>
    </row>
    <row r="1284" spans="1:6" s="35" customFormat="1" ht="17.100000000000001" customHeight="1">
      <c r="A1284" s="37" t="s">
        <v>181</v>
      </c>
      <c r="B1284" s="76">
        <f t="shared" ref="B1284:C1284" si="147">SUM(B1285:B1298)</f>
        <v>57</v>
      </c>
      <c r="C1284" s="76">
        <f t="shared" si="147"/>
        <v>48.869100000000003</v>
      </c>
      <c r="D1284" s="76"/>
      <c r="E1284" s="76">
        <f>SUM(E1285:E1298)</f>
        <v>61</v>
      </c>
      <c r="F1284" s="39">
        <f t="shared" si="144"/>
        <v>7.0175438596491224E-2</v>
      </c>
    </row>
    <row r="1285" spans="1:6" ht="17.100000000000001" customHeight="1">
      <c r="A1285" s="33" t="s">
        <v>290</v>
      </c>
      <c r="B1285" s="77">
        <v>45</v>
      </c>
      <c r="C1285" s="77">
        <v>18.8691</v>
      </c>
      <c r="D1285" s="77"/>
      <c r="E1285" s="78">
        <v>31</v>
      </c>
      <c r="F1285" s="36">
        <f t="shared" si="144"/>
        <v>-0.31111111111111112</v>
      </c>
    </row>
    <row r="1286" spans="1:6" ht="17.100000000000001" customHeight="1">
      <c r="A1286" s="33" t="s">
        <v>300</v>
      </c>
      <c r="B1286" s="77"/>
      <c r="C1286" s="77"/>
      <c r="D1286" s="77"/>
      <c r="E1286" s="78"/>
      <c r="F1286" s="36" t="str">
        <f t="shared" ref="F1286:F1349" si="148">IF(B1286=0,"",(E1286-B1286)/B1286)</f>
        <v/>
      </c>
    </row>
    <row r="1287" spans="1:6" ht="17.100000000000001" customHeight="1">
      <c r="A1287" s="33" t="s">
        <v>291</v>
      </c>
      <c r="B1287" s="77"/>
      <c r="C1287" s="77"/>
      <c r="D1287" s="77"/>
      <c r="E1287" s="78"/>
      <c r="F1287" s="36" t="str">
        <f t="shared" si="148"/>
        <v/>
      </c>
    </row>
    <row r="1288" spans="1:6" ht="17.100000000000001" customHeight="1">
      <c r="A1288" s="33" t="s">
        <v>698</v>
      </c>
      <c r="B1288" s="77"/>
      <c r="C1288" s="77"/>
      <c r="D1288" s="77"/>
      <c r="E1288" s="78"/>
      <c r="F1288" s="36" t="str">
        <f t="shared" si="148"/>
        <v/>
      </c>
    </row>
    <row r="1289" spans="1:6" ht="17.100000000000001" customHeight="1">
      <c r="A1289" s="33" t="s">
        <v>1265</v>
      </c>
      <c r="B1289" s="77"/>
      <c r="C1289" s="77"/>
      <c r="D1289" s="77"/>
      <c r="E1289" s="78"/>
      <c r="F1289" s="36" t="str">
        <f t="shared" si="148"/>
        <v/>
      </c>
    </row>
    <row r="1290" spans="1:6" ht="17.100000000000001" customHeight="1">
      <c r="A1290" s="33" t="s">
        <v>1266</v>
      </c>
      <c r="B1290" s="77"/>
      <c r="C1290" s="77"/>
      <c r="D1290" s="77"/>
      <c r="E1290" s="78"/>
      <c r="F1290" s="36" t="str">
        <f t="shared" si="148"/>
        <v/>
      </c>
    </row>
    <row r="1291" spans="1:6" ht="17.100000000000001" customHeight="1">
      <c r="A1291" s="33" t="s">
        <v>1267</v>
      </c>
      <c r="B1291" s="77"/>
      <c r="C1291" s="77"/>
      <c r="D1291" s="77"/>
      <c r="E1291" s="78"/>
      <c r="F1291" s="36" t="str">
        <f t="shared" si="148"/>
        <v/>
      </c>
    </row>
    <row r="1292" spans="1:6" ht="17.100000000000001" customHeight="1">
      <c r="A1292" s="33" t="s">
        <v>699</v>
      </c>
      <c r="B1292" s="77"/>
      <c r="C1292" s="77"/>
      <c r="D1292" s="77"/>
      <c r="E1292" s="78"/>
      <c r="F1292" s="36" t="str">
        <f t="shared" si="148"/>
        <v/>
      </c>
    </row>
    <row r="1293" spans="1:6" ht="17.100000000000001" customHeight="1">
      <c r="A1293" s="33" t="s">
        <v>1268</v>
      </c>
      <c r="B1293" s="77"/>
      <c r="C1293" s="77"/>
      <c r="D1293" s="77"/>
      <c r="E1293" s="78"/>
      <c r="F1293" s="36" t="str">
        <f t="shared" si="148"/>
        <v/>
      </c>
    </row>
    <row r="1294" spans="1:6" ht="17.100000000000001" customHeight="1">
      <c r="A1294" s="33" t="s">
        <v>1269</v>
      </c>
      <c r="B1294" s="77"/>
      <c r="C1294" s="77">
        <v>20</v>
      </c>
      <c r="D1294" s="77"/>
      <c r="E1294" s="78"/>
      <c r="F1294" s="36" t="str">
        <f t="shared" si="148"/>
        <v/>
      </c>
    </row>
    <row r="1295" spans="1:6" ht="17.100000000000001" customHeight="1">
      <c r="A1295" s="33" t="s">
        <v>1270</v>
      </c>
      <c r="B1295" s="77"/>
      <c r="C1295" s="77"/>
      <c r="D1295" s="77"/>
      <c r="E1295" s="78"/>
      <c r="F1295" s="36" t="str">
        <f t="shared" si="148"/>
        <v/>
      </c>
    </row>
    <row r="1296" spans="1:6" ht="17.100000000000001" customHeight="1">
      <c r="A1296" s="33" t="s">
        <v>1271</v>
      </c>
      <c r="B1296" s="77"/>
      <c r="C1296" s="77"/>
      <c r="D1296" s="77"/>
      <c r="E1296" s="78"/>
      <c r="F1296" s="36" t="str">
        <f t="shared" si="148"/>
        <v/>
      </c>
    </row>
    <row r="1297" spans="1:6" ht="17.100000000000001" customHeight="1">
      <c r="A1297" s="33" t="s">
        <v>1272</v>
      </c>
      <c r="B1297" s="77"/>
      <c r="C1297" s="77"/>
      <c r="D1297" s="77"/>
      <c r="E1297" s="78"/>
      <c r="F1297" s="36" t="str">
        <f t="shared" si="148"/>
        <v/>
      </c>
    </row>
    <row r="1298" spans="1:6" ht="17.100000000000001" customHeight="1">
      <c r="A1298" s="33" t="s">
        <v>1273</v>
      </c>
      <c r="B1298" s="77">
        <v>12</v>
      </c>
      <c r="C1298" s="77">
        <v>10</v>
      </c>
      <c r="D1298" s="77"/>
      <c r="E1298" s="78">
        <v>30</v>
      </c>
      <c r="F1298" s="36">
        <f t="shared" si="148"/>
        <v>1.5</v>
      </c>
    </row>
    <row r="1299" spans="1:6" s="35" customFormat="1" ht="17.100000000000001" customHeight="1">
      <c r="A1299" s="37" t="s">
        <v>1274</v>
      </c>
      <c r="B1299" s="75"/>
      <c r="C1299" s="75"/>
      <c r="D1299" s="75"/>
      <c r="E1299" s="76"/>
      <c r="F1299" s="39" t="str">
        <f t="shared" si="148"/>
        <v/>
      </c>
    </row>
    <row r="1300" spans="1:6" ht="17.100000000000001" customHeight="1">
      <c r="A1300" s="33" t="s">
        <v>1275</v>
      </c>
      <c r="B1300" s="77"/>
      <c r="C1300" s="77"/>
      <c r="D1300" s="77"/>
      <c r="E1300" s="78"/>
      <c r="F1300" s="36" t="str">
        <f t="shared" si="148"/>
        <v/>
      </c>
    </row>
    <row r="1301" spans="1:6" s="35" customFormat="1" ht="17.100000000000001" customHeight="1">
      <c r="A1301" s="37" t="s">
        <v>182</v>
      </c>
      <c r="B1301" s="76">
        <f t="shared" ref="B1301:C1301" si="149">SUM(B1302,B1311,B1315)</f>
        <v>9586</v>
      </c>
      <c r="C1301" s="76">
        <f t="shared" si="149"/>
        <v>5121.1986999999999</v>
      </c>
      <c r="D1301" s="76"/>
      <c r="E1301" s="76">
        <f>SUM(E1302,E1311,E1315)</f>
        <v>14154</v>
      </c>
      <c r="F1301" s="39">
        <f t="shared" si="148"/>
        <v>0.47652827039432505</v>
      </c>
    </row>
    <row r="1302" spans="1:6" s="35" customFormat="1" ht="17.100000000000001" customHeight="1">
      <c r="A1302" s="37" t="s">
        <v>183</v>
      </c>
      <c r="B1302" s="76">
        <f t="shared" ref="B1302:C1302" si="150">SUM(B1303:B1310)</f>
        <v>5273</v>
      </c>
      <c r="C1302" s="76">
        <f t="shared" si="150"/>
        <v>634.322</v>
      </c>
      <c r="D1302" s="76"/>
      <c r="E1302" s="76">
        <f>SUM(E1303:E1310)</f>
        <v>9218</v>
      </c>
      <c r="F1302" s="39">
        <f t="shared" si="148"/>
        <v>0.74815095770908402</v>
      </c>
    </row>
    <row r="1303" spans="1:6" ht="17.100000000000001" customHeight="1">
      <c r="A1303" s="33" t="s">
        <v>1276</v>
      </c>
      <c r="B1303" s="77"/>
      <c r="C1303" s="77"/>
      <c r="D1303" s="77"/>
      <c r="E1303" s="78">
        <v>86</v>
      </c>
      <c r="F1303" s="36" t="str">
        <f t="shared" si="148"/>
        <v/>
      </c>
    </row>
    <row r="1304" spans="1:6" ht="17.100000000000001" customHeight="1">
      <c r="A1304" s="33" t="s">
        <v>1277</v>
      </c>
      <c r="B1304" s="77"/>
      <c r="C1304" s="77"/>
      <c r="D1304" s="77"/>
      <c r="E1304" s="78"/>
      <c r="F1304" s="36" t="str">
        <f t="shared" si="148"/>
        <v/>
      </c>
    </row>
    <row r="1305" spans="1:6" ht="17.100000000000001" customHeight="1">
      <c r="A1305" s="33" t="s">
        <v>700</v>
      </c>
      <c r="B1305" s="77">
        <v>100</v>
      </c>
      <c r="C1305" s="77"/>
      <c r="D1305" s="77"/>
      <c r="E1305" s="78">
        <v>5544</v>
      </c>
      <c r="F1305" s="36">
        <f t="shared" si="148"/>
        <v>54.44</v>
      </c>
    </row>
    <row r="1306" spans="1:6" ht="17.100000000000001" customHeight="1">
      <c r="A1306" s="33" t="s">
        <v>1278</v>
      </c>
      <c r="B1306" s="77"/>
      <c r="C1306" s="77"/>
      <c r="D1306" s="77"/>
      <c r="E1306" s="78"/>
      <c r="F1306" s="36" t="str">
        <f t="shared" si="148"/>
        <v/>
      </c>
    </row>
    <row r="1307" spans="1:6" ht="17.100000000000001" customHeight="1">
      <c r="A1307" s="33" t="s">
        <v>701</v>
      </c>
      <c r="B1307" s="77">
        <v>4344</v>
      </c>
      <c r="C1307" s="77">
        <v>634.322</v>
      </c>
      <c r="D1307" s="77"/>
      <c r="E1307" s="78">
        <v>1189</v>
      </c>
      <c r="F1307" s="36">
        <f t="shared" si="148"/>
        <v>-0.72628913443830567</v>
      </c>
    </row>
    <row r="1308" spans="1:6" ht="17.100000000000001" customHeight="1">
      <c r="A1308" s="33" t="s">
        <v>702</v>
      </c>
      <c r="B1308" s="77">
        <v>503</v>
      </c>
      <c r="C1308" s="77"/>
      <c r="D1308" s="77"/>
      <c r="E1308" s="78">
        <v>40</v>
      </c>
      <c r="F1308" s="36">
        <f t="shared" si="148"/>
        <v>-0.92047713717693835</v>
      </c>
    </row>
    <row r="1309" spans="1:6" ht="17.100000000000001" customHeight="1">
      <c r="A1309" s="33" t="s">
        <v>262</v>
      </c>
      <c r="B1309" s="77">
        <v>90</v>
      </c>
      <c r="C1309" s="77"/>
      <c r="D1309" s="77"/>
      <c r="E1309" s="78">
        <v>46</v>
      </c>
      <c r="F1309" s="36">
        <f t="shared" si="148"/>
        <v>-0.48888888888888887</v>
      </c>
    </row>
    <row r="1310" spans="1:6" ht="17.100000000000001" customHeight="1">
      <c r="A1310" s="33" t="s">
        <v>703</v>
      </c>
      <c r="B1310" s="77">
        <v>236</v>
      </c>
      <c r="C1310" s="77"/>
      <c r="D1310" s="77"/>
      <c r="E1310" s="78">
        <v>2313</v>
      </c>
      <c r="F1310" s="36">
        <f t="shared" si="148"/>
        <v>8.8008474576271194</v>
      </c>
    </row>
    <row r="1311" spans="1:6" s="35" customFormat="1" ht="17.100000000000001" customHeight="1">
      <c r="A1311" s="37" t="s">
        <v>184</v>
      </c>
      <c r="B1311" s="76">
        <f t="shared" ref="B1311:C1311" si="151">SUM(B1312:B1314)</f>
        <v>3980</v>
      </c>
      <c r="C1311" s="76">
        <f t="shared" si="151"/>
        <v>4391.4417999999996</v>
      </c>
      <c r="D1311" s="76"/>
      <c r="E1311" s="76">
        <f>SUM(E1312:E1314)</f>
        <v>4323</v>
      </c>
      <c r="F1311" s="39">
        <f t="shared" si="148"/>
        <v>8.6180904522613067E-2</v>
      </c>
    </row>
    <row r="1312" spans="1:6" ht="17.100000000000001" customHeight="1">
      <c r="A1312" s="33" t="s">
        <v>704</v>
      </c>
      <c r="B1312" s="77">
        <v>3979</v>
      </c>
      <c r="C1312" s="77">
        <v>4391.4417999999996</v>
      </c>
      <c r="D1312" s="77"/>
      <c r="E1312" s="78">
        <v>4323</v>
      </c>
      <c r="F1312" s="36">
        <f t="shared" si="148"/>
        <v>8.6453882885147021E-2</v>
      </c>
    </row>
    <row r="1313" spans="1:6" ht="17.100000000000001" customHeight="1">
      <c r="A1313" s="33" t="s">
        <v>1279</v>
      </c>
      <c r="B1313" s="77">
        <v>1</v>
      </c>
      <c r="C1313" s="77"/>
      <c r="D1313" s="77"/>
      <c r="E1313" s="78"/>
      <c r="F1313" s="36">
        <f t="shared" si="148"/>
        <v>-1</v>
      </c>
    </row>
    <row r="1314" spans="1:6" ht="17.100000000000001" customHeight="1">
      <c r="A1314" s="33" t="s">
        <v>705</v>
      </c>
      <c r="B1314" s="77"/>
      <c r="C1314" s="77"/>
      <c r="D1314" s="77"/>
      <c r="E1314" s="78"/>
      <c r="F1314" s="36" t="str">
        <f t="shared" si="148"/>
        <v/>
      </c>
    </row>
    <row r="1315" spans="1:6" s="35" customFormat="1" ht="17.100000000000001" customHeight="1">
      <c r="A1315" s="37" t="s">
        <v>185</v>
      </c>
      <c r="B1315" s="76">
        <f t="shared" ref="B1315:C1315" si="152">SUM(B1316:B1318)</f>
        <v>333</v>
      </c>
      <c r="C1315" s="76">
        <f t="shared" si="152"/>
        <v>95.434899999999999</v>
      </c>
      <c r="D1315" s="76"/>
      <c r="E1315" s="76">
        <f>SUM(E1316:E1318)</f>
        <v>613</v>
      </c>
      <c r="F1315" s="39">
        <f t="shared" si="148"/>
        <v>0.84084084084084088</v>
      </c>
    </row>
    <row r="1316" spans="1:6" ht="17.100000000000001" customHeight="1">
      <c r="A1316" s="33" t="s">
        <v>1280</v>
      </c>
      <c r="B1316" s="77"/>
      <c r="C1316" s="77"/>
      <c r="D1316" s="77"/>
      <c r="E1316" s="78"/>
      <c r="F1316" s="36" t="str">
        <f t="shared" si="148"/>
        <v/>
      </c>
    </row>
    <row r="1317" spans="1:6" ht="17.100000000000001" customHeight="1">
      <c r="A1317" s="33" t="s">
        <v>761</v>
      </c>
      <c r="B1317" s="77"/>
      <c r="C1317" s="77"/>
      <c r="D1317" s="77"/>
      <c r="E1317" s="78"/>
      <c r="F1317" s="36" t="str">
        <f t="shared" si="148"/>
        <v/>
      </c>
    </row>
    <row r="1318" spans="1:6" ht="17.100000000000001" customHeight="1">
      <c r="A1318" s="33" t="s">
        <v>1281</v>
      </c>
      <c r="B1318" s="77">
        <v>333</v>
      </c>
      <c r="C1318" s="77">
        <v>95.434899999999999</v>
      </c>
      <c r="D1318" s="77"/>
      <c r="E1318" s="78">
        <v>613</v>
      </c>
      <c r="F1318" s="36">
        <f t="shared" si="148"/>
        <v>0.84084084084084088</v>
      </c>
    </row>
    <row r="1319" spans="1:6" s="35" customFormat="1" ht="17.100000000000001" customHeight="1">
      <c r="A1319" s="37" t="s">
        <v>237</v>
      </c>
      <c r="B1319" s="76">
        <f t="shared" ref="B1319:C1319" si="153">SUM(B1320,B1335,B1349,B1354,B1360)</f>
        <v>356</v>
      </c>
      <c r="C1319" s="76">
        <f t="shared" si="153"/>
        <v>309.31510000000003</v>
      </c>
      <c r="D1319" s="76"/>
      <c r="E1319" s="76">
        <f>SUM(E1320,E1335,E1349,E1354,E1360)</f>
        <v>543</v>
      </c>
      <c r="F1319" s="39">
        <f t="shared" si="148"/>
        <v>0.5252808988764045</v>
      </c>
    </row>
    <row r="1320" spans="1:6" s="35" customFormat="1" ht="17.100000000000001" customHeight="1">
      <c r="A1320" s="37" t="s">
        <v>186</v>
      </c>
      <c r="B1320" s="76">
        <f t="shared" ref="B1320:C1320" si="154">SUM(B1321:B1334)</f>
        <v>312</v>
      </c>
      <c r="C1320" s="76">
        <f t="shared" si="154"/>
        <v>307.31510000000003</v>
      </c>
      <c r="D1320" s="76"/>
      <c r="E1320" s="76">
        <f>SUM(E1321:E1334)</f>
        <v>502</v>
      </c>
      <c r="F1320" s="39">
        <f t="shared" si="148"/>
        <v>0.60897435897435892</v>
      </c>
    </row>
    <row r="1321" spans="1:6" ht="17.100000000000001" customHeight="1">
      <c r="A1321" s="33" t="s">
        <v>290</v>
      </c>
      <c r="B1321" s="77">
        <v>213</v>
      </c>
      <c r="C1321" s="77">
        <v>221.05029999999999</v>
      </c>
      <c r="D1321" s="77"/>
      <c r="E1321" s="78">
        <v>395</v>
      </c>
      <c r="F1321" s="36">
        <f t="shared" si="148"/>
        <v>0.85446009389671362</v>
      </c>
    </row>
    <row r="1322" spans="1:6" ht="17.100000000000001" customHeight="1">
      <c r="A1322" s="33" t="s">
        <v>300</v>
      </c>
      <c r="B1322" s="77"/>
      <c r="C1322" s="77"/>
      <c r="D1322" s="77"/>
      <c r="E1322" s="78"/>
      <c r="F1322" s="36" t="str">
        <f t="shared" si="148"/>
        <v/>
      </c>
    </row>
    <row r="1323" spans="1:6" ht="17.100000000000001" customHeight="1">
      <c r="A1323" s="33" t="s">
        <v>291</v>
      </c>
      <c r="B1323" s="77"/>
      <c r="C1323" s="77"/>
      <c r="D1323" s="77"/>
      <c r="E1323" s="78"/>
      <c r="F1323" s="36" t="str">
        <f t="shared" si="148"/>
        <v/>
      </c>
    </row>
    <row r="1324" spans="1:6" ht="17.100000000000001" customHeight="1">
      <c r="A1324" s="33" t="s">
        <v>706</v>
      </c>
      <c r="B1324" s="77"/>
      <c r="C1324" s="77"/>
      <c r="D1324" s="77"/>
      <c r="E1324" s="78"/>
      <c r="F1324" s="36" t="str">
        <f t="shared" si="148"/>
        <v/>
      </c>
    </row>
    <row r="1325" spans="1:6" ht="17.100000000000001" customHeight="1">
      <c r="A1325" s="33" t="s">
        <v>707</v>
      </c>
      <c r="B1325" s="77">
        <v>1</v>
      </c>
      <c r="C1325" s="77">
        <v>2</v>
      </c>
      <c r="D1325" s="77"/>
      <c r="E1325" s="78">
        <v>2</v>
      </c>
      <c r="F1325" s="36">
        <f t="shared" si="148"/>
        <v>1</v>
      </c>
    </row>
    <row r="1326" spans="1:6" ht="17.100000000000001" customHeight="1">
      <c r="A1326" s="33" t="s">
        <v>708</v>
      </c>
      <c r="B1326" s="77">
        <v>7</v>
      </c>
      <c r="C1326" s="77">
        <v>4.5</v>
      </c>
      <c r="D1326" s="77"/>
      <c r="E1326" s="78">
        <v>4</v>
      </c>
      <c r="F1326" s="36">
        <f t="shared" si="148"/>
        <v>-0.42857142857142855</v>
      </c>
    </row>
    <row r="1327" spans="1:6" ht="17.100000000000001" customHeight="1">
      <c r="A1327" s="33" t="s">
        <v>1282</v>
      </c>
      <c r="B1327" s="77"/>
      <c r="C1327" s="77"/>
      <c r="D1327" s="77"/>
      <c r="E1327" s="78"/>
      <c r="F1327" s="36" t="str">
        <f t="shared" si="148"/>
        <v/>
      </c>
    </row>
    <row r="1328" spans="1:6" ht="17.100000000000001" customHeight="1">
      <c r="A1328" s="33" t="s">
        <v>1283</v>
      </c>
      <c r="B1328" s="77"/>
      <c r="C1328" s="77"/>
      <c r="D1328" s="77"/>
      <c r="E1328" s="78"/>
      <c r="F1328" s="36" t="str">
        <f t="shared" si="148"/>
        <v/>
      </c>
    </row>
    <row r="1329" spans="1:6" ht="17.100000000000001" customHeight="1">
      <c r="A1329" s="33" t="s">
        <v>1284</v>
      </c>
      <c r="B1329" s="77"/>
      <c r="C1329" s="77">
        <v>2.6396999999999999</v>
      </c>
      <c r="D1329" s="77"/>
      <c r="E1329" s="78">
        <v>3</v>
      </c>
      <c r="F1329" s="36" t="str">
        <f t="shared" si="148"/>
        <v/>
      </c>
    </row>
    <row r="1330" spans="1:6" ht="17.100000000000001" customHeight="1">
      <c r="A1330" s="33" t="s">
        <v>1285</v>
      </c>
      <c r="B1330" s="77"/>
      <c r="C1330" s="77"/>
      <c r="D1330" s="77"/>
      <c r="E1330" s="78"/>
      <c r="F1330" s="36" t="str">
        <f t="shared" si="148"/>
        <v/>
      </c>
    </row>
    <row r="1331" spans="1:6" ht="17.100000000000001" customHeight="1">
      <c r="A1331" s="33" t="s">
        <v>709</v>
      </c>
      <c r="B1331" s="77"/>
      <c r="C1331" s="77"/>
      <c r="D1331" s="77"/>
      <c r="E1331" s="78"/>
      <c r="F1331" s="36" t="str">
        <f t="shared" si="148"/>
        <v/>
      </c>
    </row>
    <row r="1332" spans="1:6" ht="17.100000000000001" customHeight="1">
      <c r="A1332" s="33" t="s">
        <v>710</v>
      </c>
      <c r="B1332" s="77"/>
      <c r="C1332" s="77"/>
      <c r="D1332" s="77"/>
      <c r="E1332" s="78"/>
      <c r="F1332" s="36" t="str">
        <f t="shared" si="148"/>
        <v/>
      </c>
    </row>
    <row r="1333" spans="1:6" ht="17.100000000000001" customHeight="1">
      <c r="A1333" s="33" t="s">
        <v>298</v>
      </c>
      <c r="B1333" s="77">
        <v>79</v>
      </c>
      <c r="C1333" s="77">
        <v>70.125100000000003</v>
      </c>
      <c r="D1333" s="77"/>
      <c r="E1333" s="78">
        <v>91</v>
      </c>
      <c r="F1333" s="36">
        <f t="shared" si="148"/>
        <v>0.15189873417721519</v>
      </c>
    </row>
    <row r="1334" spans="1:6" ht="17.100000000000001" customHeight="1">
      <c r="A1334" s="33" t="s">
        <v>711</v>
      </c>
      <c r="B1334" s="77">
        <v>12</v>
      </c>
      <c r="C1334" s="77">
        <v>7</v>
      </c>
      <c r="D1334" s="77"/>
      <c r="E1334" s="78">
        <v>7</v>
      </c>
      <c r="F1334" s="36">
        <f t="shared" si="148"/>
        <v>-0.41666666666666669</v>
      </c>
    </row>
    <row r="1335" spans="1:6" ht="17.100000000000001" customHeight="1">
      <c r="A1335" s="37" t="s">
        <v>187</v>
      </c>
      <c r="B1335" s="77"/>
      <c r="C1335" s="77"/>
      <c r="D1335" s="77"/>
      <c r="E1335" s="78"/>
      <c r="F1335" s="36" t="str">
        <f t="shared" si="148"/>
        <v/>
      </c>
    </row>
    <row r="1336" spans="1:6" ht="17.100000000000001" customHeight="1">
      <c r="A1336" s="33" t="s">
        <v>290</v>
      </c>
      <c r="B1336" s="77"/>
      <c r="C1336" s="77"/>
      <c r="D1336" s="77"/>
      <c r="E1336" s="78"/>
      <c r="F1336" s="36" t="str">
        <f t="shared" si="148"/>
        <v/>
      </c>
    </row>
    <row r="1337" spans="1:6" ht="17.100000000000001" customHeight="1">
      <c r="A1337" s="33" t="s">
        <v>300</v>
      </c>
      <c r="B1337" s="77"/>
      <c r="C1337" s="77"/>
      <c r="D1337" s="77"/>
      <c r="E1337" s="78"/>
      <c r="F1337" s="36" t="str">
        <f t="shared" si="148"/>
        <v/>
      </c>
    </row>
    <row r="1338" spans="1:6" ht="17.100000000000001" customHeight="1">
      <c r="A1338" s="33" t="s">
        <v>291</v>
      </c>
      <c r="B1338" s="77"/>
      <c r="C1338" s="77"/>
      <c r="D1338" s="77"/>
      <c r="E1338" s="78"/>
      <c r="F1338" s="36" t="str">
        <f t="shared" si="148"/>
        <v/>
      </c>
    </row>
    <row r="1339" spans="1:6" ht="17.100000000000001" customHeight="1">
      <c r="A1339" s="33" t="s">
        <v>1286</v>
      </c>
      <c r="B1339" s="77"/>
      <c r="C1339" s="77"/>
      <c r="D1339" s="77"/>
      <c r="E1339" s="78"/>
      <c r="F1339" s="36" t="str">
        <f t="shared" si="148"/>
        <v/>
      </c>
    </row>
    <row r="1340" spans="1:6" ht="17.100000000000001" customHeight="1">
      <c r="A1340" s="33" t="s">
        <v>1287</v>
      </c>
      <c r="B1340" s="77"/>
      <c r="C1340" s="77"/>
      <c r="D1340" s="77"/>
      <c r="E1340" s="78"/>
      <c r="F1340" s="36" t="str">
        <f t="shared" si="148"/>
        <v/>
      </c>
    </row>
    <row r="1341" spans="1:6" ht="17.100000000000001" customHeight="1">
      <c r="A1341" s="33" t="s">
        <v>1288</v>
      </c>
      <c r="B1341" s="77"/>
      <c r="C1341" s="77"/>
      <c r="D1341" s="77"/>
      <c r="E1341" s="78"/>
      <c r="F1341" s="36" t="str">
        <f t="shared" si="148"/>
        <v/>
      </c>
    </row>
    <row r="1342" spans="1:6" ht="17.100000000000001" customHeight="1">
      <c r="A1342" s="33" t="s">
        <v>1289</v>
      </c>
      <c r="B1342" s="77"/>
      <c r="C1342" s="77"/>
      <c r="D1342" s="77"/>
      <c r="E1342" s="78"/>
      <c r="F1342" s="36" t="str">
        <f t="shared" si="148"/>
        <v/>
      </c>
    </row>
    <row r="1343" spans="1:6" ht="17.100000000000001" customHeight="1">
      <c r="A1343" s="33" t="s">
        <v>1290</v>
      </c>
      <c r="B1343" s="77"/>
      <c r="C1343" s="77"/>
      <c r="D1343" s="77"/>
      <c r="E1343" s="78"/>
      <c r="F1343" s="36" t="str">
        <f t="shared" si="148"/>
        <v/>
      </c>
    </row>
    <row r="1344" spans="1:6" ht="17.100000000000001" customHeight="1">
      <c r="A1344" s="33" t="s">
        <v>1291</v>
      </c>
      <c r="B1344" s="77"/>
      <c r="C1344" s="77"/>
      <c r="D1344" s="77"/>
      <c r="E1344" s="78"/>
      <c r="F1344" s="36" t="str">
        <f t="shared" si="148"/>
        <v/>
      </c>
    </row>
    <row r="1345" spans="1:6" ht="17.100000000000001" customHeight="1">
      <c r="A1345" s="33" t="s">
        <v>1292</v>
      </c>
      <c r="B1345" s="77"/>
      <c r="C1345" s="77"/>
      <c r="D1345" s="77"/>
      <c r="E1345" s="78"/>
      <c r="F1345" s="36" t="str">
        <f t="shared" si="148"/>
        <v/>
      </c>
    </row>
    <row r="1346" spans="1:6" ht="17.100000000000001" customHeight="1">
      <c r="A1346" s="33" t="s">
        <v>1293</v>
      </c>
      <c r="B1346" s="77"/>
      <c r="C1346" s="77"/>
      <c r="D1346" s="77"/>
      <c r="E1346" s="78"/>
      <c r="F1346" s="36" t="str">
        <f t="shared" si="148"/>
        <v/>
      </c>
    </row>
    <row r="1347" spans="1:6" ht="17.100000000000001" customHeight="1">
      <c r="A1347" s="33" t="s">
        <v>298</v>
      </c>
      <c r="B1347" s="77"/>
      <c r="C1347" s="77"/>
      <c r="D1347" s="77"/>
      <c r="E1347" s="78"/>
      <c r="F1347" s="36" t="str">
        <f t="shared" si="148"/>
        <v/>
      </c>
    </row>
    <row r="1348" spans="1:6" ht="17.100000000000001" customHeight="1">
      <c r="A1348" s="33" t="s">
        <v>1294</v>
      </c>
      <c r="B1348" s="77"/>
      <c r="C1348" s="77"/>
      <c r="D1348" s="77"/>
      <c r="E1348" s="78"/>
      <c r="F1348" s="36" t="str">
        <f t="shared" si="148"/>
        <v/>
      </c>
    </row>
    <row r="1349" spans="1:6" ht="17.100000000000001" customHeight="1">
      <c r="A1349" s="37" t="s">
        <v>188</v>
      </c>
      <c r="B1349" s="77"/>
      <c r="C1349" s="77"/>
      <c r="D1349" s="77"/>
      <c r="E1349" s="78"/>
      <c r="F1349" s="36" t="str">
        <f t="shared" si="148"/>
        <v/>
      </c>
    </row>
    <row r="1350" spans="1:6" ht="17.100000000000001" customHeight="1">
      <c r="A1350" s="33" t="s">
        <v>1295</v>
      </c>
      <c r="B1350" s="77"/>
      <c r="C1350" s="77"/>
      <c r="D1350" s="77"/>
      <c r="E1350" s="78"/>
      <c r="F1350" s="36" t="str">
        <f t="shared" ref="F1350:F1386" si="155">IF(B1350=0,"",(E1350-B1350)/B1350)</f>
        <v/>
      </c>
    </row>
    <row r="1351" spans="1:6" ht="17.100000000000001" customHeight="1">
      <c r="A1351" s="33" t="s">
        <v>1296</v>
      </c>
      <c r="B1351" s="77"/>
      <c r="C1351" s="77"/>
      <c r="D1351" s="77"/>
      <c r="E1351" s="78"/>
      <c r="F1351" s="36" t="str">
        <f t="shared" si="155"/>
        <v/>
      </c>
    </row>
    <row r="1352" spans="1:6" ht="17.100000000000001" customHeight="1">
      <c r="A1352" s="33" t="s">
        <v>1297</v>
      </c>
      <c r="B1352" s="77"/>
      <c r="C1352" s="77"/>
      <c r="D1352" s="77"/>
      <c r="E1352" s="78"/>
      <c r="F1352" s="36" t="str">
        <f t="shared" si="155"/>
        <v/>
      </c>
    </row>
    <row r="1353" spans="1:6" ht="17.100000000000001" customHeight="1">
      <c r="A1353" s="33" t="s">
        <v>1298</v>
      </c>
      <c r="B1353" s="77"/>
      <c r="C1353" s="77"/>
      <c r="D1353" s="77"/>
      <c r="E1353" s="78"/>
      <c r="F1353" s="36" t="str">
        <f t="shared" si="155"/>
        <v/>
      </c>
    </row>
    <row r="1354" spans="1:6" s="35" customFormat="1" ht="17.100000000000001" customHeight="1">
      <c r="A1354" s="37" t="s">
        <v>189</v>
      </c>
      <c r="B1354" s="76">
        <f t="shared" ref="B1354:C1354" si="156">SUM(B1355:B1359)</f>
        <v>44</v>
      </c>
      <c r="C1354" s="76">
        <f t="shared" si="156"/>
        <v>2</v>
      </c>
      <c r="D1354" s="76"/>
      <c r="E1354" s="76">
        <f>SUM(E1355:E1359)</f>
        <v>41</v>
      </c>
      <c r="F1354" s="39">
        <f t="shared" si="155"/>
        <v>-6.8181818181818177E-2</v>
      </c>
    </row>
    <row r="1355" spans="1:6" ht="17.100000000000001" customHeight="1">
      <c r="A1355" s="33" t="s">
        <v>1299</v>
      </c>
      <c r="B1355" s="77"/>
      <c r="C1355" s="77"/>
      <c r="D1355" s="77"/>
      <c r="E1355" s="78"/>
      <c r="F1355" s="36" t="str">
        <f t="shared" si="155"/>
        <v/>
      </c>
    </row>
    <row r="1356" spans="1:6" ht="17.100000000000001" customHeight="1">
      <c r="A1356" s="33" t="s">
        <v>1300</v>
      </c>
      <c r="B1356" s="77"/>
      <c r="C1356" s="77"/>
      <c r="D1356" s="77"/>
      <c r="E1356" s="78"/>
      <c r="F1356" s="36" t="str">
        <f t="shared" si="155"/>
        <v/>
      </c>
    </row>
    <row r="1357" spans="1:6" ht="17.100000000000001" customHeight="1">
      <c r="A1357" s="33" t="s">
        <v>712</v>
      </c>
      <c r="B1357" s="77">
        <v>35</v>
      </c>
      <c r="C1357" s="77">
        <v>2</v>
      </c>
      <c r="D1357" s="77"/>
      <c r="E1357" s="78">
        <v>40</v>
      </c>
      <c r="F1357" s="36">
        <f t="shared" si="155"/>
        <v>0.14285714285714285</v>
      </c>
    </row>
    <row r="1358" spans="1:6" ht="17.100000000000001" customHeight="1">
      <c r="A1358" s="33" t="s">
        <v>1301</v>
      </c>
      <c r="B1358" s="77"/>
      <c r="C1358" s="77"/>
      <c r="D1358" s="77"/>
      <c r="E1358" s="78"/>
      <c r="F1358" s="36" t="str">
        <f t="shared" si="155"/>
        <v/>
      </c>
    </row>
    <row r="1359" spans="1:6" ht="17.100000000000001" customHeight="1">
      <c r="A1359" s="33" t="s">
        <v>762</v>
      </c>
      <c r="B1359" s="77">
        <v>9</v>
      </c>
      <c r="C1359" s="77"/>
      <c r="D1359" s="77"/>
      <c r="E1359" s="78">
        <v>1</v>
      </c>
      <c r="F1359" s="36">
        <f t="shared" si="155"/>
        <v>-0.88888888888888884</v>
      </c>
    </row>
    <row r="1360" spans="1:6" s="35" customFormat="1" ht="17.100000000000001" customHeight="1">
      <c r="A1360" s="37" t="s">
        <v>190</v>
      </c>
      <c r="B1360" s="75"/>
      <c r="C1360" s="75"/>
      <c r="D1360" s="75"/>
      <c r="E1360" s="76"/>
      <c r="F1360" s="39" t="str">
        <f t="shared" si="155"/>
        <v/>
      </c>
    </row>
    <row r="1361" spans="1:6" ht="17.100000000000001" customHeight="1">
      <c r="A1361" s="33" t="s">
        <v>1302</v>
      </c>
      <c r="B1361" s="77"/>
      <c r="C1361" s="77"/>
      <c r="D1361" s="77"/>
      <c r="E1361" s="78"/>
      <c r="F1361" s="36" t="str">
        <f t="shared" si="155"/>
        <v/>
      </c>
    </row>
    <row r="1362" spans="1:6" ht="17.100000000000001" customHeight="1">
      <c r="A1362" s="33" t="s">
        <v>713</v>
      </c>
      <c r="B1362" s="77"/>
      <c r="C1362" s="77"/>
      <c r="D1362" s="77"/>
      <c r="E1362" s="78"/>
      <c r="F1362" s="36" t="str">
        <f t="shared" si="155"/>
        <v/>
      </c>
    </row>
    <row r="1363" spans="1:6" ht="17.100000000000001" customHeight="1">
      <c r="A1363" s="33" t="s">
        <v>714</v>
      </c>
      <c r="B1363" s="77"/>
      <c r="C1363" s="77"/>
      <c r="D1363" s="77"/>
      <c r="E1363" s="78"/>
      <c r="F1363" s="36" t="str">
        <f t="shared" si="155"/>
        <v/>
      </c>
    </row>
    <row r="1364" spans="1:6" ht="17.100000000000001" customHeight="1">
      <c r="A1364" s="33" t="s">
        <v>1303</v>
      </c>
      <c r="B1364" s="77"/>
      <c r="C1364" s="77"/>
      <c r="D1364" s="77"/>
      <c r="E1364" s="78"/>
      <c r="F1364" s="36" t="str">
        <f t="shared" si="155"/>
        <v/>
      </c>
    </row>
    <row r="1365" spans="1:6" ht="17.100000000000001" customHeight="1">
      <c r="A1365" s="33" t="s">
        <v>1304</v>
      </c>
      <c r="B1365" s="77"/>
      <c r="C1365" s="77"/>
      <c r="D1365" s="77"/>
      <c r="E1365" s="78"/>
      <c r="F1365" s="36" t="str">
        <f t="shared" si="155"/>
        <v/>
      </c>
    </row>
    <row r="1366" spans="1:6" ht="17.100000000000001" customHeight="1">
      <c r="A1366" s="33" t="s">
        <v>1305</v>
      </c>
      <c r="B1366" s="77"/>
      <c r="C1366" s="77"/>
      <c r="D1366" s="77"/>
      <c r="E1366" s="78"/>
      <c r="F1366" s="36" t="str">
        <f t="shared" si="155"/>
        <v/>
      </c>
    </row>
    <row r="1367" spans="1:6" ht="17.100000000000001" customHeight="1">
      <c r="A1367" s="33" t="s">
        <v>1306</v>
      </c>
      <c r="B1367" s="77"/>
      <c r="C1367" s="77"/>
      <c r="D1367" s="77"/>
      <c r="E1367" s="78"/>
      <c r="F1367" s="36" t="str">
        <f t="shared" si="155"/>
        <v/>
      </c>
    </row>
    <row r="1368" spans="1:6" ht="17.100000000000001" customHeight="1">
      <c r="A1368" s="33" t="s">
        <v>715</v>
      </c>
      <c r="B1368" s="77"/>
      <c r="C1368" s="77"/>
      <c r="D1368" s="77"/>
      <c r="E1368" s="78"/>
      <c r="F1368" s="36" t="str">
        <f t="shared" si="155"/>
        <v/>
      </c>
    </row>
    <row r="1369" spans="1:6" ht="17.100000000000001" customHeight="1">
      <c r="A1369" s="33" t="s">
        <v>1307</v>
      </c>
      <c r="B1369" s="77"/>
      <c r="C1369" s="77"/>
      <c r="D1369" s="77"/>
      <c r="E1369" s="78"/>
      <c r="F1369" s="36" t="str">
        <f t="shared" si="155"/>
        <v/>
      </c>
    </row>
    <row r="1370" spans="1:6" ht="17.100000000000001" customHeight="1">
      <c r="A1370" s="33" t="s">
        <v>1308</v>
      </c>
      <c r="B1370" s="77"/>
      <c r="C1370" s="77"/>
      <c r="D1370" s="77"/>
      <c r="E1370" s="78"/>
      <c r="F1370" s="36" t="str">
        <f t="shared" si="155"/>
        <v/>
      </c>
    </row>
    <row r="1371" spans="1:6" ht="17.100000000000001" customHeight="1">
      <c r="A1371" s="33" t="s">
        <v>1309</v>
      </c>
      <c r="B1371" s="77"/>
      <c r="C1371" s="77"/>
      <c r="D1371" s="77"/>
      <c r="E1371" s="78"/>
      <c r="F1371" s="36" t="str">
        <f t="shared" si="155"/>
        <v/>
      </c>
    </row>
    <row r="1372" spans="1:6" s="35" customFormat="1" ht="17.100000000000001" customHeight="1">
      <c r="A1372" s="37" t="s">
        <v>192</v>
      </c>
      <c r="B1372" s="75">
        <v>48</v>
      </c>
      <c r="C1372" s="75">
        <f>C1373</f>
        <v>13543.587799999999</v>
      </c>
      <c r="D1372" s="75"/>
      <c r="E1372" s="76"/>
      <c r="F1372" s="39">
        <f t="shared" si="155"/>
        <v>-1</v>
      </c>
    </row>
    <row r="1373" spans="1:6" s="35" customFormat="1" ht="17.100000000000001" customHeight="1">
      <c r="A1373" s="37" t="s">
        <v>194</v>
      </c>
      <c r="B1373" s="75">
        <v>48</v>
      </c>
      <c r="C1373" s="75">
        <f>SUM(C1374)</f>
        <v>13543.587799999999</v>
      </c>
      <c r="D1373" s="75"/>
      <c r="E1373" s="76"/>
      <c r="F1373" s="39">
        <f t="shared" si="155"/>
        <v>-1</v>
      </c>
    </row>
    <row r="1374" spans="1:6" ht="17.100000000000001" customHeight="1">
      <c r="A1374" s="33" t="s">
        <v>716</v>
      </c>
      <c r="B1374" s="77">
        <v>48</v>
      </c>
      <c r="C1374" s="77">
        <v>13543.587799999999</v>
      </c>
      <c r="D1374" s="77"/>
      <c r="E1374" s="78"/>
      <c r="F1374" s="36">
        <f t="shared" si="155"/>
        <v>-1</v>
      </c>
    </row>
    <row r="1375" spans="1:6" s="35" customFormat="1" ht="17.100000000000001" customHeight="1">
      <c r="A1375" s="37" t="s">
        <v>247</v>
      </c>
      <c r="B1375" s="76">
        <f t="shared" ref="B1375" si="157">SUM(B1376,B1377,B1378)</f>
        <v>773</v>
      </c>
      <c r="C1375" s="76"/>
      <c r="D1375" s="76"/>
      <c r="E1375" s="76">
        <f>SUM(E1376,E1377,E1378)</f>
        <v>1186</v>
      </c>
      <c r="F1375" s="39">
        <f t="shared" si="155"/>
        <v>0.53428201811125486</v>
      </c>
    </row>
    <row r="1376" spans="1:6" s="35" customFormat="1" ht="17.100000000000001" customHeight="1">
      <c r="A1376" s="37" t="s">
        <v>724</v>
      </c>
      <c r="B1376" s="75"/>
      <c r="C1376" s="75"/>
      <c r="D1376" s="75"/>
      <c r="E1376" s="76"/>
      <c r="F1376" s="39" t="str">
        <f t="shared" si="155"/>
        <v/>
      </c>
    </row>
    <row r="1377" spans="1:6" s="35" customFormat="1" ht="17.100000000000001" customHeight="1">
      <c r="A1377" s="37" t="s">
        <v>725</v>
      </c>
      <c r="B1377" s="75"/>
      <c r="C1377" s="75"/>
      <c r="D1377" s="75"/>
      <c r="E1377" s="76"/>
      <c r="F1377" s="39" t="str">
        <f t="shared" si="155"/>
        <v/>
      </c>
    </row>
    <row r="1378" spans="1:6" s="35" customFormat="1" ht="17.100000000000001" customHeight="1">
      <c r="A1378" s="37" t="s">
        <v>726</v>
      </c>
      <c r="B1378" s="76">
        <f t="shared" ref="B1378" si="158">SUM(B1379:B1382)</f>
        <v>773</v>
      </c>
      <c r="C1378" s="76"/>
      <c r="D1378" s="76"/>
      <c r="E1378" s="76">
        <f>SUM(E1379:E1382)</f>
        <v>1186</v>
      </c>
      <c r="F1378" s="39">
        <f t="shared" si="155"/>
        <v>0.53428201811125486</v>
      </c>
    </row>
    <row r="1379" spans="1:6" ht="17.100000000000001" customHeight="1">
      <c r="A1379" s="33" t="s">
        <v>763</v>
      </c>
      <c r="B1379" s="77">
        <v>773</v>
      </c>
      <c r="C1379" s="77"/>
      <c r="D1379" s="77"/>
      <c r="E1379" s="78">
        <v>1186</v>
      </c>
      <c r="F1379" s="36">
        <f t="shared" si="155"/>
        <v>0.53428201811125486</v>
      </c>
    </row>
    <row r="1380" spans="1:6" ht="17.100000000000001" customHeight="1">
      <c r="A1380" s="33" t="s">
        <v>764</v>
      </c>
      <c r="B1380" s="77"/>
      <c r="C1380" s="77"/>
      <c r="D1380" s="77"/>
      <c r="E1380" s="78"/>
      <c r="F1380" s="36" t="str">
        <f t="shared" si="155"/>
        <v/>
      </c>
    </row>
    <row r="1381" spans="1:6" ht="17.100000000000001" customHeight="1">
      <c r="A1381" s="33" t="s">
        <v>765</v>
      </c>
      <c r="B1381" s="77"/>
      <c r="C1381" s="77"/>
      <c r="D1381" s="77"/>
      <c r="E1381" s="78"/>
      <c r="F1381" s="36" t="str">
        <f t="shared" si="155"/>
        <v/>
      </c>
    </row>
    <row r="1382" spans="1:6" ht="17.100000000000001" customHeight="1">
      <c r="A1382" s="33" t="s">
        <v>1310</v>
      </c>
      <c r="B1382" s="77"/>
      <c r="C1382" s="77"/>
      <c r="D1382" s="77"/>
      <c r="E1382" s="78"/>
      <c r="F1382" s="36" t="str">
        <f t="shared" si="155"/>
        <v/>
      </c>
    </row>
    <row r="1383" spans="1:6" s="35" customFormat="1" ht="17.100000000000001" customHeight="1">
      <c r="A1383" s="37" t="s">
        <v>248</v>
      </c>
      <c r="B1383" s="75">
        <v>16</v>
      </c>
      <c r="C1383" s="75"/>
      <c r="D1383" s="75"/>
      <c r="E1383" s="76">
        <f>E1384+E1385+E1386</f>
        <v>28</v>
      </c>
      <c r="F1383" s="39">
        <f t="shared" si="155"/>
        <v>0.75</v>
      </c>
    </row>
    <row r="1384" spans="1:6" s="35" customFormat="1" ht="17.100000000000001" customHeight="1">
      <c r="A1384" s="37" t="s">
        <v>727</v>
      </c>
      <c r="B1384" s="75"/>
      <c r="C1384" s="75"/>
      <c r="D1384" s="75"/>
      <c r="E1384" s="76"/>
      <c r="F1384" s="39" t="str">
        <f t="shared" si="155"/>
        <v/>
      </c>
    </row>
    <row r="1385" spans="1:6" s="35" customFormat="1" ht="17.100000000000001" customHeight="1">
      <c r="A1385" s="37" t="s">
        <v>728</v>
      </c>
      <c r="B1385" s="75"/>
      <c r="C1385" s="75"/>
      <c r="D1385" s="75"/>
      <c r="E1385" s="76"/>
      <c r="F1385" s="39" t="str">
        <f t="shared" si="155"/>
        <v/>
      </c>
    </row>
    <row r="1386" spans="1:6" s="35" customFormat="1" ht="17.100000000000001" customHeight="1">
      <c r="A1386" s="37" t="s">
        <v>729</v>
      </c>
      <c r="B1386" s="75">
        <v>16</v>
      </c>
      <c r="C1386" s="75"/>
      <c r="D1386" s="75"/>
      <c r="E1386" s="76">
        <v>28</v>
      </c>
      <c r="F1386" s="39">
        <f t="shared" si="155"/>
        <v>0.75</v>
      </c>
    </row>
  </sheetData>
  <autoFilter ref="A4:I1386"/>
  <mergeCells count="2">
    <mergeCell ref="A3:E3"/>
    <mergeCell ref="A2:F2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5"/>
  <sheetViews>
    <sheetView workbookViewId="0">
      <pane ySplit="4" topLeftCell="A94" activePane="bottomLeft" state="frozen"/>
      <selection activeCell="H42" sqref="H42"/>
      <selection pane="bottomLeft" activeCell="H42" sqref="H42"/>
    </sheetView>
  </sheetViews>
  <sheetFormatPr defaultRowHeight="14.25"/>
  <cols>
    <col min="1" max="1" width="8.25" style="44" customWidth="1"/>
    <col min="2" max="2" width="27.75" style="44" bestFit="1" customWidth="1"/>
    <col min="3" max="3" width="13.625" style="248" bestFit="1" customWidth="1"/>
    <col min="4" max="4" width="10" style="248" customWidth="1"/>
    <col min="5" max="5" width="9.625" style="248" customWidth="1"/>
    <col min="6" max="6" width="12.875" style="248" customWidth="1"/>
    <col min="7" max="7" width="15.75" style="251" customWidth="1"/>
    <col min="8" max="16384" width="9" style="44"/>
  </cols>
  <sheetData>
    <row r="1" spans="1:8" s="95" customFormat="1" ht="24" customHeight="1">
      <c r="A1" s="95" t="s">
        <v>1409</v>
      </c>
      <c r="C1" s="247"/>
      <c r="D1" s="247"/>
      <c r="E1" s="247"/>
      <c r="F1" s="247"/>
      <c r="G1" s="249"/>
    </row>
    <row r="2" spans="1:8" s="95" customFormat="1" ht="37.5" customHeight="1">
      <c r="A2" s="265" t="s">
        <v>1324</v>
      </c>
      <c r="B2" s="265"/>
      <c r="C2" s="265"/>
      <c r="D2" s="265"/>
      <c r="E2" s="265"/>
      <c r="F2" s="265"/>
      <c r="G2" s="265"/>
    </row>
    <row r="3" spans="1:8" ht="21" customHeight="1">
      <c r="A3" s="92"/>
      <c r="B3" s="92"/>
      <c r="G3" s="250" t="s">
        <v>0</v>
      </c>
    </row>
    <row r="4" spans="1:8" ht="24" customHeight="1">
      <c r="A4" s="30" t="s">
        <v>214</v>
      </c>
      <c r="B4" s="30" t="s">
        <v>215</v>
      </c>
      <c r="C4" s="89" t="s">
        <v>1406</v>
      </c>
      <c r="D4" s="89" t="s">
        <v>1988</v>
      </c>
      <c r="E4" s="89" t="s">
        <v>1989</v>
      </c>
      <c r="F4" s="89" t="s">
        <v>1990</v>
      </c>
      <c r="G4" s="93" t="s">
        <v>1326</v>
      </c>
    </row>
    <row r="5" spans="1:8" s="94" customFormat="1">
      <c r="A5" s="37">
        <v>301</v>
      </c>
      <c r="B5" s="37" t="s">
        <v>1317</v>
      </c>
      <c r="C5" s="76">
        <f>SUM(C6:C14)</f>
        <v>54606</v>
      </c>
      <c r="D5" s="76">
        <f t="shared" ref="D5:E5" si="0">SUM(D6:D14)</f>
        <v>78763</v>
      </c>
      <c r="E5" s="76">
        <f t="shared" si="0"/>
        <v>70658</v>
      </c>
      <c r="F5" s="76">
        <f>SUM(F6:F14)</f>
        <v>70213</v>
      </c>
      <c r="G5" s="159">
        <f>IF(C5=0,"",(F5-C5)/C5)</f>
        <v>0.28581108303116876</v>
      </c>
      <c r="H5" s="94">
        <f t="shared" ref="H5:H36" si="1">LEN(A5)</f>
        <v>3</v>
      </c>
    </row>
    <row r="6" spans="1:8">
      <c r="A6" s="40">
        <v>30101</v>
      </c>
      <c r="B6" s="40" t="s">
        <v>1327</v>
      </c>
      <c r="C6" s="77">
        <v>33519</v>
      </c>
      <c r="D6" s="77">
        <v>27585</v>
      </c>
      <c r="E6" s="77">
        <v>41335</v>
      </c>
      <c r="F6" s="77">
        <v>41335</v>
      </c>
      <c r="G6" s="160">
        <f t="shared" ref="G6:G69" si="2">IF(C6=0,"",(F6-C6)/C6)</f>
        <v>0.23318118082281691</v>
      </c>
      <c r="H6" s="44">
        <f t="shared" si="1"/>
        <v>5</v>
      </c>
    </row>
    <row r="7" spans="1:8">
      <c r="A7" s="40">
        <v>30102</v>
      </c>
      <c r="B7" s="40" t="s">
        <v>1328</v>
      </c>
      <c r="C7" s="77">
        <v>6272</v>
      </c>
      <c r="D7" s="77">
        <v>11627</v>
      </c>
      <c r="E7" s="77">
        <v>1497</v>
      </c>
      <c r="F7" s="77">
        <v>1497</v>
      </c>
      <c r="G7" s="160">
        <f t="shared" si="2"/>
        <v>-0.76132015306122447</v>
      </c>
      <c r="H7" s="44">
        <f t="shared" si="1"/>
        <v>5</v>
      </c>
    </row>
    <row r="8" spans="1:8">
      <c r="A8" s="40">
        <v>30103</v>
      </c>
      <c r="B8" s="40" t="s">
        <v>1329</v>
      </c>
      <c r="C8" s="77">
        <v>1101</v>
      </c>
      <c r="D8" s="77">
        <v>535</v>
      </c>
      <c r="E8" s="77">
        <v>2320</v>
      </c>
      <c r="F8" s="77">
        <v>2320</v>
      </c>
      <c r="G8" s="160">
        <f t="shared" si="2"/>
        <v>1.1071752951861944</v>
      </c>
      <c r="H8" s="44">
        <f t="shared" si="1"/>
        <v>5</v>
      </c>
    </row>
    <row r="9" spans="1:8">
      <c r="A9" s="40">
        <v>30104</v>
      </c>
      <c r="B9" s="40" t="s">
        <v>1330</v>
      </c>
      <c r="C9" s="77">
        <v>6047</v>
      </c>
      <c r="D9" s="77">
        <v>3824</v>
      </c>
      <c r="E9" s="77">
        <v>4193</v>
      </c>
      <c r="F9" s="77">
        <v>4013</v>
      </c>
      <c r="G9" s="160">
        <f t="shared" si="2"/>
        <v>-0.3363651397387134</v>
      </c>
      <c r="H9" s="44">
        <f t="shared" si="1"/>
        <v>5</v>
      </c>
    </row>
    <row r="10" spans="1:8">
      <c r="A10" s="40">
        <v>30106</v>
      </c>
      <c r="B10" s="40" t="s">
        <v>1331</v>
      </c>
      <c r="C10" s="77">
        <v>20</v>
      </c>
      <c r="D10" s="77">
        <v>27</v>
      </c>
      <c r="E10" s="77">
        <v>56</v>
      </c>
      <c r="F10" s="77">
        <v>56</v>
      </c>
      <c r="G10" s="160">
        <f t="shared" si="2"/>
        <v>1.8</v>
      </c>
      <c r="H10" s="44">
        <f t="shared" si="1"/>
        <v>5</v>
      </c>
    </row>
    <row r="11" spans="1:8">
      <c r="A11" s="40">
        <v>30107</v>
      </c>
      <c r="B11" s="40" t="s">
        <v>1332</v>
      </c>
      <c r="C11" s="77">
        <v>4385</v>
      </c>
      <c r="D11" s="77">
        <v>3105</v>
      </c>
      <c r="E11" s="77">
        <v>6498</v>
      </c>
      <c r="F11" s="77">
        <v>6498</v>
      </c>
      <c r="G11" s="160">
        <f t="shared" si="2"/>
        <v>0.48187001140250857</v>
      </c>
      <c r="H11" s="44">
        <f t="shared" si="1"/>
        <v>5</v>
      </c>
    </row>
    <row r="12" spans="1:8">
      <c r="A12" s="40">
        <v>30108</v>
      </c>
      <c r="B12" s="40" t="s">
        <v>1333</v>
      </c>
      <c r="C12" s="77"/>
      <c r="D12" s="77">
        <v>23955</v>
      </c>
      <c r="E12" s="77">
        <v>7164</v>
      </c>
      <c r="F12" s="77">
        <v>6964</v>
      </c>
      <c r="G12" s="160" t="str">
        <f t="shared" si="2"/>
        <v/>
      </c>
      <c r="H12" s="44">
        <f t="shared" si="1"/>
        <v>5</v>
      </c>
    </row>
    <row r="13" spans="1:8">
      <c r="A13" s="40">
        <v>30109</v>
      </c>
      <c r="B13" s="40" t="s">
        <v>1334</v>
      </c>
      <c r="C13" s="77"/>
      <c r="D13" s="77"/>
      <c r="E13" s="77">
        <v>68</v>
      </c>
      <c r="F13" s="77">
        <v>68</v>
      </c>
      <c r="G13" s="160" t="str">
        <f t="shared" si="2"/>
        <v/>
      </c>
      <c r="H13" s="44">
        <f t="shared" si="1"/>
        <v>5</v>
      </c>
    </row>
    <row r="14" spans="1:8">
      <c r="A14" s="40">
        <v>30199</v>
      </c>
      <c r="B14" s="40" t="s">
        <v>1335</v>
      </c>
      <c r="C14" s="77">
        <v>3262</v>
      </c>
      <c r="D14" s="77">
        <v>8105</v>
      </c>
      <c r="E14" s="77">
        <v>7527</v>
      </c>
      <c r="F14" s="77">
        <v>7462</v>
      </c>
      <c r="G14" s="160">
        <f t="shared" si="2"/>
        <v>1.2875536480686696</v>
      </c>
      <c r="H14" s="44">
        <f t="shared" si="1"/>
        <v>5</v>
      </c>
    </row>
    <row r="15" spans="1:8" s="94" customFormat="1">
      <c r="A15" s="37">
        <v>302</v>
      </c>
      <c r="B15" s="37" t="s">
        <v>1318</v>
      </c>
      <c r="C15" s="76">
        <f>SUM(C16:C42)</f>
        <v>32357</v>
      </c>
      <c r="D15" s="76">
        <f t="shared" ref="D15:E15" si="3">SUM(D16:D42)</f>
        <v>27672</v>
      </c>
      <c r="E15" s="76">
        <f t="shared" si="3"/>
        <v>45538</v>
      </c>
      <c r="F15" s="76">
        <f>SUM(F16:F42)</f>
        <v>44937</v>
      </c>
      <c r="G15" s="159">
        <f t="shared" si="2"/>
        <v>0.38878758846617423</v>
      </c>
      <c r="H15" s="94">
        <f t="shared" si="1"/>
        <v>3</v>
      </c>
    </row>
    <row r="16" spans="1:8">
      <c r="A16" s="40">
        <v>30201</v>
      </c>
      <c r="B16" s="40" t="s">
        <v>1336</v>
      </c>
      <c r="C16" s="77">
        <v>4764</v>
      </c>
      <c r="D16" s="77">
        <v>3013</v>
      </c>
      <c r="E16" s="77">
        <v>7502</v>
      </c>
      <c r="F16" s="77">
        <v>7365</v>
      </c>
      <c r="G16" s="160">
        <f t="shared" si="2"/>
        <v>0.54596977329974816</v>
      </c>
      <c r="H16" s="44">
        <f t="shared" si="1"/>
        <v>5</v>
      </c>
    </row>
    <row r="17" spans="1:8">
      <c r="A17" s="40">
        <v>30202</v>
      </c>
      <c r="B17" s="40" t="s">
        <v>1337</v>
      </c>
      <c r="C17" s="77">
        <v>182</v>
      </c>
      <c r="D17" s="77">
        <v>260</v>
      </c>
      <c r="E17" s="77">
        <v>1059</v>
      </c>
      <c r="F17" s="77">
        <v>1056</v>
      </c>
      <c r="G17" s="160">
        <f t="shared" si="2"/>
        <v>4.802197802197802</v>
      </c>
      <c r="H17" s="44">
        <f t="shared" si="1"/>
        <v>5</v>
      </c>
    </row>
    <row r="18" spans="1:8">
      <c r="A18" s="40">
        <v>30203</v>
      </c>
      <c r="B18" s="40" t="s">
        <v>1338</v>
      </c>
      <c r="C18" s="77">
        <v>11</v>
      </c>
      <c r="D18" s="77">
        <v>3</v>
      </c>
      <c r="E18" s="77">
        <v>305</v>
      </c>
      <c r="F18" s="77">
        <v>305</v>
      </c>
      <c r="G18" s="160">
        <f t="shared" si="2"/>
        <v>26.727272727272727</v>
      </c>
      <c r="H18" s="44">
        <f t="shared" si="1"/>
        <v>5</v>
      </c>
    </row>
    <row r="19" spans="1:8">
      <c r="A19" s="40">
        <v>30204</v>
      </c>
      <c r="B19" s="40" t="s">
        <v>1339</v>
      </c>
      <c r="C19" s="77">
        <v>6</v>
      </c>
      <c r="D19" s="77">
        <v>2</v>
      </c>
      <c r="E19" s="77">
        <v>260</v>
      </c>
      <c r="F19" s="77">
        <v>259</v>
      </c>
      <c r="G19" s="160">
        <f t="shared" si="2"/>
        <v>42.166666666666664</v>
      </c>
      <c r="H19" s="44">
        <f t="shared" si="1"/>
        <v>5</v>
      </c>
    </row>
    <row r="20" spans="1:8">
      <c r="A20" s="40">
        <v>30205</v>
      </c>
      <c r="B20" s="40" t="s">
        <v>1340</v>
      </c>
      <c r="C20" s="77">
        <v>25</v>
      </c>
      <c r="D20" s="77">
        <v>124</v>
      </c>
      <c r="E20" s="77">
        <v>410</v>
      </c>
      <c r="F20" s="77">
        <v>402</v>
      </c>
      <c r="G20" s="160">
        <f t="shared" si="2"/>
        <v>15.08</v>
      </c>
      <c r="H20" s="44">
        <f t="shared" si="1"/>
        <v>5</v>
      </c>
    </row>
    <row r="21" spans="1:8">
      <c r="A21" s="40">
        <v>30206</v>
      </c>
      <c r="B21" s="40" t="s">
        <v>1341</v>
      </c>
      <c r="C21" s="77">
        <v>382</v>
      </c>
      <c r="D21" s="77">
        <v>646</v>
      </c>
      <c r="E21" s="77">
        <v>1810</v>
      </c>
      <c r="F21" s="77">
        <v>1800</v>
      </c>
      <c r="G21" s="160">
        <f t="shared" si="2"/>
        <v>3.7120418848167538</v>
      </c>
      <c r="H21" s="44">
        <f t="shared" si="1"/>
        <v>5</v>
      </c>
    </row>
    <row r="22" spans="1:8">
      <c r="A22" s="40">
        <v>30207</v>
      </c>
      <c r="B22" s="40" t="s">
        <v>1342</v>
      </c>
      <c r="C22" s="77">
        <v>236</v>
      </c>
      <c r="D22" s="77">
        <v>185</v>
      </c>
      <c r="E22" s="77">
        <v>610</v>
      </c>
      <c r="F22" s="77">
        <v>603</v>
      </c>
      <c r="G22" s="160">
        <f t="shared" si="2"/>
        <v>1.5550847457627119</v>
      </c>
      <c r="H22" s="44">
        <f t="shared" si="1"/>
        <v>5</v>
      </c>
    </row>
    <row r="23" spans="1:8">
      <c r="A23" s="40">
        <v>30208</v>
      </c>
      <c r="B23" s="40" t="s">
        <v>1343</v>
      </c>
      <c r="C23" s="77"/>
      <c r="D23" s="77">
        <v>4</v>
      </c>
      <c r="E23" s="77"/>
      <c r="F23" s="77"/>
      <c r="G23" s="160" t="str">
        <f t="shared" si="2"/>
        <v/>
      </c>
      <c r="H23" s="44">
        <f t="shared" si="1"/>
        <v>5</v>
      </c>
    </row>
    <row r="24" spans="1:8">
      <c r="A24" s="40">
        <v>30209</v>
      </c>
      <c r="B24" s="40" t="s">
        <v>1344</v>
      </c>
      <c r="C24" s="77"/>
      <c r="D24" s="77">
        <v>43</v>
      </c>
      <c r="E24" s="77">
        <v>170</v>
      </c>
      <c r="F24" s="77">
        <v>156</v>
      </c>
      <c r="G24" s="160" t="str">
        <f t="shared" si="2"/>
        <v/>
      </c>
      <c r="H24" s="44">
        <f t="shared" si="1"/>
        <v>5</v>
      </c>
    </row>
    <row r="25" spans="1:8">
      <c r="A25" s="40">
        <v>30211</v>
      </c>
      <c r="B25" s="40" t="s">
        <v>1345</v>
      </c>
      <c r="C25" s="77">
        <v>673</v>
      </c>
      <c r="D25" s="77">
        <v>1256</v>
      </c>
      <c r="E25" s="77">
        <v>2155</v>
      </c>
      <c r="F25" s="77">
        <v>2150</v>
      </c>
      <c r="G25" s="160">
        <f t="shared" si="2"/>
        <v>2.1946508172362558</v>
      </c>
      <c r="H25" s="44">
        <f t="shared" si="1"/>
        <v>5</v>
      </c>
    </row>
    <row r="26" spans="1:8">
      <c r="A26" s="40">
        <v>30212</v>
      </c>
      <c r="B26" s="40" t="s">
        <v>1399</v>
      </c>
      <c r="C26" s="77"/>
      <c r="D26" s="77"/>
      <c r="E26" s="77"/>
      <c r="F26" s="77"/>
      <c r="G26" s="160" t="str">
        <f t="shared" si="2"/>
        <v/>
      </c>
      <c r="H26" s="44">
        <f t="shared" si="1"/>
        <v>5</v>
      </c>
    </row>
    <row r="27" spans="1:8">
      <c r="A27" s="40">
        <v>30213</v>
      </c>
      <c r="B27" s="40" t="s">
        <v>1400</v>
      </c>
      <c r="C27" s="77">
        <v>482</v>
      </c>
      <c r="D27" s="77">
        <v>701</v>
      </c>
      <c r="E27" s="77">
        <v>2732</v>
      </c>
      <c r="F27" s="77">
        <v>2722</v>
      </c>
      <c r="G27" s="160">
        <f t="shared" si="2"/>
        <v>4.6473029045643157</v>
      </c>
      <c r="H27" s="44">
        <f t="shared" si="1"/>
        <v>5</v>
      </c>
    </row>
    <row r="28" spans="1:8">
      <c r="A28" s="40">
        <v>30214</v>
      </c>
      <c r="B28" s="40" t="s">
        <v>1346</v>
      </c>
      <c r="C28" s="77"/>
      <c r="D28" s="77">
        <v>917</v>
      </c>
      <c r="E28" s="77">
        <v>2795</v>
      </c>
      <c r="F28" s="77">
        <v>2793</v>
      </c>
      <c r="G28" s="160" t="str">
        <f t="shared" si="2"/>
        <v/>
      </c>
      <c r="H28" s="44">
        <f t="shared" si="1"/>
        <v>5</v>
      </c>
    </row>
    <row r="29" spans="1:8">
      <c r="A29" s="40">
        <v>30215</v>
      </c>
      <c r="B29" s="40" t="s">
        <v>1347</v>
      </c>
      <c r="C29" s="77">
        <v>242</v>
      </c>
      <c r="D29" s="77">
        <v>379</v>
      </c>
      <c r="E29" s="77">
        <v>670</v>
      </c>
      <c r="F29" s="77">
        <v>667</v>
      </c>
      <c r="G29" s="160">
        <f t="shared" si="2"/>
        <v>1.7561983471074381</v>
      </c>
      <c r="H29" s="44">
        <f t="shared" si="1"/>
        <v>5</v>
      </c>
    </row>
    <row r="30" spans="1:8">
      <c r="A30" s="40">
        <v>30216</v>
      </c>
      <c r="B30" s="40" t="s">
        <v>1348</v>
      </c>
      <c r="C30" s="77">
        <v>205</v>
      </c>
      <c r="D30" s="77">
        <v>332</v>
      </c>
      <c r="E30" s="77">
        <v>1070</v>
      </c>
      <c r="F30" s="77">
        <v>1061</v>
      </c>
      <c r="G30" s="160">
        <f t="shared" si="2"/>
        <v>4.1756097560975611</v>
      </c>
      <c r="H30" s="44">
        <f t="shared" si="1"/>
        <v>5</v>
      </c>
    </row>
    <row r="31" spans="1:8">
      <c r="A31" s="40">
        <v>30217</v>
      </c>
      <c r="B31" s="40" t="s">
        <v>1349</v>
      </c>
      <c r="C31" s="77">
        <v>234</v>
      </c>
      <c r="D31" s="77">
        <v>845</v>
      </c>
      <c r="E31" s="77">
        <v>658</v>
      </c>
      <c r="F31" s="77">
        <v>444</v>
      </c>
      <c r="G31" s="160">
        <f t="shared" si="2"/>
        <v>0.89743589743589747</v>
      </c>
      <c r="H31" s="44">
        <f t="shared" si="1"/>
        <v>5</v>
      </c>
    </row>
    <row r="32" spans="1:8">
      <c r="A32" s="40">
        <v>30218</v>
      </c>
      <c r="B32" s="40" t="s">
        <v>1350</v>
      </c>
      <c r="C32" s="77"/>
      <c r="D32" s="77">
        <v>1467</v>
      </c>
      <c r="E32" s="77">
        <v>1670</v>
      </c>
      <c r="F32" s="77">
        <v>1661</v>
      </c>
      <c r="G32" s="160" t="str">
        <f t="shared" si="2"/>
        <v/>
      </c>
      <c r="H32" s="44">
        <f t="shared" si="1"/>
        <v>5</v>
      </c>
    </row>
    <row r="33" spans="1:8">
      <c r="A33" s="40">
        <v>30224</v>
      </c>
      <c r="B33" s="40" t="s">
        <v>1351</v>
      </c>
      <c r="C33" s="77">
        <v>356</v>
      </c>
      <c r="D33" s="77">
        <v>161</v>
      </c>
      <c r="E33" s="77">
        <v>544</v>
      </c>
      <c r="F33" s="77">
        <v>544</v>
      </c>
      <c r="G33" s="160">
        <f t="shared" si="2"/>
        <v>0.5280898876404494</v>
      </c>
      <c r="H33" s="44">
        <f t="shared" si="1"/>
        <v>5</v>
      </c>
    </row>
    <row r="34" spans="1:8">
      <c r="A34" s="40">
        <v>30225</v>
      </c>
      <c r="B34" s="40" t="s">
        <v>1352</v>
      </c>
      <c r="C34" s="77"/>
      <c r="D34" s="77">
        <v>26</v>
      </c>
      <c r="E34" s="77">
        <v>101</v>
      </c>
      <c r="F34" s="77">
        <v>101</v>
      </c>
      <c r="G34" s="160" t="str">
        <f t="shared" si="2"/>
        <v/>
      </c>
      <c r="H34" s="44">
        <f t="shared" si="1"/>
        <v>5</v>
      </c>
    </row>
    <row r="35" spans="1:8">
      <c r="A35" s="40">
        <v>30226</v>
      </c>
      <c r="B35" s="40" t="s">
        <v>1353</v>
      </c>
      <c r="C35" s="77">
        <v>1639</v>
      </c>
      <c r="D35" s="77">
        <v>704</v>
      </c>
      <c r="E35" s="77">
        <v>2268</v>
      </c>
      <c r="F35" s="77">
        <v>2266</v>
      </c>
      <c r="G35" s="160">
        <f t="shared" si="2"/>
        <v>0.3825503355704698</v>
      </c>
      <c r="H35" s="44">
        <f t="shared" si="1"/>
        <v>5</v>
      </c>
    </row>
    <row r="36" spans="1:8">
      <c r="A36" s="40">
        <v>30227</v>
      </c>
      <c r="B36" s="40" t="s">
        <v>1354</v>
      </c>
      <c r="C36" s="77">
        <v>35</v>
      </c>
      <c r="D36" s="77">
        <v>492</v>
      </c>
      <c r="E36" s="77">
        <v>2975</v>
      </c>
      <c r="F36" s="77">
        <v>2925</v>
      </c>
      <c r="G36" s="160">
        <f t="shared" si="2"/>
        <v>82.571428571428569</v>
      </c>
      <c r="H36" s="44">
        <f t="shared" si="1"/>
        <v>5</v>
      </c>
    </row>
    <row r="37" spans="1:8">
      <c r="A37" s="40">
        <v>30228</v>
      </c>
      <c r="B37" s="40" t="s">
        <v>1355</v>
      </c>
      <c r="C37" s="77">
        <v>693</v>
      </c>
      <c r="D37" s="77">
        <v>736</v>
      </c>
      <c r="E37" s="77">
        <v>1065</v>
      </c>
      <c r="F37" s="77">
        <v>1061</v>
      </c>
      <c r="G37" s="160">
        <f t="shared" si="2"/>
        <v>0.53102453102453107</v>
      </c>
      <c r="H37" s="44">
        <f t="shared" ref="H37:H69" si="4">LEN(A37)</f>
        <v>5</v>
      </c>
    </row>
    <row r="38" spans="1:8">
      <c r="A38" s="40">
        <v>30229</v>
      </c>
      <c r="B38" s="40" t="s">
        <v>1356</v>
      </c>
      <c r="C38" s="77">
        <v>117</v>
      </c>
      <c r="D38" s="77">
        <v>206</v>
      </c>
      <c r="E38" s="77">
        <v>305</v>
      </c>
      <c r="F38" s="77">
        <v>293</v>
      </c>
      <c r="G38" s="160">
        <f t="shared" si="2"/>
        <v>1.5042735042735043</v>
      </c>
      <c r="H38" s="44">
        <f t="shared" si="4"/>
        <v>5</v>
      </c>
    </row>
    <row r="39" spans="1:8">
      <c r="A39" s="40">
        <v>30231</v>
      </c>
      <c r="B39" s="40" t="s">
        <v>1357</v>
      </c>
      <c r="C39" s="77">
        <v>598</v>
      </c>
      <c r="D39" s="77">
        <v>770</v>
      </c>
      <c r="E39" s="77">
        <v>750</v>
      </c>
      <c r="F39" s="77">
        <v>706</v>
      </c>
      <c r="G39" s="160">
        <f t="shared" si="2"/>
        <v>0.1806020066889632</v>
      </c>
      <c r="H39" s="44">
        <f t="shared" si="4"/>
        <v>5</v>
      </c>
    </row>
    <row r="40" spans="1:8">
      <c r="A40" s="40">
        <v>30239</v>
      </c>
      <c r="B40" s="40" t="s">
        <v>1358</v>
      </c>
      <c r="C40" s="77">
        <v>45</v>
      </c>
      <c r="D40" s="77">
        <v>1839</v>
      </c>
      <c r="E40" s="77">
        <v>297</v>
      </c>
      <c r="F40" s="77">
        <v>297</v>
      </c>
      <c r="G40" s="160">
        <f t="shared" si="2"/>
        <v>5.6</v>
      </c>
      <c r="H40" s="44">
        <f t="shared" si="4"/>
        <v>5</v>
      </c>
    </row>
    <row r="41" spans="1:8">
      <c r="A41" s="40">
        <v>30240</v>
      </c>
      <c r="B41" s="40" t="s">
        <v>1359</v>
      </c>
      <c r="C41" s="77">
        <v>2</v>
      </c>
      <c r="D41" s="77">
        <v>2</v>
      </c>
      <c r="E41" s="77">
        <v>1</v>
      </c>
      <c r="F41" s="77">
        <v>1</v>
      </c>
      <c r="G41" s="160">
        <f t="shared" si="2"/>
        <v>-0.5</v>
      </c>
      <c r="H41" s="44">
        <f t="shared" si="4"/>
        <v>5</v>
      </c>
    </row>
    <row r="42" spans="1:8">
      <c r="A42" s="40">
        <v>30299</v>
      </c>
      <c r="B42" s="40" t="s">
        <v>1360</v>
      </c>
      <c r="C42" s="77">
        <v>21430</v>
      </c>
      <c r="D42" s="77">
        <v>12559</v>
      </c>
      <c r="E42" s="77">
        <v>13356</v>
      </c>
      <c r="F42" s="77">
        <v>13299</v>
      </c>
      <c r="G42" s="160">
        <f t="shared" si="2"/>
        <v>-0.37942137190853942</v>
      </c>
      <c r="H42" s="44">
        <f t="shared" si="4"/>
        <v>5</v>
      </c>
    </row>
    <row r="43" spans="1:8" s="94" customFormat="1">
      <c r="A43" s="37">
        <v>303</v>
      </c>
      <c r="B43" s="37" t="s">
        <v>1319</v>
      </c>
      <c r="C43" s="76">
        <f>SUM(C44:C59)</f>
        <v>60124</v>
      </c>
      <c r="D43" s="76">
        <f t="shared" ref="D43:E43" si="5">SUM(D44:D59)</f>
        <v>25076</v>
      </c>
      <c r="E43" s="76">
        <f t="shared" si="5"/>
        <v>42858</v>
      </c>
      <c r="F43" s="76">
        <f>SUM(F44:F59)</f>
        <v>42138</v>
      </c>
      <c r="G43" s="159">
        <f t="shared" si="2"/>
        <v>-0.29914842658505753</v>
      </c>
      <c r="H43" s="94">
        <f t="shared" si="4"/>
        <v>3</v>
      </c>
    </row>
    <row r="44" spans="1:8">
      <c r="A44" s="40">
        <v>30301</v>
      </c>
      <c r="B44" s="40" t="s">
        <v>1361</v>
      </c>
      <c r="C44" s="77">
        <v>9</v>
      </c>
      <c r="D44" s="77">
        <v>179</v>
      </c>
      <c r="E44" s="77">
        <v>1</v>
      </c>
      <c r="F44" s="77">
        <v>1</v>
      </c>
      <c r="G44" s="160">
        <f t="shared" si="2"/>
        <v>-0.88888888888888884</v>
      </c>
      <c r="H44" s="44">
        <f t="shared" si="4"/>
        <v>5</v>
      </c>
    </row>
    <row r="45" spans="1:8">
      <c r="A45" s="40">
        <v>30302</v>
      </c>
      <c r="B45" s="40" t="s">
        <v>1362</v>
      </c>
      <c r="C45" s="77">
        <v>17984</v>
      </c>
      <c r="D45" s="77">
        <v>338</v>
      </c>
      <c r="E45" s="77">
        <v>11191</v>
      </c>
      <c r="F45" s="77">
        <v>11191</v>
      </c>
      <c r="G45" s="160">
        <f t="shared" si="2"/>
        <v>-0.37772464412811391</v>
      </c>
      <c r="H45" s="44">
        <f t="shared" si="4"/>
        <v>5</v>
      </c>
    </row>
    <row r="46" spans="1:8">
      <c r="A46" s="40">
        <v>30303</v>
      </c>
      <c r="B46" s="40" t="s">
        <v>1401</v>
      </c>
      <c r="C46" s="77">
        <v>14</v>
      </c>
      <c r="D46" s="77">
        <v>200</v>
      </c>
      <c r="E46" s="77">
        <v>21</v>
      </c>
      <c r="F46" s="77">
        <v>21</v>
      </c>
      <c r="G46" s="160">
        <f t="shared" si="2"/>
        <v>0.5</v>
      </c>
      <c r="H46" s="44">
        <f t="shared" si="4"/>
        <v>5</v>
      </c>
    </row>
    <row r="47" spans="1:8">
      <c r="A47" s="40">
        <v>30304</v>
      </c>
      <c r="B47" s="40" t="s">
        <v>1363</v>
      </c>
      <c r="C47" s="77">
        <v>1573</v>
      </c>
      <c r="D47" s="77">
        <v>163</v>
      </c>
      <c r="E47" s="77">
        <v>1490</v>
      </c>
      <c r="F47" s="77">
        <v>1490</v>
      </c>
      <c r="G47" s="160">
        <f t="shared" si="2"/>
        <v>-5.2765416401780035E-2</v>
      </c>
      <c r="H47" s="44">
        <f t="shared" si="4"/>
        <v>5</v>
      </c>
    </row>
    <row r="48" spans="1:8">
      <c r="A48" s="40">
        <v>30305</v>
      </c>
      <c r="B48" s="40" t="s">
        <v>1364</v>
      </c>
      <c r="C48" s="77">
        <v>3220</v>
      </c>
      <c r="D48" s="77">
        <v>5437</v>
      </c>
      <c r="E48" s="77">
        <v>8357</v>
      </c>
      <c r="F48" s="77">
        <v>8357</v>
      </c>
      <c r="G48" s="160">
        <f t="shared" si="2"/>
        <v>1.5953416149068322</v>
      </c>
      <c r="H48" s="44">
        <f t="shared" si="4"/>
        <v>5</v>
      </c>
    </row>
    <row r="49" spans="1:8">
      <c r="A49" s="40">
        <v>30306</v>
      </c>
      <c r="B49" s="40" t="s">
        <v>1365</v>
      </c>
      <c r="C49" s="77">
        <v>477</v>
      </c>
      <c r="D49" s="77">
        <v>3441</v>
      </c>
      <c r="E49" s="77">
        <v>465</v>
      </c>
      <c r="F49" s="77">
        <v>269</v>
      </c>
      <c r="G49" s="160">
        <f t="shared" si="2"/>
        <v>-0.4360587002096436</v>
      </c>
      <c r="H49" s="44">
        <f t="shared" si="4"/>
        <v>5</v>
      </c>
    </row>
    <row r="50" spans="1:8">
      <c r="A50" s="40">
        <v>30307</v>
      </c>
      <c r="B50" s="40" t="s">
        <v>1366</v>
      </c>
      <c r="C50" s="77">
        <v>2633</v>
      </c>
      <c r="D50" s="77">
        <v>3921</v>
      </c>
      <c r="E50" s="77">
        <v>1620</v>
      </c>
      <c r="F50" s="77">
        <v>1620</v>
      </c>
      <c r="G50" s="160">
        <f t="shared" si="2"/>
        <v>-0.38473224458792254</v>
      </c>
      <c r="H50" s="44">
        <f t="shared" si="4"/>
        <v>5</v>
      </c>
    </row>
    <row r="51" spans="1:8">
      <c r="A51" s="40">
        <v>30308</v>
      </c>
      <c r="B51" s="40" t="s">
        <v>1367</v>
      </c>
      <c r="C51" s="77">
        <v>1638</v>
      </c>
      <c r="D51" s="77">
        <v>34</v>
      </c>
      <c r="E51" s="77">
        <v>801</v>
      </c>
      <c r="F51" s="77">
        <v>801</v>
      </c>
      <c r="G51" s="160">
        <f t="shared" si="2"/>
        <v>-0.51098901098901095</v>
      </c>
      <c r="H51" s="44">
        <f t="shared" si="4"/>
        <v>5</v>
      </c>
    </row>
    <row r="52" spans="1:8">
      <c r="A52" s="40">
        <v>30309</v>
      </c>
      <c r="B52" s="40" t="s">
        <v>1368</v>
      </c>
      <c r="C52" s="77">
        <v>198</v>
      </c>
      <c r="D52" s="77">
        <v>428</v>
      </c>
      <c r="E52" s="77">
        <v>513</v>
      </c>
      <c r="F52" s="77">
        <v>513</v>
      </c>
      <c r="G52" s="160">
        <f t="shared" si="2"/>
        <v>1.5909090909090908</v>
      </c>
      <c r="H52" s="44">
        <f t="shared" si="4"/>
        <v>5</v>
      </c>
    </row>
    <row r="53" spans="1:8">
      <c r="A53" s="40">
        <v>30310</v>
      </c>
      <c r="B53" s="40" t="s">
        <v>1369</v>
      </c>
      <c r="C53" s="77">
        <v>2885</v>
      </c>
      <c r="D53" s="77">
        <v>307</v>
      </c>
      <c r="E53" s="77">
        <v>2899</v>
      </c>
      <c r="F53" s="77">
        <v>2899</v>
      </c>
      <c r="G53" s="160">
        <f t="shared" si="2"/>
        <v>4.8526863084922007E-3</v>
      </c>
      <c r="H53" s="44">
        <f t="shared" si="4"/>
        <v>5</v>
      </c>
    </row>
    <row r="54" spans="1:8">
      <c r="A54" s="40">
        <v>30311</v>
      </c>
      <c r="B54" s="40" t="s">
        <v>1370</v>
      </c>
      <c r="C54" s="77">
        <v>3888</v>
      </c>
      <c r="D54" s="77">
        <v>4458</v>
      </c>
      <c r="E54" s="77">
        <v>4303</v>
      </c>
      <c r="F54" s="77">
        <v>4303</v>
      </c>
      <c r="G54" s="160">
        <f t="shared" si="2"/>
        <v>0.10673868312757202</v>
      </c>
      <c r="H54" s="44">
        <f t="shared" si="4"/>
        <v>5</v>
      </c>
    </row>
    <row r="55" spans="1:8">
      <c r="A55" s="40">
        <v>30312</v>
      </c>
      <c r="B55" s="40" t="s">
        <v>1371</v>
      </c>
      <c r="C55" s="77"/>
      <c r="D55" s="77"/>
      <c r="E55" s="77">
        <v>2</v>
      </c>
      <c r="F55" s="77">
        <v>2</v>
      </c>
      <c r="G55" s="160" t="str">
        <f t="shared" si="2"/>
        <v/>
      </c>
      <c r="H55" s="44">
        <f t="shared" si="4"/>
        <v>5</v>
      </c>
    </row>
    <row r="56" spans="1:8">
      <c r="A56" s="40">
        <v>30313</v>
      </c>
      <c r="B56" s="40" t="s">
        <v>1372</v>
      </c>
      <c r="C56" s="77"/>
      <c r="D56" s="77"/>
      <c r="E56" s="77"/>
      <c r="F56" s="77"/>
      <c r="G56" s="160" t="str">
        <f t="shared" si="2"/>
        <v/>
      </c>
      <c r="H56" s="44">
        <f t="shared" si="4"/>
        <v>5</v>
      </c>
    </row>
    <row r="57" spans="1:8">
      <c r="A57" s="40">
        <v>30314</v>
      </c>
      <c r="B57" s="40" t="s">
        <v>1373</v>
      </c>
      <c r="C57" s="77"/>
      <c r="D57" s="77"/>
      <c r="E57" s="77"/>
      <c r="F57" s="77"/>
      <c r="G57" s="160" t="str">
        <f t="shared" si="2"/>
        <v/>
      </c>
      <c r="H57" s="44">
        <f t="shared" si="4"/>
        <v>5</v>
      </c>
    </row>
    <row r="58" spans="1:8">
      <c r="A58" s="40">
        <v>30315</v>
      </c>
      <c r="B58" s="40" t="s">
        <v>1374</v>
      </c>
      <c r="C58" s="77"/>
      <c r="D58" s="77"/>
      <c r="E58" s="77"/>
      <c r="F58" s="77"/>
      <c r="G58" s="160" t="str">
        <f t="shared" si="2"/>
        <v/>
      </c>
      <c r="H58" s="44">
        <f t="shared" si="4"/>
        <v>5</v>
      </c>
    </row>
    <row r="59" spans="1:8">
      <c r="A59" s="40">
        <v>30399</v>
      </c>
      <c r="B59" s="40" t="s">
        <v>1375</v>
      </c>
      <c r="C59" s="77">
        <v>25605</v>
      </c>
      <c r="D59" s="77">
        <v>6170</v>
      </c>
      <c r="E59" s="77">
        <v>11195</v>
      </c>
      <c r="F59" s="77">
        <v>10671</v>
      </c>
      <c r="G59" s="160">
        <f t="shared" si="2"/>
        <v>-0.58324545987111898</v>
      </c>
      <c r="H59" s="44">
        <f t="shared" si="4"/>
        <v>5</v>
      </c>
    </row>
    <row r="60" spans="1:8" s="94" customFormat="1">
      <c r="A60" s="37">
        <v>304</v>
      </c>
      <c r="B60" s="37" t="s">
        <v>1320</v>
      </c>
      <c r="C60" s="76">
        <f>SUM(C61:C64)</f>
        <v>13586</v>
      </c>
      <c r="D60" s="76">
        <f t="shared" ref="D60:E60" si="6">SUM(D61:D64)</f>
        <v>1926</v>
      </c>
      <c r="E60" s="76">
        <f t="shared" si="6"/>
        <v>11127</v>
      </c>
      <c r="F60" s="76">
        <f>SUM(F61:F64)</f>
        <v>10967</v>
      </c>
      <c r="G60" s="159">
        <f t="shared" si="2"/>
        <v>-0.19277197114676872</v>
      </c>
      <c r="H60" s="94">
        <f t="shared" si="4"/>
        <v>3</v>
      </c>
    </row>
    <row r="61" spans="1:8">
      <c r="A61" s="40">
        <v>30401</v>
      </c>
      <c r="B61" s="40" t="s">
        <v>1391</v>
      </c>
      <c r="C61" s="77">
        <v>10680</v>
      </c>
      <c r="D61" s="77"/>
      <c r="E61" s="77">
        <v>7804</v>
      </c>
      <c r="F61" s="77">
        <v>7744</v>
      </c>
      <c r="G61" s="160">
        <f t="shared" si="2"/>
        <v>-0.27490636704119853</v>
      </c>
      <c r="H61" s="44">
        <f t="shared" si="4"/>
        <v>5</v>
      </c>
    </row>
    <row r="62" spans="1:8">
      <c r="A62" s="40">
        <v>30402</v>
      </c>
      <c r="B62" s="40" t="s">
        <v>1392</v>
      </c>
      <c r="C62" s="77"/>
      <c r="D62" s="77"/>
      <c r="E62" s="77"/>
      <c r="F62" s="77"/>
      <c r="G62" s="160" t="str">
        <f t="shared" si="2"/>
        <v/>
      </c>
      <c r="H62" s="44">
        <f t="shared" si="4"/>
        <v>5</v>
      </c>
    </row>
    <row r="63" spans="1:8">
      <c r="A63" s="40">
        <v>30403</v>
      </c>
      <c r="B63" s="40" t="s">
        <v>1393</v>
      </c>
      <c r="C63" s="77"/>
      <c r="D63" s="77"/>
      <c r="E63" s="77">
        <v>219</v>
      </c>
      <c r="F63" s="77">
        <v>219</v>
      </c>
      <c r="G63" s="160" t="str">
        <f t="shared" si="2"/>
        <v/>
      </c>
      <c r="H63" s="44">
        <f t="shared" si="4"/>
        <v>5</v>
      </c>
    </row>
    <row r="64" spans="1:8">
      <c r="A64" s="40">
        <v>30499</v>
      </c>
      <c r="B64" s="40" t="s">
        <v>1394</v>
      </c>
      <c r="C64" s="77">
        <v>2906</v>
      </c>
      <c r="D64" s="77">
        <v>1926</v>
      </c>
      <c r="E64" s="77">
        <v>3104</v>
      </c>
      <c r="F64" s="77">
        <v>3004</v>
      </c>
      <c r="G64" s="160">
        <f t="shared" si="2"/>
        <v>3.3723331039229178E-2</v>
      </c>
      <c r="H64" s="44">
        <f t="shared" si="4"/>
        <v>5</v>
      </c>
    </row>
    <row r="65" spans="1:8" s="94" customFormat="1">
      <c r="A65" s="37">
        <v>305</v>
      </c>
      <c r="B65" s="37" t="s">
        <v>2</v>
      </c>
      <c r="C65" s="76">
        <f>SUM(C66:C67)</f>
        <v>0</v>
      </c>
      <c r="D65" s="76">
        <f t="shared" ref="D65:E65" si="7">SUM(D66:D67)</f>
        <v>0</v>
      </c>
      <c r="E65" s="76">
        <f t="shared" si="7"/>
        <v>0</v>
      </c>
      <c r="F65" s="76">
        <f>SUM(F66:F67)</f>
        <v>0</v>
      </c>
      <c r="G65" s="159" t="str">
        <f t="shared" si="2"/>
        <v/>
      </c>
      <c r="H65" s="94">
        <f t="shared" si="4"/>
        <v>3</v>
      </c>
    </row>
    <row r="66" spans="1:8">
      <c r="A66" s="40">
        <v>30501</v>
      </c>
      <c r="B66" s="40" t="s">
        <v>1402</v>
      </c>
      <c r="C66" s="77"/>
      <c r="D66" s="77"/>
      <c r="E66" s="77"/>
      <c r="F66" s="77"/>
      <c r="G66" s="160" t="str">
        <f t="shared" si="2"/>
        <v/>
      </c>
      <c r="H66" s="44">
        <f t="shared" si="4"/>
        <v>5</v>
      </c>
    </row>
    <row r="67" spans="1:8">
      <c r="A67" s="40">
        <v>30502</v>
      </c>
      <c r="B67" s="40" t="s">
        <v>1403</v>
      </c>
      <c r="C67" s="77"/>
      <c r="D67" s="77"/>
      <c r="E67" s="77"/>
      <c r="F67" s="77"/>
      <c r="G67" s="160" t="str">
        <f t="shared" si="2"/>
        <v/>
      </c>
      <c r="H67" s="44">
        <f t="shared" si="4"/>
        <v>5</v>
      </c>
    </row>
    <row r="68" spans="1:8" s="94" customFormat="1">
      <c r="A68" s="37">
        <v>307</v>
      </c>
      <c r="B68" s="37" t="s">
        <v>1321</v>
      </c>
      <c r="C68" s="76">
        <f>SUM(C69:C70)</f>
        <v>798</v>
      </c>
      <c r="D68" s="76">
        <f t="shared" ref="D68:E68" si="8">SUM(D69:D70)</f>
        <v>5</v>
      </c>
      <c r="E68" s="76">
        <f t="shared" si="8"/>
        <v>1194</v>
      </c>
      <c r="F68" s="76">
        <f>SUM(F69:F70)</f>
        <v>1194</v>
      </c>
      <c r="G68" s="159">
        <f t="shared" si="2"/>
        <v>0.49624060150375937</v>
      </c>
      <c r="H68" s="94">
        <f t="shared" si="4"/>
        <v>3</v>
      </c>
    </row>
    <row r="69" spans="1:8">
      <c r="A69" s="40">
        <v>30701</v>
      </c>
      <c r="B69" s="40" t="s">
        <v>1395</v>
      </c>
      <c r="C69" s="77">
        <v>798</v>
      </c>
      <c r="D69" s="77">
        <v>5</v>
      </c>
      <c r="E69" s="77">
        <v>1193</v>
      </c>
      <c r="F69" s="77">
        <v>1193</v>
      </c>
      <c r="G69" s="160">
        <f t="shared" si="2"/>
        <v>0.4949874686716792</v>
      </c>
      <c r="H69" s="44">
        <f t="shared" si="4"/>
        <v>5</v>
      </c>
    </row>
    <row r="70" spans="1:8">
      <c r="A70" s="40">
        <v>30707</v>
      </c>
      <c r="B70" s="40" t="s">
        <v>1396</v>
      </c>
      <c r="C70" s="77"/>
      <c r="D70" s="77"/>
      <c r="E70" s="77">
        <v>1</v>
      </c>
      <c r="F70" s="77">
        <v>1</v>
      </c>
      <c r="G70" s="160" t="str">
        <f t="shared" ref="G70:G105" si="9">IF(C70=0,"",(F70-C70)/C70)</f>
        <v/>
      </c>
      <c r="H70" s="44">
        <f t="shared" ref="H70:H105" si="10">LEN(A70)</f>
        <v>5</v>
      </c>
    </row>
    <row r="71" spans="1:8" s="94" customFormat="1">
      <c r="A71" s="37">
        <v>309</v>
      </c>
      <c r="B71" s="37" t="s">
        <v>1322</v>
      </c>
      <c r="C71" s="76">
        <f>SUM(C72:C81)</f>
        <v>29653</v>
      </c>
      <c r="D71" s="76">
        <f t="shared" ref="D71:E71" si="11">SUM(D72:D81)</f>
        <v>0</v>
      </c>
      <c r="E71" s="76">
        <f t="shared" si="11"/>
        <v>9058</v>
      </c>
      <c r="F71" s="76">
        <f>SUM(F72:F81)</f>
        <v>5917</v>
      </c>
      <c r="G71" s="159">
        <f t="shared" si="9"/>
        <v>-0.80045863824908103</v>
      </c>
      <c r="H71" s="94">
        <f t="shared" si="10"/>
        <v>3</v>
      </c>
    </row>
    <row r="72" spans="1:8">
      <c r="A72" s="40">
        <v>30901</v>
      </c>
      <c r="B72" s="40" t="s">
        <v>1376</v>
      </c>
      <c r="C72" s="77">
        <v>458</v>
      </c>
      <c r="D72" s="77"/>
      <c r="E72" s="77">
        <v>570</v>
      </c>
      <c r="F72" s="77">
        <v>469</v>
      </c>
      <c r="G72" s="160">
        <f t="shared" si="9"/>
        <v>2.4017467248908297E-2</v>
      </c>
      <c r="H72" s="44">
        <f t="shared" si="10"/>
        <v>5</v>
      </c>
    </row>
    <row r="73" spans="1:8">
      <c r="A73" s="40">
        <v>30902</v>
      </c>
      <c r="B73" s="40" t="s">
        <v>1377</v>
      </c>
      <c r="C73" s="77">
        <v>38</v>
      </c>
      <c r="D73" s="77"/>
      <c r="E73" s="77">
        <v>101</v>
      </c>
      <c r="F73" s="77">
        <v>101</v>
      </c>
      <c r="G73" s="160">
        <f t="shared" si="9"/>
        <v>1.6578947368421053</v>
      </c>
      <c r="H73" s="44">
        <f t="shared" si="10"/>
        <v>5</v>
      </c>
    </row>
    <row r="74" spans="1:8">
      <c r="A74" s="40">
        <v>30903</v>
      </c>
      <c r="B74" s="40" t="s">
        <v>1378</v>
      </c>
      <c r="C74" s="77">
        <v>242</v>
      </c>
      <c r="D74" s="77"/>
      <c r="E74" s="77">
        <v>86</v>
      </c>
      <c r="F74" s="77">
        <v>86</v>
      </c>
      <c r="G74" s="160">
        <f t="shared" si="9"/>
        <v>-0.64462809917355368</v>
      </c>
      <c r="H74" s="44">
        <f t="shared" si="10"/>
        <v>5</v>
      </c>
    </row>
    <row r="75" spans="1:8">
      <c r="A75" s="40">
        <v>30905</v>
      </c>
      <c r="B75" s="40" t="s">
        <v>1379</v>
      </c>
      <c r="C75" s="77">
        <v>9204</v>
      </c>
      <c r="D75" s="77"/>
      <c r="E75" s="77">
        <v>6264</v>
      </c>
      <c r="F75" s="77">
        <v>3346</v>
      </c>
      <c r="G75" s="160">
        <f t="shared" si="9"/>
        <v>-0.63646240764884832</v>
      </c>
      <c r="H75" s="44">
        <f t="shared" si="10"/>
        <v>5</v>
      </c>
    </row>
    <row r="76" spans="1:8">
      <c r="A76" s="40">
        <v>30906</v>
      </c>
      <c r="B76" s="40" t="s">
        <v>1380</v>
      </c>
      <c r="C76" s="77">
        <v>2350</v>
      </c>
      <c r="D76" s="77"/>
      <c r="E76" s="77">
        <v>533</v>
      </c>
      <c r="F76" s="77">
        <v>411</v>
      </c>
      <c r="G76" s="160">
        <f t="shared" si="9"/>
        <v>-0.82510638297872341</v>
      </c>
      <c r="H76" s="44">
        <f t="shared" si="10"/>
        <v>5</v>
      </c>
    </row>
    <row r="77" spans="1:8">
      <c r="A77" s="40">
        <v>30907</v>
      </c>
      <c r="B77" s="40" t="s">
        <v>1381</v>
      </c>
      <c r="C77" s="77"/>
      <c r="D77" s="77"/>
      <c r="E77" s="77">
        <v>21</v>
      </c>
      <c r="F77" s="77">
        <v>21</v>
      </c>
      <c r="G77" s="160" t="str">
        <f t="shared" si="9"/>
        <v/>
      </c>
      <c r="H77" s="44">
        <f t="shared" si="10"/>
        <v>5</v>
      </c>
    </row>
    <row r="78" spans="1:8">
      <c r="A78" s="40">
        <v>30908</v>
      </c>
      <c r="B78" s="40" t="s">
        <v>1382</v>
      </c>
      <c r="C78" s="77"/>
      <c r="D78" s="77"/>
      <c r="E78" s="77"/>
      <c r="F78" s="77"/>
      <c r="G78" s="160" t="str">
        <f t="shared" si="9"/>
        <v/>
      </c>
      <c r="H78" s="44">
        <f t="shared" si="10"/>
        <v>5</v>
      </c>
    </row>
    <row r="79" spans="1:8">
      <c r="A79" s="40">
        <v>30913</v>
      </c>
      <c r="B79" s="40" t="s">
        <v>1383</v>
      </c>
      <c r="C79" s="77"/>
      <c r="D79" s="77"/>
      <c r="E79" s="77"/>
      <c r="F79" s="77"/>
      <c r="G79" s="160" t="str">
        <f t="shared" si="9"/>
        <v/>
      </c>
      <c r="H79" s="44">
        <f t="shared" si="10"/>
        <v>5</v>
      </c>
    </row>
    <row r="80" spans="1:8">
      <c r="A80" s="40">
        <v>30919</v>
      </c>
      <c r="B80" s="40" t="s">
        <v>1384</v>
      </c>
      <c r="C80" s="77"/>
      <c r="D80" s="77"/>
      <c r="E80" s="77"/>
      <c r="F80" s="77"/>
      <c r="G80" s="160" t="str">
        <f t="shared" si="9"/>
        <v/>
      </c>
      <c r="H80" s="44">
        <f t="shared" si="10"/>
        <v>5</v>
      </c>
    </row>
    <row r="81" spans="1:8">
      <c r="A81" s="40">
        <v>30999</v>
      </c>
      <c r="B81" s="40" t="s">
        <v>1385</v>
      </c>
      <c r="C81" s="77">
        <v>17361</v>
      </c>
      <c r="D81" s="77"/>
      <c r="E81" s="77">
        <v>1483</v>
      </c>
      <c r="F81" s="77">
        <v>1483</v>
      </c>
      <c r="G81" s="160">
        <f t="shared" si="9"/>
        <v>-0.91457865330338117</v>
      </c>
      <c r="H81" s="44">
        <f t="shared" si="10"/>
        <v>5</v>
      </c>
    </row>
    <row r="82" spans="1:8" s="94" customFormat="1">
      <c r="A82" s="37">
        <v>310</v>
      </c>
      <c r="B82" s="37" t="s">
        <v>1323</v>
      </c>
      <c r="C82" s="76">
        <f>SUM(C83:C97)</f>
        <v>29125</v>
      </c>
      <c r="D82" s="76">
        <f t="shared" ref="D82:E82" si="12">SUM(D83:D97)</f>
        <v>18905</v>
      </c>
      <c r="E82" s="76">
        <f t="shared" si="12"/>
        <v>48327</v>
      </c>
      <c r="F82" s="76">
        <f>SUM(F83:F97)</f>
        <v>45735</v>
      </c>
      <c r="G82" s="159">
        <f t="shared" si="9"/>
        <v>0.57030042918454937</v>
      </c>
      <c r="H82" s="94">
        <f t="shared" si="10"/>
        <v>3</v>
      </c>
    </row>
    <row r="83" spans="1:8">
      <c r="A83" s="40">
        <v>31001</v>
      </c>
      <c r="B83" s="40" t="s">
        <v>1376</v>
      </c>
      <c r="C83" s="77">
        <v>6903</v>
      </c>
      <c r="D83" s="77">
        <v>699</v>
      </c>
      <c r="E83" s="77">
        <v>16823</v>
      </c>
      <c r="F83" s="77">
        <v>16236</v>
      </c>
      <c r="G83" s="160">
        <f t="shared" si="9"/>
        <v>1.3520208604954367</v>
      </c>
      <c r="H83" s="44">
        <f t="shared" si="10"/>
        <v>5</v>
      </c>
    </row>
    <row r="84" spans="1:8">
      <c r="A84" s="40">
        <v>31002</v>
      </c>
      <c r="B84" s="40" t="s">
        <v>1377</v>
      </c>
      <c r="C84" s="77">
        <v>200</v>
      </c>
      <c r="D84" s="77">
        <v>59</v>
      </c>
      <c r="E84" s="77">
        <v>490</v>
      </c>
      <c r="F84" s="77">
        <v>276</v>
      </c>
      <c r="G84" s="160">
        <f t="shared" si="9"/>
        <v>0.38</v>
      </c>
      <c r="H84" s="44">
        <f t="shared" si="10"/>
        <v>5</v>
      </c>
    </row>
    <row r="85" spans="1:8">
      <c r="A85" s="40">
        <v>31003</v>
      </c>
      <c r="B85" s="40" t="s">
        <v>1378</v>
      </c>
      <c r="C85" s="77">
        <v>822</v>
      </c>
      <c r="D85" s="77">
        <v>236</v>
      </c>
      <c r="E85" s="77">
        <v>1606</v>
      </c>
      <c r="F85" s="77">
        <v>1606</v>
      </c>
      <c r="G85" s="160">
        <f t="shared" si="9"/>
        <v>0.95377128953771284</v>
      </c>
      <c r="H85" s="44">
        <f t="shared" si="10"/>
        <v>5</v>
      </c>
    </row>
    <row r="86" spans="1:8">
      <c r="A86" s="40">
        <v>31005</v>
      </c>
      <c r="B86" s="40" t="s">
        <v>1379</v>
      </c>
      <c r="C86" s="77">
        <v>8105</v>
      </c>
      <c r="D86" s="77">
        <v>3596</v>
      </c>
      <c r="E86" s="77">
        <v>16791</v>
      </c>
      <c r="F86" s="77">
        <v>15070</v>
      </c>
      <c r="G86" s="160">
        <f t="shared" si="9"/>
        <v>0.85934608266502155</v>
      </c>
      <c r="H86" s="44">
        <f t="shared" si="10"/>
        <v>5</v>
      </c>
    </row>
    <row r="87" spans="1:8">
      <c r="A87" s="40">
        <v>31006</v>
      </c>
      <c r="B87" s="40" t="s">
        <v>1380</v>
      </c>
      <c r="C87" s="77">
        <v>342</v>
      </c>
      <c r="D87" s="77">
        <v>93</v>
      </c>
      <c r="E87" s="77">
        <v>831</v>
      </c>
      <c r="F87" s="77">
        <v>831</v>
      </c>
      <c r="G87" s="160">
        <f t="shared" si="9"/>
        <v>1.4298245614035088</v>
      </c>
      <c r="H87" s="44">
        <f t="shared" si="10"/>
        <v>5</v>
      </c>
    </row>
    <row r="88" spans="1:8">
      <c r="A88" s="40">
        <v>31007</v>
      </c>
      <c r="B88" s="40" t="s">
        <v>1381</v>
      </c>
      <c r="C88" s="77"/>
      <c r="D88" s="77">
        <v>36</v>
      </c>
      <c r="E88" s="77">
        <v>134</v>
      </c>
      <c r="F88" s="77">
        <v>134</v>
      </c>
      <c r="G88" s="160" t="str">
        <f t="shared" si="9"/>
        <v/>
      </c>
      <c r="H88" s="44">
        <f t="shared" si="10"/>
        <v>5</v>
      </c>
    </row>
    <row r="89" spans="1:8">
      <c r="A89" s="40">
        <v>31008</v>
      </c>
      <c r="B89" s="40" t="s">
        <v>1382</v>
      </c>
      <c r="C89" s="77"/>
      <c r="D89" s="77"/>
      <c r="E89" s="77"/>
      <c r="F89" s="77"/>
      <c r="G89" s="160" t="str">
        <f t="shared" si="9"/>
        <v/>
      </c>
      <c r="H89" s="44">
        <f t="shared" si="10"/>
        <v>5</v>
      </c>
    </row>
    <row r="90" spans="1:8">
      <c r="A90" s="40">
        <v>31009</v>
      </c>
      <c r="B90" s="40" t="s">
        <v>1386</v>
      </c>
      <c r="C90" s="77">
        <v>579</v>
      </c>
      <c r="D90" s="77"/>
      <c r="E90" s="77">
        <v>154</v>
      </c>
      <c r="F90" s="77">
        <v>154</v>
      </c>
      <c r="G90" s="160">
        <f t="shared" si="9"/>
        <v>-0.73402417962003452</v>
      </c>
      <c r="H90" s="44">
        <f t="shared" si="10"/>
        <v>5</v>
      </c>
    </row>
    <row r="91" spans="1:8">
      <c r="A91" s="40">
        <v>31010</v>
      </c>
      <c r="B91" s="40" t="s">
        <v>1387</v>
      </c>
      <c r="C91" s="77">
        <v>988</v>
      </c>
      <c r="D91" s="77"/>
      <c r="E91" s="77">
        <v>252</v>
      </c>
      <c r="F91" s="77">
        <v>252</v>
      </c>
      <c r="G91" s="160">
        <f t="shared" si="9"/>
        <v>-0.74493927125506076</v>
      </c>
      <c r="H91" s="44">
        <f t="shared" si="10"/>
        <v>5</v>
      </c>
    </row>
    <row r="92" spans="1:8">
      <c r="A92" s="40">
        <v>31011</v>
      </c>
      <c r="B92" s="40" t="s">
        <v>1388</v>
      </c>
      <c r="C92" s="77">
        <v>1091</v>
      </c>
      <c r="D92" s="77"/>
      <c r="E92" s="77"/>
      <c r="F92" s="77"/>
      <c r="G92" s="160">
        <f>IF(C92=0,"",(F92-C92)/C92)</f>
        <v>-1</v>
      </c>
      <c r="H92" s="44">
        <f t="shared" si="10"/>
        <v>5</v>
      </c>
    </row>
    <row r="93" spans="1:8">
      <c r="A93" s="40">
        <v>31012</v>
      </c>
      <c r="B93" s="40" t="s">
        <v>1389</v>
      </c>
      <c r="C93" s="77"/>
      <c r="D93" s="77"/>
      <c r="E93" s="77"/>
      <c r="F93" s="77"/>
      <c r="G93" s="160" t="str">
        <f t="shared" si="9"/>
        <v/>
      </c>
      <c r="H93" s="44">
        <f t="shared" si="10"/>
        <v>5</v>
      </c>
    </row>
    <row r="94" spans="1:8">
      <c r="A94" s="40">
        <v>31013</v>
      </c>
      <c r="B94" s="40" t="s">
        <v>1383</v>
      </c>
      <c r="C94" s="77"/>
      <c r="D94" s="77">
        <v>25</v>
      </c>
      <c r="E94" s="77">
        <v>38</v>
      </c>
      <c r="F94" s="77">
        <v>125</v>
      </c>
      <c r="G94" s="160" t="str">
        <f t="shared" si="9"/>
        <v/>
      </c>
      <c r="H94" s="44">
        <f t="shared" si="10"/>
        <v>5</v>
      </c>
    </row>
    <row r="95" spans="1:8">
      <c r="A95" s="40">
        <v>31019</v>
      </c>
      <c r="B95" s="40" t="s">
        <v>1384</v>
      </c>
      <c r="C95" s="77"/>
      <c r="D95" s="77">
        <v>4</v>
      </c>
      <c r="E95" s="77">
        <v>4</v>
      </c>
      <c r="F95" s="77">
        <v>4</v>
      </c>
      <c r="G95" s="160" t="str">
        <f t="shared" si="9"/>
        <v/>
      </c>
      <c r="H95" s="44">
        <f t="shared" si="10"/>
        <v>5</v>
      </c>
    </row>
    <row r="96" spans="1:8">
      <c r="A96" s="40">
        <v>31020</v>
      </c>
      <c r="B96" s="40" t="s">
        <v>1390</v>
      </c>
      <c r="C96" s="77"/>
      <c r="D96" s="77"/>
      <c r="E96" s="77"/>
      <c r="F96" s="77"/>
      <c r="G96" s="160" t="str">
        <f t="shared" si="9"/>
        <v/>
      </c>
      <c r="H96" s="44">
        <f t="shared" si="10"/>
        <v>5</v>
      </c>
    </row>
    <row r="97" spans="1:8">
      <c r="A97" s="40">
        <v>31099</v>
      </c>
      <c r="B97" s="40" t="s">
        <v>1323</v>
      </c>
      <c r="C97" s="77">
        <v>10095</v>
      </c>
      <c r="D97" s="77">
        <v>14157</v>
      </c>
      <c r="E97" s="77">
        <v>11204</v>
      </c>
      <c r="F97" s="77">
        <v>11047</v>
      </c>
      <c r="G97" s="160">
        <f t="shared" si="9"/>
        <v>9.4304110946012876E-2</v>
      </c>
      <c r="H97" s="44">
        <f t="shared" si="10"/>
        <v>5</v>
      </c>
    </row>
    <row r="98" spans="1:8" s="94" customFormat="1">
      <c r="A98" s="37">
        <v>399</v>
      </c>
      <c r="B98" s="37" t="s">
        <v>197</v>
      </c>
      <c r="C98" s="76">
        <f>SUM(C99:C104)</f>
        <v>4015</v>
      </c>
      <c r="D98" s="76">
        <f t="shared" ref="D98:E98" si="13">SUM(D99:D104)</f>
        <v>29046</v>
      </c>
      <c r="E98" s="76">
        <f t="shared" si="13"/>
        <v>38972</v>
      </c>
      <c r="F98" s="76">
        <f>SUM(F99:F104)</f>
        <v>35109</v>
      </c>
      <c r="G98" s="159">
        <f t="shared" si="9"/>
        <v>7.744458281444583</v>
      </c>
      <c r="H98" s="94">
        <f t="shared" si="10"/>
        <v>3</v>
      </c>
    </row>
    <row r="99" spans="1:8">
      <c r="A99" s="40">
        <v>39901</v>
      </c>
      <c r="B99" s="40" t="s">
        <v>191</v>
      </c>
      <c r="C99" s="77">
        <v>18</v>
      </c>
      <c r="D99" s="77">
        <v>3000</v>
      </c>
      <c r="E99" s="77">
        <v>4000</v>
      </c>
      <c r="F99" s="77"/>
      <c r="G99" s="160">
        <f t="shared" si="9"/>
        <v>-1</v>
      </c>
      <c r="H99" s="44">
        <f t="shared" si="10"/>
        <v>5</v>
      </c>
    </row>
    <row r="100" spans="1:8">
      <c r="A100" s="40">
        <v>39902</v>
      </c>
      <c r="B100" s="40" t="s">
        <v>1404</v>
      </c>
      <c r="C100" s="77"/>
      <c r="D100" s="77"/>
      <c r="E100" s="77"/>
      <c r="F100" s="77"/>
      <c r="G100" s="160" t="str">
        <f t="shared" si="9"/>
        <v/>
      </c>
      <c r="H100" s="44">
        <f t="shared" si="10"/>
        <v>5</v>
      </c>
    </row>
    <row r="101" spans="1:8">
      <c r="A101" s="40">
        <v>39903</v>
      </c>
      <c r="B101" s="40" t="s">
        <v>1405</v>
      </c>
      <c r="C101" s="77"/>
      <c r="D101" s="77"/>
      <c r="E101" s="77">
        <v>15247</v>
      </c>
      <c r="F101" s="77">
        <v>15247</v>
      </c>
      <c r="G101" s="160" t="str">
        <f t="shared" si="9"/>
        <v/>
      </c>
      <c r="H101" s="44">
        <f t="shared" si="10"/>
        <v>5</v>
      </c>
    </row>
    <row r="102" spans="1:8">
      <c r="A102" s="40">
        <v>39906</v>
      </c>
      <c r="B102" s="40" t="s">
        <v>1397</v>
      </c>
      <c r="C102" s="77"/>
      <c r="D102" s="77"/>
      <c r="E102" s="77"/>
      <c r="F102" s="77"/>
      <c r="G102" s="160" t="str">
        <f t="shared" si="9"/>
        <v/>
      </c>
      <c r="H102" s="44">
        <f t="shared" si="10"/>
        <v>5</v>
      </c>
    </row>
    <row r="103" spans="1:8">
      <c r="A103" s="40">
        <v>39907</v>
      </c>
      <c r="B103" s="40" t="s">
        <v>1398</v>
      </c>
      <c r="C103" s="77"/>
      <c r="D103" s="77"/>
      <c r="E103" s="77"/>
      <c r="F103" s="77"/>
      <c r="G103" s="160" t="str">
        <f t="shared" si="9"/>
        <v/>
      </c>
      <c r="H103" s="44">
        <f t="shared" si="10"/>
        <v>5</v>
      </c>
    </row>
    <row r="104" spans="1:8">
      <c r="A104" s="40">
        <v>39999</v>
      </c>
      <c r="B104" s="40" t="s">
        <v>197</v>
      </c>
      <c r="C104" s="77">
        <v>3997</v>
      </c>
      <c r="D104" s="77">
        <v>26046</v>
      </c>
      <c r="E104" s="77">
        <v>19725</v>
      </c>
      <c r="F104" s="77">
        <v>19862</v>
      </c>
      <c r="G104" s="160">
        <f t="shared" si="9"/>
        <v>3.9692269201901427</v>
      </c>
      <c r="H104" s="44">
        <f t="shared" si="10"/>
        <v>5</v>
      </c>
    </row>
    <row r="105" spans="1:8" s="94" customFormat="1">
      <c r="A105" s="74"/>
      <c r="B105" s="74" t="s">
        <v>239</v>
      </c>
      <c r="C105" s="76">
        <f>C5+C15+C43+C60+C65+C68+C71+C82+C98</f>
        <v>224264</v>
      </c>
      <c r="D105" s="76">
        <f t="shared" ref="D105:E105" si="14">D5+D15+D43+D60+D65+D68+D71+D82+D98</f>
        <v>181393</v>
      </c>
      <c r="E105" s="76">
        <f t="shared" si="14"/>
        <v>267732</v>
      </c>
      <c r="F105" s="76">
        <f>F5+F15+F43+F60+F65+F68+F71+F82+F98</f>
        <v>256210</v>
      </c>
      <c r="G105" s="159">
        <f t="shared" si="9"/>
        <v>0.14244818606642171</v>
      </c>
      <c r="H105" s="94">
        <f t="shared" si="10"/>
        <v>0</v>
      </c>
    </row>
  </sheetData>
  <autoFilter ref="A4:H105"/>
  <mergeCells count="1">
    <mergeCell ref="A2:G2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6"/>
  <sheetViews>
    <sheetView workbookViewId="0">
      <pane ySplit="4" topLeftCell="A83" activePane="bottomLeft" state="frozen"/>
      <selection activeCell="H42" sqref="H42"/>
      <selection pane="bottomLeft" activeCell="H42" sqref="H42"/>
    </sheetView>
  </sheetViews>
  <sheetFormatPr defaultRowHeight="14.25"/>
  <cols>
    <col min="1" max="1" width="8" style="44" bestFit="1" customWidth="1"/>
    <col min="2" max="2" width="27.75" style="44" bestFit="1" customWidth="1"/>
    <col min="3" max="3" width="13.625" style="252" bestFit="1" customWidth="1"/>
    <col min="4" max="5" width="10.5" style="252" customWidth="1"/>
    <col min="6" max="6" width="13.625" style="248" customWidth="1"/>
    <col min="7" max="7" width="13.625" style="251" bestFit="1" customWidth="1"/>
    <col min="8" max="16384" width="9" style="44"/>
  </cols>
  <sheetData>
    <row r="1" spans="1:8">
      <c r="A1" s="44" t="s">
        <v>1408</v>
      </c>
    </row>
    <row r="2" spans="1:8" ht="57" customHeight="1">
      <c r="A2" s="265" t="s">
        <v>1412</v>
      </c>
      <c r="B2" s="265"/>
      <c r="C2" s="265"/>
      <c r="D2" s="265"/>
      <c r="E2" s="265"/>
      <c r="F2" s="265"/>
      <c r="G2" s="265"/>
    </row>
    <row r="3" spans="1:8" ht="17.25" customHeight="1">
      <c r="A3" s="92"/>
      <c r="B3" s="92"/>
      <c r="C3" s="243"/>
      <c r="D3" s="255"/>
      <c r="E3" s="255"/>
      <c r="F3" s="250"/>
      <c r="G3" s="253" t="s">
        <v>1411</v>
      </c>
    </row>
    <row r="4" spans="1:8" ht="24">
      <c r="A4" s="30" t="s">
        <v>214</v>
      </c>
      <c r="B4" s="30" t="s">
        <v>215</v>
      </c>
      <c r="C4" s="90" t="s">
        <v>1410</v>
      </c>
      <c r="D4" s="89" t="s">
        <v>1988</v>
      </c>
      <c r="E4" s="89" t="s">
        <v>1989</v>
      </c>
      <c r="F4" s="89" t="s">
        <v>1987</v>
      </c>
      <c r="G4" s="93" t="s">
        <v>1326</v>
      </c>
    </row>
    <row r="5" spans="1:8" s="94" customFormat="1">
      <c r="A5" s="37">
        <v>301</v>
      </c>
      <c r="B5" s="154" t="s">
        <v>1317</v>
      </c>
      <c r="C5" s="76">
        <f>SUM(C6:C14)</f>
        <v>50637</v>
      </c>
      <c r="D5" s="76">
        <f t="shared" ref="D5:E5" si="0">SUM(D6:D14)</f>
        <v>77303</v>
      </c>
      <c r="E5" s="76">
        <f t="shared" si="0"/>
        <v>65050</v>
      </c>
      <c r="F5" s="76">
        <f>SUM(F6:F14)</f>
        <v>64603</v>
      </c>
      <c r="G5" s="159">
        <f>IF(C5=0,"",(F5-C5)/C5)</f>
        <v>0.27580622864703674</v>
      </c>
      <c r="H5" s="94">
        <f t="shared" ref="H5:H36" si="1">LEN(A5)</f>
        <v>3</v>
      </c>
    </row>
    <row r="6" spans="1:8">
      <c r="A6" s="40">
        <v>30101</v>
      </c>
      <c r="B6" s="40" t="s">
        <v>1327</v>
      </c>
      <c r="C6" s="78">
        <v>32706</v>
      </c>
      <c r="D6" s="78">
        <v>27535</v>
      </c>
      <c r="E6" s="78">
        <v>38225</v>
      </c>
      <c r="F6" s="77">
        <v>38225</v>
      </c>
      <c r="G6" s="160">
        <f t="shared" ref="G6:G69" si="2">IF(C6=0,"",(F6-C6)/C6)</f>
        <v>0.16874579587843208</v>
      </c>
      <c r="H6" s="44">
        <f t="shared" si="1"/>
        <v>5</v>
      </c>
    </row>
    <row r="7" spans="1:8">
      <c r="A7" s="40">
        <v>30102</v>
      </c>
      <c r="B7" s="40" t="s">
        <v>1328</v>
      </c>
      <c r="C7" s="78">
        <v>6212</v>
      </c>
      <c r="D7" s="78">
        <v>11386</v>
      </c>
      <c r="E7" s="78">
        <v>1326</v>
      </c>
      <c r="F7" s="77">
        <v>1326</v>
      </c>
      <c r="G7" s="160">
        <f t="shared" si="2"/>
        <v>-0.78654217643271085</v>
      </c>
      <c r="H7" s="44">
        <f t="shared" si="1"/>
        <v>5</v>
      </c>
    </row>
    <row r="8" spans="1:8">
      <c r="A8" s="40">
        <v>30103</v>
      </c>
      <c r="B8" s="40" t="s">
        <v>1329</v>
      </c>
      <c r="C8" s="78">
        <v>1101</v>
      </c>
      <c r="D8" s="78">
        <v>535</v>
      </c>
      <c r="E8" s="78">
        <v>2311</v>
      </c>
      <c r="F8" s="77">
        <v>2311</v>
      </c>
      <c r="G8" s="160">
        <f t="shared" si="2"/>
        <v>1.0990009082652135</v>
      </c>
      <c r="H8" s="44">
        <f t="shared" si="1"/>
        <v>5</v>
      </c>
    </row>
    <row r="9" spans="1:8">
      <c r="A9" s="40">
        <v>30104</v>
      </c>
      <c r="B9" s="40" t="s">
        <v>1330</v>
      </c>
      <c r="C9" s="78">
        <v>4705</v>
      </c>
      <c r="D9" s="78">
        <v>3789</v>
      </c>
      <c r="E9" s="78">
        <v>3587</v>
      </c>
      <c r="F9" s="77">
        <v>3408</v>
      </c>
      <c r="G9" s="160">
        <f t="shared" si="2"/>
        <v>-0.27566418703506906</v>
      </c>
      <c r="H9" s="44">
        <f t="shared" si="1"/>
        <v>5</v>
      </c>
    </row>
    <row r="10" spans="1:8">
      <c r="A10" s="40">
        <v>30106</v>
      </c>
      <c r="B10" s="40" t="s">
        <v>1331</v>
      </c>
      <c r="C10" s="78"/>
      <c r="D10" s="78">
        <v>3</v>
      </c>
      <c r="E10" s="78">
        <v>3</v>
      </c>
      <c r="F10" s="77">
        <v>3</v>
      </c>
      <c r="G10" s="160" t="str">
        <f t="shared" si="2"/>
        <v/>
      </c>
      <c r="H10" s="44">
        <f t="shared" si="1"/>
        <v>5</v>
      </c>
    </row>
    <row r="11" spans="1:8">
      <c r="A11" s="40">
        <v>30107</v>
      </c>
      <c r="B11" s="40" t="s">
        <v>1332</v>
      </c>
      <c r="C11" s="78">
        <v>4192</v>
      </c>
      <c r="D11" s="78">
        <v>3105</v>
      </c>
      <c r="E11" s="78">
        <v>6343</v>
      </c>
      <c r="F11" s="77">
        <v>6343</v>
      </c>
      <c r="G11" s="160">
        <f t="shared" si="2"/>
        <v>0.51312022900763354</v>
      </c>
      <c r="H11" s="44">
        <f t="shared" si="1"/>
        <v>5</v>
      </c>
    </row>
    <row r="12" spans="1:8">
      <c r="A12" s="40">
        <v>30108</v>
      </c>
      <c r="B12" s="40" t="s">
        <v>1333</v>
      </c>
      <c r="C12" s="78"/>
      <c r="D12" s="78">
        <v>23915</v>
      </c>
      <c r="E12" s="78">
        <v>6941</v>
      </c>
      <c r="F12" s="77">
        <v>6741</v>
      </c>
      <c r="G12" s="160" t="str">
        <f t="shared" si="2"/>
        <v/>
      </c>
      <c r="H12" s="44">
        <f t="shared" si="1"/>
        <v>5</v>
      </c>
    </row>
    <row r="13" spans="1:8">
      <c r="A13" s="40">
        <v>30109</v>
      </c>
      <c r="B13" s="40" t="s">
        <v>1334</v>
      </c>
      <c r="C13" s="78"/>
      <c r="D13" s="78"/>
      <c r="E13" s="78">
        <v>67</v>
      </c>
      <c r="F13" s="77">
        <v>67</v>
      </c>
      <c r="G13" s="160" t="str">
        <f t="shared" si="2"/>
        <v/>
      </c>
      <c r="H13" s="44">
        <f t="shared" si="1"/>
        <v>5</v>
      </c>
    </row>
    <row r="14" spans="1:8">
      <c r="A14" s="40">
        <v>30199</v>
      </c>
      <c r="B14" s="40" t="s">
        <v>1335</v>
      </c>
      <c r="C14" s="78">
        <v>1721</v>
      </c>
      <c r="D14" s="78">
        <v>7035</v>
      </c>
      <c r="E14" s="78">
        <v>6247</v>
      </c>
      <c r="F14" s="77">
        <v>6179</v>
      </c>
      <c r="G14" s="160">
        <f t="shared" si="2"/>
        <v>2.590354445090064</v>
      </c>
      <c r="H14" s="44">
        <f t="shared" si="1"/>
        <v>5</v>
      </c>
    </row>
    <row r="15" spans="1:8" s="94" customFormat="1">
      <c r="A15" s="37">
        <v>302</v>
      </c>
      <c r="B15" s="154" t="s">
        <v>1318</v>
      </c>
      <c r="C15" s="76">
        <f>SUM(C16:C42)</f>
        <v>3769</v>
      </c>
      <c r="D15" s="76">
        <f t="shared" ref="D15:E15" si="3">SUM(D16:D42)</f>
        <v>6500</v>
      </c>
      <c r="E15" s="76">
        <f t="shared" si="3"/>
        <v>6059</v>
      </c>
      <c r="F15" s="76">
        <f>SUM(F16:F42)</f>
        <v>5884</v>
      </c>
      <c r="G15" s="159">
        <f t="shared" si="2"/>
        <v>0.56115680551870528</v>
      </c>
      <c r="H15" s="94">
        <f t="shared" si="1"/>
        <v>3</v>
      </c>
    </row>
    <row r="16" spans="1:8">
      <c r="A16" s="40">
        <v>30201</v>
      </c>
      <c r="B16" s="40" t="s">
        <v>1336</v>
      </c>
      <c r="C16" s="78">
        <v>749</v>
      </c>
      <c r="D16" s="78">
        <v>861</v>
      </c>
      <c r="E16" s="78">
        <v>1234</v>
      </c>
      <c r="F16" s="77">
        <v>1201</v>
      </c>
      <c r="G16" s="160">
        <f t="shared" si="2"/>
        <v>0.60347129506008013</v>
      </c>
      <c r="H16" s="44">
        <f t="shared" si="1"/>
        <v>5</v>
      </c>
    </row>
    <row r="17" spans="1:8">
      <c r="A17" s="40">
        <v>30202</v>
      </c>
      <c r="B17" s="40" t="s">
        <v>1337</v>
      </c>
      <c r="C17" s="78">
        <v>31</v>
      </c>
      <c r="D17" s="78">
        <v>59</v>
      </c>
      <c r="E17" s="78">
        <v>69</v>
      </c>
      <c r="F17" s="77">
        <v>68</v>
      </c>
      <c r="G17" s="160">
        <f t="shared" si="2"/>
        <v>1.1935483870967742</v>
      </c>
      <c r="H17" s="44">
        <f t="shared" si="1"/>
        <v>5</v>
      </c>
    </row>
    <row r="18" spans="1:8">
      <c r="A18" s="40">
        <v>30203</v>
      </c>
      <c r="B18" s="40" t="s">
        <v>1338</v>
      </c>
      <c r="C18" s="78"/>
      <c r="D18" s="78"/>
      <c r="E18" s="78"/>
      <c r="F18" s="77"/>
      <c r="G18" s="160" t="str">
        <f t="shared" si="2"/>
        <v/>
      </c>
      <c r="H18" s="44">
        <f t="shared" si="1"/>
        <v>5</v>
      </c>
    </row>
    <row r="19" spans="1:8">
      <c r="A19" s="40">
        <v>30204</v>
      </c>
      <c r="B19" s="40" t="s">
        <v>1339</v>
      </c>
      <c r="C19" s="78"/>
      <c r="D19" s="78"/>
      <c r="E19" s="78"/>
      <c r="F19" s="77"/>
      <c r="G19" s="160" t="str">
        <f t="shared" si="2"/>
        <v/>
      </c>
      <c r="H19" s="44">
        <f t="shared" si="1"/>
        <v>5</v>
      </c>
    </row>
    <row r="20" spans="1:8">
      <c r="A20" s="40">
        <v>30205</v>
      </c>
      <c r="B20" s="40" t="s">
        <v>1340</v>
      </c>
      <c r="C20" s="78">
        <v>10</v>
      </c>
      <c r="D20" s="78">
        <v>71</v>
      </c>
      <c r="E20" s="78">
        <v>19</v>
      </c>
      <c r="F20" s="77">
        <v>19</v>
      </c>
      <c r="G20" s="160">
        <f t="shared" si="2"/>
        <v>0.9</v>
      </c>
      <c r="H20" s="44">
        <f t="shared" si="1"/>
        <v>5</v>
      </c>
    </row>
    <row r="21" spans="1:8">
      <c r="A21" s="40">
        <v>30206</v>
      </c>
      <c r="B21" s="40" t="s">
        <v>1341</v>
      </c>
      <c r="C21" s="78">
        <v>80</v>
      </c>
      <c r="D21" s="78">
        <v>154</v>
      </c>
      <c r="E21" s="78">
        <v>130</v>
      </c>
      <c r="F21" s="77">
        <v>130</v>
      </c>
      <c r="G21" s="160">
        <f t="shared" si="2"/>
        <v>0.625</v>
      </c>
      <c r="H21" s="44">
        <f t="shared" si="1"/>
        <v>5</v>
      </c>
    </row>
    <row r="22" spans="1:8">
      <c r="A22" s="40">
        <v>30207</v>
      </c>
      <c r="B22" s="40" t="s">
        <v>1342</v>
      </c>
      <c r="C22" s="78">
        <v>80</v>
      </c>
      <c r="D22" s="78">
        <v>71</v>
      </c>
      <c r="E22" s="78">
        <v>148</v>
      </c>
      <c r="F22" s="77">
        <v>148</v>
      </c>
      <c r="G22" s="160">
        <f t="shared" si="2"/>
        <v>0.85</v>
      </c>
      <c r="H22" s="44">
        <f t="shared" si="1"/>
        <v>5</v>
      </c>
    </row>
    <row r="23" spans="1:8">
      <c r="A23" s="40">
        <v>30208</v>
      </c>
      <c r="B23" s="40" t="s">
        <v>1343</v>
      </c>
      <c r="C23" s="78"/>
      <c r="D23" s="78"/>
      <c r="E23" s="78"/>
      <c r="F23" s="77"/>
      <c r="G23" s="160" t="str">
        <f t="shared" si="2"/>
        <v/>
      </c>
      <c r="H23" s="44">
        <f t="shared" si="1"/>
        <v>5</v>
      </c>
    </row>
    <row r="24" spans="1:8">
      <c r="A24" s="40">
        <v>30209</v>
      </c>
      <c r="B24" s="40" t="s">
        <v>1344</v>
      </c>
      <c r="C24" s="78"/>
      <c r="D24" s="78"/>
      <c r="E24" s="78"/>
      <c r="F24" s="77"/>
      <c r="G24" s="160" t="str">
        <f t="shared" si="2"/>
        <v/>
      </c>
      <c r="H24" s="44">
        <f t="shared" si="1"/>
        <v>5</v>
      </c>
    </row>
    <row r="25" spans="1:8">
      <c r="A25" s="40">
        <v>30211</v>
      </c>
      <c r="B25" s="40" t="s">
        <v>1345</v>
      </c>
      <c r="C25" s="78">
        <v>185</v>
      </c>
      <c r="D25" s="78">
        <v>666</v>
      </c>
      <c r="E25" s="78">
        <v>499</v>
      </c>
      <c r="F25" s="77">
        <v>490</v>
      </c>
      <c r="G25" s="160">
        <f t="shared" si="2"/>
        <v>1.6486486486486487</v>
      </c>
      <c r="H25" s="44">
        <f t="shared" si="1"/>
        <v>5</v>
      </c>
    </row>
    <row r="26" spans="1:8">
      <c r="A26" s="40">
        <v>30212</v>
      </c>
      <c r="B26" s="40" t="s">
        <v>1399</v>
      </c>
      <c r="C26" s="78"/>
      <c r="D26" s="78"/>
      <c r="E26" s="78"/>
      <c r="F26" s="77"/>
      <c r="G26" s="160" t="str">
        <f t="shared" si="2"/>
        <v/>
      </c>
      <c r="H26" s="44">
        <f t="shared" si="1"/>
        <v>5</v>
      </c>
    </row>
    <row r="27" spans="1:8">
      <c r="A27" s="40">
        <v>30213</v>
      </c>
      <c r="B27" s="40" t="s">
        <v>1400</v>
      </c>
      <c r="C27" s="78">
        <v>64</v>
      </c>
      <c r="D27" s="78">
        <v>146</v>
      </c>
      <c r="E27" s="78">
        <v>115</v>
      </c>
      <c r="F27" s="77">
        <v>111</v>
      </c>
      <c r="G27" s="160">
        <f t="shared" si="2"/>
        <v>0.734375</v>
      </c>
      <c r="H27" s="44">
        <f t="shared" si="1"/>
        <v>5</v>
      </c>
    </row>
    <row r="28" spans="1:8">
      <c r="A28" s="40">
        <v>30214</v>
      </c>
      <c r="B28" s="40" t="s">
        <v>1346</v>
      </c>
      <c r="C28" s="78">
        <v>11</v>
      </c>
      <c r="D28" s="78"/>
      <c r="E28" s="78">
        <v>29</v>
      </c>
      <c r="F28" s="77">
        <v>29</v>
      </c>
      <c r="G28" s="160">
        <f t="shared" si="2"/>
        <v>1.6363636363636365</v>
      </c>
      <c r="H28" s="44">
        <f t="shared" si="1"/>
        <v>5</v>
      </c>
    </row>
    <row r="29" spans="1:8">
      <c r="A29" s="40">
        <v>30215</v>
      </c>
      <c r="B29" s="40" t="s">
        <v>1347</v>
      </c>
      <c r="C29" s="78">
        <v>6</v>
      </c>
      <c r="D29" s="78">
        <v>103</v>
      </c>
      <c r="E29" s="78">
        <v>41</v>
      </c>
      <c r="F29" s="77">
        <v>41</v>
      </c>
      <c r="G29" s="160">
        <f t="shared" si="2"/>
        <v>5.833333333333333</v>
      </c>
      <c r="H29" s="44">
        <f t="shared" si="1"/>
        <v>5</v>
      </c>
    </row>
    <row r="30" spans="1:8">
      <c r="A30" s="40">
        <v>30216</v>
      </c>
      <c r="B30" s="40" t="s">
        <v>1348</v>
      </c>
      <c r="C30" s="78">
        <v>32</v>
      </c>
      <c r="D30" s="78">
        <v>115</v>
      </c>
      <c r="E30" s="78">
        <v>19</v>
      </c>
      <c r="F30" s="77">
        <v>19</v>
      </c>
      <c r="G30" s="160">
        <f t="shared" si="2"/>
        <v>-0.40625</v>
      </c>
      <c r="H30" s="44">
        <f t="shared" si="1"/>
        <v>5</v>
      </c>
    </row>
    <row r="31" spans="1:8">
      <c r="A31" s="40">
        <v>30217</v>
      </c>
      <c r="B31" s="40" t="s">
        <v>1349</v>
      </c>
      <c r="C31" s="78">
        <v>36</v>
      </c>
      <c r="D31" s="78">
        <v>748</v>
      </c>
      <c r="E31" s="78">
        <v>152</v>
      </c>
      <c r="F31" s="77">
        <v>152</v>
      </c>
      <c r="G31" s="160">
        <f t="shared" si="2"/>
        <v>3.2222222222222223</v>
      </c>
      <c r="H31" s="44">
        <f t="shared" si="1"/>
        <v>5</v>
      </c>
    </row>
    <row r="32" spans="1:8">
      <c r="A32" s="40">
        <v>30218</v>
      </c>
      <c r="B32" s="40" t="s">
        <v>1350</v>
      </c>
      <c r="C32" s="78">
        <v>13</v>
      </c>
      <c r="D32" s="78"/>
      <c r="E32" s="78">
        <v>21</v>
      </c>
      <c r="F32" s="77">
        <v>21</v>
      </c>
      <c r="G32" s="160">
        <f t="shared" si="2"/>
        <v>0.61538461538461542</v>
      </c>
      <c r="H32" s="44">
        <f t="shared" si="1"/>
        <v>5</v>
      </c>
    </row>
    <row r="33" spans="1:8">
      <c r="A33" s="40">
        <v>30224</v>
      </c>
      <c r="B33" s="40" t="s">
        <v>1351</v>
      </c>
      <c r="C33" s="78">
        <v>3</v>
      </c>
      <c r="D33" s="78"/>
      <c r="E33" s="78">
        <v>9</v>
      </c>
      <c r="F33" s="77">
        <v>9</v>
      </c>
      <c r="G33" s="160">
        <f t="shared" si="2"/>
        <v>2</v>
      </c>
      <c r="H33" s="44">
        <f t="shared" si="1"/>
        <v>5</v>
      </c>
    </row>
    <row r="34" spans="1:8">
      <c r="A34" s="40">
        <v>30225</v>
      </c>
      <c r="B34" s="40" t="s">
        <v>1352</v>
      </c>
      <c r="C34" s="78">
        <v>68</v>
      </c>
      <c r="D34" s="78"/>
      <c r="E34" s="78">
        <v>33</v>
      </c>
      <c r="F34" s="77">
        <v>33</v>
      </c>
      <c r="G34" s="160">
        <f t="shared" si="2"/>
        <v>-0.51470588235294112</v>
      </c>
      <c r="H34" s="44">
        <f t="shared" si="1"/>
        <v>5</v>
      </c>
    </row>
    <row r="35" spans="1:8">
      <c r="A35" s="40">
        <v>30226</v>
      </c>
      <c r="B35" s="40" t="s">
        <v>1353</v>
      </c>
      <c r="C35" s="78">
        <v>624</v>
      </c>
      <c r="D35" s="78"/>
      <c r="E35" s="78">
        <v>454</v>
      </c>
      <c r="F35" s="77">
        <v>361</v>
      </c>
      <c r="G35" s="160">
        <f t="shared" si="2"/>
        <v>-0.42147435897435898</v>
      </c>
      <c r="H35" s="44">
        <f t="shared" si="1"/>
        <v>5</v>
      </c>
    </row>
    <row r="36" spans="1:8">
      <c r="A36" s="40">
        <v>30227</v>
      </c>
      <c r="B36" s="40" t="s">
        <v>1354</v>
      </c>
      <c r="C36" s="78"/>
      <c r="D36" s="78"/>
      <c r="E36" s="78">
        <v>45</v>
      </c>
      <c r="F36" s="77">
        <v>45</v>
      </c>
      <c r="G36" s="160" t="str">
        <f t="shared" si="2"/>
        <v/>
      </c>
      <c r="H36" s="44">
        <f t="shared" si="1"/>
        <v>5</v>
      </c>
    </row>
    <row r="37" spans="1:8">
      <c r="A37" s="40">
        <v>30228</v>
      </c>
      <c r="B37" s="40" t="s">
        <v>1355</v>
      </c>
      <c r="C37" s="78">
        <v>665</v>
      </c>
      <c r="D37" s="78">
        <v>736</v>
      </c>
      <c r="E37" s="78">
        <v>759</v>
      </c>
      <c r="F37" s="77">
        <v>759</v>
      </c>
      <c r="G37" s="160">
        <f t="shared" si="2"/>
        <v>0.14135338345864662</v>
      </c>
      <c r="H37" s="44">
        <f t="shared" ref="H37:H69" si="4">LEN(A37)</f>
        <v>5</v>
      </c>
    </row>
    <row r="38" spans="1:8">
      <c r="A38" s="40">
        <v>30229</v>
      </c>
      <c r="B38" s="40" t="s">
        <v>1356</v>
      </c>
      <c r="C38" s="78">
        <v>109</v>
      </c>
      <c r="D38" s="78">
        <v>205</v>
      </c>
      <c r="E38" s="78">
        <v>91</v>
      </c>
      <c r="F38" s="77">
        <v>91</v>
      </c>
      <c r="G38" s="160">
        <f t="shared" si="2"/>
        <v>-0.16513761467889909</v>
      </c>
      <c r="H38" s="44">
        <f t="shared" si="4"/>
        <v>5</v>
      </c>
    </row>
    <row r="39" spans="1:8">
      <c r="A39" s="40">
        <v>30231</v>
      </c>
      <c r="B39" s="40" t="s">
        <v>1357</v>
      </c>
      <c r="C39" s="78">
        <v>291</v>
      </c>
      <c r="D39" s="78">
        <v>565</v>
      </c>
      <c r="E39" s="78">
        <v>223</v>
      </c>
      <c r="F39" s="77">
        <v>223</v>
      </c>
      <c r="G39" s="160">
        <f t="shared" si="2"/>
        <v>-0.23367697594501718</v>
      </c>
      <c r="H39" s="44">
        <f t="shared" si="4"/>
        <v>5</v>
      </c>
    </row>
    <row r="40" spans="1:8">
      <c r="A40" s="40">
        <v>30239</v>
      </c>
      <c r="B40" s="40" t="s">
        <v>1358</v>
      </c>
      <c r="C40" s="78">
        <v>19</v>
      </c>
      <c r="D40" s="78">
        <v>1829</v>
      </c>
      <c r="E40" s="78">
        <v>272</v>
      </c>
      <c r="F40" s="77">
        <v>272</v>
      </c>
      <c r="G40" s="160">
        <f t="shared" si="2"/>
        <v>13.315789473684211</v>
      </c>
      <c r="H40" s="44">
        <f t="shared" si="4"/>
        <v>5</v>
      </c>
    </row>
    <row r="41" spans="1:8">
      <c r="A41" s="40">
        <v>30240</v>
      </c>
      <c r="B41" s="40" t="s">
        <v>1359</v>
      </c>
      <c r="C41" s="78"/>
      <c r="D41" s="78"/>
      <c r="E41" s="78">
        <v>1</v>
      </c>
      <c r="F41" s="77">
        <v>1</v>
      </c>
      <c r="G41" s="160" t="str">
        <f t="shared" si="2"/>
        <v/>
      </c>
      <c r="H41" s="44">
        <f t="shared" si="4"/>
        <v>5</v>
      </c>
    </row>
    <row r="42" spans="1:8">
      <c r="A42" s="40">
        <v>30299</v>
      </c>
      <c r="B42" s="40" t="s">
        <v>1360</v>
      </c>
      <c r="C42" s="78">
        <v>693</v>
      </c>
      <c r="D42" s="78">
        <v>171</v>
      </c>
      <c r="E42" s="78">
        <v>1696</v>
      </c>
      <c r="F42" s="77">
        <v>1661</v>
      </c>
      <c r="G42" s="160">
        <f t="shared" si="2"/>
        <v>1.3968253968253967</v>
      </c>
      <c r="H42" s="44">
        <f t="shared" si="4"/>
        <v>5</v>
      </c>
    </row>
    <row r="43" spans="1:8" s="94" customFormat="1">
      <c r="A43" s="37">
        <v>303</v>
      </c>
      <c r="B43" s="154" t="s">
        <v>1319</v>
      </c>
      <c r="C43" s="76">
        <f>SUM(C44:C59)</f>
        <v>26171</v>
      </c>
      <c r="D43" s="76">
        <f t="shared" ref="D43:E43" si="5">SUM(D44:D59)</f>
        <v>10902</v>
      </c>
      <c r="E43" s="76">
        <f t="shared" si="5"/>
        <v>17636</v>
      </c>
      <c r="F43" s="76">
        <f>SUM(F44:F59)</f>
        <v>17636</v>
      </c>
      <c r="G43" s="159">
        <f t="shared" si="2"/>
        <v>-0.32612433609720681</v>
      </c>
      <c r="H43" s="94">
        <f t="shared" si="4"/>
        <v>3</v>
      </c>
    </row>
    <row r="44" spans="1:8">
      <c r="A44" s="40">
        <v>30301</v>
      </c>
      <c r="B44" s="40" t="s">
        <v>1361</v>
      </c>
      <c r="C44" s="78">
        <v>9</v>
      </c>
      <c r="D44" s="78">
        <v>179</v>
      </c>
      <c r="E44" s="78">
        <v>1</v>
      </c>
      <c r="F44" s="77">
        <v>1</v>
      </c>
      <c r="G44" s="160">
        <f t="shared" si="2"/>
        <v>-0.88888888888888884</v>
      </c>
      <c r="H44" s="44">
        <f t="shared" si="4"/>
        <v>5</v>
      </c>
    </row>
    <row r="45" spans="1:8">
      <c r="A45" s="40">
        <v>30302</v>
      </c>
      <c r="B45" s="40" t="s">
        <v>1362</v>
      </c>
      <c r="C45" s="78">
        <v>18401</v>
      </c>
      <c r="D45" s="78">
        <v>338</v>
      </c>
      <c r="E45" s="78">
        <v>8100</v>
      </c>
      <c r="F45" s="77">
        <v>8100</v>
      </c>
      <c r="G45" s="160">
        <f t="shared" si="2"/>
        <v>-0.55980653225368182</v>
      </c>
      <c r="H45" s="44">
        <f t="shared" si="4"/>
        <v>5</v>
      </c>
    </row>
    <row r="46" spans="1:8">
      <c r="A46" s="40">
        <v>30303</v>
      </c>
      <c r="B46" s="40" t="s">
        <v>1401</v>
      </c>
      <c r="C46" s="78">
        <v>14</v>
      </c>
      <c r="D46" s="78">
        <v>181</v>
      </c>
      <c r="E46" s="78">
        <v>21</v>
      </c>
      <c r="F46" s="77">
        <v>21</v>
      </c>
      <c r="G46" s="160">
        <f t="shared" si="2"/>
        <v>0.5</v>
      </c>
      <c r="H46" s="44">
        <f t="shared" si="4"/>
        <v>5</v>
      </c>
    </row>
    <row r="47" spans="1:8">
      <c r="A47" s="40">
        <v>30304</v>
      </c>
      <c r="B47" s="40" t="s">
        <v>1363</v>
      </c>
      <c r="C47" s="78">
        <v>744</v>
      </c>
      <c r="D47" s="78"/>
      <c r="E47" s="78">
        <v>1327</v>
      </c>
      <c r="F47" s="77">
        <v>1327</v>
      </c>
      <c r="G47" s="160">
        <f t="shared" si="2"/>
        <v>0.78360215053763438</v>
      </c>
      <c r="H47" s="44">
        <f t="shared" si="4"/>
        <v>5</v>
      </c>
    </row>
    <row r="48" spans="1:8">
      <c r="A48" s="40">
        <v>30305</v>
      </c>
      <c r="B48" s="40" t="s">
        <v>1364</v>
      </c>
      <c r="C48" s="78">
        <v>950</v>
      </c>
      <c r="D48" s="78">
        <v>2986</v>
      </c>
      <c r="E48" s="78">
        <v>1854</v>
      </c>
      <c r="F48" s="77">
        <v>1854</v>
      </c>
      <c r="G48" s="160">
        <f t="shared" si="2"/>
        <v>0.95157894736842108</v>
      </c>
      <c r="H48" s="44">
        <f t="shared" si="4"/>
        <v>5</v>
      </c>
    </row>
    <row r="49" spans="1:8">
      <c r="A49" s="40">
        <v>30306</v>
      </c>
      <c r="B49" s="40" t="s">
        <v>1365</v>
      </c>
      <c r="C49" s="78"/>
      <c r="D49" s="78"/>
      <c r="E49" s="78"/>
      <c r="F49" s="77"/>
      <c r="G49" s="160" t="str">
        <f t="shared" si="2"/>
        <v/>
      </c>
      <c r="H49" s="44">
        <f t="shared" si="4"/>
        <v>5</v>
      </c>
    </row>
    <row r="50" spans="1:8">
      <c r="A50" s="40">
        <v>30307</v>
      </c>
      <c r="B50" s="40" t="s">
        <v>1366</v>
      </c>
      <c r="C50" s="78">
        <v>1695</v>
      </c>
      <c r="D50" s="78">
        <v>2737</v>
      </c>
      <c r="E50" s="78">
        <v>1150</v>
      </c>
      <c r="F50" s="77">
        <v>1150</v>
      </c>
      <c r="G50" s="160">
        <f t="shared" si="2"/>
        <v>-0.32153392330383479</v>
      </c>
      <c r="H50" s="44">
        <f t="shared" si="4"/>
        <v>5</v>
      </c>
    </row>
    <row r="51" spans="1:8">
      <c r="A51" s="40">
        <v>30308</v>
      </c>
      <c r="B51" s="40" t="s">
        <v>1367</v>
      </c>
      <c r="C51" s="78"/>
      <c r="D51" s="78"/>
      <c r="E51" s="78"/>
      <c r="F51" s="77"/>
      <c r="G51" s="160" t="str">
        <f t="shared" si="2"/>
        <v/>
      </c>
      <c r="H51" s="44">
        <f t="shared" si="4"/>
        <v>5</v>
      </c>
    </row>
    <row r="52" spans="1:8">
      <c r="A52" s="40">
        <v>30309</v>
      </c>
      <c r="B52" s="40" t="s">
        <v>1368</v>
      </c>
      <c r="C52" s="78">
        <v>169</v>
      </c>
      <c r="D52" s="78"/>
      <c r="E52" s="78">
        <v>284</v>
      </c>
      <c r="F52" s="77">
        <v>284</v>
      </c>
      <c r="G52" s="160">
        <f t="shared" si="2"/>
        <v>0.68047337278106512</v>
      </c>
      <c r="H52" s="44">
        <f t="shared" si="4"/>
        <v>5</v>
      </c>
    </row>
    <row r="53" spans="1:8">
      <c r="A53" s="40">
        <v>30310</v>
      </c>
      <c r="B53" s="40" t="s">
        <v>1369</v>
      </c>
      <c r="C53" s="78">
        <v>5</v>
      </c>
      <c r="D53" s="78"/>
      <c r="E53" s="78">
        <v>14</v>
      </c>
      <c r="F53" s="77">
        <v>14</v>
      </c>
      <c r="G53" s="160">
        <f t="shared" si="2"/>
        <v>1.8</v>
      </c>
      <c r="H53" s="44">
        <f t="shared" si="4"/>
        <v>5</v>
      </c>
    </row>
    <row r="54" spans="1:8">
      <c r="A54" s="40">
        <v>30311</v>
      </c>
      <c r="B54" s="40" t="s">
        <v>1370</v>
      </c>
      <c r="C54" s="78">
        <v>3672</v>
      </c>
      <c r="D54" s="78">
        <v>4457</v>
      </c>
      <c r="E54" s="78">
        <v>4226</v>
      </c>
      <c r="F54" s="77">
        <v>4226</v>
      </c>
      <c r="G54" s="160">
        <f t="shared" si="2"/>
        <v>0.15087145969498911</v>
      </c>
      <c r="H54" s="44">
        <f t="shared" si="4"/>
        <v>5</v>
      </c>
    </row>
    <row r="55" spans="1:8">
      <c r="A55" s="40">
        <v>30312</v>
      </c>
      <c r="B55" s="40" t="s">
        <v>1371</v>
      </c>
      <c r="C55" s="78"/>
      <c r="D55" s="78"/>
      <c r="E55" s="78">
        <v>2</v>
      </c>
      <c r="F55" s="77">
        <v>2</v>
      </c>
      <c r="G55" s="160" t="str">
        <f t="shared" si="2"/>
        <v/>
      </c>
      <c r="H55" s="44">
        <f t="shared" si="4"/>
        <v>5</v>
      </c>
    </row>
    <row r="56" spans="1:8">
      <c r="A56" s="40">
        <v>30313</v>
      </c>
      <c r="B56" s="40" t="s">
        <v>1372</v>
      </c>
      <c r="C56" s="78"/>
      <c r="D56" s="78"/>
      <c r="E56" s="78"/>
      <c r="F56" s="77"/>
      <c r="G56" s="160" t="str">
        <f t="shared" si="2"/>
        <v/>
      </c>
      <c r="H56" s="44">
        <f t="shared" si="4"/>
        <v>5</v>
      </c>
    </row>
    <row r="57" spans="1:8">
      <c r="A57" s="40">
        <v>30314</v>
      </c>
      <c r="B57" s="40" t="s">
        <v>1373</v>
      </c>
      <c r="C57" s="78"/>
      <c r="D57" s="78"/>
      <c r="E57" s="78"/>
      <c r="F57" s="77"/>
      <c r="G57" s="160" t="str">
        <f t="shared" si="2"/>
        <v/>
      </c>
      <c r="H57" s="44">
        <f t="shared" si="4"/>
        <v>5</v>
      </c>
    </row>
    <row r="58" spans="1:8">
      <c r="A58" s="40">
        <v>30315</v>
      </c>
      <c r="B58" s="40" t="s">
        <v>1374</v>
      </c>
      <c r="C58" s="78"/>
      <c r="D58" s="78"/>
      <c r="E58" s="78"/>
      <c r="F58" s="77"/>
      <c r="G58" s="160" t="str">
        <f t="shared" si="2"/>
        <v/>
      </c>
      <c r="H58" s="44">
        <f t="shared" si="4"/>
        <v>5</v>
      </c>
    </row>
    <row r="59" spans="1:8">
      <c r="A59" s="40">
        <v>30399</v>
      </c>
      <c r="B59" s="40" t="s">
        <v>1375</v>
      </c>
      <c r="C59" s="78">
        <v>512</v>
      </c>
      <c r="D59" s="78">
        <v>24</v>
      </c>
      <c r="E59" s="78">
        <v>657</v>
      </c>
      <c r="F59" s="77">
        <v>657</v>
      </c>
      <c r="G59" s="160">
        <f t="shared" si="2"/>
        <v>0.283203125</v>
      </c>
      <c r="H59" s="44">
        <f t="shared" si="4"/>
        <v>5</v>
      </c>
    </row>
    <row r="60" spans="1:8" s="94" customFormat="1">
      <c r="A60" s="37">
        <v>304</v>
      </c>
      <c r="B60" s="154" t="s">
        <v>1320</v>
      </c>
      <c r="C60" s="76">
        <f>SUM(C61:C64)</f>
        <v>8</v>
      </c>
      <c r="D60" s="76">
        <f t="shared" ref="D60:E60" si="6">SUM(D61:D64)</f>
        <v>0</v>
      </c>
      <c r="E60" s="76">
        <f t="shared" si="6"/>
        <v>0</v>
      </c>
      <c r="F60" s="76">
        <f>SUM(F61:F64)</f>
        <v>0</v>
      </c>
      <c r="G60" s="159">
        <f t="shared" si="2"/>
        <v>-1</v>
      </c>
      <c r="H60" s="94">
        <f t="shared" si="4"/>
        <v>3</v>
      </c>
    </row>
    <row r="61" spans="1:8">
      <c r="A61" s="40">
        <v>30401</v>
      </c>
      <c r="B61" s="40" t="s">
        <v>1391</v>
      </c>
      <c r="C61" s="78"/>
      <c r="D61" s="78"/>
      <c r="E61" s="78"/>
      <c r="F61" s="77"/>
      <c r="G61" s="160" t="str">
        <f t="shared" si="2"/>
        <v/>
      </c>
      <c r="H61" s="44">
        <f t="shared" si="4"/>
        <v>5</v>
      </c>
    </row>
    <row r="62" spans="1:8">
      <c r="A62" s="40">
        <v>30402</v>
      </c>
      <c r="B62" s="40" t="s">
        <v>1392</v>
      </c>
      <c r="C62" s="78"/>
      <c r="D62" s="78"/>
      <c r="E62" s="78"/>
      <c r="F62" s="77"/>
      <c r="G62" s="160" t="str">
        <f t="shared" si="2"/>
        <v/>
      </c>
      <c r="H62" s="44">
        <f t="shared" si="4"/>
        <v>5</v>
      </c>
    </row>
    <row r="63" spans="1:8">
      <c r="A63" s="40">
        <v>30403</v>
      </c>
      <c r="B63" s="40" t="s">
        <v>1393</v>
      </c>
      <c r="C63" s="78"/>
      <c r="D63" s="78"/>
      <c r="E63" s="78"/>
      <c r="F63" s="77"/>
      <c r="G63" s="160" t="str">
        <f t="shared" si="2"/>
        <v/>
      </c>
      <c r="H63" s="44">
        <f t="shared" si="4"/>
        <v>5</v>
      </c>
    </row>
    <row r="64" spans="1:8">
      <c r="A64" s="40">
        <v>30499</v>
      </c>
      <c r="B64" s="40" t="s">
        <v>1394</v>
      </c>
      <c r="C64" s="78">
        <v>8</v>
      </c>
      <c r="D64" s="78"/>
      <c r="E64" s="78"/>
      <c r="F64" s="77"/>
      <c r="G64" s="160">
        <f t="shared" si="2"/>
        <v>-1</v>
      </c>
      <c r="H64" s="44">
        <f t="shared" si="4"/>
        <v>5</v>
      </c>
    </row>
    <row r="65" spans="1:8" s="94" customFormat="1">
      <c r="A65" s="37">
        <v>305</v>
      </c>
      <c r="B65" s="154" t="s">
        <v>2</v>
      </c>
      <c r="C65" s="76">
        <f>SUM(C66:C67)</f>
        <v>0</v>
      </c>
      <c r="D65" s="76">
        <f t="shared" ref="D65:E65" si="7">SUM(D66:D67)</f>
        <v>0</v>
      </c>
      <c r="E65" s="76">
        <f t="shared" si="7"/>
        <v>0</v>
      </c>
      <c r="F65" s="76">
        <f>SUM(F66:F67)</f>
        <v>0</v>
      </c>
      <c r="G65" s="159" t="str">
        <f t="shared" si="2"/>
        <v/>
      </c>
      <c r="H65" s="94">
        <f t="shared" si="4"/>
        <v>3</v>
      </c>
    </row>
    <row r="66" spans="1:8">
      <c r="A66" s="40">
        <v>30501</v>
      </c>
      <c r="B66" s="40" t="s">
        <v>1402</v>
      </c>
      <c r="C66" s="78"/>
      <c r="D66" s="78"/>
      <c r="E66" s="78"/>
      <c r="F66" s="77"/>
      <c r="G66" s="160" t="str">
        <f t="shared" si="2"/>
        <v/>
      </c>
      <c r="H66" s="44">
        <f t="shared" si="4"/>
        <v>5</v>
      </c>
    </row>
    <row r="67" spans="1:8">
      <c r="A67" s="40">
        <v>30502</v>
      </c>
      <c r="B67" s="40" t="s">
        <v>1403</v>
      </c>
      <c r="C67" s="78"/>
      <c r="D67" s="78"/>
      <c r="E67" s="78"/>
      <c r="F67" s="77"/>
      <c r="G67" s="160" t="str">
        <f t="shared" si="2"/>
        <v/>
      </c>
      <c r="H67" s="44">
        <f t="shared" si="4"/>
        <v>5</v>
      </c>
    </row>
    <row r="68" spans="1:8" s="94" customFormat="1">
      <c r="A68" s="37">
        <v>307</v>
      </c>
      <c r="B68" s="154" t="s">
        <v>1321</v>
      </c>
      <c r="C68" s="76">
        <f>SUM(C69:C70)</f>
        <v>0</v>
      </c>
      <c r="D68" s="76">
        <f t="shared" ref="D68:E68" si="8">SUM(D69:D70)</f>
        <v>0</v>
      </c>
      <c r="E68" s="76">
        <f t="shared" si="8"/>
        <v>0</v>
      </c>
      <c r="F68" s="76">
        <f>SUM(F69:F70)</f>
        <v>0</v>
      </c>
      <c r="G68" s="159" t="str">
        <f t="shared" si="2"/>
        <v/>
      </c>
      <c r="H68" s="94">
        <f t="shared" si="4"/>
        <v>3</v>
      </c>
    </row>
    <row r="69" spans="1:8">
      <c r="A69" s="40">
        <v>30701</v>
      </c>
      <c r="B69" s="40" t="s">
        <v>1395</v>
      </c>
      <c r="C69" s="78"/>
      <c r="D69" s="78"/>
      <c r="E69" s="78"/>
      <c r="F69" s="77"/>
      <c r="G69" s="160" t="str">
        <f t="shared" si="2"/>
        <v/>
      </c>
      <c r="H69" s="44">
        <f t="shared" si="4"/>
        <v>5</v>
      </c>
    </row>
    <row r="70" spans="1:8">
      <c r="A70" s="40">
        <v>30707</v>
      </c>
      <c r="B70" s="40" t="s">
        <v>1396</v>
      </c>
      <c r="C70" s="78"/>
      <c r="D70" s="78"/>
      <c r="E70" s="78"/>
      <c r="F70" s="77"/>
      <c r="G70" s="160" t="str">
        <f t="shared" ref="G70:G105" si="9">IF(C70=0,"",(F70-C70)/C70)</f>
        <v/>
      </c>
      <c r="H70" s="44">
        <f t="shared" ref="H70:H105" si="10">LEN(A70)</f>
        <v>5</v>
      </c>
    </row>
    <row r="71" spans="1:8" s="94" customFormat="1">
      <c r="A71" s="37">
        <v>309</v>
      </c>
      <c r="B71" s="154" t="s">
        <v>1322</v>
      </c>
      <c r="C71" s="76">
        <f>SUM(C72:C81)</f>
        <v>21</v>
      </c>
      <c r="D71" s="76">
        <f t="shared" ref="D71:E71" si="11">SUM(D72:D81)</f>
        <v>0</v>
      </c>
      <c r="E71" s="76">
        <f t="shared" si="11"/>
        <v>0</v>
      </c>
      <c r="F71" s="76">
        <f>SUM(F72:F81)</f>
        <v>0</v>
      </c>
      <c r="G71" s="159">
        <f t="shared" si="9"/>
        <v>-1</v>
      </c>
      <c r="H71" s="94">
        <f t="shared" si="10"/>
        <v>3</v>
      </c>
    </row>
    <row r="72" spans="1:8">
      <c r="A72" s="40">
        <v>30901</v>
      </c>
      <c r="B72" s="40" t="s">
        <v>1376</v>
      </c>
      <c r="C72" s="78"/>
      <c r="D72" s="78"/>
      <c r="E72" s="78"/>
      <c r="F72" s="77"/>
      <c r="G72" s="160" t="str">
        <f t="shared" si="9"/>
        <v/>
      </c>
      <c r="H72" s="44">
        <f t="shared" si="10"/>
        <v>5</v>
      </c>
    </row>
    <row r="73" spans="1:8">
      <c r="A73" s="40">
        <v>30902</v>
      </c>
      <c r="B73" s="40" t="s">
        <v>1377</v>
      </c>
      <c r="C73" s="78"/>
      <c r="D73" s="78"/>
      <c r="E73" s="78"/>
      <c r="F73" s="77"/>
      <c r="G73" s="160" t="str">
        <f t="shared" si="9"/>
        <v/>
      </c>
      <c r="H73" s="44">
        <f t="shared" si="10"/>
        <v>5</v>
      </c>
    </row>
    <row r="74" spans="1:8">
      <c r="A74" s="40">
        <v>30903</v>
      </c>
      <c r="B74" s="40" t="s">
        <v>1378</v>
      </c>
      <c r="C74" s="78"/>
      <c r="D74" s="78"/>
      <c r="E74" s="78"/>
      <c r="F74" s="77"/>
      <c r="G74" s="160" t="str">
        <f t="shared" si="9"/>
        <v/>
      </c>
      <c r="H74" s="44">
        <f t="shared" si="10"/>
        <v>5</v>
      </c>
    </row>
    <row r="75" spans="1:8">
      <c r="A75" s="40">
        <v>30905</v>
      </c>
      <c r="B75" s="40" t="s">
        <v>1379</v>
      </c>
      <c r="C75" s="78"/>
      <c r="D75" s="78"/>
      <c r="E75" s="78"/>
      <c r="F75" s="77"/>
      <c r="G75" s="160" t="str">
        <f t="shared" si="9"/>
        <v/>
      </c>
      <c r="H75" s="44">
        <f t="shared" si="10"/>
        <v>5</v>
      </c>
    </row>
    <row r="76" spans="1:8">
      <c r="A76" s="40">
        <v>30906</v>
      </c>
      <c r="B76" s="40" t="s">
        <v>1380</v>
      </c>
      <c r="C76" s="78">
        <v>16</v>
      </c>
      <c r="D76" s="78"/>
      <c r="E76" s="78"/>
      <c r="F76" s="77"/>
      <c r="G76" s="160">
        <f t="shared" si="9"/>
        <v>-1</v>
      </c>
      <c r="H76" s="44">
        <f t="shared" si="10"/>
        <v>5</v>
      </c>
    </row>
    <row r="77" spans="1:8">
      <c r="A77" s="40">
        <v>30907</v>
      </c>
      <c r="B77" s="40" t="s">
        <v>1381</v>
      </c>
      <c r="C77" s="78"/>
      <c r="D77" s="78"/>
      <c r="E77" s="78"/>
      <c r="F77" s="77"/>
      <c r="G77" s="160" t="str">
        <f t="shared" si="9"/>
        <v/>
      </c>
      <c r="H77" s="44">
        <f t="shared" si="10"/>
        <v>5</v>
      </c>
    </row>
    <row r="78" spans="1:8">
      <c r="A78" s="40">
        <v>30908</v>
      </c>
      <c r="B78" s="40" t="s">
        <v>1382</v>
      </c>
      <c r="C78" s="78"/>
      <c r="D78" s="78"/>
      <c r="E78" s="78"/>
      <c r="F78" s="77"/>
      <c r="G78" s="160" t="str">
        <f t="shared" si="9"/>
        <v/>
      </c>
      <c r="H78" s="44">
        <f t="shared" si="10"/>
        <v>5</v>
      </c>
    </row>
    <row r="79" spans="1:8">
      <c r="A79" s="40">
        <v>30913</v>
      </c>
      <c r="B79" s="40" t="s">
        <v>1383</v>
      </c>
      <c r="C79" s="78"/>
      <c r="D79" s="78"/>
      <c r="E79" s="78"/>
      <c r="F79" s="77"/>
      <c r="G79" s="160" t="str">
        <f t="shared" si="9"/>
        <v/>
      </c>
      <c r="H79" s="44">
        <f t="shared" si="10"/>
        <v>5</v>
      </c>
    </row>
    <row r="80" spans="1:8">
      <c r="A80" s="40">
        <v>30919</v>
      </c>
      <c r="B80" s="40" t="s">
        <v>1384</v>
      </c>
      <c r="C80" s="78"/>
      <c r="D80" s="78"/>
      <c r="E80" s="78"/>
      <c r="F80" s="77"/>
      <c r="G80" s="160" t="str">
        <f t="shared" si="9"/>
        <v/>
      </c>
      <c r="H80" s="44">
        <f t="shared" si="10"/>
        <v>5</v>
      </c>
    </row>
    <row r="81" spans="1:8">
      <c r="A81" s="40">
        <v>30999</v>
      </c>
      <c r="B81" s="40" t="s">
        <v>1385</v>
      </c>
      <c r="C81" s="78">
        <v>5</v>
      </c>
      <c r="D81" s="78"/>
      <c r="E81" s="78"/>
      <c r="F81" s="77"/>
      <c r="G81" s="160">
        <f t="shared" si="9"/>
        <v>-1</v>
      </c>
      <c r="H81" s="44">
        <f t="shared" si="10"/>
        <v>5</v>
      </c>
    </row>
    <row r="82" spans="1:8" s="94" customFormat="1">
      <c r="A82" s="37">
        <v>310</v>
      </c>
      <c r="B82" s="154" t="s">
        <v>1323</v>
      </c>
      <c r="C82" s="76">
        <f>SUM(C83:C97)</f>
        <v>61</v>
      </c>
      <c r="D82" s="76">
        <f t="shared" ref="D82:E82" si="12">SUM(D83:D97)</f>
        <v>0</v>
      </c>
      <c r="E82" s="76">
        <f t="shared" si="12"/>
        <v>0</v>
      </c>
      <c r="F82" s="76">
        <f>SUM(F83:F97)</f>
        <v>0</v>
      </c>
      <c r="G82" s="159">
        <f t="shared" si="9"/>
        <v>-1</v>
      </c>
      <c r="H82" s="94">
        <f t="shared" si="10"/>
        <v>3</v>
      </c>
    </row>
    <row r="83" spans="1:8">
      <c r="A83" s="40">
        <v>31001</v>
      </c>
      <c r="B83" s="40" t="s">
        <v>1376</v>
      </c>
      <c r="C83" s="78">
        <v>9</v>
      </c>
      <c r="D83" s="78"/>
      <c r="E83" s="78"/>
      <c r="F83" s="77"/>
      <c r="G83" s="160">
        <f t="shared" si="9"/>
        <v>-1</v>
      </c>
      <c r="H83" s="44">
        <f t="shared" si="10"/>
        <v>5</v>
      </c>
    </row>
    <row r="84" spans="1:8">
      <c r="A84" s="40">
        <v>31002</v>
      </c>
      <c r="B84" s="40" t="s">
        <v>1377</v>
      </c>
      <c r="C84" s="78">
        <v>8</v>
      </c>
      <c r="D84" s="78"/>
      <c r="E84" s="78"/>
      <c r="F84" s="77"/>
      <c r="G84" s="160">
        <f t="shared" si="9"/>
        <v>-1</v>
      </c>
      <c r="H84" s="44">
        <f t="shared" si="10"/>
        <v>5</v>
      </c>
    </row>
    <row r="85" spans="1:8">
      <c r="A85" s="40">
        <v>31003</v>
      </c>
      <c r="B85" s="40" t="s">
        <v>1378</v>
      </c>
      <c r="C85" s="78">
        <v>8</v>
      </c>
      <c r="D85" s="78"/>
      <c r="E85" s="78"/>
      <c r="F85" s="77"/>
      <c r="G85" s="160">
        <f t="shared" si="9"/>
        <v>-1</v>
      </c>
      <c r="H85" s="44">
        <f t="shared" si="10"/>
        <v>5</v>
      </c>
    </row>
    <row r="86" spans="1:8">
      <c r="A86" s="40">
        <v>31005</v>
      </c>
      <c r="B86" s="40" t="s">
        <v>1379</v>
      </c>
      <c r="C86" s="78">
        <v>2</v>
      </c>
      <c r="D86" s="78"/>
      <c r="E86" s="78"/>
      <c r="F86" s="77"/>
      <c r="G86" s="160">
        <f t="shared" si="9"/>
        <v>-1</v>
      </c>
      <c r="H86" s="44">
        <f t="shared" si="10"/>
        <v>5</v>
      </c>
    </row>
    <row r="87" spans="1:8">
      <c r="A87" s="40">
        <v>31006</v>
      </c>
      <c r="B87" s="40" t="s">
        <v>1380</v>
      </c>
      <c r="C87" s="78">
        <v>12</v>
      </c>
      <c r="D87" s="78"/>
      <c r="E87" s="78"/>
      <c r="F87" s="77"/>
      <c r="G87" s="160">
        <f t="shared" si="9"/>
        <v>-1</v>
      </c>
      <c r="H87" s="44">
        <f t="shared" si="10"/>
        <v>5</v>
      </c>
    </row>
    <row r="88" spans="1:8">
      <c r="A88" s="40">
        <v>31007</v>
      </c>
      <c r="B88" s="40" t="s">
        <v>1381</v>
      </c>
      <c r="C88" s="78"/>
      <c r="D88" s="78"/>
      <c r="E88" s="78"/>
      <c r="F88" s="77"/>
      <c r="G88" s="160" t="str">
        <f t="shared" si="9"/>
        <v/>
      </c>
      <c r="H88" s="44">
        <f t="shared" si="10"/>
        <v>5</v>
      </c>
    </row>
    <row r="89" spans="1:8">
      <c r="A89" s="40">
        <v>31008</v>
      </c>
      <c r="B89" s="40" t="s">
        <v>1382</v>
      </c>
      <c r="C89" s="78"/>
      <c r="D89" s="78"/>
      <c r="E89" s="78"/>
      <c r="F89" s="77"/>
      <c r="G89" s="160" t="str">
        <f t="shared" si="9"/>
        <v/>
      </c>
      <c r="H89" s="44">
        <f t="shared" si="10"/>
        <v>5</v>
      </c>
    </row>
    <row r="90" spans="1:8">
      <c r="A90" s="40">
        <v>31009</v>
      </c>
      <c r="B90" s="40" t="s">
        <v>1386</v>
      </c>
      <c r="C90" s="78"/>
      <c r="D90" s="78"/>
      <c r="E90" s="78"/>
      <c r="F90" s="77"/>
      <c r="G90" s="160" t="str">
        <f t="shared" si="9"/>
        <v/>
      </c>
      <c r="H90" s="44">
        <f t="shared" si="10"/>
        <v>5</v>
      </c>
    </row>
    <row r="91" spans="1:8">
      <c r="A91" s="40">
        <v>31010</v>
      </c>
      <c r="B91" s="40" t="s">
        <v>1387</v>
      </c>
      <c r="C91" s="78"/>
      <c r="D91" s="78"/>
      <c r="E91" s="78"/>
      <c r="F91" s="77"/>
      <c r="G91" s="160" t="str">
        <f t="shared" si="9"/>
        <v/>
      </c>
      <c r="H91" s="44">
        <f t="shared" si="10"/>
        <v>5</v>
      </c>
    </row>
    <row r="92" spans="1:8">
      <c r="A92" s="40">
        <v>31011</v>
      </c>
      <c r="B92" s="40" t="s">
        <v>1388</v>
      </c>
      <c r="C92" s="78"/>
      <c r="D92" s="78"/>
      <c r="E92" s="78"/>
      <c r="F92" s="77"/>
      <c r="G92" s="160" t="str">
        <f t="shared" si="9"/>
        <v/>
      </c>
      <c r="H92" s="44">
        <f t="shared" si="10"/>
        <v>5</v>
      </c>
    </row>
    <row r="93" spans="1:8">
      <c r="A93" s="40">
        <v>31012</v>
      </c>
      <c r="B93" s="40" t="s">
        <v>1389</v>
      </c>
      <c r="C93" s="78"/>
      <c r="D93" s="78"/>
      <c r="E93" s="78"/>
      <c r="F93" s="77"/>
      <c r="G93" s="160" t="str">
        <f t="shared" si="9"/>
        <v/>
      </c>
      <c r="H93" s="44">
        <f t="shared" si="10"/>
        <v>5</v>
      </c>
    </row>
    <row r="94" spans="1:8">
      <c r="A94" s="40">
        <v>31013</v>
      </c>
      <c r="B94" s="40" t="s">
        <v>1383</v>
      </c>
      <c r="C94" s="78"/>
      <c r="D94" s="78"/>
      <c r="E94" s="78"/>
      <c r="F94" s="77"/>
      <c r="G94" s="160" t="str">
        <f t="shared" si="9"/>
        <v/>
      </c>
      <c r="H94" s="44">
        <f t="shared" si="10"/>
        <v>5</v>
      </c>
    </row>
    <row r="95" spans="1:8">
      <c r="A95" s="40">
        <v>31019</v>
      </c>
      <c r="B95" s="40" t="s">
        <v>1384</v>
      </c>
      <c r="C95" s="78"/>
      <c r="D95" s="78"/>
      <c r="E95" s="78"/>
      <c r="F95" s="77"/>
      <c r="G95" s="160" t="str">
        <f t="shared" si="9"/>
        <v/>
      </c>
      <c r="H95" s="44">
        <f t="shared" si="10"/>
        <v>5</v>
      </c>
    </row>
    <row r="96" spans="1:8">
      <c r="A96" s="40">
        <v>31020</v>
      </c>
      <c r="B96" s="40" t="s">
        <v>1390</v>
      </c>
      <c r="C96" s="78"/>
      <c r="D96" s="78"/>
      <c r="E96" s="78"/>
      <c r="F96" s="77"/>
      <c r="G96" s="160" t="str">
        <f t="shared" si="9"/>
        <v/>
      </c>
      <c r="H96" s="44">
        <f t="shared" si="10"/>
        <v>5</v>
      </c>
    </row>
    <row r="97" spans="1:8">
      <c r="A97" s="40">
        <v>31099</v>
      </c>
      <c r="B97" s="40" t="s">
        <v>1323</v>
      </c>
      <c r="C97" s="78">
        <v>22</v>
      </c>
      <c r="D97" s="78"/>
      <c r="E97" s="78"/>
      <c r="F97" s="77"/>
      <c r="G97" s="160">
        <f t="shared" si="9"/>
        <v>-1</v>
      </c>
      <c r="H97" s="44">
        <f t="shared" si="10"/>
        <v>5</v>
      </c>
    </row>
    <row r="98" spans="1:8" s="94" customFormat="1">
      <c r="A98" s="37">
        <v>399</v>
      </c>
      <c r="B98" s="154" t="s">
        <v>197</v>
      </c>
      <c r="C98" s="76">
        <f>SUM(C99:C104)</f>
        <v>4002</v>
      </c>
      <c r="D98" s="76">
        <f t="shared" ref="D98:E98" si="13">SUM(D99:D104)</f>
        <v>0</v>
      </c>
      <c r="E98" s="76">
        <f t="shared" si="13"/>
        <v>0</v>
      </c>
      <c r="F98" s="76">
        <f>SUM(F99:F104)</f>
        <v>0</v>
      </c>
      <c r="G98" s="159">
        <f t="shared" si="9"/>
        <v>-1</v>
      </c>
      <c r="H98" s="94">
        <f t="shared" si="10"/>
        <v>3</v>
      </c>
    </row>
    <row r="99" spans="1:8">
      <c r="A99" s="40">
        <v>39901</v>
      </c>
      <c r="B99" s="40" t="s">
        <v>191</v>
      </c>
      <c r="C99" s="78">
        <v>5</v>
      </c>
      <c r="D99" s="78"/>
      <c r="E99" s="78"/>
      <c r="F99" s="77"/>
      <c r="G99" s="160">
        <f t="shared" si="9"/>
        <v>-1</v>
      </c>
      <c r="H99" s="44">
        <f t="shared" si="10"/>
        <v>5</v>
      </c>
    </row>
    <row r="100" spans="1:8">
      <c r="A100" s="40">
        <v>39902</v>
      </c>
      <c r="B100" s="40" t="s">
        <v>1404</v>
      </c>
      <c r="C100" s="78"/>
      <c r="D100" s="78"/>
      <c r="E100" s="78"/>
      <c r="F100" s="77"/>
      <c r="G100" s="160" t="str">
        <f t="shared" si="9"/>
        <v/>
      </c>
      <c r="H100" s="44">
        <f t="shared" si="10"/>
        <v>5</v>
      </c>
    </row>
    <row r="101" spans="1:8">
      <c r="A101" s="40">
        <v>39903</v>
      </c>
      <c r="B101" s="40" t="s">
        <v>1405</v>
      </c>
      <c r="C101" s="78"/>
      <c r="D101" s="78"/>
      <c r="E101" s="78"/>
      <c r="F101" s="77"/>
      <c r="G101" s="160" t="str">
        <f t="shared" si="9"/>
        <v/>
      </c>
      <c r="H101" s="44">
        <f t="shared" si="10"/>
        <v>5</v>
      </c>
    </row>
    <row r="102" spans="1:8">
      <c r="A102" s="40">
        <v>39906</v>
      </c>
      <c r="B102" s="40" t="s">
        <v>1397</v>
      </c>
      <c r="C102" s="78"/>
      <c r="D102" s="78"/>
      <c r="E102" s="78"/>
      <c r="F102" s="77"/>
      <c r="G102" s="160" t="str">
        <f t="shared" si="9"/>
        <v/>
      </c>
      <c r="H102" s="44">
        <f t="shared" si="10"/>
        <v>5</v>
      </c>
    </row>
    <row r="103" spans="1:8">
      <c r="A103" s="40">
        <v>39907</v>
      </c>
      <c r="B103" s="40" t="s">
        <v>1398</v>
      </c>
      <c r="C103" s="78"/>
      <c r="D103" s="78"/>
      <c r="E103" s="78"/>
      <c r="F103" s="77"/>
      <c r="G103" s="160" t="str">
        <f t="shared" si="9"/>
        <v/>
      </c>
      <c r="H103" s="44">
        <f t="shared" si="10"/>
        <v>5</v>
      </c>
    </row>
    <row r="104" spans="1:8">
      <c r="A104" s="40">
        <v>39999</v>
      </c>
      <c r="B104" s="40" t="s">
        <v>197</v>
      </c>
      <c r="C104" s="78">
        <v>3997</v>
      </c>
      <c r="D104" s="78"/>
      <c r="E104" s="78"/>
      <c r="F104" s="77"/>
      <c r="G104" s="160">
        <f t="shared" si="9"/>
        <v>-1</v>
      </c>
      <c r="H104" s="44">
        <f t="shared" si="10"/>
        <v>5</v>
      </c>
    </row>
    <row r="105" spans="1:8" s="94" customFormat="1">
      <c r="A105" s="74"/>
      <c r="B105" s="74" t="s">
        <v>1407</v>
      </c>
      <c r="C105" s="76">
        <f>C5+C15+C43+C60+C65+C68+C71+C82+C98</f>
        <v>84669</v>
      </c>
      <c r="D105" s="76">
        <f t="shared" ref="D105:E105" si="14">D5+D15+D43+D60+D65+D68+D71+D82+D98</f>
        <v>94705</v>
      </c>
      <c r="E105" s="76">
        <f t="shared" si="14"/>
        <v>88745</v>
      </c>
      <c r="F105" s="76">
        <f>F5+F15+F43+F60+F65+F68+F71+F82+F98</f>
        <v>88123</v>
      </c>
      <c r="G105" s="159">
        <f t="shared" si="9"/>
        <v>4.0794151342285839E-2</v>
      </c>
      <c r="H105" s="94">
        <f t="shared" si="10"/>
        <v>0</v>
      </c>
    </row>
    <row r="106" spans="1:8">
      <c r="B106" s="254"/>
    </row>
  </sheetData>
  <autoFilter ref="A4:H105"/>
  <mergeCells count="1">
    <mergeCell ref="A2:G2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4"/>
  <sheetViews>
    <sheetView tabSelected="1" zoomScaleNormal="100" workbookViewId="0">
      <pane ySplit="5" topLeftCell="A18" activePane="bottomLeft" state="frozen"/>
      <selection activeCell="H42" sqref="H42"/>
      <selection pane="bottomLeft" activeCell="H42" sqref="H42"/>
    </sheetView>
  </sheetViews>
  <sheetFormatPr defaultColWidth="9" defaultRowHeight="15.75"/>
  <cols>
    <col min="1" max="1" width="36.375" style="24" bestFit="1" customWidth="1"/>
    <col min="2" max="2" width="10.25" style="113" bestFit="1" customWidth="1"/>
    <col min="3" max="3" width="8" style="113" bestFit="1" customWidth="1"/>
    <col min="4" max="4" width="8.5" style="113" bestFit="1" customWidth="1"/>
    <col min="5" max="5" width="10.5" style="108" bestFit="1" customWidth="1"/>
    <col min="6" max="6" width="9.625" style="108" bestFit="1" customWidth="1"/>
    <col min="7" max="7" width="9" style="24" customWidth="1"/>
    <col min="8" max="16384" width="9" style="24"/>
  </cols>
  <sheetData>
    <row r="1" spans="1:6">
      <c r="A1" s="16" t="s">
        <v>1417</v>
      </c>
    </row>
    <row r="2" spans="1:6" ht="39" customHeight="1">
      <c r="A2" s="266" t="s">
        <v>1415</v>
      </c>
      <c r="B2" s="267"/>
      <c r="C2" s="267"/>
      <c r="D2" s="267"/>
      <c r="E2" s="267"/>
      <c r="F2" s="267"/>
    </row>
    <row r="3" spans="1:6">
      <c r="A3" s="97"/>
      <c r="F3" s="106" t="s">
        <v>0</v>
      </c>
    </row>
    <row r="4" spans="1:6" s="16" customFormat="1" ht="25.5" customHeight="1">
      <c r="A4" s="22" t="s">
        <v>1</v>
      </c>
      <c r="B4" s="117" t="s">
        <v>1416</v>
      </c>
      <c r="C4" s="117" t="s">
        <v>1447</v>
      </c>
      <c r="D4" s="117" t="s">
        <v>820</v>
      </c>
      <c r="E4" s="110" t="s">
        <v>1448</v>
      </c>
      <c r="F4" s="110" t="s">
        <v>1325</v>
      </c>
    </row>
    <row r="5" spans="1:6" s="3" customFormat="1" ht="14.25">
      <c r="A5" s="7" t="s">
        <v>12</v>
      </c>
      <c r="B5" s="115">
        <f>B6+B35+B38+B39+B40+B41+B42+B43</f>
        <v>17326</v>
      </c>
      <c r="C5" s="115">
        <f t="shared" ref="C5:D5" si="0">C6+C35+C38+C39+C40+C41+C42+C43</f>
        <v>1012</v>
      </c>
      <c r="D5" s="115">
        <f t="shared" si="0"/>
        <v>13428</v>
      </c>
      <c r="E5" s="107">
        <f>IF(C5=0,"",D5/C5)</f>
        <v>13.268774703557312</v>
      </c>
      <c r="F5" s="107">
        <f>IF(B5=0,"",(D5-B5)/B5)</f>
        <v>-0.22497979914579244</v>
      </c>
    </row>
    <row r="6" spans="1:6" s="4" customFormat="1" ht="14.25">
      <c r="A6" s="8" t="s">
        <v>13</v>
      </c>
      <c r="B6" s="115"/>
      <c r="C6" s="114"/>
      <c r="D6" s="114"/>
      <c r="E6" s="107" t="str">
        <f t="shared" ref="E6:E44" si="1">IF(C6=0,"",D6/C6)</f>
        <v/>
      </c>
      <c r="F6" s="107" t="str">
        <f t="shared" ref="F6:F44" si="2">IF(B6=0,"",(D6-B6)/B6)</f>
        <v/>
      </c>
    </row>
    <row r="7" spans="1:6">
      <c r="A7" s="98" t="s">
        <v>1418</v>
      </c>
      <c r="B7" s="116"/>
      <c r="C7" s="117"/>
      <c r="D7" s="117"/>
      <c r="E7" s="110" t="str">
        <f t="shared" si="1"/>
        <v/>
      </c>
      <c r="F7" s="110" t="str">
        <f t="shared" si="2"/>
        <v/>
      </c>
    </row>
    <row r="8" spans="1:6">
      <c r="A8" s="101" t="s">
        <v>1419</v>
      </c>
      <c r="B8" s="116"/>
      <c r="C8" s="117"/>
      <c r="D8" s="91"/>
      <c r="E8" s="110" t="str">
        <f t="shared" si="1"/>
        <v/>
      </c>
      <c r="F8" s="110" t="str">
        <f t="shared" si="2"/>
        <v/>
      </c>
    </row>
    <row r="9" spans="1:6">
      <c r="A9" s="101" t="s">
        <v>1420</v>
      </c>
      <c r="B9" s="116"/>
      <c r="C9" s="118"/>
      <c r="D9" s="91"/>
      <c r="E9" s="110" t="str">
        <f t="shared" si="1"/>
        <v/>
      </c>
      <c r="F9" s="110" t="str">
        <f t="shared" si="2"/>
        <v/>
      </c>
    </row>
    <row r="10" spans="1:6">
      <c r="A10" s="101" t="s">
        <v>1421</v>
      </c>
      <c r="B10" s="116"/>
      <c r="C10" s="118"/>
      <c r="D10" s="91"/>
      <c r="E10" s="110" t="str">
        <f t="shared" si="1"/>
        <v/>
      </c>
      <c r="F10" s="110" t="str">
        <f t="shared" si="2"/>
        <v/>
      </c>
    </row>
    <row r="11" spans="1:6">
      <c r="A11" s="101" t="s">
        <v>1422</v>
      </c>
      <c r="B11" s="116"/>
      <c r="C11" s="118"/>
      <c r="D11" s="91"/>
      <c r="E11" s="110" t="str">
        <f t="shared" si="1"/>
        <v/>
      </c>
      <c r="F11" s="110" t="str">
        <f t="shared" si="2"/>
        <v/>
      </c>
    </row>
    <row r="12" spans="1:6">
      <c r="A12" s="99" t="s">
        <v>1423</v>
      </c>
      <c r="B12" s="119"/>
      <c r="C12" s="91"/>
      <c r="D12" s="91"/>
      <c r="E12" s="110" t="str">
        <f t="shared" si="1"/>
        <v/>
      </c>
      <c r="F12" s="110" t="str">
        <f t="shared" si="2"/>
        <v/>
      </c>
    </row>
    <row r="13" spans="1:6">
      <c r="A13" s="102" t="s">
        <v>1424</v>
      </c>
      <c r="B13" s="119"/>
      <c r="C13" s="120"/>
      <c r="D13" s="91"/>
      <c r="E13" s="110" t="str">
        <f t="shared" si="1"/>
        <v/>
      </c>
      <c r="F13" s="110" t="str">
        <f t="shared" si="2"/>
        <v/>
      </c>
    </row>
    <row r="14" spans="1:6">
      <c r="A14" s="103" t="s">
        <v>1425</v>
      </c>
      <c r="B14" s="119"/>
      <c r="C14" s="120"/>
      <c r="D14" s="91"/>
      <c r="E14" s="110" t="str">
        <f t="shared" si="1"/>
        <v/>
      </c>
      <c r="F14" s="110" t="str">
        <f t="shared" si="2"/>
        <v/>
      </c>
    </row>
    <row r="15" spans="1:6">
      <c r="A15" s="102" t="s">
        <v>1426</v>
      </c>
      <c r="B15" s="119"/>
      <c r="C15" s="120"/>
      <c r="D15" s="91"/>
      <c r="E15" s="110" t="str">
        <f t="shared" si="1"/>
        <v/>
      </c>
      <c r="F15" s="110" t="str">
        <f t="shared" si="2"/>
        <v/>
      </c>
    </row>
    <row r="16" spans="1:6">
      <c r="A16" s="102" t="s">
        <v>1427</v>
      </c>
      <c r="B16" s="119"/>
      <c r="C16" s="91"/>
      <c r="D16" s="91"/>
      <c r="E16" s="110" t="str">
        <f t="shared" si="1"/>
        <v/>
      </c>
      <c r="F16" s="110" t="str">
        <f t="shared" si="2"/>
        <v/>
      </c>
    </row>
    <row r="17" spans="1:6">
      <c r="A17" s="102" t="s">
        <v>1428</v>
      </c>
      <c r="B17" s="119"/>
      <c r="C17" s="91"/>
      <c r="D17" s="91"/>
      <c r="E17" s="110" t="str">
        <f t="shared" si="1"/>
        <v/>
      </c>
      <c r="F17" s="110" t="str">
        <f t="shared" si="2"/>
        <v/>
      </c>
    </row>
    <row r="18" spans="1:6">
      <c r="A18" s="102" t="s">
        <v>1429</v>
      </c>
      <c r="B18" s="119"/>
      <c r="C18" s="120"/>
      <c r="D18" s="91"/>
      <c r="E18" s="110" t="str">
        <f t="shared" si="1"/>
        <v/>
      </c>
      <c r="F18" s="110" t="str">
        <f t="shared" si="2"/>
        <v/>
      </c>
    </row>
    <row r="19" spans="1:6">
      <c r="A19" s="102" t="s">
        <v>1430</v>
      </c>
      <c r="B19" s="119"/>
      <c r="C19" s="120"/>
      <c r="D19" s="91"/>
      <c r="E19" s="110" t="str">
        <f t="shared" si="1"/>
        <v/>
      </c>
      <c r="F19" s="110" t="str">
        <f t="shared" si="2"/>
        <v/>
      </c>
    </row>
    <row r="20" spans="1:6">
      <c r="A20" s="102" t="s">
        <v>1431</v>
      </c>
      <c r="B20" s="119"/>
      <c r="C20" s="91"/>
      <c r="D20" s="91"/>
      <c r="E20" s="110" t="str">
        <f t="shared" si="1"/>
        <v/>
      </c>
      <c r="F20" s="110" t="str">
        <f t="shared" si="2"/>
        <v/>
      </c>
    </row>
    <row r="21" spans="1:6">
      <c r="A21" s="102" t="s">
        <v>1432</v>
      </c>
      <c r="B21" s="119"/>
      <c r="C21" s="120"/>
      <c r="D21" s="91"/>
      <c r="E21" s="110" t="str">
        <f t="shared" si="1"/>
        <v/>
      </c>
      <c r="F21" s="110" t="str">
        <f t="shared" si="2"/>
        <v/>
      </c>
    </row>
    <row r="22" spans="1:6">
      <c r="A22" s="102" t="s">
        <v>1433</v>
      </c>
      <c r="B22" s="119"/>
      <c r="C22" s="117"/>
      <c r="D22" s="117"/>
      <c r="E22" s="110" t="str">
        <f t="shared" si="1"/>
        <v/>
      </c>
      <c r="F22" s="110" t="str">
        <f t="shared" si="2"/>
        <v/>
      </c>
    </row>
    <row r="23" spans="1:6">
      <c r="A23" s="102" t="s">
        <v>1434</v>
      </c>
      <c r="B23" s="119"/>
      <c r="C23" s="120"/>
      <c r="D23" s="91"/>
      <c r="E23" s="110" t="str">
        <f t="shared" si="1"/>
        <v/>
      </c>
      <c r="F23" s="110" t="str">
        <f t="shared" si="2"/>
        <v/>
      </c>
    </row>
    <row r="24" spans="1:6">
      <c r="A24" s="102" t="s">
        <v>1435</v>
      </c>
      <c r="B24" s="119"/>
      <c r="C24" s="91"/>
      <c r="D24" s="91"/>
      <c r="E24" s="110" t="str">
        <f t="shared" si="1"/>
        <v/>
      </c>
      <c r="F24" s="110" t="str">
        <f t="shared" si="2"/>
        <v/>
      </c>
    </row>
    <row r="25" spans="1:6">
      <c r="A25" s="102" t="s">
        <v>1436</v>
      </c>
      <c r="B25" s="119"/>
      <c r="C25" s="120"/>
      <c r="D25" s="91"/>
      <c r="E25" s="110" t="str">
        <f t="shared" si="1"/>
        <v/>
      </c>
      <c r="F25" s="110" t="str">
        <f t="shared" si="2"/>
        <v/>
      </c>
    </row>
    <row r="26" spans="1:6">
      <c r="A26" s="102" t="s">
        <v>1437</v>
      </c>
      <c r="B26" s="119"/>
      <c r="C26" s="120"/>
      <c r="D26" s="91"/>
      <c r="E26" s="110" t="str">
        <f t="shared" si="1"/>
        <v/>
      </c>
      <c r="F26" s="110" t="str">
        <f t="shared" si="2"/>
        <v/>
      </c>
    </row>
    <row r="27" spans="1:6">
      <c r="A27" s="102" t="s">
        <v>1438</v>
      </c>
      <c r="B27" s="119"/>
      <c r="C27" s="120"/>
      <c r="D27" s="91"/>
      <c r="E27" s="110" t="str">
        <f t="shared" si="1"/>
        <v/>
      </c>
      <c r="F27" s="110" t="str">
        <f t="shared" si="2"/>
        <v/>
      </c>
    </row>
    <row r="28" spans="1:6">
      <c r="A28" s="104" t="s">
        <v>1439</v>
      </c>
      <c r="B28" s="73"/>
      <c r="C28" s="120"/>
      <c r="D28" s="91"/>
      <c r="E28" s="110" t="str">
        <f t="shared" si="1"/>
        <v/>
      </c>
      <c r="F28" s="110" t="str">
        <f t="shared" si="2"/>
        <v/>
      </c>
    </row>
    <row r="29" spans="1:6">
      <c r="A29" s="102" t="s">
        <v>1440</v>
      </c>
      <c r="B29" s="119"/>
      <c r="C29" s="120"/>
      <c r="D29" s="91"/>
      <c r="E29" s="110" t="str">
        <f t="shared" si="1"/>
        <v/>
      </c>
      <c r="F29" s="110" t="str">
        <f t="shared" si="2"/>
        <v/>
      </c>
    </row>
    <row r="30" spans="1:6">
      <c r="A30" s="102" t="s">
        <v>1441</v>
      </c>
      <c r="B30" s="119"/>
      <c r="C30" s="120"/>
      <c r="D30" s="91"/>
      <c r="E30" s="110" t="str">
        <f t="shared" si="1"/>
        <v/>
      </c>
      <c r="F30" s="110" t="str">
        <f t="shared" si="2"/>
        <v/>
      </c>
    </row>
    <row r="31" spans="1:6">
      <c r="A31" s="102" t="s">
        <v>1442</v>
      </c>
      <c r="B31" s="119"/>
      <c r="C31" s="120"/>
      <c r="D31" s="91"/>
      <c r="E31" s="110" t="str">
        <f t="shared" si="1"/>
        <v/>
      </c>
      <c r="F31" s="110" t="str">
        <f t="shared" si="2"/>
        <v/>
      </c>
    </row>
    <row r="32" spans="1:6">
      <c r="A32" s="102" t="s">
        <v>1443</v>
      </c>
      <c r="B32" s="119"/>
      <c r="C32" s="120"/>
      <c r="D32" s="91"/>
      <c r="E32" s="110" t="str">
        <f t="shared" si="1"/>
        <v/>
      </c>
      <c r="F32" s="110" t="str">
        <f t="shared" si="2"/>
        <v/>
      </c>
    </row>
    <row r="33" spans="1:6">
      <c r="A33" s="105" t="s">
        <v>1444</v>
      </c>
      <c r="B33" s="119"/>
      <c r="C33" s="120"/>
      <c r="D33" s="91"/>
      <c r="E33" s="110" t="str">
        <f t="shared" si="1"/>
        <v/>
      </c>
      <c r="F33" s="110" t="str">
        <f t="shared" si="2"/>
        <v/>
      </c>
    </row>
    <row r="34" spans="1:6">
      <c r="A34" s="100" t="s">
        <v>26</v>
      </c>
      <c r="B34" s="119"/>
      <c r="C34" s="120"/>
      <c r="D34" s="91"/>
      <c r="E34" s="110" t="str">
        <f t="shared" si="1"/>
        <v/>
      </c>
      <c r="F34" s="110" t="str">
        <f t="shared" si="2"/>
        <v/>
      </c>
    </row>
    <row r="35" spans="1:6" s="4" customFormat="1" ht="14.25">
      <c r="A35" s="8" t="s">
        <v>14</v>
      </c>
      <c r="B35" s="115">
        <f>SUM(B36:B37)</f>
        <v>894</v>
      </c>
      <c r="C35" s="114">
        <v>1000</v>
      </c>
      <c r="D35" s="114">
        <v>906</v>
      </c>
      <c r="E35" s="107">
        <f t="shared" si="1"/>
        <v>0.90600000000000003</v>
      </c>
      <c r="F35" s="107">
        <f t="shared" si="2"/>
        <v>1.3422818791946308E-2</v>
      </c>
    </row>
    <row r="36" spans="1:6">
      <c r="A36" s="98" t="s">
        <v>1445</v>
      </c>
      <c r="B36" s="116">
        <v>264</v>
      </c>
      <c r="C36" s="121"/>
      <c r="D36" s="91"/>
      <c r="E36" s="110" t="str">
        <f t="shared" si="1"/>
        <v/>
      </c>
      <c r="F36" s="110">
        <f t="shared" si="2"/>
        <v>-1</v>
      </c>
    </row>
    <row r="37" spans="1:6">
      <c r="A37" s="98" t="s">
        <v>1446</v>
      </c>
      <c r="B37" s="116">
        <v>630</v>
      </c>
      <c r="C37" s="121"/>
      <c r="D37" s="91"/>
      <c r="E37" s="110" t="str">
        <f t="shared" si="1"/>
        <v/>
      </c>
      <c r="F37" s="110">
        <f t="shared" si="2"/>
        <v>-1</v>
      </c>
    </row>
    <row r="38" spans="1:6" s="4" customFormat="1" ht="14.25">
      <c r="A38" s="9" t="s">
        <v>15</v>
      </c>
      <c r="B38" s="72"/>
      <c r="C38" s="122"/>
      <c r="D38" s="122"/>
      <c r="E38" s="110" t="str">
        <f t="shared" si="1"/>
        <v/>
      </c>
      <c r="F38" s="107" t="str">
        <f t="shared" si="2"/>
        <v/>
      </c>
    </row>
    <row r="39" spans="1:6" s="4" customFormat="1" ht="14.25">
      <c r="A39" s="9" t="s">
        <v>16</v>
      </c>
      <c r="B39" s="72"/>
      <c r="C39" s="114"/>
      <c r="D39" s="122"/>
      <c r="E39" s="107" t="str">
        <f t="shared" si="1"/>
        <v/>
      </c>
      <c r="F39" s="107" t="str">
        <f t="shared" si="2"/>
        <v/>
      </c>
    </row>
    <row r="40" spans="1:6" s="4" customFormat="1" ht="14.25">
      <c r="A40" s="9" t="s">
        <v>1413</v>
      </c>
      <c r="B40" s="72"/>
      <c r="C40" s="123"/>
      <c r="D40" s="122"/>
      <c r="E40" s="107" t="str">
        <f t="shared" si="1"/>
        <v/>
      </c>
      <c r="F40" s="107" t="str">
        <f t="shared" si="2"/>
        <v/>
      </c>
    </row>
    <row r="41" spans="1:6" s="4" customFormat="1" ht="14.25">
      <c r="A41" s="9" t="s">
        <v>1414</v>
      </c>
      <c r="B41" s="72">
        <v>1900</v>
      </c>
      <c r="C41" s="122"/>
      <c r="D41" s="122">
        <v>1000</v>
      </c>
      <c r="E41" s="107" t="str">
        <f t="shared" si="1"/>
        <v/>
      </c>
      <c r="F41" s="107">
        <f t="shared" si="2"/>
        <v>-0.47368421052631576</v>
      </c>
    </row>
    <row r="42" spans="1:6" s="4" customFormat="1" ht="14.25">
      <c r="A42" s="9" t="s">
        <v>17</v>
      </c>
      <c r="B42" s="72"/>
      <c r="C42" s="122"/>
      <c r="D42" s="122"/>
      <c r="E42" s="110" t="str">
        <f t="shared" si="1"/>
        <v/>
      </c>
      <c r="F42" s="110" t="str">
        <f t="shared" si="2"/>
        <v/>
      </c>
    </row>
    <row r="43" spans="1:6" s="4" customFormat="1" ht="14.25">
      <c r="A43" s="9" t="s">
        <v>18</v>
      </c>
      <c r="B43" s="72">
        <v>14532</v>
      </c>
      <c r="C43" s="114">
        <v>12</v>
      </c>
      <c r="D43" s="122">
        <v>11522</v>
      </c>
      <c r="E43" s="107">
        <f t="shared" si="1"/>
        <v>960.16666666666663</v>
      </c>
      <c r="F43" s="107">
        <f t="shared" si="2"/>
        <v>-0.2071290944123314</v>
      </c>
    </row>
    <row r="44" spans="1:6" s="4" customFormat="1" ht="14.25">
      <c r="A44" s="9" t="s">
        <v>19</v>
      </c>
      <c r="B44" s="72"/>
      <c r="C44" s="114"/>
      <c r="D44" s="114"/>
      <c r="E44" s="110" t="str">
        <f t="shared" si="1"/>
        <v/>
      </c>
      <c r="F44" s="110" t="str">
        <f t="shared" si="2"/>
        <v/>
      </c>
    </row>
  </sheetData>
  <mergeCells count="1">
    <mergeCell ref="A2:F2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8" fitToHeight="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6"/>
  <sheetViews>
    <sheetView workbookViewId="0">
      <pane xSplit="3" ySplit="6" topLeftCell="D142" activePane="bottomRight" state="frozen"/>
      <selection activeCell="H42" sqref="H42"/>
      <selection pane="topRight" activeCell="H42" sqref="H42"/>
      <selection pane="bottomLeft" activeCell="H42" sqref="H42"/>
      <selection pane="bottomRight" activeCell="H42" sqref="H42"/>
    </sheetView>
  </sheetViews>
  <sheetFormatPr defaultColWidth="12.125" defaultRowHeight="14.25"/>
  <cols>
    <col min="1" max="1" width="8.625" style="64" bestFit="1" customWidth="1"/>
    <col min="2" max="2" width="29.5" style="64" bestFit="1" customWidth="1"/>
    <col min="3" max="3" width="8.5" style="242" bestFit="1" customWidth="1"/>
    <col min="4" max="4" width="9.125" style="242" bestFit="1" customWidth="1"/>
    <col min="5" max="5" width="14.25" style="242" hidden="1" customWidth="1"/>
    <col min="6" max="6" width="9.375" style="242" customWidth="1"/>
    <col min="7" max="7" width="7.25" style="242" customWidth="1"/>
    <col min="8" max="8" width="15.5" style="242" hidden="1" customWidth="1"/>
    <col min="9" max="9" width="8.375" style="242" customWidth="1"/>
    <col min="10" max="10" width="9" style="242" hidden="1" customWidth="1"/>
    <col min="11" max="11" width="8" style="242" customWidth="1"/>
    <col min="12" max="12" width="7.375" style="242" customWidth="1"/>
    <col min="13" max="13" width="8.5" style="242" customWidth="1"/>
    <col min="14" max="18" width="15.5" style="242" hidden="1" customWidth="1"/>
    <col min="19" max="19" width="8.375" style="242" customWidth="1"/>
    <col min="20" max="20" width="10.375" style="242" bestFit="1" customWidth="1"/>
    <col min="21" max="21" width="8.5" style="242" bestFit="1" customWidth="1"/>
    <col min="22" max="22" width="8.625" style="242" bestFit="1" customWidth="1"/>
    <col min="23" max="23" width="10" style="242" customWidth="1"/>
    <col min="24" max="256" width="12.125" style="64" customWidth="1"/>
    <col min="257" max="257" width="9.5" style="64" customWidth="1"/>
    <col min="258" max="258" width="34.125" style="64" customWidth="1"/>
    <col min="259" max="279" width="15.5" style="64" customWidth="1"/>
    <col min="280" max="512" width="12.125" style="64" customWidth="1"/>
    <col min="513" max="513" width="9.5" style="64" customWidth="1"/>
    <col min="514" max="514" width="34.125" style="64" customWidth="1"/>
    <col min="515" max="535" width="15.5" style="64" customWidth="1"/>
    <col min="536" max="768" width="12.125" style="64" customWidth="1"/>
    <col min="769" max="769" width="9.5" style="64" customWidth="1"/>
    <col min="770" max="770" width="34.125" style="64" customWidth="1"/>
    <col min="771" max="791" width="15.5" style="64" customWidth="1"/>
    <col min="792" max="1024" width="12.125" style="64" customWidth="1"/>
    <col min="1025" max="1025" width="9.5" style="64" customWidth="1"/>
    <col min="1026" max="1026" width="34.125" style="64" customWidth="1"/>
    <col min="1027" max="1047" width="15.5" style="64" customWidth="1"/>
    <col min="1048" max="1280" width="12.125" style="64" customWidth="1"/>
    <col min="1281" max="1281" width="9.5" style="64" customWidth="1"/>
    <col min="1282" max="1282" width="34.125" style="64" customWidth="1"/>
    <col min="1283" max="1303" width="15.5" style="64" customWidth="1"/>
    <col min="1304" max="1536" width="12.125" style="64" customWidth="1"/>
    <col min="1537" max="1537" width="9.5" style="64" customWidth="1"/>
    <col min="1538" max="1538" width="34.125" style="64" customWidth="1"/>
    <col min="1539" max="1559" width="15.5" style="64" customWidth="1"/>
    <col min="1560" max="1792" width="12.125" style="64" customWidth="1"/>
    <col min="1793" max="1793" width="9.5" style="64" customWidth="1"/>
    <col min="1794" max="1794" width="34.125" style="64" customWidth="1"/>
    <col min="1795" max="1815" width="15.5" style="64" customWidth="1"/>
    <col min="1816" max="2048" width="12.125" style="64" customWidth="1"/>
    <col min="2049" max="2049" width="9.5" style="64" customWidth="1"/>
    <col min="2050" max="2050" width="34.125" style="64" customWidth="1"/>
    <col min="2051" max="2071" width="15.5" style="64" customWidth="1"/>
    <col min="2072" max="2304" width="12.125" style="64" customWidth="1"/>
    <col min="2305" max="2305" width="9.5" style="64" customWidth="1"/>
    <col min="2306" max="2306" width="34.125" style="64" customWidth="1"/>
    <col min="2307" max="2327" width="15.5" style="64" customWidth="1"/>
    <col min="2328" max="2560" width="12.125" style="64" customWidth="1"/>
    <col min="2561" max="2561" width="9.5" style="64" customWidth="1"/>
    <col min="2562" max="2562" width="34.125" style="64" customWidth="1"/>
    <col min="2563" max="2583" width="15.5" style="64" customWidth="1"/>
    <col min="2584" max="2816" width="12.125" style="64" customWidth="1"/>
    <col min="2817" max="2817" width="9.5" style="64" customWidth="1"/>
    <col min="2818" max="2818" width="34.125" style="64" customWidth="1"/>
    <col min="2819" max="2839" width="15.5" style="64" customWidth="1"/>
    <col min="2840" max="3072" width="12.125" style="64" customWidth="1"/>
    <col min="3073" max="3073" width="9.5" style="64" customWidth="1"/>
    <col min="3074" max="3074" width="34.125" style="64" customWidth="1"/>
    <col min="3075" max="3095" width="15.5" style="64" customWidth="1"/>
    <col min="3096" max="3328" width="12.125" style="64" customWidth="1"/>
    <col min="3329" max="3329" width="9.5" style="64" customWidth="1"/>
    <col min="3330" max="3330" width="34.125" style="64" customWidth="1"/>
    <col min="3331" max="3351" width="15.5" style="64" customWidth="1"/>
    <col min="3352" max="3584" width="12.125" style="64" customWidth="1"/>
    <col min="3585" max="3585" width="9.5" style="64" customWidth="1"/>
    <col min="3586" max="3586" width="34.125" style="64" customWidth="1"/>
    <col min="3587" max="3607" width="15.5" style="64" customWidth="1"/>
    <col min="3608" max="3840" width="12.125" style="64" customWidth="1"/>
    <col min="3841" max="3841" width="9.5" style="64" customWidth="1"/>
    <col min="3842" max="3842" width="34.125" style="64" customWidth="1"/>
    <col min="3843" max="3863" width="15.5" style="64" customWidth="1"/>
    <col min="3864" max="4096" width="12.125" style="64" customWidth="1"/>
    <col min="4097" max="4097" width="9.5" style="64" customWidth="1"/>
    <col min="4098" max="4098" width="34.125" style="64" customWidth="1"/>
    <col min="4099" max="4119" width="15.5" style="64" customWidth="1"/>
    <col min="4120" max="4352" width="12.125" style="64" customWidth="1"/>
    <col min="4353" max="4353" width="9.5" style="64" customWidth="1"/>
    <col min="4354" max="4354" width="34.125" style="64" customWidth="1"/>
    <col min="4355" max="4375" width="15.5" style="64" customWidth="1"/>
    <col min="4376" max="4608" width="12.125" style="64" customWidth="1"/>
    <col min="4609" max="4609" width="9.5" style="64" customWidth="1"/>
    <col min="4610" max="4610" width="34.125" style="64" customWidth="1"/>
    <col min="4611" max="4631" width="15.5" style="64" customWidth="1"/>
    <col min="4632" max="4864" width="12.125" style="64" customWidth="1"/>
    <col min="4865" max="4865" width="9.5" style="64" customWidth="1"/>
    <col min="4866" max="4866" width="34.125" style="64" customWidth="1"/>
    <col min="4867" max="4887" width="15.5" style="64" customWidth="1"/>
    <col min="4888" max="5120" width="12.125" style="64" customWidth="1"/>
    <col min="5121" max="5121" width="9.5" style="64" customWidth="1"/>
    <col min="5122" max="5122" width="34.125" style="64" customWidth="1"/>
    <col min="5123" max="5143" width="15.5" style="64" customWidth="1"/>
    <col min="5144" max="5376" width="12.125" style="64" customWidth="1"/>
    <col min="5377" max="5377" width="9.5" style="64" customWidth="1"/>
    <col min="5378" max="5378" width="34.125" style="64" customWidth="1"/>
    <col min="5379" max="5399" width="15.5" style="64" customWidth="1"/>
    <col min="5400" max="5632" width="12.125" style="64" customWidth="1"/>
    <col min="5633" max="5633" width="9.5" style="64" customWidth="1"/>
    <col min="5634" max="5634" width="34.125" style="64" customWidth="1"/>
    <col min="5635" max="5655" width="15.5" style="64" customWidth="1"/>
    <col min="5656" max="5888" width="12.125" style="64" customWidth="1"/>
    <col min="5889" max="5889" width="9.5" style="64" customWidth="1"/>
    <col min="5890" max="5890" width="34.125" style="64" customWidth="1"/>
    <col min="5891" max="5911" width="15.5" style="64" customWidth="1"/>
    <col min="5912" max="6144" width="12.125" style="64" customWidth="1"/>
    <col min="6145" max="6145" width="9.5" style="64" customWidth="1"/>
    <col min="6146" max="6146" width="34.125" style="64" customWidth="1"/>
    <col min="6147" max="6167" width="15.5" style="64" customWidth="1"/>
    <col min="6168" max="6400" width="12.125" style="64" customWidth="1"/>
    <col min="6401" max="6401" width="9.5" style="64" customWidth="1"/>
    <col min="6402" max="6402" width="34.125" style="64" customWidth="1"/>
    <col min="6403" max="6423" width="15.5" style="64" customWidth="1"/>
    <col min="6424" max="6656" width="12.125" style="64" customWidth="1"/>
    <col min="6657" max="6657" width="9.5" style="64" customWidth="1"/>
    <col min="6658" max="6658" width="34.125" style="64" customWidth="1"/>
    <col min="6659" max="6679" width="15.5" style="64" customWidth="1"/>
    <col min="6680" max="6912" width="12.125" style="64" customWidth="1"/>
    <col min="6913" max="6913" width="9.5" style="64" customWidth="1"/>
    <col min="6914" max="6914" width="34.125" style="64" customWidth="1"/>
    <col min="6915" max="6935" width="15.5" style="64" customWidth="1"/>
    <col min="6936" max="7168" width="12.125" style="64" customWidth="1"/>
    <col min="7169" max="7169" width="9.5" style="64" customWidth="1"/>
    <col min="7170" max="7170" width="34.125" style="64" customWidth="1"/>
    <col min="7171" max="7191" width="15.5" style="64" customWidth="1"/>
    <col min="7192" max="7424" width="12.125" style="64" customWidth="1"/>
    <col min="7425" max="7425" width="9.5" style="64" customWidth="1"/>
    <col min="7426" max="7426" width="34.125" style="64" customWidth="1"/>
    <col min="7427" max="7447" width="15.5" style="64" customWidth="1"/>
    <col min="7448" max="7680" width="12.125" style="64" customWidth="1"/>
    <col min="7681" max="7681" width="9.5" style="64" customWidth="1"/>
    <col min="7682" max="7682" width="34.125" style="64" customWidth="1"/>
    <col min="7683" max="7703" width="15.5" style="64" customWidth="1"/>
    <col min="7704" max="7936" width="12.125" style="64" customWidth="1"/>
    <col min="7937" max="7937" width="9.5" style="64" customWidth="1"/>
    <col min="7938" max="7938" width="34.125" style="64" customWidth="1"/>
    <col min="7939" max="7959" width="15.5" style="64" customWidth="1"/>
    <col min="7960" max="8192" width="12.125" style="64" customWidth="1"/>
    <col min="8193" max="8193" width="9.5" style="64" customWidth="1"/>
    <col min="8194" max="8194" width="34.125" style="64" customWidth="1"/>
    <col min="8195" max="8215" width="15.5" style="64" customWidth="1"/>
    <col min="8216" max="8448" width="12.125" style="64" customWidth="1"/>
    <col min="8449" max="8449" width="9.5" style="64" customWidth="1"/>
    <col min="8450" max="8450" width="34.125" style="64" customWidth="1"/>
    <col min="8451" max="8471" width="15.5" style="64" customWidth="1"/>
    <col min="8472" max="8704" width="12.125" style="64" customWidth="1"/>
    <col min="8705" max="8705" width="9.5" style="64" customWidth="1"/>
    <col min="8706" max="8706" width="34.125" style="64" customWidth="1"/>
    <col min="8707" max="8727" width="15.5" style="64" customWidth="1"/>
    <col min="8728" max="8960" width="12.125" style="64" customWidth="1"/>
    <col min="8961" max="8961" width="9.5" style="64" customWidth="1"/>
    <col min="8962" max="8962" width="34.125" style="64" customWidth="1"/>
    <col min="8963" max="8983" width="15.5" style="64" customWidth="1"/>
    <col min="8984" max="9216" width="12.125" style="64" customWidth="1"/>
    <col min="9217" max="9217" width="9.5" style="64" customWidth="1"/>
    <col min="9218" max="9218" width="34.125" style="64" customWidth="1"/>
    <col min="9219" max="9239" width="15.5" style="64" customWidth="1"/>
    <col min="9240" max="9472" width="12.125" style="64" customWidth="1"/>
    <col min="9473" max="9473" width="9.5" style="64" customWidth="1"/>
    <col min="9474" max="9474" width="34.125" style="64" customWidth="1"/>
    <col min="9475" max="9495" width="15.5" style="64" customWidth="1"/>
    <col min="9496" max="9728" width="12.125" style="64" customWidth="1"/>
    <col min="9729" max="9729" width="9.5" style="64" customWidth="1"/>
    <col min="9730" max="9730" width="34.125" style="64" customWidth="1"/>
    <col min="9731" max="9751" width="15.5" style="64" customWidth="1"/>
    <col min="9752" max="9984" width="12.125" style="64" customWidth="1"/>
    <col min="9985" max="9985" width="9.5" style="64" customWidth="1"/>
    <col min="9986" max="9986" width="34.125" style="64" customWidth="1"/>
    <col min="9987" max="10007" width="15.5" style="64" customWidth="1"/>
    <col min="10008" max="10240" width="12.125" style="64" customWidth="1"/>
    <col min="10241" max="10241" width="9.5" style="64" customWidth="1"/>
    <col min="10242" max="10242" width="34.125" style="64" customWidth="1"/>
    <col min="10243" max="10263" width="15.5" style="64" customWidth="1"/>
    <col min="10264" max="10496" width="12.125" style="64" customWidth="1"/>
    <col min="10497" max="10497" width="9.5" style="64" customWidth="1"/>
    <col min="10498" max="10498" width="34.125" style="64" customWidth="1"/>
    <col min="10499" max="10519" width="15.5" style="64" customWidth="1"/>
    <col min="10520" max="10752" width="12.125" style="64" customWidth="1"/>
    <col min="10753" max="10753" width="9.5" style="64" customWidth="1"/>
    <col min="10754" max="10754" width="34.125" style="64" customWidth="1"/>
    <col min="10755" max="10775" width="15.5" style="64" customWidth="1"/>
    <col min="10776" max="11008" width="12.125" style="64" customWidth="1"/>
    <col min="11009" max="11009" width="9.5" style="64" customWidth="1"/>
    <col min="11010" max="11010" width="34.125" style="64" customWidth="1"/>
    <col min="11011" max="11031" width="15.5" style="64" customWidth="1"/>
    <col min="11032" max="11264" width="12.125" style="64" customWidth="1"/>
    <col min="11265" max="11265" width="9.5" style="64" customWidth="1"/>
    <col min="11266" max="11266" width="34.125" style="64" customWidth="1"/>
    <col min="11267" max="11287" width="15.5" style="64" customWidth="1"/>
    <col min="11288" max="11520" width="12.125" style="64" customWidth="1"/>
    <col min="11521" max="11521" width="9.5" style="64" customWidth="1"/>
    <col min="11522" max="11522" width="34.125" style="64" customWidth="1"/>
    <col min="11523" max="11543" width="15.5" style="64" customWidth="1"/>
    <col min="11544" max="11776" width="12.125" style="64" customWidth="1"/>
    <col min="11777" max="11777" width="9.5" style="64" customWidth="1"/>
    <col min="11778" max="11778" width="34.125" style="64" customWidth="1"/>
    <col min="11779" max="11799" width="15.5" style="64" customWidth="1"/>
    <col min="11800" max="12032" width="12.125" style="64" customWidth="1"/>
    <col min="12033" max="12033" width="9.5" style="64" customWidth="1"/>
    <col min="12034" max="12034" width="34.125" style="64" customWidth="1"/>
    <col min="12035" max="12055" width="15.5" style="64" customWidth="1"/>
    <col min="12056" max="12288" width="12.125" style="64" customWidth="1"/>
    <col min="12289" max="12289" width="9.5" style="64" customWidth="1"/>
    <col min="12290" max="12290" width="34.125" style="64" customWidth="1"/>
    <col min="12291" max="12311" width="15.5" style="64" customWidth="1"/>
    <col min="12312" max="12544" width="12.125" style="64" customWidth="1"/>
    <col min="12545" max="12545" width="9.5" style="64" customWidth="1"/>
    <col min="12546" max="12546" width="34.125" style="64" customWidth="1"/>
    <col min="12547" max="12567" width="15.5" style="64" customWidth="1"/>
    <col min="12568" max="12800" width="12.125" style="64" customWidth="1"/>
    <col min="12801" max="12801" width="9.5" style="64" customWidth="1"/>
    <col min="12802" max="12802" width="34.125" style="64" customWidth="1"/>
    <col min="12803" max="12823" width="15.5" style="64" customWidth="1"/>
    <col min="12824" max="13056" width="12.125" style="64" customWidth="1"/>
    <col min="13057" max="13057" width="9.5" style="64" customWidth="1"/>
    <col min="13058" max="13058" width="34.125" style="64" customWidth="1"/>
    <col min="13059" max="13079" width="15.5" style="64" customWidth="1"/>
    <col min="13080" max="13312" width="12.125" style="64" customWidth="1"/>
    <col min="13313" max="13313" width="9.5" style="64" customWidth="1"/>
    <col min="13314" max="13314" width="34.125" style="64" customWidth="1"/>
    <col min="13315" max="13335" width="15.5" style="64" customWidth="1"/>
    <col min="13336" max="13568" width="12.125" style="64" customWidth="1"/>
    <col min="13569" max="13569" width="9.5" style="64" customWidth="1"/>
    <col min="13570" max="13570" width="34.125" style="64" customWidth="1"/>
    <col min="13571" max="13591" width="15.5" style="64" customWidth="1"/>
    <col min="13592" max="13824" width="12.125" style="64" customWidth="1"/>
    <col min="13825" max="13825" width="9.5" style="64" customWidth="1"/>
    <col min="13826" max="13826" width="34.125" style="64" customWidth="1"/>
    <col min="13827" max="13847" width="15.5" style="64" customWidth="1"/>
    <col min="13848" max="14080" width="12.125" style="64" customWidth="1"/>
    <col min="14081" max="14081" width="9.5" style="64" customWidth="1"/>
    <col min="14082" max="14082" width="34.125" style="64" customWidth="1"/>
    <col min="14083" max="14103" width="15.5" style="64" customWidth="1"/>
    <col min="14104" max="14336" width="12.125" style="64" customWidth="1"/>
    <col min="14337" max="14337" width="9.5" style="64" customWidth="1"/>
    <col min="14338" max="14338" width="34.125" style="64" customWidth="1"/>
    <col min="14339" max="14359" width="15.5" style="64" customWidth="1"/>
    <col min="14360" max="14592" width="12.125" style="64" customWidth="1"/>
    <col min="14593" max="14593" width="9.5" style="64" customWidth="1"/>
    <col min="14594" max="14594" width="34.125" style="64" customWidth="1"/>
    <col min="14595" max="14615" width="15.5" style="64" customWidth="1"/>
    <col min="14616" max="14848" width="12.125" style="64" customWidth="1"/>
    <col min="14849" max="14849" width="9.5" style="64" customWidth="1"/>
    <col min="14850" max="14850" width="34.125" style="64" customWidth="1"/>
    <col min="14851" max="14871" width="15.5" style="64" customWidth="1"/>
    <col min="14872" max="15104" width="12.125" style="64" customWidth="1"/>
    <col min="15105" max="15105" width="9.5" style="64" customWidth="1"/>
    <col min="15106" max="15106" width="34.125" style="64" customWidth="1"/>
    <col min="15107" max="15127" width="15.5" style="64" customWidth="1"/>
    <col min="15128" max="15360" width="12.125" style="64" customWidth="1"/>
    <col min="15361" max="15361" width="9.5" style="64" customWidth="1"/>
    <col min="15362" max="15362" width="34.125" style="64" customWidth="1"/>
    <col min="15363" max="15383" width="15.5" style="64" customWidth="1"/>
    <col min="15384" max="15616" width="12.125" style="64" customWidth="1"/>
    <col min="15617" max="15617" width="9.5" style="64" customWidth="1"/>
    <col min="15618" max="15618" width="34.125" style="64" customWidth="1"/>
    <col min="15619" max="15639" width="15.5" style="64" customWidth="1"/>
    <col min="15640" max="15872" width="12.125" style="64" customWidth="1"/>
    <col min="15873" max="15873" width="9.5" style="64" customWidth="1"/>
    <col min="15874" max="15874" width="34.125" style="64" customWidth="1"/>
    <col min="15875" max="15895" width="15.5" style="64" customWidth="1"/>
    <col min="15896" max="16128" width="12.125" style="64" customWidth="1"/>
    <col min="16129" max="16129" width="9.5" style="64" customWidth="1"/>
    <col min="16130" max="16130" width="34.125" style="64" customWidth="1"/>
    <col min="16131" max="16151" width="15.5" style="64" customWidth="1"/>
    <col min="16152" max="16384" width="12.125" style="64" customWidth="1"/>
  </cols>
  <sheetData>
    <row r="1" spans="1:24">
      <c r="A1" s="64" t="s">
        <v>1449</v>
      </c>
    </row>
    <row r="2" spans="1:24" ht="33.950000000000003" customHeight="1">
      <c r="A2" s="263" t="s">
        <v>1450</v>
      </c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</row>
    <row r="3" spans="1:24" s="65" customFormat="1" ht="21" customHeight="1">
      <c r="B3" s="92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 t="s">
        <v>0</v>
      </c>
    </row>
    <row r="4" spans="1:24" s="65" customFormat="1" ht="16.899999999999999" customHeight="1">
      <c r="A4" s="268" t="s">
        <v>214</v>
      </c>
      <c r="B4" s="268" t="s">
        <v>215</v>
      </c>
      <c r="C4" s="269" t="s">
        <v>717</v>
      </c>
      <c r="D4" s="270" t="s">
        <v>20</v>
      </c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2" t="s">
        <v>21</v>
      </c>
      <c r="U4" s="268" t="s">
        <v>22</v>
      </c>
      <c r="V4" s="268" t="s">
        <v>23</v>
      </c>
      <c r="W4" s="269" t="s">
        <v>24</v>
      </c>
    </row>
    <row r="5" spans="1:24" s="125" customFormat="1" ht="36" customHeight="1">
      <c r="A5" s="268"/>
      <c r="B5" s="268"/>
      <c r="C5" s="269"/>
      <c r="D5" s="124" t="s">
        <v>25</v>
      </c>
      <c r="E5" s="261" t="s">
        <v>826</v>
      </c>
      <c r="F5" s="259" t="s">
        <v>1423</v>
      </c>
      <c r="G5" s="260" t="s">
        <v>26</v>
      </c>
      <c r="H5" s="124" t="s">
        <v>1451</v>
      </c>
      <c r="I5" s="124" t="s">
        <v>28</v>
      </c>
      <c r="J5" s="124" t="s">
        <v>9</v>
      </c>
      <c r="K5" s="124" t="s">
        <v>799</v>
      </c>
      <c r="L5" s="124" t="s">
        <v>1452</v>
      </c>
      <c r="M5" s="124" t="s">
        <v>27</v>
      </c>
      <c r="N5" s="124" t="s">
        <v>1453</v>
      </c>
      <c r="O5" s="124" t="s">
        <v>1454</v>
      </c>
      <c r="P5" s="124" t="s">
        <v>216</v>
      </c>
      <c r="Q5" s="124" t="s">
        <v>801</v>
      </c>
      <c r="R5" s="124" t="s">
        <v>1455</v>
      </c>
      <c r="S5" s="124" t="s">
        <v>29</v>
      </c>
      <c r="T5" s="272"/>
      <c r="U5" s="268"/>
      <c r="V5" s="268"/>
      <c r="W5" s="269"/>
    </row>
    <row r="6" spans="1:24" s="67" customFormat="1" ht="16.899999999999999" customHeight="1">
      <c r="A6" s="37"/>
      <c r="B6" s="126" t="s">
        <v>239</v>
      </c>
      <c r="C6" s="76">
        <f t="shared" ref="C6:W6" si="0">SUM(C7,C36,C45,C51,C64,C75,C86,C92,C113,C126,C142,C149,C160,C168,C177,C182,C188,C198,C205,C209,C215,C216,C219,C223)</f>
        <v>181393</v>
      </c>
      <c r="D6" s="76">
        <f t="shared" si="0"/>
        <v>86339</v>
      </c>
      <c r="E6" s="76">
        <f t="shared" si="0"/>
        <v>0</v>
      </c>
      <c r="F6" s="244">
        <f t="shared" si="0"/>
        <v>17125</v>
      </c>
      <c r="G6" s="76">
        <f t="shared" si="0"/>
        <v>40276</v>
      </c>
      <c r="H6" s="244">
        <f t="shared" si="0"/>
        <v>97</v>
      </c>
      <c r="I6" s="76">
        <f t="shared" si="0"/>
        <v>941</v>
      </c>
      <c r="J6" s="76">
        <f t="shared" si="0"/>
        <v>0</v>
      </c>
      <c r="K6" s="76">
        <f t="shared" si="0"/>
        <v>27900</v>
      </c>
      <c r="L6" s="244">
        <f t="shared" si="0"/>
        <v>0</v>
      </c>
      <c r="M6" s="76">
        <f t="shared" si="0"/>
        <v>0</v>
      </c>
      <c r="N6" s="76">
        <f t="shared" si="0"/>
        <v>0</v>
      </c>
      <c r="O6" s="76">
        <f t="shared" si="0"/>
        <v>0</v>
      </c>
      <c r="P6" s="76">
        <f t="shared" si="0"/>
        <v>0</v>
      </c>
      <c r="Q6" s="76">
        <f t="shared" si="0"/>
        <v>0</v>
      </c>
      <c r="R6" s="76">
        <f t="shared" si="0"/>
        <v>0</v>
      </c>
      <c r="S6" s="76">
        <f t="shared" si="0"/>
        <v>0</v>
      </c>
      <c r="T6" s="76">
        <f t="shared" si="0"/>
        <v>267732</v>
      </c>
      <c r="U6" s="76">
        <f t="shared" si="0"/>
        <v>256210</v>
      </c>
      <c r="V6" s="76">
        <f t="shared" si="0"/>
        <v>11522</v>
      </c>
      <c r="W6" s="76">
        <f t="shared" si="0"/>
        <v>11522</v>
      </c>
    </row>
    <row r="7" spans="1:24" s="67" customFormat="1" ht="16.899999999999999" customHeight="1">
      <c r="A7" s="37">
        <v>201</v>
      </c>
      <c r="B7" s="127" t="s">
        <v>217</v>
      </c>
      <c r="C7" s="76">
        <f t="shared" ref="C7:W7" si="1">SUM(C8:C35)</f>
        <v>24740</v>
      </c>
      <c r="D7" s="76">
        <f t="shared" si="1"/>
        <v>4724</v>
      </c>
      <c r="E7" s="76">
        <f t="shared" si="1"/>
        <v>0</v>
      </c>
      <c r="F7" s="244">
        <f t="shared" si="1"/>
        <v>1645</v>
      </c>
      <c r="G7" s="76">
        <f t="shared" si="1"/>
        <v>37</v>
      </c>
      <c r="H7" s="244">
        <f t="shared" si="1"/>
        <v>0</v>
      </c>
      <c r="I7" s="76">
        <f t="shared" si="1"/>
        <v>941</v>
      </c>
      <c r="J7" s="76">
        <f t="shared" si="1"/>
        <v>0</v>
      </c>
      <c r="K7" s="76">
        <f t="shared" si="1"/>
        <v>666</v>
      </c>
      <c r="L7" s="244">
        <f t="shared" si="1"/>
        <v>741</v>
      </c>
      <c r="M7" s="76">
        <f t="shared" si="1"/>
        <v>694</v>
      </c>
      <c r="N7" s="76">
        <f t="shared" si="1"/>
        <v>0</v>
      </c>
      <c r="O7" s="76">
        <f t="shared" si="1"/>
        <v>0</v>
      </c>
      <c r="P7" s="76">
        <f t="shared" si="1"/>
        <v>0</v>
      </c>
      <c r="Q7" s="76">
        <f t="shared" si="1"/>
        <v>0</v>
      </c>
      <c r="R7" s="76">
        <f t="shared" si="1"/>
        <v>0</v>
      </c>
      <c r="S7" s="76">
        <f t="shared" si="1"/>
        <v>0</v>
      </c>
      <c r="T7" s="76">
        <f t="shared" si="1"/>
        <v>29464</v>
      </c>
      <c r="U7" s="76">
        <f t="shared" si="1"/>
        <v>28801</v>
      </c>
      <c r="V7" s="76">
        <f t="shared" si="1"/>
        <v>663</v>
      </c>
      <c r="W7" s="76">
        <f t="shared" si="1"/>
        <v>663</v>
      </c>
      <c r="X7" s="67">
        <f>LEN(A7)</f>
        <v>3</v>
      </c>
    </row>
    <row r="8" spans="1:24" s="65" customFormat="1" ht="16.899999999999999" customHeight="1">
      <c r="A8" s="33">
        <v>20101</v>
      </c>
      <c r="B8" s="128" t="s">
        <v>30</v>
      </c>
      <c r="C8" s="78">
        <v>483</v>
      </c>
      <c r="D8" s="78">
        <f t="shared" ref="D8:D35" si="2">SUM(E8:S8)</f>
        <v>461</v>
      </c>
      <c r="E8" s="78">
        <v>0</v>
      </c>
      <c r="F8" s="141"/>
      <c r="G8" s="78"/>
      <c r="H8" s="141">
        <v>0</v>
      </c>
      <c r="I8" s="78">
        <v>941</v>
      </c>
      <c r="J8" s="78">
        <v>0</v>
      </c>
      <c r="K8" s="78"/>
      <c r="L8" s="141"/>
      <c r="M8" s="78">
        <v>-480</v>
      </c>
      <c r="N8" s="78">
        <v>0</v>
      </c>
      <c r="O8" s="78">
        <v>0</v>
      </c>
      <c r="P8" s="78">
        <v>0</v>
      </c>
      <c r="Q8" s="78">
        <v>0</v>
      </c>
      <c r="R8" s="78">
        <v>0</v>
      </c>
      <c r="S8" s="78"/>
      <c r="T8" s="78">
        <f t="shared" ref="T8:T35" si="3">C8+D8</f>
        <v>944</v>
      </c>
      <c r="U8" s="78">
        <v>620</v>
      </c>
      <c r="V8" s="78">
        <f t="shared" ref="V8:V35" si="4">T8-U8</f>
        <v>324</v>
      </c>
      <c r="W8" s="78">
        <v>324</v>
      </c>
      <c r="X8" s="67">
        <f t="shared" ref="X8:X71" si="5">LEN(A8)</f>
        <v>5</v>
      </c>
    </row>
    <row r="9" spans="1:24" s="65" customFormat="1" ht="16.899999999999999" customHeight="1">
      <c r="A9" s="33">
        <v>20102</v>
      </c>
      <c r="B9" s="128" t="s">
        <v>31</v>
      </c>
      <c r="C9" s="78">
        <v>387</v>
      </c>
      <c r="D9" s="78">
        <f t="shared" si="2"/>
        <v>117</v>
      </c>
      <c r="E9" s="78">
        <v>0</v>
      </c>
      <c r="F9" s="141">
        <v>117</v>
      </c>
      <c r="G9" s="78"/>
      <c r="H9" s="141">
        <v>0</v>
      </c>
      <c r="I9" s="78"/>
      <c r="J9" s="78">
        <v>0</v>
      </c>
      <c r="K9" s="78"/>
      <c r="L9" s="141"/>
      <c r="M9" s="78"/>
      <c r="N9" s="78">
        <v>0</v>
      </c>
      <c r="O9" s="78">
        <v>0</v>
      </c>
      <c r="P9" s="78">
        <v>0</v>
      </c>
      <c r="Q9" s="78">
        <v>0</v>
      </c>
      <c r="R9" s="78">
        <v>0</v>
      </c>
      <c r="S9" s="78"/>
      <c r="T9" s="78">
        <f t="shared" si="3"/>
        <v>504</v>
      </c>
      <c r="U9" s="78">
        <v>504</v>
      </c>
      <c r="V9" s="78"/>
      <c r="W9" s="78"/>
      <c r="X9" s="67">
        <f t="shared" si="5"/>
        <v>5</v>
      </c>
    </row>
    <row r="10" spans="1:24" s="65" customFormat="1" ht="16.899999999999999" customHeight="1">
      <c r="A10" s="33">
        <v>20103</v>
      </c>
      <c r="B10" s="128" t="s">
        <v>32</v>
      </c>
      <c r="C10" s="78">
        <v>13910</v>
      </c>
      <c r="D10" s="78">
        <f t="shared" si="2"/>
        <v>-2550</v>
      </c>
      <c r="E10" s="78">
        <v>0</v>
      </c>
      <c r="F10" s="141"/>
      <c r="G10" s="78"/>
      <c r="H10" s="141">
        <v>0</v>
      </c>
      <c r="I10" s="78"/>
      <c r="J10" s="78">
        <v>0</v>
      </c>
      <c r="K10" s="78">
        <v>500</v>
      </c>
      <c r="L10" s="141"/>
      <c r="M10" s="78">
        <v>-3050</v>
      </c>
      <c r="N10" s="78">
        <v>0</v>
      </c>
      <c r="O10" s="78">
        <v>0</v>
      </c>
      <c r="P10" s="78">
        <v>0</v>
      </c>
      <c r="Q10" s="78">
        <v>0</v>
      </c>
      <c r="R10" s="78">
        <v>0</v>
      </c>
      <c r="S10" s="78"/>
      <c r="T10" s="78">
        <f t="shared" si="3"/>
        <v>11360</v>
      </c>
      <c r="U10" s="78">
        <v>11353</v>
      </c>
      <c r="V10" s="78">
        <f t="shared" si="4"/>
        <v>7</v>
      </c>
      <c r="W10" s="78">
        <v>7</v>
      </c>
      <c r="X10" s="67">
        <f t="shared" si="5"/>
        <v>5</v>
      </c>
    </row>
    <row r="11" spans="1:24" s="65" customFormat="1" ht="16.899999999999999" customHeight="1">
      <c r="A11" s="33">
        <v>20104</v>
      </c>
      <c r="B11" s="128" t="s">
        <v>33</v>
      </c>
      <c r="C11" s="78">
        <v>502</v>
      </c>
      <c r="D11" s="78">
        <f t="shared" si="2"/>
        <v>236</v>
      </c>
      <c r="E11" s="78">
        <v>0</v>
      </c>
      <c r="F11" s="141"/>
      <c r="G11" s="78">
        <v>10</v>
      </c>
      <c r="H11" s="141">
        <v>0</v>
      </c>
      <c r="I11" s="78"/>
      <c r="J11" s="78">
        <v>0</v>
      </c>
      <c r="K11" s="78"/>
      <c r="L11" s="141">
        <v>226</v>
      </c>
      <c r="M11" s="78"/>
      <c r="N11" s="78">
        <v>0</v>
      </c>
      <c r="O11" s="78">
        <v>0</v>
      </c>
      <c r="P11" s="78">
        <v>0</v>
      </c>
      <c r="Q11" s="78">
        <v>0</v>
      </c>
      <c r="R11" s="78">
        <v>0</v>
      </c>
      <c r="S11" s="78"/>
      <c r="T11" s="78">
        <f t="shared" si="3"/>
        <v>738</v>
      </c>
      <c r="U11" s="78">
        <v>598</v>
      </c>
      <c r="V11" s="78">
        <f t="shared" si="4"/>
        <v>140</v>
      </c>
      <c r="W11" s="78">
        <v>140</v>
      </c>
      <c r="X11" s="67">
        <f t="shared" si="5"/>
        <v>5</v>
      </c>
    </row>
    <row r="12" spans="1:24" s="65" customFormat="1" ht="16.899999999999999" customHeight="1">
      <c r="A12" s="33">
        <v>20105</v>
      </c>
      <c r="B12" s="128" t="s">
        <v>34</v>
      </c>
      <c r="C12" s="78">
        <v>262</v>
      </c>
      <c r="D12" s="78">
        <f t="shared" si="2"/>
        <v>248</v>
      </c>
      <c r="E12" s="78">
        <v>0</v>
      </c>
      <c r="F12" s="141">
        <v>209</v>
      </c>
      <c r="G12" s="78"/>
      <c r="H12" s="141">
        <v>0</v>
      </c>
      <c r="I12" s="78"/>
      <c r="J12" s="78">
        <v>0</v>
      </c>
      <c r="K12" s="78"/>
      <c r="L12" s="141">
        <v>39</v>
      </c>
      <c r="M12" s="78"/>
      <c r="N12" s="78">
        <v>0</v>
      </c>
      <c r="O12" s="78">
        <v>0</v>
      </c>
      <c r="P12" s="78">
        <v>0</v>
      </c>
      <c r="Q12" s="78">
        <v>0</v>
      </c>
      <c r="R12" s="78">
        <v>0</v>
      </c>
      <c r="S12" s="78"/>
      <c r="T12" s="78">
        <f t="shared" si="3"/>
        <v>510</v>
      </c>
      <c r="U12" s="78">
        <v>498</v>
      </c>
      <c r="V12" s="78">
        <f t="shared" si="4"/>
        <v>12</v>
      </c>
      <c r="W12" s="78">
        <v>12</v>
      </c>
      <c r="X12" s="67">
        <f t="shared" si="5"/>
        <v>5</v>
      </c>
    </row>
    <row r="13" spans="1:24" s="65" customFormat="1" ht="16.899999999999999" customHeight="1">
      <c r="A13" s="33">
        <v>20106</v>
      </c>
      <c r="B13" s="128" t="s">
        <v>35</v>
      </c>
      <c r="C13" s="78">
        <v>1717</v>
      </c>
      <c r="D13" s="78">
        <f t="shared" si="2"/>
        <v>514</v>
      </c>
      <c r="E13" s="78">
        <v>0</v>
      </c>
      <c r="F13" s="141">
        <v>514</v>
      </c>
      <c r="G13" s="78"/>
      <c r="H13" s="141">
        <v>0</v>
      </c>
      <c r="I13" s="78"/>
      <c r="J13" s="78">
        <v>0</v>
      </c>
      <c r="K13" s="78"/>
      <c r="L13" s="141"/>
      <c r="M13" s="78"/>
      <c r="N13" s="78">
        <v>0</v>
      </c>
      <c r="O13" s="78">
        <v>0</v>
      </c>
      <c r="P13" s="78">
        <v>0</v>
      </c>
      <c r="Q13" s="78">
        <v>0</v>
      </c>
      <c r="R13" s="78">
        <v>0</v>
      </c>
      <c r="S13" s="78"/>
      <c r="T13" s="78">
        <f t="shared" si="3"/>
        <v>2231</v>
      </c>
      <c r="U13" s="78">
        <v>2231</v>
      </c>
      <c r="V13" s="78"/>
      <c r="W13" s="78"/>
      <c r="X13" s="67">
        <f t="shared" si="5"/>
        <v>5</v>
      </c>
    </row>
    <row r="14" spans="1:24" s="65" customFormat="1" ht="16.899999999999999" customHeight="1">
      <c r="A14" s="33">
        <v>20107</v>
      </c>
      <c r="B14" s="128" t="s">
        <v>36</v>
      </c>
      <c r="C14" s="78">
        <v>800</v>
      </c>
      <c r="D14" s="78">
        <f t="shared" si="2"/>
        <v>195</v>
      </c>
      <c r="E14" s="78">
        <v>0</v>
      </c>
      <c r="F14" s="141">
        <v>195</v>
      </c>
      <c r="G14" s="78"/>
      <c r="H14" s="141">
        <v>0</v>
      </c>
      <c r="I14" s="78"/>
      <c r="J14" s="78">
        <v>0</v>
      </c>
      <c r="K14" s="78"/>
      <c r="L14" s="141"/>
      <c r="M14" s="78"/>
      <c r="N14" s="78">
        <v>0</v>
      </c>
      <c r="O14" s="78">
        <v>0</v>
      </c>
      <c r="P14" s="78">
        <v>0</v>
      </c>
      <c r="Q14" s="78">
        <v>0</v>
      </c>
      <c r="R14" s="78">
        <v>0</v>
      </c>
      <c r="S14" s="78"/>
      <c r="T14" s="78">
        <f t="shared" si="3"/>
        <v>995</v>
      </c>
      <c r="U14" s="78">
        <v>995</v>
      </c>
      <c r="V14" s="78"/>
      <c r="W14" s="78"/>
      <c r="X14" s="67">
        <f t="shared" si="5"/>
        <v>5</v>
      </c>
    </row>
    <row r="15" spans="1:24" s="65" customFormat="1" ht="16.899999999999999" customHeight="1">
      <c r="A15" s="33">
        <v>20108</v>
      </c>
      <c r="B15" s="128" t="s">
        <v>37</v>
      </c>
      <c r="C15" s="78">
        <v>326</v>
      </c>
      <c r="D15" s="78">
        <f t="shared" si="2"/>
        <v>-20</v>
      </c>
      <c r="E15" s="78">
        <v>0</v>
      </c>
      <c r="F15" s="141">
        <v>5</v>
      </c>
      <c r="G15" s="78"/>
      <c r="H15" s="141">
        <v>0</v>
      </c>
      <c r="I15" s="78"/>
      <c r="J15" s="78">
        <v>0</v>
      </c>
      <c r="K15" s="78"/>
      <c r="L15" s="141"/>
      <c r="M15" s="78">
        <v>-25</v>
      </c>
      <c r="N15" s="78">
        <v>0</v>
      </c>
      <c r="O15" s="78">
        <v>0</v>
      </c>
      <c r="P15" s="78">
        <v>0</v>
      </c>
      <c r="Q15" s="78">
        <v>0</v>
      </c>
      <c r="R15" s="78">
        <v>0</v>
      </c>
      <c r="S15" s="78"/>
      <c r="T15" s="78">
        <f t="shared" si="3"/>
        <v>306</v>
      </c>
      <c r="U15" s="78">
        <v>306</v>
      </c>
      <c r="V15" s="78"/>
      <c r="W15" s="78"/>
      <c r="X15" s="67">
        <f t="shared" si="5"/>
        <v>5</v>
      </c>
    </row>
    <row r="16" spans="1:24" s="65" customFormat="1" ht="16.899999999999999" customHeight="1">
      <c r="A16" s="33">
        <v>20109</v>
      </c>
      <c r="B16" s="128" t="s">
        <v>38</v>
      </c>
      <c r="C16" s="78"/>
      <c r="D16" s="78"/>
      <c r="E16" s="78">
        <v>0</v>
      </c>
      <c r="F16" s="141"/>
      <c r="G16" s="78"/>
      <c r="H16" s="141">
        <v>0</v>
      </c>
      <c r="I16" s="78"/>
      <c r="J16" s="78">
        <v>0</v>
      </c>
      <c r="K16" s="78"/>
      <c r="L16" s="141"/>
      <c r="M16" s="78"/>
      <c r="N16" s="78">
        <v>0</v>
      </c>
      <c r="O16" s="78">
        <v>0</v>
      </c>
      <c r="P16" s="78">
        <v>0</v>
      </c>
      <c r="Q16" s="78">
        <v>0</v>
      </c>
      <c r="R16" s="78">
        <v>0</v>
      </c>
      <c r="S16" s="78"/>
      <c r="T16" s="78"/>
      <c r="U16" s="78"/>
      <c r="V16" s="78"/>
      <c r="W16" s="78"/>
      <c r="X16" s="67">
        <f t="shared" si="5"/>
        <v>5</v>
      </c>
    </row>
    <row r="17" spans="1:24" s="65" customFormat="1" ht="16.899999999999999" customHeight="1">
      <c r="A17" s="33">
        <v>20110</v>
      </c>
      <c r="B17" s="128" t="s">
        <v>39</v>
      </c>
      <c r="C17" s="78">
        <v>162</v>
      </c>
      <c r="D17" s="78">
        <f t="shared" si="2"/>
        <v>-20</v>
      </c>
      <c r="E17" s="78">
        <v>0</v>
      </c>
      <c r="F17" s="141">
        <v>9</v>
      </c>
      <c r="G17" s="78"/>
      <c r="H17" s="141">
        <v>0</v>
      </c>
      <c r="I17" s="78"/>
      <c r="J17" s="78">
        <v>0</v>
      </c>
      <c r="K17" s="78"/>
      <c r="L17" s="141"/>
      <c r="M17" s="78">
        <v>-29</v>
      </c>
      <c r="N17" s="78">
        <v>0</v>
      </c>
      <c r="O17" s="78">
        <v>0</v>
      </c>
      <c r="P17" s="78">
        <v>0</v>
      </c>
      <c r="Q17" s="78">
        <v>0</v>
      </c>
      <c r="R17" s="78">
        <v>0</v>
      </c>
      <c r="S17" s="78"/>
      <c r="T17" s="78">
        <f t="shared" si="3"/>
        <v>142</v>
      </c>
      <c r="U17" s="78">
        <v>142</v>
      </c>
      <c r="V17" s="78"/>
      <c r="W17" s="78"/>
      <c r="X17" s="67">
        <f t="shared" si="5"/>
        <v>5</v>
      </c>
    </row>
    <row r="18" spans="1:24" s="65" customFormat="1" ht="16.899999999999999" customHeight="1">
      <c r="A18" s="33">
        <v>20111</v>
      </c>
      <c r="B18" s="128" t="s">
        <v>40</v>
      </c>
      <c r="C18" s="78">
        <v>302</v>
      </c>
      <c r="D18" s="78">
        <f t="shared" si="2"/>
        <v>148</v>
      </c>
      <c r="E18" s="78">
        <v>0</v>
      </c>
      <c r="F18" s="141">
        <v>88</v>
      </c>
      <c r="G18" s="78"/>
      <c r="H18" s="141">
        <v>0</v>
      </c>
      <c r="I18" s="78"/>
      <c r="J18" s="78">
        <v>0</v>
      </c>
      <c r="K18" s="78"/>
      <c r="L18" s="141">
        <v>60</v>
      </c>
      <c r="M18" s="78"/>
      <c r="N18" s="78">
        <v>0</v>
      </c>
      <c r="O18" s="78">
        <v>0</v>
      </c>
      <c r="P18" s="78">
        <v>0</v>
      </c>
      <c r="Q18" s="78">
        <v>0</v>
      </c>
      <c r="R18" s="78">
        <v>0</v>
      </c>
      <c r="S18" s="78"/>
      <c r="T18" s="78">
        <f t="shared" si="3"/>
        <v>450</v>
      </c>
      <c r="U18" s="78">
        <v>450</v>
      </c>
      <c r="V18" s="78"/>
      <c r="W18" s="78"/>
      <c r="X18" s="67">
        <f t="shared" si="5"/>
        <v>5</v>
      </c>
    </row>
    <row r="19" spans="1:24" s="65" customFormat="1" ht="16.899999999999999" customHeight="1">
      <c r="A19" s="33">
        <v>20113</v>
      </c>
      <c r="B19" s="128" t="s">
        <v>41</v>
      </c>
      <c r="C19" s="78">
        <v>126</v>
      </c>
      <c r="D19" s="78">
        <f t="shared" si="2"/>
        <v>3</v>
      </c>
      <c r="E19" s="78">
        <v>0</v>
      </c>
      <c r="F19" s="141"/>
      <c r="G19" s="78"/>
      <c r="H19" s="141">
        <v>0</v>
      </c>
      <c r="I19" s="78"/>
      <c r="J19" s="78">
        <v>0</v>
      </c>
      <c r="K19" s="78"/>
      <c r="L19" s="141">
        <v>3</v>
      </c>
      <c r="M19" s="78"/>
      <c r="N19" s="78">
        <v>0</v>
      </c>
      <c r="O19" s="78">
        <v>0</v>
      </c>
      <c r="P19" s="78">
        <v>0</v>
      </c>
      <c r="Q19" s="78">
        <v>0</v>
      </c>
      <c r="R19" s="78">
        <v>0</v>
      </c>
      <c r="S19" s="78"/>
      <c r="T19" s="78">
        <f t="shared" si="3"/>
        <v>129</v>
      </c>
      <c r="U19" s="78">
        <v>129</v>
      </c>
      <c r="V19" s="78"/>
      <c r="W19" s="78"/>
      <c r="X19" s="67">
        <f t="shared" si="5"/>
        <v>5</v>
      </c>
    </row>
    <row r="20" spans="1:24" s="65" customFormat="1" ht="16.899999999999999" customHeight="1">
      <c r="A20" s="33">
        <v>20114</v>
      </c>
      <c r="B20" s="128" t="s">
        <v>42</v>
      </c>
      <c r="C20" s="78">
        <v>2</v>
      </c>
      <c r="D20" s="78"/>
      <c r="E20" s="78">
        <v>0</v>
      </c>
      <c r="F20" s="141"/>
      <c r="G20" s="78"/>
      <c r="H20" s="141">
        <v>0</v>
      </c>
      <c r="I20" s="78"/>
      <c r="J20" s="78">
        <v>0</v>
      </c>
      <c r="K20" s="78"/>
      <c r="L20" s="141"/>
      <c r="M20" s="78"/>
      <c r="N20" s="78">
        <v>0</v>
      </c>
      <c r="O20" s="78">
        <v>0</v>
      </c>
      <c r="P20" s="78">
        <v>0</v>
      </c>
      <c r="Q20" s="78">
        <v>0</v>
      </c>
      <c r="R20" s="78">
        <v>0</v>
      </c>
      <c r="S20" s="78"/>
      <c r="T20" s="78">
        <f t="shared" si="3"/>
        <v>2</v>
      </c>
      <c r="U20" s="78">
        <v>2</v>
      </c>
      <c r="V20" s="78"/>
      <c r="W20" s="78"/>
      <c r="X20" s="67">
        <f t="shared" si="5"/>
        <v>5</v>
      </c>
    </row>
    <row r="21" spans="1:24" s="65" customFormat="1" ht="16.899999999999999" customHeight="1">
      <c r="A21" s="33">
        <v>20115</v>
      </c>
      <c r="B21" s="128" t="s">
        <v>43</v>
      </c>
      <c r="C21" s="78">
        <v>961</v>
      </c>
      <c r="D21" s="78">
        <f t="shared" si="2"/>
        <v>453</v>
      </c>
      <c r="E21" s="78">
        <v>0</v>
      </c>
      <c r="F21" s="141">
        <v>50</v>
      </c>
      <c r="G21" s="78"/>
      <c r="H21" s="141">
        <v>0</v>
      </c>
      <c r="I21" s="78"/>
      <c r="J21" s="78">
        <v>0</v>
      </c>
      <c r="K21" s="78"/>
      <c r="L21" s="141"/>
      <c r="M21" s="78">
        <v>403</v>
      </c>
      <c r="N21" s="78">
        <v>0</v>
      </c>
      <c r="O21" s="78">
        <v>0</v>
      </c>
      <c r="P21" s="78">
        <v>0</v>
      </c>
      <c r="Q21" s="78">
        <v>0</v>
      </c>
      <c r="R21" s="78">
        <v>0</v>
      </c>
      <c r="S21" s="78"/>
      <c r="T21" s="78">
        <f t="shared" si="3"/>
        <v>1414</v>
      </c>
      <c r="U21" s="78">
        <v>1414</v>
      </c>
      <c r="V21" s="78"/>
      <c r="W21" s="78"/>
      <c r="X21" s="67">
        <f t="shared" si="5"/>
        <v>5</v>
      </c>
    </row>
    <row r="22" spans="1:24" s="65" customFormat="1" ht="16.899999999999999" customHeight="1">
      <c r="A22" s="33">
        <v>20117</v>
      </c>
      <c r="B22" s="128" t="s">
        <v>44</v>
      </c>
      <c r="C22" s="78">
        <v>319</v>
      </c>
      <c r="D22" s="78">
        <f t="shared" si="2"/>
        <v>59</v>
      </c>
      <c r="E22" s="78">
        <v>0</v>
      </c>
      <c r="F22" s="141">
        <v>59</v>
      </c>
      <c r="G22" s="78"/>
      <c r="H22" s="141">
        <v>0</v>
      </c>
      <c r="I22" s="78"/>
      <c r="J22" s="78">
        <v>0</v>
      </c>
      <c r="K22" s="78"/>
      <c r="L22" s="141"/>
      <c r="M22" s="78"/>
      <c r="N22" s="78">
        <v>0</v>
      </c>
      <c r="O22" s="78">
        <v>0</v>
      </c>
      <c r="P22" s="78">
        <v>0</v>
      </c>
      <c r="Q22" s="78">
        <v>0</v>
      </c>
      <c r="R22" s="78">
        <v>0</v>
      </c>
      <c r="S22" s="78"/>
      <c r="T22" s="78">
        <f t="shared" si="3"/>
        <v>378</v>
      </c>
      <c r="U22" s="78">
        <v>378</v>
      </c>
      <c r="V22" s="78"/>
      <c r="W22" s="78"/>
      <c r="X22" s="67">
        <f t="shared" si="5"/>
        <v>5</v>
      </c>
    </row>
    <row r="23" spans="1:24" s="65" customFormat="1" ht="16.899999999999999" customHeight="1">
      <c r="A23" s="33">
        <v>20123</v>
      </c>
      <c r="B23" s="128" t="s">
        <v>45</v>
      </c>
      <c r="C23" s="78">
        <v>131</v>
      </c>
      <c r="D23" s="78">
        <f t="shared" si="2"/>
        <v>88</v>
      </c>
      <c r="E23" s="78">
        <v>0</v>
      </c>
      <c r="F23" s="141">
        <v>11</v>
      </c>
      <c r="G23" s="78"/>
      <c r="H23" s="141">
        <v>0</v>
      </c>
      <c r="I23" s="78"/>
      <c r="J23" s="78">
        <v>0</v>
      </c>
      <c r="K23" s="78"/>
      <c r="L23" s="141"/>
      <c r="M23" s="78">
        <v>77</v>
      </c>
      <c r="N23" s="78">
        <v>0</v>
      </c>
      <c r="O23" s="78">
        <v>0</v>
      </c>
      <c r="P23" s="78">
        <v>0</v>
      </c>
      <c r="Q23" s="78">
        <v>0</v>
      </c>
      <c r="R23" s="78">
        <v>0</v>
      </c>
      <c r="S23" s="78"/>
      <c r="T23" s="78">
        <f t="shared" si="3"/>
        <v>219</v>
      </c>
      <c r="U23" s="78">
        <v>219</v>
      </c>
      <c r="V23" s="78"/>
      <c r="W23" s="78"/>
      <c r="X23" s="67">
        <f t="shared" si="5"/>
        <v>5</v>
      </c>
    </row>
    <row r="24" spans="1:24" s="65" customFormat="1" ht="16.899999999999999" customHeight="1">
      <c r="A24" s="33">
        <v>20124</v>
      </c>
      <c r="B24" s="128" t="s">
        <v>46</v>
      </c>
      <c r="C24" s="78"/>
      <c r="D24" s="78"/>
      <c r="E24" s="78">
        <v>0</v>
      </c>
      <c r="F24" s="141"/>
      <c r="G24" s="78"/>
      <c r="H24" s="141">
        <v>0</v>
      </c>
      <c r="I24" s="78"/>
      <c r="J24" s="78">
        <v>0</v>
      </c>
      <c r="K24" s="78"/>
      <c r="L24" s="141"/>
      <c r="M24" s="78"/>
      <c r="N24" s="78">
        <v>0</v>
      </c>
      <c r="O24" s="78">
        <v>0</v>
      </c>
      <c r="P24" s="78">
        <v>0</v>
      </c>
      <c r="Q24" s="78">
        <v>0</v>
      </c>
      <c r="R24" s="78">
        <v>0</v>
      </c>
      <c r="S24" s="78"/>
      <c r="T24" s="78"/>
      <c r="U24" s="78"/>
      <c r="V24" s="78"/>
      <c r="W24" s="78"/>
      <c r="X24" s="67">
        <f t="shared" si="5"/>
        <v>5</v>
      </c>
    </row>
    <row r="25" spans="1:24" s="65" customFormat="1" ht="16.899999999999999" customHeight="1">
      <c r="A25" s="33">
        <v>20125</v>
      </c>
      <c r="B25" s="128" t="s">
        <v>47</v>
      </c>
      <c r="C25" s="78">
        <v>17</v>
      </c>
      <c r="D25" s="78">
        <f t="shared" si="2"/>
        <v>1</v>
      </c>
      <c r="E25" s="78">
        <v>0</v>
      </c>
      <c r="F25" s="141"/>
      <c r="G25" s="78"/>
      <c r="H25" s="141">
        <v>0</v>
      </c>
      <c r="I25" s="78"/>
      <c r="J25" s="78">
        <v>0</v>
      </c>
      <c r="K25" s="78"/>
      <c r="L25" s="141"/>
      <c r="M25" s="78">
        <v>1</v>
      </c>
      <c r="N25" s="78">
        <v>0</v>
      </c>
      <c r="O25" s="78">
        <v>0</v>
      </c>
      <c r="P25" s="78">
        <v>0</v>
      </c>
      <c r="Q25" s="78">
        <v>0</v>
      </c>
      <c r="R25" s="78">
        <v>0</v>
      </c>
      <c r="S25" s="78"/>
      <c r="T25" s="78">
        <f t="shared" si="3"/>
        <v>18</v>
      </c>
      <c r="U25" s="78">
        <v>18</v>
      </c>
      <c r="V25" s="78"/>
      <c r="W25" s="78"/>
      <c r="X25" s="67">
        <f t="shared" si="5"/>
        <v>5</v>
      </c>
    </row>
    <row r="26" spans="1:24" s="65" customFormat="1" ht="16.899999999999999" customHeight="1">
      <c r="A26" s="33">
        <v>20126</v>
      </c>
      <c r="B26" s="128" t="s">
        <v>48</v>
      </c>
      <c r="C26" s="78">
        <v>128</v>
      </c>
      <c r="D26" s="78">
        <f t="shared" si="2"/>
        <v>60</v>
      </c>
      <c r="E26" s="78">
        <v>0</v>
      </c>
      <c r="F26" s="141">
        <v>46</v>
      </c>
      <c r="G26" s="78"/>
      <c r="H26" s="141">
        <v>0</v>
      </c>
      <c r="I26" s="78"/>
      <c r="J26" s="78">
        <v>0</v>
      </c>
      <c r="K26" s="78"/>
      <c r="L26" s="141">
        <v>5</v>
      </c>
      <c r="M26" s="78">
        <v>9</v>
      </c>
      <c r="N26" s="78">
        <v>0</v>
      </c>
      <c r="O26" s="78">
        <v>0</v>
      </c>
      <c r="P26" s="78">
        <v>0</v>
      </c>
      <c r="Q26" s="78">
        <v>0</v>
      </c>
      <c r="R26" s="78">
        <v>0</v>
      </c>
      <c r="S26" s="78"/>
      <c r="T26" s="78">
        <f t="shared" si="3"/>
        <v>188</v>
      </c>
      <c r="U26" s="78">
        <v>188</v>
      </c>
      <c r="V26" s="78"/>
      <c r="W26" s="78"/>
      <c r="X26" s="67">
        <f t="shared" si="5"/>
        <v>5</v>
      </c>
    </row>
    <row r="27" spans="1:24" s="65" customFormat="1" ht="16.899999999999999" customHeight="1">
      <c r="A27" s="33">
        <v>20128</v>
      </c>
      <c r="B27" s="128" t="s">
        <v>49</v>
      </c>
      <c r="C27" s="78">
        <v>71</v>
      </c>
      <c r="D27" s="78">
        <f t="shared" si="2"/>
        <v>52</v>
      </c>
      <c r="E27" s="78">
        <v>0</v>
      </c>
      <c r="F27" s="141"/>
      <c r="G27" s="78"/>
      <c r="H27" s="141">
        <v>0</v>
      </c>
      <c r="I27" s="78"/>
      <c r="J27" s="78">
        <v>0</v>
      </c>
      <c r="K27" s="78"/>
      <c r="L27" s="141">
        <v>6</v>
      </c>
      <c r="M27" s="78">
        <v>46</v>
      </c>
      <c r="N27" s="78">
        <v>0</v>
      </c>
      <c r="O27" s="78">
        <v>0</v>
      </c>
      <c r="P27" s="78">
        <v>0</v>
      </c>
      <c r="Q27" s="78">
        <v>0</v>
      </c>
      <c r="R27" s="78">
        <v>0</v>
      </c>
      <c r="S27" s="78"/>
      <c r="T27" s="78">
        <f t="shared" si="3"/>
        <v>123</v>
      </c>
      <c r="U27" s="78">
        <v>123</v>
      </c>
      <c r="V27" s="78"/>
      <c r="W27" s="78"/>
      <c r="X27" s="67">
        <f t="shared" si="5"/>
        <v>5</v>
      </c>
    </row>
    <row r="28" spans="1:24" s="65" customFormat="1" ht="16.899999999999999" customHeight="1">
      <c r="A28" s="33">
        <v>20129</v>
      </c>
      <c r="B28" s="128" t="s">
        <v>50</v>
      </c>
      <c r="C28" s="78">
        <v>153</v>
      </c>
      <c r="D28" s="78">
        <f t="shared" si="2"/>
        <v>119</v>
      </c>
      <c r="E28" s="78">
        <v>0</v>
      </c>
      <c r="F28" s="141">
        <v>24</v>
      </c>
      <c r="G28" s="78">
        <v>26</v>
      </c>
      <c r="H28" s="141">
        <v>0</v>
      </c>
      <c r="I28" s="78"/>
      <c r="J28" s="78">
        <v>0</v>
      </c>
      <c r="K28" s="78"/>
      <c r="L28" s="141">
        <v>8</v>
      </c>
      <c r="M28" s="78">
        <v>61</v>
      </c>
      <c r="N28" s="78">
        <v>0</v>
      </c>
      <c r="O28" s="78">
        <v>0</v>
      </c>
      <c r="P28" s="78">
        <v>0</v>
      </c>
      <c r="Q28" s="78">
        <v>0</v>
      </c>
      <c r="R28" s="78">
        <v>0</v>
      </c>
      <c r="S28" s="78"/>
      <c r="T28" s="78">
        <f t="shared" si="3"/>
        <v>272</v>
      </c>
      <c r="U28" s="78">
        <v>272</v>
      </c>
      <c r="V28" s="78"/>
      <c r="W28" s="78"/>
      <c r="X28" s="67">
        <f t="shared" si="5"/>
        <v>5</v>
      </c>
    </row>
    <row r="29" spans="1:24" s="65" customFormat="1" ht="16.899999999999999" customHeight="1">
      <c r="A29" s="33">
        <v>20131</v>
      </c>
      <c r="B29" s="128" t="s">
        <v>51</v>
      </c>
      <c r="C29" s="78">
        <v>847</v>
      </c>
      <c r="D29" s="78">
        <f t="shared" si="2"/>
        <v>-57</v>
      </c>
      <c r="E29" s="78">
        <v>0</v>
      </c>
      <c r="F29" s="141"/>
      <c r="G29" s="78"/>
      <c r="H29" s="141">
        <v>0</v>
      </c>
      <c r="I29" s="78"/>
      <c r="J29" s="78">
        <v>0</v>
      </c>
      <c r="K29" s="78"/>
      <c r="L29" s="141"/>
      <c r="M29" s="78">
        <v>-57</v>
      </c>
      <c r="N29" s="78">
        <v>0</v>
      </c>
      <c r="O29" s="78">
        <v>0</v>
      </c>
      <c r="P29" s="78">
        <v>0</v>
      </c>
      <c r="Q29" s="78">
        <v>0</v>
      </c>
      <c r="R29" s="78">
        <v>0</v>
      </c>
      <c r="S29" s="78"/>
      <c r="T29" s="78">
        <f t="shared" si="3"/>
        <v>790</v>
      </c>
      <c r="U29" s="78">
        <v>611</v>
      </c>
      <c r="V29" s="78">
        <f t="shared" si="4"/>
        <v>179</v>
      </c>
      <c r="W29" s="78">
        <v>179</v>
      </c>
      <c r="X29" s="67">
        <f t="shared" si="5"/>
        <v>5</v>
      </c>
    </row>
    <row r="30" spans="1:24" s="65" customFormat="1" ht="16.899999999999999" customHeight="1">
      <c r="A30" s="33">
        <v>20132</v>
      </c>
      <c r="B30" s="128" t="s">
        <v>52</v>
      </c>
      <c r="C30" s="78">
        <v>947</v>
      </c>
      <c r="D30" s="78">
        <f t="shared" si="2"/>
        <v>457</v>
      </c>
      <c r="E30" s="78">
        <v>0</v>
      </c>
      <c r="F30" s="141">
        <v>123</v>
      </c>
      <c r="G30" s="78"/>
      <c r="H30" s="141">
        <v>0</v>
      </c>
      <c r="I30" s="78"/>
      <c r="J30" s="78">
        <v>0</v>
      </c>
      <c r="K30" s="78">
        <v>166</v>
      </c>
      <c r="L30" s="141">
        <v>155</v>
      </c>
      <c r="M30" s="78">
        <v>13</v>
      </c>
      <c r="N30" s="78">
        <v>0</v>
      </c>
      <c r="O30" s="78">
        <v>0</v>
      </c>
      <c r="P30" s="78">
        <v>0</v>
      </c>
      <c r="Q30" s="78">
        <v>0</v>
      </c>
      <c r="R30" s="78">
        <v>0</v>
      </c>
      <c r="S30" s="78"/>
      <c r="T30" s="78">
        <f t="shared" si="3"/>
        <v>1404</v>
      </c>
      <c r="U30" s="78">
        <v>1404</v>
      </c>
      <c r="V30" s="78"/>
      <c r="W30" s="78"/>
      <c r="X30" s="67">
        <f t="shared" si="5"/>
        <v>5</v>
      </c>
    </row>
    <row r="31" spans="1:24" s="65" customFormat="1" ht="16.899999999999999" customHeight="1">
      <c r="A31" s="33">
        <v>20133</v>
      </c>
      <c r="B31" s="128" t="s">
        <v>53</v>
      </c>
      <c r="C31" s="78">
        <v>535</v>
      </c>
      <c r="D31" s="78">
        <f t="shared" si="2"/>
        <v>210</v>
      </c>
      <c r="E31" s="78">
        <v>0</v>
      </c>
      <c r="F31" s="141"/>
      <c r="G31" s="78"/>
      <c r="H31" s="141">
        <v>0</v>
      </c>
      <c r="I31" s="78"/>
      <c r="J31" s="78">
        <v>0</v>
      </c>
      <c r="K31" s="78"/>
      <c r="L31" s="141">
        <v>106</v>
      </c>
      <c r="M31" s="78">
        <v>104</v>
      </c>
      <c r="N31" s="78">
        <v>0</v>
      </c>
      <c r="O31" s="78">
        <v>0</v>
      </c>
      <c r="P31" s="78">
        <v>0</v>
      </c>
      <c r="Q31" s="78">
        <v>0</v>
      </c>
      <c r="R31" s="78">
        <v>0</v>
      </c>
      <c r="S31" s="78"/>
      <c r="T31" s="78">
        <f t="shared" si="3"/>
        <v>745</v>
      </c>
      <c r="U31" s="78">
        <v>745</v>
      </c>
      <c r="V31" s="78"/>
      <c r="W31" s="78"/>
      <c r="X31" s="67">
        <f t="shared" si="5"/>
        <v>5</v>
      </c>
    </row>
    <row r="32" spans="1:24" s="65" customFormat="1" ht="16.899999999999999" customHeight="1">
      <c r="A32" s="33">
        <v>20134</v>
      </c>
      <c r="B32" s="128" t="s">
        <v>54</v>
      </c>
      <c r="C32" s="78">
        <v>62</v>
      </c>
      <c r="D32" s="78">
        <f t="shared" si="2"/>
        <v>43</v>
      </c>
      <c r="E32" s="78">
        <v>0</v>
      </c>
      <c r="F32" s="141">
        <v>37</v>
      </c>
      <c r="G32" s="78"/>
      <c r="H32" s="141">
        <v>0</v>
      </c>
      <c r="I32" s="78"/>
      <c r="J32" s="78">
        <v>0</v>
      </c>
      <c r="K32" s="78"/>
      <c r="L32" s="141">
        <v>6</v>
      </c>
      <c r="M32" s="78"/>
      <c r="N32" s="78">
        <v>0</v>
      </c>
      <c r="O32" s="78">
        <v>0</v>
      </c>
      <c r="P32" s="78">
        <v>0</v>
      </c>
      <c r="Q32" s="78">
        <v>0</v>
      </c>
      <c r="R32" s="78">
        <v>0</v>
      </c>
      <c r="S32" s="78"/>
      <c r="T32" s="78">
        <f t="shared" si="3"/>
        <v>105</v>
      </c>
      <c r="U32" s="78">
        <v>105</v>
      </c>
      <c r="V32" s="78"/>
      <c r="W32" s="78"/>
      <c r="X32" s="67">
        <f t="shared" si="5"/>
        <v>5</v>
      </c>
    </row>
    <row r="33" spans="1:24" s="65" customFormat="1" ht="16.899999999999999" customHeight="1">
      <c r="A33" s="33">
        <v>20135</v>
      </c>
      <c r="B33" s="128" t="s">
        <v>55</v>
      </c>
      <c r="C33" s="78"/>
      <c r="D33" s="78"/>
      <c r="E33" s="78">
        <v>0</v>
      </c>
      <c r="F33" s="141"/>
      <c r="G33" s="78"/>
      <c r="H33" s="141">
        <v>0</v>
      </c>
      <c r="I33" s="78"/>
      <c r="J33" s="78">
        <v>0</v>
      </c>
      <c r="K33" s="78"/>
      <c r="L33" s="141"/>
      <c r="M33" s="78"/>
      <c r="N33" s="78">
        <v>0</v>
      </c>
      <c r="O33" s="78">
        <v>0</v>
      </c>
      <c r="P33" s="78">
        <v>0</v>
      </c>
      <c r="Q33" s="78">
        <v>0</v>
      </c>
      <c r="R33" s="78">
        <v>0</v>
      </c>
      <c r="S33" s="78"/>
      <c r="T33" s="78"/>
      <c r="U33" s="78"/>
      <c r="V33" s="78"/>
      <c r="W33" s="78"/>
      <c r="X33" s="67">
        <f t="shared" si="5"/>
        <v>5</v>
      </c>
    </row>
    <row r="34" spans="1:24" s="65" customFormat="1" ht="16.899999999999999" customHeight="1">
      <c r="A34" s="33">
        <v>20136</v>
      </c>
      <c r="B34" s="128" t="s">
        <v>56</v>
      </c>
      <c r="C34" s="78">
        <v>1590</v>
      </c>
      <c r="D34" s="78">
        <f t="shared" si="2"/>
        <v>254</v>
      </c>
      <c r="E34" s="78">
        <v>0</v>
      </c>
      <c r="F34" s="141">
        <v>127</v>
      </c>
      <c r="G34" s="78"/>
      <c r="H34" s="141">
        <v>0</v>
      </c>
      <c r="I34" s="78"/>
      <c r="J34" s="78">
        <v>0</v>
      </c>
      <c r="K34" s="78"/>
      <c r="L34" s="141">
        <v>127</v>
      </c>
      <c r="M34" s="78"/>
      <c r="N34" s="78">
        <v>0</v>
      </c>
      <c r="O34" s="78">
        <v>0</v>
      </c>
      <c r="P34" s="78">
        <v>0</v>
      </c>
      <c r="Q34" s="78">
        <v>0</v>
      </c>
      <c r="R34" s="78">
        <v>0</v>
      </c>
      <c r="S34" s="78"/>
      <c r="T34" s="78">
        <f t="shared" si="3"/>
        <v>1844</v>
      </c>
      <c r="U34" s="78">
        <v>1844</v>
      </c>
      <c r="V34" s="78"/>
      <c r="W34" s="78"/>
      <c r="X34" s="67">
        <f t="shared" si="5"/>
        <v>5</v>
      </c>
    </row>
    <row r="35" spans="1:24" s="65" customFormat="1" ht="16.899999999999999" customHeight="1">
      <c r="A35" s="33">
        <v>20199</v>
      </c>
      <c r="B35" s="128" t="s">
        <v>57</v>
      </c>
      <c r="C35" s="78"/>
      <c r="D35" s="78">
        <f t="shared" si="2"/>
        <v>3653</v>
      </c>
      <c r="E35" s="78">
        <v>0</v>
      </c>
      <c r="F35" s="141">
        <v>31</v>
      </c>
      <c r="G35" s="78">
        <v>1</v>
      </c>
      <c r="H35" s="141">
        <v>0</v>
      </c>
      <c r="I35" s="78"/>
      <c r="J35" s="78">
        <v>0</v>
      </c>
      <c r="K35" s="78"/>
      <c r="L35" s="141"/>
      <c r="M35" s="78">
        <v>3621</v>
      </c>
      <c r="N35" s="78">
        <v>0</v>
      </c>
      <c r="O35" s="78">
        <v>0</v>
      </c>
      <c r="P35" s="78">
        <v>0</v>
      </c>
      <c r="Q35" s="78">
        <v>0</v>
      </c>
      <c r="R35" s="78">
        <v>0</v>
      </c>
      <c r="S35" s="78"/>
      <c r="T35" s="78">
        <f t="shared" si="3"/>
        <v>3653</v>
      </c>
      <c r="U35" s="78">
        <v>3652</v>
      </c>
      <c r="V35" s="78">
        <f t="shared" si="4"/>
        <v>1</v>
      </c>
      <c r="W35" s="78">
        <v>1</v>
      </c>
      <c r="X35" s="67">
        <f t="shared" si="5"/>
        <v>5</v>
      </c>
    </row>
    <row r="36" spans="1:24" s="67" customFormat="1" ht="16.899999999999999" customHeight="1">
      <c r="A36" s="37">
        <v>202</v>
      </c>
      <c r="B36" s="127" t="s">
        <v>218</v>
      </c>
      <c r="C36" s="76">
        <f t="shared" ref="C36:W36" si="6">SUM(C37:C44)</f>
        <v>0</v>
      </c>
      <c r="D36" s="76">
        <f t="shared" si="6"/>
        <v>0</v>
      </c>
      <c r="E36" s="76">
        <f t="shared" si="6"/>
        <v>0</v>
      </c>
      <c r="F36" s="244">
        <f t="shared" si="6"/>
        <v>0</v>
      </c>
      <c r="G36" s="76">
        <f t="shared" si="6"/>
        <v>0</v>
      </c>
      <c r="H36" s="244">
        <f t="shared" si="6"/>
        <v>0</v>
      </c>
      <c r="I36" s="76">
        <f t="shared" si="6"/>
        <v>0</v>
      </c>
      <c r="J36" s="76">
        <f t="shared" si="6"/>
        <v>0</v>
      </c>
      <c r="K36" s="76">
        <f t="shared" si="6"/>
        <v>0</v>
      </c>
      <c r="L36" s="244">
        <f t="shared" si="6"/>
        <v>0</v>
      </c>
      <c r="M36" s="76">
        <f t="shared" si="6"/>
        <v>0</v>
      </c>
      <c r="N36" s="76">
        <f t="shared" si="6"/>
        <v>0</v>
      </c>
      <c r="O36" s="76">
        <f t="shared" si="6"/>
        <v>0</v>
      </c>
      <c r="P36" s="76">
        <f t="shared" si="6"/>
        <v>0</v>
      </c>
      <c r="Q36" s="76">
        <f t="shared" si="6"/>
        <v>0</v>
      </c>
      <c r="R36" s="76">
        <f t="shared" si="6"/>
        <v>0</v>
      </c>
      <c r="S36" s="76">
        <f t="shared" si="6"/>
        <v>0</v>
      </c>
      <c r="T36" s="76">
        <f t="shared" si="6"/>
        <v>0</v>
      </c>
      <c r="U36" s="76">
        <f t="shared" si="6"/>
        <v>0</v>
      </c>
      <c r="V36" s="76">
        <f t="shared" si="6"/>
        <v>0</v>
      </c>
      <c r="W36" s="76">
        <f t="shared" si="6"/>
        <v>0</v>
      </c>
      <c r="X36" s="67">
        <f t="shared" si="5"/>
        <v>3</v>
      </c>
    </row>
    <row r="37" spans="1:24" s="65" customFormat="1" ht="16.899999999999999" customHeight="1">
      <c r="A37" s="33">
        <v>20201</v>
      </c>
      <c r="B37" s="128" t="s">
        <v>58</v>
      </c>
      <c r="C37" s="78"/>
      <c r="D37" s="78"/>
      <c r="E37" s="78">
        <v>0</v>
      </c>
      <c r="F37" s="141"/>
      <c r="G37" s="78"/>
      <c r="H37" s="141">
        <v>0</v>
      </c>
      <c r="I37" s="78"/>
      <c r="J37" s="78">
        <v>0</v>
      </c>
      <c r="K37" s="78"/>
      <c r="L37" s="141"/>
      <c r="M37" s="78"/>
      <c r="N37" s="78">
        <v>0</v>
      </c>
      <c r="O37" s="78">
        <v>0</v>
      </c>
      <c r="P37" s="78">
        <v>0</v>
      </c>
      <c r="Q37" s="78">
        <v>0</v>
      </c>
      <c r="R37" s="78">
        <v>0</v>
      </c>
      <c r="S37" s="78"/>
      <c r="T37" s="78"/>
      <c r="U37" s="78"/>
      <c r="V37" s="78"/>
      <c r="W37" s="78"/>
      <c r="X37" s="67">
        <f t="shared" si="5"/>
        <v>5</v>
      </c>
    </row>
    <row r="38" spans="1:24" s="65" customFormat="1" ht="16.899999999999999" customHeight="1">
      <c r="A38" s="33">
        <v>20202</v>
      </c>
      <c r="B38" s="128" t="s">
        <v>59</v>
      </c>
      <c r="C38" s="78"/>
      <c r="D38" s="78"/>
      <c r="E38" s="78">
        <v>0</v>
      </c>
      <c r="F38" s="141"/>
      <c r="G38" s="78"/>
      <c r="H38" s="141">
        <v>0</v>
      </c>
      <c r="I38" s="78"/>
      <c r="J38" s="78">
        <v>0</v>
      </c>
      <c r="K38" s="78"/>
      <c r="L38" s="141"/>
      <c r="M38" s="78"/>
      <c r="N38" s="78">
        <v>0</v>
      </c>
      <c r="O38" s="78">
        <v>0</v>
      </c>
      <c r="P38" s="78">
        <v>0</v>
      </c>
      <c r="Q38" s="78">
        <v>0</v>
      </c>
      <c r="R38" s="78">
        <v>0</v>
      </c>
      <c r="S38" s="78"/>
      <c r="T38" s="78"/>
      <c r="U38" s="78"/>
      <c r="V38" s="78"/>
      <c r="W38" s="78"/>
      <c r="X38" s="67">
        <f t="shared" si="5"/>
        <v>5</v>
      </c>
    </row>
    <row r="39" spans="1:24" s="65" customFormat="1" ht="16.899999999999999" customHeight="1">
      <c r="A39" s="33">
        <v>20203</v>
      </c>
      <c r="B39" s="128" t="s">
        <v>60</v>
      </c>
      <c r="C39" s="78"/>
      <c r="D39" s="78"/>
      <c r="E39" s="78">
        <v>0</v>
      </c>
      <c r="F39" s="141"/>
      <c r="G39" s="78"/>
      <c r="H39" s="141">
        <v>0</v>
      </c>
      <c r="I39" s="78"/>
      <c r="J39" s="78">
        <v>0</v>
      </c>
      <c r="K39" s="78"/>
      <c r="L39" s="141"/>
      <c r="M39" s="78"/>
      <c r="N39" s="78">
        <v>0</v>
      </c>
      <c r="O39" s="78">
        <v>0</v>
      </c>
      <c r="P39" s="78">
        <v>0</v>
      </c>
      <c r="Q39" s="78">
        <v>0</v>
      </c>
      <c r="R39" s="78">
        <v>0</v>
      </c>
      <c r="S39" s="78"/>
      <c r="T39" s="78"/>
      <c r="U39" s="78"/>
      <c r="V39" s="78"/>
      <c r="W39" s="78"/>
      <c r="X39" s="67">
        <f t="shared" si="5"/>
        <v>5</v>
      </c>
    </row>
    <row r="40" spans="1:24" s="65" customFormat="1" ht="16.899999999999999" customHeight="1">
      <c r="A40" s="33">
        <v>20204</v>
      </c>
      <c r="B40" s="128" t="s">
        <v>61</v>
      </c>
      <c r="C40" s="78"/>
      <c r="D40" s="78"/>
      <c r="E40" s="78">
        <v>0</v>
      </c>
      <c r="F40" s="141"/>
      <c r="G40" s="78"/>
      <c r="H40" s="141">
        <v>0</v>
      </c>
      <c r="I40" s="78"/>
      <c r="J40" s="78">
        <v>0</v>
      </c>
      <c r="K40" s="78"/>
      <c r="L40" s="141"/>
      <c r="M40" s="78"/>
      <c r="N40" s="78">
        <v>0</v>
      </c>
      <c r="O40" s="78">
        <v>0</v>
      </c>
      <c r="P40" s="78">
        <v>0</v>
      </c>
      <c r="Q40" s="78">
        <v>0</v>
      </c>
      <c r="R40" s="78">
        <v>0</v>
      </c>
      <c r="S40" s="78"/>
      <c r="T40" s="78"/>
      <c r="U40" s="78"/>
      <c r="V40" s="78"/>
      <c r="W40" s="78"/>
      <c r="X40" s="67">
        <f t="shared" si="5"/>
        <v>5</v>
      </c>
    </row>
    <row r="41" spans="1:24" s="65" customFormat="1" ht="16.899999999999999" customHeight="1">
      <c r="A41" s="33">
        <v>20205</v>
      </c>
      <c r="B41" s="128" t="s">
        <v>62</v>
      </c>
      <c r="C41" s="78"/>
      <c r="D41" s="78"/>
      <c r="E41" s="78">
        <v>0</v>
      </c>
      <c r="F41" s="141"/>
      <c r="G41" s="78"/>
      <c r="H41" s="141">
        <v>0</v>
      </c>
      <c r="I41" s="78"/>
      <c r="J41" s="78">
        <v>0</v>
      </c>
      <c r="K41" s="78"/>
      <c r="L41" s="141"/>
      <c r="M41" s="78"/>
      <c r="N41" s="78">
        <v>0</v>
      </c>
      <c r="O41" s="78">
        <v>0</v>
      </c>
      <c r="P41" s="78">
        <v>0</v>
      </c>
      <c r="Q41" s="78">
        <v>0</v>
      </c>
      <c r="R41" s="78">
        <v>0</v>
      </c>
      <c r="S41" s="78"/>
      <c r="T41" s="78"/>
      <c r="U41" s="78"/>
      <c r="V41" s="78"/>
      <c r="W41" s="78"/>
      <c r="X41" s="67">
        <f t="shared" si="5"/>
        <v>5</v>
      </c>
    </row>
    <row r="42" spans="1:24" s="65" customFormat="1" ht="16.899999999999999" customHeight="1">
      <c r="A42" s="33">
        <v>20206</v>
      </c>
      <c r="B42" s="128" t="s">
        <v>63</v>
      </c>
      <c r="C42" s="78"/>
      <c r="D42" s="78"/>
      <c r="E42" s="78">
        <v>0</v>
      </c>
      <c r="F42" s="141"/>
      <c r="G42" s="78"/>
      <c r="H42" s="141">
        <v>0</v>
      </c>
      <c r="I42" s="78"/>
      <c r="J42" s="78">
        <v>0</v>
      </c>
      <c r="K42" s="78"/>
      <c r="L42" s="141"/>
      <c r="M42" s="78"/>
      <c r="N42" s="78">
        <v>0</v>
      </c>
      <c r="O42" s="78">
        <v>0</v>
      </c>
      <c r="P42" s="78">
        <v>0</v>
      </c>
      <c r="Q42" s="78">
        <v>0</v>
      </c>
      <c r="R42" s="78">
        <v>0</v>
      </c>
      <c r="S42" s="78"/>
      <c r="T42" s="78"/>
      <c r="U42" s="78"/>
      <c r="V42" s="78"/>
      <c r="W42" s="78"/>
      <c r="X42" s="67">
        <f t="shared" si="5"/>
        <v>5</v>
      </c>
    </row>
    <row r="43" spans="1:24" s="65" customFormat="1" ht="16.899999999999999" customHeight="1">
      <c r="A43" s="33">
        <v>20207</v>
      </c>
      <c r="B43" s="128" t="s">
        <v>64</v>
      </c>
      <c r="C43" s="78"/>
      <c r="D43" s="78"/>
      <c r="E43" s="78">
        <v>0</v>
      </c>
      <c r="F43" s="141"/>
      <c r="G43" s="78"/>
      <c r="H43" s="141">
        <v>0</v>
      </c>
      <c r="I43" s="78"/>
      <c r="J43" s="78">
        <v>0</v>
      </c>
      <c r="K43" s="78"/>
      <c r="L43" s="141"/>
      <c r="M43" s="78"/>
      <c r="N43" s="78">
        <v>0</v>
      </c>
      <c r="O43" s="78">
        <v>0</v>
      </c>
      <c r="P43" s="78">
        <v>0</v>
      </c>
      <c r="Q43" s="78">
        <v>0</v>
      </c>
      <c r="R43" s="78">
        <v>0</v>
      </c>
      <c r="S43" s="78"/>
      <c r="T43" s="78"/>
      <c r="U43" s="78"/>
      <c r="V43" s="78"/>
      <c r="W43" s="78"/>
      <c r="X43" s="67">
        <f t="shared" si="5"/>
        <v>5</v>
      </c>
    </row>
    <row r="44" spans="1:24" s="65" customFormat="1" ht="16.899999999999999" customHeight="1">
      <c r="A44" s="33">
        <v>20299</v>
      </c>
      <c r="B44" s="128" t="s">
        <v>65</v>
      </c>
      <c r="C44" s="78"/>
      <c r="D44" s="78"/>
      <c r="E44" s="78">
        <v>0</v>
      </c>
      <c r="F44" s="141"/>
      <c r="G44" s="78"/>
      <c r="H44" s="141">
        <v>0</v>
      </c>
      <c r="I44" s="78"/>
      <c r="J44" s="78">
        <v>0</v>
      </c>
      <c r="K44" s="78"/>
      <c r="L44" s="141"/>
      <c r="M44" s="78"/>
      <c r="N44" s="78">
        <v>0</v>
      </c>
      <c r="O44" s="78">
        <v>0</v>
      </c>
      <c r="P44" s="78">
        <v>0</v>
      </c>
      <c r="Q44" s="78">
        <v>0</v>
      </c>
      <c r="R44" s="78">
        <v>0</v>
      </c>
      <c r="S44" s="78"/>
      <c r="T44" s="78"/>
      <c r="U44" s="78"/>
      <c r="V44" s="78"/>
      <c r="W44" s="78"/>
      <c r="X44" s="67">
        <f t="shared" si="5"/>
        <v>5</v>
      </c>
    </row>
    <row r="45" spans="1:24" s="67" customFormat="1" ht="16.899999999999999" customHeight="1">
      <c r="A45" s="37">
        <v>203</v>
      </c>
      <c r="B45" s="127" t="s">
        <v>219</v>
      </c>
      <c r="C45" s="76">
        <f t="shared" ref="C45:W45" si="7">SUM(C46:C50)</f>
        <v>211</v>
      </c>
      <c r="D45" s="76">
        <f t="shared" si="7"/>
        <v>163</v>
      </c>
      <c r="E45" s="76">
        <f t="shared" si="7"/>
        <v>0</v>
      </c>
      <c r="F45" s="244">
        <f t="shared" si="7"/>
        <v>0</v>
      </c>
      <c r="G45" s="76">
        <f t="shared" si="7"/>
        <v>0</v>
      </c>
      <c r="H45" s="244">
        <f t="shared" si="7"/>
        <v>0</v>
      </c>
      <c r="I45" s="76">
        <f t="shared" si="7"/>
        <v>0</v>
      </c>
      <c r="J45" s="76">
        <f t="shared" si="7"/>
        <v>0</v>
      </c>
      <c r="K45" s="76">
        <f t="shared" si="7"/>
        <v>140</v>
      </c>
      <c r="L45" s="244">
        <f t="shared" si="7"/>
        <v>0</v>
      </c>
      <c r="M45" s="76">
        <f t="shared" si="7"/>
        <v>23</v>
      </c>
      <c r="N45" s="76">
        <f t="shared" si="7"/>
        <v>0</v>
      </c>
      <c r="O45" s="76">
        <f t="shared" si="7"/>
        <v>0</v>
      </c>
      <c r="P45" s="76">
        <f t="shared" si="7"/>
        <v>0</v>
      </c>
      <c r="Q45" s="76">
        <f t="shared" si="7"/>
        <v>0</v>
      </c>
      <c r="R45" s="76">
        <f t="shared" si="7"/>
        <v>0</v>
      </c>
      <c r="S45" s="76">
        <f t="shared" si="7"/>
        <v>0</v>
      </c>
      <c r="T45" s="76">
        <f t="shared" si="7"/>
        <v>374</v>
      </c>
      <c r="U45" s="76">
        <f t="shared" si="7"/>
        <v>374</v>
      </c>
      <c r="V45" s="76">
        <f t="shared" si="7"/>
        <v>0</v>
      </c>
      <c r="W45" s="76">
        <f t="shared" si="7"/>
        <v>0</v>
      </c>
      <c r="X45" s="67">
        <f t="shared" si="5"/>
        <v>3</v>
      </c>
    </row>
    <row r="46" spans="1:24" s="65" customFormat="1" ht="16.899999999999999" customHeight="1">
      <c r="A46" s="33">
        <v>20301</v>
      </c>
      <c r="B46" s="128" t="s">
        <v>66</v>
      </c>
      <c r="C46" s="78"/>
      <c r="D46" s="78"/>
      <c r="E46" s="78">
        <v>0</v>
      </c>
      <c r="F46" s="141"/>
      <c r="G46" s="78"/>
      <c r="H46" s="141">
        <v>0</v>
      </c>
      <c r="I46" s="78"/>
      <c r="J46" s="78">
        <v>0</v>
      </c>
      <c r="K46" s="78"/>
      <c r="L46" s="141"/>
      <c r="M46" s="78"/>
      <c r="N46" s="78">
        <v>0</v>
      </c>
      <c r="O46" s="78">
        <v>0</v>
      </c>
      <c r="P46" s="78">
        <v>0</v>
      </c>
      <c r="Q46" s="78">
        <v>0</v>
      </c>
      <c r="R46" s="78">
        <v>0</v>
      </c>
      <c r="S46" s="78"/>
      <c r="T46" s="78"/>
      <c r="U46" s="78"/>
      <c r="V46" s="78"/>
      <c r="W46" s="78"/>
      <c r="X46" s="67">
        <f t="shared" si="5"/>
        <v>5</v>
      </c>
    </row>
    <row r="47" spans="1:24" s="65" customFormat="1" ht="16.899999999999999" customHeight="1">
      <c r="A47" s="33">
        <v>20304</v>
      </c>
      <c r="B47" s="128" t="s">
        <v>67</v>
      </c>
      <c r="C47" s="78"/>
      <c r="D47" s="78"/>
      <c r="E47" s="78">
        <v>0</v>
      </c>
      <c r="F47" s="141"/>
      <c r="G47" s="78"/>
      <c r="H47" s="141">
        <v>0</v>
      </c>
      <c r="I47" s="78"/>
      <c r="J47" s="78">
        <v>0</v>
      </c>
      <c r="K47" s="78"/>
      <c r="L47" s="141"/>
      <c r="M47" s="78"/>
      <c r="N47" s="78">
        <v>0</v>
      </c>
      <c r="O47" s="78">
        <v>0</v>
      </c>
      <c r="P47" s="78">
        <v>0</v>
      </c>
      <c r="Q47" s="78">
        <v>0</v>
      </c>
      <c r="R47" s="78">
        <v>0</v>
      </c>
      <c r="S47" s="78"/>
      <c r="T47" s="78"/>
      <c r="U47" s="78"/>
      <c r="V47" s="78"/>
      <c r="W47" s="78"/>
      <c r="X47" s="67">
        <f t="shared" si="5"/>
        <v>5</v>
      </c>
    </row>
    <row r="48" spans="1:24" s="65" customFormat="1" ht="16.899999999999999" customHeight="1">
      <c r="A48" s="33">
        <v>20305</v>
      </c>
      <c r="B48" s="128" t="s">
        <v>68</v>
      </c>
      <c r="C48" s="78"/>
      <c r="D48" s="78"/>
      <c r="E48" s="78">
        <v>0</v>
      </c>
      <c r="F48" s="141"/>
      <c r="G48" s="78"/>
      <c r="H48" s="141">
        <v>0</v>
      </c>
      <c r="I48" s="78"/>
      <c r="J48" s="78">
        <v>0</v>
      </c>
      <c r="K48" s="78"/>
      <c r="L48" s="141"/>
      <c r="M48" s="78"/>
      <c r="N48" s="78">
        <v>0</v>
      </c>
      <c r="O48" s="78">
        <v>0</v>
      </c>
      <c r="P48" s="78">
        <v>0</v>
      </c>
      <c r="Q48" s="78">
        <v>0</v>
      </c>
      <c r="R48" s="78">
        <v>0</v>
      </c>
      <c r="S48" s="78"/>
      <c r="T48" s="78"/>
      <c r="U48" s="78"/>
      <c r="V48" s="78"/>
      <c r="W48" s="78"/>
      <c r="X48" s="67">
        <f t="shared" si="5"/>
        <v>5</v>
      </c>
    </row>
    <row r="49" spans="1:24" s="65" customFormat="1" ht="16.899999999999999" customHeight="1">
      <c r="A49" s="33">
        <v>20306</v>
      </c>
      <c r="B49" s="128" t="s">
        <v>69</v>
      </c>
      <c r="C49" s="78">
        <v>179</v>
      </c>
      <c r="D49" s="78">
        <f>SUM(E49:S49)</f>
        <v>161</v>
      </c>
      <c r="E49" s="78">
        <v>0</v>
      </c>
      <c r="F49" s="141"/>
      <c r="G49" s="78"/>
      <c r="H49" s="141">
        <v>0</v>
      </c>
      <c r="I49" s="78"/>
      <c r="J49" s="78">
        <v>0</v>
      </c>
      <c r="K49" s="78">
        <v>140</v>
      </c>
      <c r="L49" s="141"/>
      <c r="M49" s="78">
        <v>21</v>
      </c>
      <c r="N49" s="78">
        <v>0</v>
      </c>
      <c r="O49" s="78">
        <v>0</v>
      </c>
      <c r="P49" s="78">
        <v>0</v>
      </c>
      <c r="Q49" s="78">
        <v>0</v>
      </c>
      <c r="R49" s="78">
        <v>0</v>
      </c>
      <c r="S49" s="78"/>
      <c r="T49" s="78">
        <f>C49+D49</f>
        <v>340</v>
      </c>
      <c r="U49" s="78">
        <v>340</v>
      </c>
      <c r="V49" s="78"/>
      <c r="W49" s="78"/>
      <c r="X49" s="67">
        <f t="shared" si="5"/>
        <v>5</v>
      </c>
    </row>
    <row r="50" spans="1:24" s="65" customFormat="1" ht="16.899999999999999" customHeight="1">
      <c r="A50" s="33">
        <v>20399</v>
      </c>
      <c r="B50" s="128" t="s">
        <v>70</v>
      </c>
      <c r="C50" s="78">
        <v>32</v>
      </c>
      <c r="D50" s="78">
        <f>SUM(E50:S50)</f>
        <v>2</v>
      </c>
      <c r="E50" s="78">
        <v>0</v>
      </c>
      <c r="F50" s="141"/>
      <c r="G50" s="78"/>
      <c r="H50" s="141">
        <v>0</v>
      </c>
      <c r="I50" s="78"/>
      <c r="J50" s="78">
        <v>0</v>
      </c>
      <c r="K50" s="78"/>
      <c r="L50" s="141"/>
      <c r="M50" s="78">
        <v>2</v>
      </c>
      <c r="N50" s="78">
        <v>0</v>
      </c>
      <c r="O50" s="78">
        <v>0</v>
      </c>
      <c r="P50" s="78">
        <v>0</v>
      </c>
      <c r="Q50" s="78">
        <v>0</v>
      </c>
      <c r="R50" s="78">
        <v>0</v>
      </c>
      <c r="S50" s="78"/>
      <c r="T50" s="78">
        <f>C50+D50</f>
        <v>34</v>
      </c>
      <c r="U50" s="78">
        <v>34</v>
      </c>
      <c r="V50" s="78"/>
      <c r="W50" s="78"/>
      <c r="X50" s="67">
        <f t="shared" si="5"/>
        <v>5</v>
      </c>
    </row>
    <row r="51" spans="1:24" s="67" customFormat="1" ht="16.899999999999999" customHeight="1">
      <c r="A51" s="37">
        <v>204</v>
      </c>
      <c r="B51" s="127" t="s">
        <v>220</v>
      </c>
      <c r="C51" s="76">
        <f t="shared" ref="C51:W51" si="8">SUM(C52:C63)</f>
        <v>8946</v>
      </c>
      <c r="D51" s="76">
        <f t="shared" si="8"/>
        <v>3823</v>
      </c>
      <c r="E51" s="76">
        <f t="shared" si="8"/>
        <v>0</v>
      </c>
      <c r="F51" s="76">
        <f t="shared" si="8"/>
        <v>1610</v>
      </c>
      <c r="G51" s="76">
        <f t="shared" si="8"/>
        <v>320</v>
      </c>
      <c r="H51" s="76">
        <f t="shared" si="8"/>
        <v>0</v>
      </c>
      <c r="I51" s="76">
        <f t="shared" si="8"/>
        <v>0</v>
      </c>
      <c r="J51" s="76">
        <f t="shared" si="8"/>
        <v>0</v>
      </c>
      <c r="K51" s="76">
        <f t="shared" si="8"/>
        <v>0</v>
      </c>
      <c r="L51" s="244">
        <f t="shared" si="8"/>
        <v>257</v>
      </c>
      <c r="M51" s="76">
        <f t="shared" si="8"/>
        <v>1636</v>
      </c>
      <c r="N51" s="76">
        <f t="shared" si="8"/>
        <v>0</v>
      </c>
      <c r="O51" s="76">
        <f t="shared" si="8"/>
        <v>0</v>
      </c>
      <c r="P51" s="76">
        <f t="shared" si="8"/>
        <v>0</v>
      </c>
      <c r="Q51" s="76">
        <f t="shared" si="8"/>
        <v>0</v>
      </c>
      <c r="R51" s="76">
        <f t="shared" si="8"/>
        <v>0</v>
      </c>
      <c r="S51" s="76">
        <f t="shared" si="8"/>
        <v>0</v>
      </c>
      <c r="T51" s="76">
        <f t="shared" si="8"/>
        <v>12769</v>
      </c>
      <c r="U51" s="76">
        <f t="shared" si="8"/>
        <v>12577</v>
      </c>
      <c r="V51" s="76">
        <f t="shared" si="8"/>
        <v>192</v>
      </c>
      <c r="W51" s="76">
        <f t="shared" si="8"/>
        <v>192</v>
      </c>
      <c r="X51" s="67">
        <f t="shared" si="5"/>
        <v>3</v>
      </c>
    </row>
    <row r="52" spans="1:24" s="65" customFormat="1" ht="16.899999999999999" customHeight="1">
      <c r="A52" s="33">
        <v>20401</v>
      </c>
      <c r="B52" s="128" t="s">
        <v>71</v>
      </c>
      <c r="C52" s="78">
        <v>363</v>
      </c>
      <c r="D52" s="78">
        <f t="shared" ref="D52:D63" si="9">SUM(E52:S52)</f>
        <v>82</v>
      </c>
      <c r="E52" s="78">
        <v>0</v>
      </c>
      <c r="F52" s="141"/>
      <c r="G52" s="78"/>
      <c r="H52" s="141">
        <v>0</v>
      </c>
      <c r="I52" s="78"/>
      <c r="J52" s="78">
        <v>0</v>
      </c>
      <c r="K52" s="78"/>
      <c r="L52" s="141">
        <v>56</v>
      </c>
      <c r="M52" s="78">
        <v>26</v>
      </c>
      <c r="N52" s="78">
        <v>0</v>
      </c>
      <c r="O52" s="78">
        <v>0</v>
      </c>
      <c r="P52" s="78">
        <v>0</v>
      </c>
      <c r="Q52" s="78">
        <v>0</v>
      </c>
      <c r="R52" s="78">
        <v>0</v>
      </c>
      <c r="S52" s="78"/>
      <c r="T52" s="78">
        <f t="shared" ref="T52:T63" si="10">C52+D52</f>
        <v>445</v>
      </c>
      <c r="U52" s="78">
        <v>399</v>
      </c>
      <c r="V52" s="78">
        <f t="shared" ref="V52:V55" si="11">T52-U52</f>
        <v>46</v>
      </c>
      <c r="W52" s="78">
        <v>46</v>
      </c>
      <c r="X52" s="67">
        <f t="shared" si="5"/>
        <v>5</v>
      </c>
    </row>
    <row r="53" spans="1:24" s="65" customFormat="1" ht="16.899999999999999" customHeight="1">
      <c r="A53" s="33">
        <v>20402</v>
      </c>
      <c r="B53" s="128" t="s">
        <v>72</v>
      </c>
      <c r="C53" s="78">
        <v>6250</v>
      </c>
      <c r="D53" s="78">
        <f t="shared" si="9"/>
        <v>1565</v>
      </c>
      <c r="E53" s="78">
        <v>0</v>
      </c>
      <c r="F53" s="141">
        <v>170</v>
      </c>
      <c r="G53" s="78">
        <v>20</v>
      </c>
      <c r="H53" s="141">
        <v>0</v>
      </c>
      <c r="I53" s="78"/>
      <c r="J53" s="78">
        <v>0</v>
      </c>
      <c r="K53" s="78"/>
      <c r="L53" s="141">
        <v>201</v>
      </c>
      <c r="M53" s="78">
        <v>1174</v>
      </c>
      <c r="N53" s="78">
        <v>0</v>
      </c>
      <c r="O53" s="78">
        <v>0</v>
      </c>
      <c r="P53" s="78">
        <v>0</v>
      </c>
      <c r="Q53" s="78">
        <v>0</v>
      </c>
      <c r="R53" s="78">
        <v>0</v>
      </c>
      <c r="S53" s="78"/>
      <c r="T53" s="78">
        <f t="shared" si="10"/>
        <v>7815</v>
      </c>
      <c r="U53" s="78">
        <v>7815</v>
      </c>
      <c r="V53" s="78"/>
      <c r="W53" s="78"/>
      <c r="X53" s="67">
        <f t="shared" si="5"/>
        <v>5</v>
      </c>
    </row>
    <row r="54" spans="1:24" s="65" customFormat="1" ht="16.899999999999999" customHeight="1">
      <c r="A54" s="33">
        <v>20403</v>
      </c>
      <c r="B54" s="128" t="s">
        <v>73</v>
      </c>
      <c r="C54" s="78"/>
      <c r="D54" s="78"/>
      <c r="E54" s="78">
        <v>0</v>
      </c>
      <c r="F54" s="141"/>
      <c r="G54" s="78"/>
      <c r="H54" s="141">
        <v>0</v>
      </c>
      <c r="I54" s="78"/>
      <c r="J54" s="78">
        <v>0</v>
      </c>
      <c r="K54" s="78"/>
      <c r="L54" s="141"/>
      <c r="M54" s="78"/>
      <c r="N54" s="78">
        <v>0</v>
      </c>
      <c r="O54" s="78">
        <v>0</v>
      </c>
      <c r="P54" s="78">
        <v>0</v>
      </c>
      <c r="Q54" s="78">
        <v>0</v>
      </c>
      <c r="R54" s="78">
        <v>0</v>
      </c>
      <c r="S54" s="78"/>
      <c r="T54" s="78"/>
      <c r="U54" s="78"/>
      <c r="V54" s="78"/>
      <c r="W54" s="78"/>
      <c r="X54" s="67">
        <f t="shared" si="5"/>
        <v>5</v>
      </c>
    </row>
    <row r="55" spans="1:24" s="65" customFormat="1" ht="16.899999999999999" customHeight="1">
      <c r="A55" s="33">
        <v>20404</v>
      </c>
      <c r="B55" s="128" t="s">
        <v>74</v>
      </c>
      <c r="C55" s="78">
        <v>598</v>
      </c>
      <c r="D55" s="78">
        <f t="shared" si="9"/>
        <v>753</v>
      </c>
      <c r="E55" s="78">
        <v>0</v>
      </c>
      <c r="F55" s="141">
        <v>915</v>
      </c>
      <c r="G55" s="78"/>
      <c r="H55" s="141">
        <v>0</v>
      </c>
      <c r="I55" s="78"/>
      <c r="J55" s="78">
        <v>0</v>
      </c>
      <c r="K55" s="78"/>
      <c r="L55" s="141"/>
      <c r="M55" s="78">
        <v>-162</v>
      </c>
      <c r="N55" s="78">
        <v>0</v>
      </c>
      <c r="O55" s="78">
        <v>0</v>
      </c>
      <c r="P55" s="78">
        <v>0</v>
      </c>
      <c r="Q55" s="78">
        <v>0</v>
      </c>
      <c r="R55" s="78">
        <v>0</v>
      </c>
      <c r="S55" s="78"/>
      <c r="T55" s="78">
        <f t="shared" si="10"/>
        <v>1351</v>
      </c>
      <c r="U55" s="78">
        <v>1205</v>
      </c>
      <c r="V55" s="78">
        <f t="shared" si="11"/>
        <v>146</v>
      </c>
      <c r="W55" s="78">
        <v>146</v>
      </c>
      <c r="X55" s="67">
        <f t="shared" si="5"/>
        <v>5</v>
      </c>
    </row>
    <row r="56" spans="1:24" s="65" customFormat="1" ht="16.899999999999999" customHeight="1">
      <c r="A56" s="33">
        <v>20405</v>
      </c>
      <c r="B56" s="128" t="s">
        <v>75</v>
      </c>
      <c r="C56" s="78">
        <v>1079</v>
      </c>
      <c r="D56" s="78">
        <f t="shared" si="9"/>
        <v>1067</v>
      </c>
      <c r="E56" s="78">
        <v>0</v>
      </c>
      <c r="F56" s="141">
        <v>502</v>
      </c>
      <c r="G56" s="78">
        <v>300</v>
      </c>
      <c r="H56" s="141">
        <v>0</v>
      </c>
      <c r="I56" s="78"/>
      <c r="J56" s="78">
        <v>0</v>
      </c>
      <c r="K56" s="78"/>
      <c r="L56" s="141"/>
      <c r="M56" s="78">
        <v>265</v>
      </c>
      <c r="N56" s="78">
        <v>0</v>
      </c>
      <c r="O56" s="78">
        <v>0</v>
      </c>
      <c r="P56" s="78">
        <v>0</v>
      </c>
      <c r="Q56" s="78">
        <v>0</v>
      </c>
      <c r="R56" s="78">
        <v>0</v>
      </c>
      <c r="S56" s="78"/>
      <c r="T56" s="78">
        <f t="shared" si="10"/>
        <v>2146</v>
      </c>
      <c r="U56" s="78">
        <v>2146</v>
      </c>
      <c r="V56" s="78"/>
      <c r="W56" s="78"/>
      <c r="X56" s="67">
        <f t="shared" si="5"/>
        <v>5</v>
      </c>
    </row>
    <row r="57" spans="1:24" s="65" customFormat="1" ht="16.899999999999999" customHeight="1">
      <c r="A57" s="33">
        <v>20406</v>
      </c>
      <c r="B57" s="128" t="s">
        <v>76</v>
      </c>
      <c r="C57" s="78">
        <v>626</v>
      </c>
      <c r="D57" s="78">
        <f t="shared" si="9"/>
        <v>344</v>
      </c>
      <c r="E57" s="78">
        <v>0</v>
      </c>
      <c r="F57" s="141">
        <v>23</v>
      </c>
      <c r="G57" s="78"/>
      <c r="H57" s="141">
        <v>0</v>
      </c>
      <c r="I57" s="78"/>
      <c r="J57" s="78">
        <v>0</v>
      </c>
      <c r="K57" s="78"/>
      <c r="L57" s="141"/>
      <c r="M57" s="78">
        <v>321</v>
      </c>
      <c r="N57" s="78">
        <v>0</v>
      </c>
      <c r="O57" s="78">
        <v>0</v>
      </c>
      <c r="P57" s="78">
        <v>0</v>
      </c>
      <c r="Q57" s="78">
        <v>0</v>
      </c>
      <c r="R57" s="78">
        <v>0</v>
      </c>
      <c r="S57" s="78"/>
      <c r="T57" s="78">
        <f t="shared" si="10"/>
        <v>970</v>
      </c>
      <c r="U57" s="78">
        <v>970</v>
      </c>
      <c r="V57" s="78"/>
      <c r="W57" s="78"/>
      <c r="X57" s="67">
        <f t="shared" si="5"/>
        <v>5</v>
      </c>
    </row>
    <row r="58" spans="1:24" s="65" customFormat="1" ht="16.899999999999999" customHeight="1">
      <c r="A58" s="33">
        <v>20407</v>
      </c>
      <c r="B58" s="128" t="s">
        <v>77</v>
      </c>
      <c r="C58" s="78"/>
      <c r="D58" s="78"/>
      <c r="E58" s="78">
        <v>0</v>
      </c>
      <c r="F58" s="141"/>
      <c r="G58" s="78"/>
      <c r="H58" s="141">
        <v>0</v>
      </c>
      <c r="I58" s="78"/>
      <c r="J58" s="78">
        <v>0</v>
      </c>
      <c r="K58" s="78"/>
      <c r="L58" s="141"/>
      <c r="M58" s="78"/>
      <c r="N58" s="78">
        <v>0</v>
      </c>
      <c r="O58" s="78">
        <v>0</v>
      </c>
      <c r="P58" s="78">
        <v>0</v>
      </c>
      <c r="Q58" s="78">
        <v>0</v>
      </c>
      <c r="R58" s="78">
        <v>0</v>
      </c>
      <c r="S58" s="78"/>
      <c r="T58" s="78"/>
      <c r="U58" s="78"/>
      <c r="V58" s="78"/>
      <c r="W58" s="78"/>
      <c r="X58" s="67">
        <f t="shared" si="5"/>
        <v>5</v>
      </c>
    </row>
    <row r="59" spans="1:24" s="65" customFormat="1" ht="16.899999999999999" customHeight="1">
      <c r="A59" s="33">
        <v>20408</v>
      </c>
      <c r="B59" s="128" t="s">
        <v>206</v>
      </c>
      <c r="C59" s="78"/>
      <c r="D59" s="78"/>
      <c r="E59" s="78">
        <v>0</v>
      </c>
      <c r="F59" s="141"/>
      <c r="G59" s="78"/>
      <c r="H59" s="141">
        <v>0</v>
      </c>
      <c r="I59" s="78"/>
      <c r="J59" s="78">
        <v>0</v>
      </c>
      <c r="K59" s="78"/>
      <c r="L59" s="141"/>
      <c r="M59" s="78"/>
      <c r="N59" s="78">
        <v>0</v>
      </c>
      <c r="O59" s="78">
        <v>0</v>
      </c>
      <c r="P59" s="78">
        <v>0</v>
      </c>
      <c r="Q59" s="78">
        <v>0</v>
      </c>
      <c r="R59" s="78">
        <v>0</v>
      </c>
      <c r="S59" s="78"/>
      <c r="T59" s="78"/>
      <c r="U59" s="78"/>
      <c r="V59" s="78"/>
      <c r="W59" s="78"/>
      <c r="X59" s="67">
        <f t="shared" si="5"/>
        <v>5</v>
      </c>
    </row>
    <row r="60" spans="1:24" s="65" customFormat="1" ht="16.899999999999999" customHeight="1">
      <c r="A60" s="33">
        <v>20409</v>
      </c>
      <c r="B60" s="128" t="s">
        <v>78</v>
      </c>
      <c r="C60" s="78"/>
      <c r="D60" s="78"/>
      <c r="E60" s="78">
        <v>0</v>
      </c>
      <c r="F60" s="141"/>
      <c r="G60" s="78"/>
      <c r="H60" s="141">
        <v>0</v>
      </c>
      <c r="I60" s="78"/>
      <c r="J60" s="78">
        <v>0</v>
      </c>
      <c r="K60" s="78"/>
      <c r="L60" s="141"/>
      <c r="M60" s="78"/>
      <c r="N60" s="78">
        <v>0</v>
      </c>
      <c r="O60" s="78">
        <v>0</v>
      </c>
      <c r="P60" s="78">
        <v>0</v>
      </c>
      <c r="Q60" s="78">
        <v>0</v>
      </c>
      <c r="R60" s="78">
        <v>0</v>
      </c>
      <c r="S60" s="78"/>
      <c r="T60" s="78"/>
      <c r="U60" s="78"/>
      <c r="V60" s="78"/>
      <c r="W60" s="78"/>
      <c r="X60" s="67">
        <f t="shared" si="5"/>
        <v>5</v>
      </c>
    </row>
    <row r="61" spans="1:24" s="65" customFormat="1" ht="16.899999999999999" customHeight="1">
      <c r="A61" s="33">
        <v>20410</v>
      </c>
      <c r="B61" s="128" t="s">
        <v>79</v>
      </c>
      <c r="C61" s="78"/>
      <c r="D61" s="78"/>
      <c r="E61" s="78">
        <v>0</v>
      </c>
      <c r="F61" s="141"/>
      <c r="G61" s="78"/>
      <c r="H61" s="141">
        <v>0</v>
      </c>
      <c r="I61" s="78"/>
      <c r="J61" s="78">
        <v>0</v>
      </c>
      <c r="K61" s="78"/>
      <c r="L61" s="141"/>
      <c r="M61" s="78"/>
      <c r="N61" s="78">
        <v>0</v>
      </c>
      <c r="O61" s="78">
        <v>0</v>
      </c>
      <c r="P61" s="78">
        <v>0</v>
      </c>
      <c r="Q61" s="78">
        <v>0</v>
      </c>
      <c r="R61" s="78">
        <v>0</v>
      </c>
      <c r="S61" s="78"/>
      <c r="T61" s="78"/>
      <c r="U61" s="78"/>
      <c r="V61" s="78"/>
      <c r="W61" s="78"/>
      <c r="X61" s="67">
        <f t="shared" si="5"/>
        <v>5</v>
      </c>
    </row>
    <row r="62" spans="1:24" s="65" customFormat="1" ht="16.899999999999999" customHeight="1">
      <c r="A62" s="33">
        <v>20411</v>
      </c>
      <c r="B62" s="128" t="s">
        <v>718</v>
      </c>
      <c r="C62" s="78"/>
      <c r="D62" s="78"/>
      <c r="E62" s="78">
        <v>0</v>
      </c>
      <c r="F62" s="78"/>
      <c r="G62" s="78"/>
      <c r="H62" s="78">
        <v>0</v>
      </c>
      <c r="I62" s="78"/>
      <c r="J62" s="78">
        <v>0</v>
      </c>
      <c r="K62" s="78"/>
      <c r="L62" s="78"/>
      <c r="M62" s="78"/>
      <c r="N62" s="78">
        <v>0</v>
      </c>
      <c r="O62" s="78">
        <v>0</v>
      </c>
      <c r="P62" s="78">
        <v>0</v>
      </c>
      <c r="Q62" s="78">
        <v>0</v>
      </c>
      <c r="R62" s="78">
        <v>0</v>
      </c>
      <c r="S62" s="78"/>
      <c r="T62" s="78"/>
      <c r="U62" s="78"/>
      <c r="V62" s="78"/>
      <c r="W62" s="78"/>
      <c r="X62" s="67">
        <f t="shared" si="5"/>
        <v>5</v>
      </c>
    </row>
    <row r="63" spans="1:24" s="65" customFormat="1" ht="16.899999999999999" customHeight="1">
      <c r="A63" s="33">
        <v>20499</v>
      </c>
      <c r="B63" s="128" t="s">
        <v>80</v>
      </c>
      <c r="C63" s="78">
        <v>30</v>
      </c>
      <c r="D63" s="78">
        <f t="shared" si="9"/>
        <v>12</v>
      </c>
      <c r="E63" s="78">
        <v>0</v>
      </c>
      <c r="F63" s="141"/>
      <c r="G63" s="78"/>
      <c r="H63" s="141">
        <v>0</v>
      </c>
      <c r="I63" s="78"/>
      <c r="J63" s="78">
        <v>0</v>
      </c>
      <c r="K63" s="78"/>
      <c r="L63" s="141"/>
      <c r="M63" s="78">
        <v>12</v>
      </c>
      <c r="N63" s="78">
        <v>0</v>
      </c>
      <c r="O63" s="78">
        <v>0</v>
      </c>
      <c r="P63" s="78">
        <v>0</v>
      </c>
      <c r="Q63" s="78">
        <v>0</v>
      </c>
      <c r="R63" s="78">
        <v>0</v>
      </c>
      <c r="S63" s="78"/>
      <c r="T63" s="78">
        <f t="shared" si="10"/>
        <v>42</v>
      </c>
      <c r="U63" s="78">
        <v>42</v>
      </c>
      <c r="V63" s="78"/>
      <c r="W63" s="78"/>
      <c r="X63" s="67">
        <f t="shared" si="5"/>
        <v>5</v>
      </c>
    </row>
    <row r="64" spans="1:24" s="67" customFormat="1" ht="16.899999999999999" customHeight="1">
      <c r="A64" s="37">
        <v>205</v>
      </c>
      <c r="B64" s="127" t="s">
        <v>221</v>
      </c>
      <c r="C64" s="76">
        <f t="shared" ref="C64:W64" si="12">SUM(C65:C74)</f>
        <v>30633</v>
      </c>
      <c r="D64" s="76">
        <f t="shared" si="12"/>
        <v>13282</v>
      </c>
      <c r="E64" s="76">
        <f t="shared" si="12"/>
        <v>0</v>
      </c>
      <c r="F64" s="244">
        <f t="shared" si="12"/>
        <v>2300</v>
      </c>
      <c r="G64" s="76">
        <f t="shared" si="12"/>
        <v>3911</v>
      </c>
      <c r="H64" s="244">
        <f t="shared" si="12"/>
        <v>97</v>
      </c>
      <c r="I64" s="76">
        <f t="shared" si="12"/>
        <v>0</v>
      </c>
      <c r="J64" s="76">
        <f t="shared" si="12"/>
        <v>0</v>
      </c>
      <c r="K64" s="76">
        <f t="shared" si="12"/>
        <v>3441</v>
      </c>
      <c r="L64" s="244">
        <f t="shared" si="12"/>
        <v>75</v>
      </c>
      <c r="M64" s="76">
        <f t="shared" si="12"/>
        <v>3458</v>
      </c>
      <c r="N64" s="76">
        <f t="shared" si="12"/>
        <v>0</v>
      </c>
      <c r="O64" s="76">
        <f t="shared" si="12"/>
        <v>0</v>
      </c>
      <c r="P64" s="76">
        <f t="shared" si="12"/>
        <v>0</v>
      </c>
      <c r="Q64" s="76">
        <f t="shared" si="12"/>
        <v>0</v>
      </c>
      <c r="R64" s="76">
        <f t="shared" si="12"/>
        <v>0</v>
      </c>
      <c r="S64" s="76">
        <f t="shared" si="12"/>
        <v>0</v>
      </c>
      <c r="T64" s="76">
        <f t="shared" si="12"/>
        <v>43915</v>
      </c>
      <c r="U64" s="76">
        <f t="shared" si="12"/>
        <v>43386</v>
      </c>
      <c r="V64" s="76">
        <f t="shared" si="12"/>
        <v>529</v>
      </c>
      <c r="W64" s="76">
        <f t="shared" si="12"/>
        <v>529</v>
      </c>
      <c r="X64" s="67">
        <f t="shared" si="5"/>
        <v>3</v>
      </c>
    </row>
    <row r="65" spans="1:24" s="65" customFormat="1" ht="16.899999999999999" customHeight="1">
      <c r="A65" s="33">
        <v>20501</v>
      </c>
      <c r="B65" s="128" t="s">
        <v>81</v>
      </c>
      <c r="C65" s="78">
        <v>4359</v>
      </c>
      <c r="D65" s="78">
        <f t="shared" ref="D65:D73" si="13">SUM(E65:S65)</f>
        <v>-3675</v>
      </c>
      <c r="E65" s="78">
        <v>0</v>
      </c>
      <c r="F65" s="141"/>
      <c r="G65" s="78"/>
      <c r="H65" s="141">
        <v>0</v>
      </c>
      <c r="I65" s="78"/>
      <c r="J65" s="78">
        <v>0</v>
      </c>
      <c r="K65" s="78">
        <v>315</v>
      </c>
      <c r="L65" s="141"/>
      <c r="M65" s="78">
        <v>-3990</v>
      </c>
      <c r="N65" s="78">
        <v>0</v>
      </c>
      <c r="O65" s="78">
        <v>0</v>
      </c>
      <c r="P65" s="78">
        <v>0</v>
      </c>
      <c r="Q65" s="78">
        <v>0</v>
      </c>
      <c r="R65" s="78">
        <v>0</v>
      </c>
      <c r="S65" s="78"/>
      <c r="T65" s="78">
        <f t="shared" ref="T65:T74" si="14">C65+D65</f>
        <v>684</v>
      </c>
      <c r="U65" s="78">
        <v>644</v>
      </c>
      <c r="V65" s="78">
        <f t="shared" ref="V65:V73" si="15">T65-U65</f>
        <v>40</v>
      </c>
      <c r="W65" s="78">
        <v>40</v>
      </c>
      <c r="X65" s="67">
        <f t="shared" si="5"/>
        <v>5</v>
      </c>
    </row>
    <row r="66" spans="1:24" s="65" customFormat="1" ht="16.899999999999999" customHeight="1">
      <c r="A66" s="33">
        <v>20502</v>
      </c>
      <c r="B66" s="128" t="s">
        <v>82</v>
      </c>
      <c r="C66" s="78">
        <v>25002</v>
      </c>
      <c r="D66" s="78">
        <f t="shared" si="13"/>
        <v>15194</v>
      </c>
      <c r="E66" s="78">
        <v>0</v>
      </c>
      <c r="F66" s="141">
        <v>2300</v>
      </c>
      <c r="G66" s="78">
        <v>3680</v>
      </c>
      <c r="H66" s="141">
        <v>0</v>
      </c>
      <c r="I66" s="78"/>
      <c r="J66" s="78">
        <v>0</v>
      </c>
      <c r="K66" s="78">
        <v>3126</v>
      </c>
      <c r="L66" s="141">
        <v>75</v>
      </c>
      <c r="M66" s="78">
        <v>6013</v>
      </c>
      <c r="N66" s="78">
        <v>0</v>
      </c>
      <c r="O66" s="78">
        <v>0</v>
      </c>
      <c r="P66" s="78">
        <v>0</v>
      </c>
      <c r="Q66" s="78">
        <v>0</v>
      </c>
      <c r="R66" s="78">
        <v>0</v>
      </c>
      <c r="S66" s="78"/>
      <c r="T66" s="78">
        <f t="shared" si="14"/>
        <v>40196</v>
      </c>
      <c r="U66" s="78">
        <v>40020</v>
      </c>
      <c r="V66" s="78">
        <f t="shared" si="15"/>
        <v>176</v>
      </c>
      <c r="W66" s="78">
        <v>176</v>
      </c>
      <c r="X66" s="67">
        <f t="shared" si="5"/>
        <v>5</v>
      </c>
    </row>
    <row r="67" spans="1:24" s="65" customFormat="1" ht="16.899999999999999" customHeight="1">
      <c r="A67" s="33">
        <v>20503</v>
      </c>
      <c r="B67" s="128" t="s">
        <v>83</v>
      </c>
      <c r="C67" s="78">
        <v>731</v>
      </c>
      <c r="D67" s="78">
        <f t="shared" si="13"/>
        <v>402</v>
      </c>
      <c r="E67" s="78">
        <v>0</v>
      </c>
      <c r="F67" s="141"/>
      <c r="G67" s="78">
        <v>231</v>
      </c>
      <c r="H67" s="141">
        <v>0</v>
      </c>
      <c r="I67" s="78"/>
      <c r="J67" s="78">
        <v>0</v>
      </c>
      <c r="K67" s="78"/>
      <c r="L67" s="141"/>
      <c r="M67" s="78">
        <v>171</v>
      </c>
      <c r="N67" s="78">
        <v>0</v>
      </c>
      <c r="O67" s="78">
        <v>0</v>
      </c>
      <c r="P67" s="78">
        <v>0</v>
      </c>
      <c r="Q67" s="78">
        <v>0</v>
      </c>
      <c r="R67" s="78">
        <v>0</v>
      </c>
      <c r="S67" s="78"/>
      <c r="T67" s="78">
        <f t="shared" si="14"/>
        <v>1133</v>
      </c>
      <c r="U67" s="78">
        <v>1127</v>
      </c>
      <c r="V67" s="78">
        <f t="shared" si="15"/>
        <v>6</v>
      </c>
      <c r="W67" s="78">
        <v>6</v>
      </c>
      <c r="X67" s="67">
        <f t="shared" si="5"/>
        <v>5</v>
      </c>
    </row>
    <row r="68" spans="1:24" s="65" customFormat="1" ht="16.899999999999999" customHeight="1">
      <c r="A68" s="33">
        <v>20504</v>
      </c>
      <c r="B68" s="128" t="s">
        <v>84</v>
      </c>
      <c r="C68" s="78"/>
      <c r="D68" s="78"/>
      <c r="E68" s="78">
        <v>0</v>
      </c>
      <c r="F68" s="141"/>
      <c r="G68" s="78"/>
      <c r="H68" s="141">
        <v>0</v>
      </c>
      <c r="I68" s="78"/>
      <c r="J68" s="78">
        <v>0</v>
      </c>
      <c r="K68" s="78"/>
      <c r="L68" s="141"/>
      <c r="M68" s="78"/>
      <c r="N68" s="78">
        <v>0</v>
      </c>
      <c r="O68" s="78">
        <v>0</v>
      </c>
      <c r="P68" s="78">
        <v>0</v>
      </c>
      <c r="Q68" s="78">
        <v>0</v>
      </c>
      <c r="R68" s="78">
        <v>0</v>
      </c>
      <c r="S68" s="78"/>
      <c r="T68" s="78"/>
      <c r="U68" s="78"/>
      <c r="V68" s="78"/>
      <c r="W68" s="78"/>
      <c r="X68" s="67">
        <f t="shared" si="5"/>
        <v>5</v>
      </c>
    </row>
    <row r="69" spans="1:24" s="65" customFormat="1" ht="16.899999999999999" customHeight="1">
      <c r="A69" s="33">
        <v>20505</v>
      </c>
      <c r="B69" s="128" t="s">
        <v>85</v>
      </c>
      <c r="C69" s="78"/>
      <c r="D69" s="78"/>
      <c r="E69" s="78">
        <v>0</v>
      </c>
      <c r="F69" s="141"/>
      <c r="G69" s="78"/>
      <c r="H69" s="141">
        <v>0</v>
      </c>
      <c r="I69" s="78"/>
      <c r="J69" s="78">
        <v>0</v>
      </c>
      <c r="K69" s="78"/>
      <c r="L69" s="141"/>
      <c r="M69" s="78"/>
      <c r="N69" s="78">
        <v>0</v>
      </c>
      <c r="O69" s="78">
        <v>0</v>
      </c>
      <c r="P69" s="78">
        <v>0</v>
      </c>
      <c r="Q69" s="78">
        <v>0</v>
      </c>
      <c r="R69" s="78">
        <v>0</v>
      </c>
      <c r="S69" s="78"/>
      <c r="T69" s="78"/>
      <c r="U69" s="78"/>
      <c r="V69" s="78"/>
      <c r="W69" s="78"/>
      <c r="X69" s="67">
        <f t="shared" si="5"/>
        <v>5</v>
      </c>
    </row>
    <row r="70" spans="1:24" s="65" customFormat="1" ht="16.899999999999999" customHeight="1">
      <c r="A70" s="33">
        <v>20506</v>
      </c>
      <c r="B70" s="128" t="s">
        <v>86</v>
      </c>
      <c r="C70" s="78"/>
      <c r="D70" s="78"/>
      <c r="E70" s="78">
        <v>0</v>
      </c>
      <c r="F70" s="141"/>
      <c r="G70" s="78"/>
      <c r="H70" s="141">
        <v>0</v>
      </c>
      <c r="I70" s="78"/>
      <c r="J70" s="78">
        <v>0</v>
      </c>
      <c r="K70" s="78"/>
      <c r="L70" s="141"/>
      <c r="M70" s="78"/>
      <c r="N70" s="78">
        <v>0</v>
      </c>
      <c r="O70" s="78">
        <v>0</v>
      </c>
      <c r="P70" s="78">
        <v>0</v>
      </c>
      <c r="Q70" s="78">
        <v>0</v>
      </c>
      <c r="R70" s="78">
        <v>0</v>
      </c>
      <c r="S70" s="78"/>
      <c r="T70" s="78"/>
      <c r="U70" s="78"/>
      <c r="V70" s="78"/>
      <c r="W70" s="78"/>
      <c r="X70" s="67">
        <f t="shared" si="5"/>
        <v>5</v>
      </c>
    </row>
    <row r="71" spans="1:24" s="65" customFormat="1" ht="16.899999999999999" customHeight="1">
      <c r="A71" s="33">
        <v>20507</v>
      </c>
      <c r="B71" s="128" t="s">
        <v>87</v>
      </c>
      <c r="C71" s="78">
        <v>83</v>
      </c>
      <c r="D71" s="78">
        <f t="shared" si="13"/>
        <v>56</v>
      </c>
      <c r="E71" s="78">
        <v>0</v>
      </c>
      <c r="F71" s="141"/>
      <c r="G71" s="78"/>
      <c r="H71" s="141">
        <v>0</v>
      </c>
      <c r="I71" s="78"/>
      <c r="J71" s="78">
        <v>0</v>
      </c>
      <c r="K71" s="78"/>
      <c r="L71" s="141"/>
      <c r="M71" s="78">
        <v>56</v>
      </c>
      <c r="N71" s="78">
        <v>0</v>
      </c>
      <c r="O71" s="78">
        <v>0</v>
      </c>
      <c r="P71" s="78">
        <v>0</v>
      </c>
      <c r="Q71" s="78">
        <v>0</v>
      </c>
      <c r="R71" s="78">
        <v>0</v>
      </c>
      <c r="S71" s="78"/>
      <c r="T71" s="78">
        <f t="shared" si="14"/>
        <v>139</v>
      </c>
      <c r="U71" s="78">
        <v>139</v>
      </c>
      <c r="V71" s="78"/>
      <c r="W71" s="78"/>
      <c r="X71" s="67">
        <f t="shared" si="5"/>
        <v>5</v>
      </c>
    </row>
    <row r="72" spans="1:24" s="65" customFormat="1" ht="16.899999999999999" customHeight="1">
      <c r="A72" s="33">
        <v>20508</v>
      </c>
      <c r="B72" s="128" t="s">
        <v>207</v>
      </c>
      <c r="C72" s="78">
        <v>191</v>
      </c>
      <c r="D72" s="78">
        <f t="shared" si="13"/>
        <v>77</v>
      </c>
      <c r="E72" s="78">
        <v>0</v>
      </c>
      <c r="F72" s="141"/>
      <c r="G72" s="78"/>
      <c r="H72" s="141">
        <v>0</v>
      </c>
      <c r="I72" s="78"/>
      <c r="J72" s="78">
        <v>0</v>
      </c>
      <c r="K72" s="78"/>
      <c r="L72" s="141"/>
      <c r="M72" s="78">
        <v>77</v>
      </c>
      <c r="N72" s="78">
        <v>0</v>
      </c>
      <c r="O72" s="78">
        <v>0</v>
      </c>
      <c r="P72" s="78">
        <v>0</v>
      </c>
      <c r="Q72" s="78">
        <v>0</v>
      </c>
      <c r="R72" s="78">
        <v>0</v>
      </c>
      <c r="S72" s="78"/>
      <c r="T72" s="78">
        <f t="shared" si="14"/>
        <v>268</v>
      </c>
      <c r="U72" s="78">
        <v>268</v>
      </c>
      <c r="V72" s="78"/>
      <c r="W72" s="78"/>
      <c r="X72" s="67">
        <f t="shared" ref="X72:X135" si="16">LEN(A72)</f>
        <v>5</v>
      </c>
    </row>
    <row r="73" spans="1:24" s="65" customFormat="1" ht="16.899999999999999" customHeight="1">
      <c r="A73" s="33">
        <v>20509</v>
      </c>
      <c r="B73" s="128" t="s">
        <v>88</v>
      </c>
      <c r="C73" s="78"/>
      <c r="D73" s="78">
        <f t="shared" si="13"/>
        <v>1228</v>
      </c>
      <c r="E73" s="78">
        <v>0</v>
      </c>
      <c r="F73" s="141"/>
      <c r="G73" s="78"/>
      <c r="H73" s="141">
        <v>97</v>
      </c>
      <c r="I73" s="78"/>
      <c r="J73" s="78">
        <v>0</v>
      </c>
      <c r="K73" s="78"/>
      <c r="L73" s="141"/>
      <c r="M73" s="78">
        <v>1131</v>
      </c>
      <c r="N73" s="78">
        <v>0</v>
      </c>
      <c r="O73" s="78">
        <v>0</v>
      </c>
      <c r="P73" s="78">
        <v>0</v>
      </c>
      <c r="Q73" s="78">
        <v>0</v>
      </c>
      <c r="R73" s="78">
        <v>0</v>
      </c>
      <c r="S73" s="78"/>
      <c r="T73" s="78">
        <f t="shared" si="14"/>
        <v>1228</v>
      </c>
      <c r="U73" s="78">
        <v>921</v>
      </c>
      <c r="V73" s="78">
        <f t="shared" si="15"/>
        <v>307</v>
      </c>
      <c r="W73" s="78">
        <v>307</v>
      </c>
      <c r="X73" s="67">
        <f t="shared" si="16"/>
        <v>5</v>
      </c>
    </row>
    <row r="74" spans="1:24" s="65" customFormat="1" ht="16.899999999999999" customHeight="1">
      <c r="A74" s="33">
        <v>20599</v>
      </c>
      <c r="B74" s="128" t="s">
        <v>89</v>
      </c>
      <c r="C74" s="78">
        <v>267</v>
      </c>
      <c r="D74" s="78"/>
      <c r="E74" s="78">
        <v>0</v>
      </c>
      <c r="F74" s="141"/>
      <c r="G74" s="78"/>
      <c r="H74" s="141">
        <v>0</v>
      </c>
      <c r="I74" s="78"/>
      <c r="J74" s="78">
        <v>0</v>
      </c>
      <c r="K74" s="78"/>
      <c r="L74" s="141"/>
      <c r="M74" s="78"/>
      <c r="N74" s="78">
        <v>0</v>
      </c>
      <c r="O74" s="78">
        <v>0</v>
      </c>
      <c r="P74" s="78">
        <v>0</v>
      </c>
      <c r="Q74" s="78">
        <v>0</v>
      </c>
      <c r="R74" s="78">
        <v>0</v>
      </c>
      <c r="S74" s="78"/>
      <c r="T74" s="78">
        <f t="shared" si="14"/>
        <v>267</v>
      </c>
      <c r="U74" s="78">
        <v>267</v>
      </c>
      <c r="V74" s="78"/>
      <c r="W74" s="78"/>
      <c r="X74" s="67">
        <f t="shared" si="16"/>
        <v>5</v>
      </c>
    </row>
    <row r="75" spans="1:24" s="67" customFormat="1" ht="16.899999999999999" customHeight="1">
      <c r="A75" s="37">
        <v>206</v>
      </c>
      <c r="B75" s="127" t="s">
        <v>222</v>
      </c>
      <c r="C75" s="76">
        <f t="shared" ref="C75:W75" si="17">SUM(C76:C85)</f>
        <v>2077</v>
      </c>
      <c r="D75" s="76">
        <f t="shared" si="17"/>
        <v>194</v>
      </c>
      <c r="E75" s="76">
        <f t="shared" si="17"/>
        <v>0</v>
      </c>
      <c r="F75" s="244">
        <f t="shared" si="17"/>
        <v>150</v>
      </c>
      <c r="G75" s="76">
        <f t="shared" si="17"/>
        <v>12</v>
      </c>
      <c r="H75" s="244">
        <f t="shared" si="17"/>
        <v>0</v>
      </c>
      <c r="I75" s="76">
        <f t="shared" si="17"/>
        <v>0</v>
      </c>
      <c r="J75" s="76">
        <f t="shared" si="17"/>
        <v>0</v>
      </c>
      <c r="K75" s="76">
        <f t="shared" si="17"/>
        <v>0</v>
      </c>
      <c r="L75" s="244">
        <f t="shared" si="17"/>
        <v>2</v>
      </c>
      <c r="M75" s="76">
        <f t="shared" si="17"/>
        <v>30</v>
      </c>
      <c r="N75" s="76">
        <f t="shared" si="17"/>
        <v>0</v>
      </c>
      <c r="O75" s="76">
        <f t="shared" si="17"/>
        <v>0</v>
      </c>
      <c r="P75" s="76">
        <f t="shared" si="17"/>
        <v>0</v>
      </c>
      <c r="Q75" s="76">
        <f t="shared" si="17"/>
        <v>0</v>
      </c>
      <c r="R75" s="76">
        <f t="shared" si="17"/>
        <v>0</v>
      </c>
      <c r="S75" s="76">
        <f t="shared" si="17"/>
        <v>0</v>
      </c>
      <c r="T75" s="76">
        <f t="shared" si="17"/>
        <v>2271</v>
      </c>
      <c r="U75" s="76">
        <f t="shared" si="17"/>
        <v>1747</v>
      </c>
      <c r="V75" s="76">
        <f t="shared" si="17"/>
        <v>524</v>
      </c>
      <c r="W75" s="76">
        <f t="shared" si="17"/>
        <v>524</v>
      </c>
      <c r="X75" s="67">
        <f t="shared" si="16"/>
        <v>3</v>
      </c>
    </row>
    <row r="76" spans="1:24" s="65" customFormat="1" ht="16.899999999999999" customHeight="1">
      <c r="A76" s="33">
        <v>20601</v>
      </c>
      <c r="B76" s="128" t="s">
        <v>90</v>
      </c>
      <c r="C76" s="78">
        <v>1230</v>
      </c>
      <c r="D76" s="78">
        <f t="shared" ref="D76:D85" si="18">SUM(E76:S76)</f>
        <v>-600</v>
      </c>
      <c r="E76" s="78">
        <v>0</v>
      </c>
      <c r="F76" s="141"/>
      <c r="G76" s="78"/>
      <c r="H76" s="141">
        <v>0</v>
      </c>
      <c r="I76" s="78"/>
      <c r="J76" s="78">
        <v>0</v>
      </c>
      <c r="K76" s="78"/>
      <c r="L76" s="141"/>
      <c r="M76" s="78">
        <v>-600</v>
      </c>
      <c r="N76" s="78">
        <v>0</v>
      </c>
      <c r="O76" s="78">
        <v>0</v>
      </c>
      <c r="P76" s="78">
        <v>0</v>
      </c>
      <c r="Q76" s="78">
        <v>0</v>
      </c>
      <c r="R76" s="78">
        <v>0</v>
      </c>
      <c r="S76" s="78"/>
      <c r="T76" s="78">
        <f t="shared" ref="T76:T85" si="19">C76+D76</f>
        <v>630</v>
      </c>
      <c r="U76" s="78">
        <v>256</v>
      </c>
      <c r="V76" s="78">
        <f t="shared" ref="V76:V82" si="20">T76-U76</f>
        <v>374</v>
      </c>
      <c r="W76" s="78">
        <v>374</v>
      </c>
      <c r="X76" s="67">
        <f t="shared" si="16"/>
        <v>5</v>
      </c>
    </row>
    <row r="77" spans="1:24" s="65" customFormat="1" ht="16.899999999999999" customHeight="1">
      <c r="A77" s="33">
        <v>20602</v>
      </c>
      <c r="B77" s="128" t="s">
        <v>91</v>
      </c>
      <c r="C77" s="78">
        <v>7</v>
      </c>
      <c r="D77" s="78"/>
      <c r="E77" s="78">
        <v>0</v>
      </c>
      <c r="F77" s="141"/>
      <c r="G77" s="78"/>
      <c r="H77" s="141">
        <v>0</v>
      </c>
      <c r="I77" s="78"/>
      <c r="J77" s="78">
        <v>0</v>
      </c>
      <c r="K77" s="78"/>
      <c r="L77" s="141"/>
      <c r="M77" s="78"/>
      <c r="N77" s="78">
        <v>0</v>
      </c>
      <c r="O77" s="78">
        <v>0</v>
      </c>
      <c r="P77" s="78">
        <v>0</v>
      </c>
      <c r="Q77" s="78">
        <v>0</v>
      </c>
      <c r="R77" s="78">
        <v>0</v>
      </c>
      <c r="S77" s="78"/>
      <c r="T77" s="78">
        <f t="shared" si="19"/>
        <v>7</v>
      </c>
      <c r="U77" s="78">
        <v>7</v>
      </c>
      <c r="V77" s="78"/>
      <c r="W77" s="78"/>
      <c r="X77" s="67">
        <f t="shared" si="16"/>
        <v>5</v>
      </c>
    </row>
    <row r="78" spans="1:24" s="65" customFormat="1" ht="16.899999999999999" customHeight="1">
      <c r="A78" s="33">
        <v>20603</v>
      </c>
      <c r="B78" s="128" t="s">
        <v>92</v>
      </c>
      <c r="C78" s="78"/>
      <c r="D78" s="78"/>
      <c r="E78" s="78">
        <v>0</v>
      </c>
      <c r="F78" s="141"/>
      <c r="G78" s="78"/>
      <c r="H78" s="141">
        <v>0</v>
      </c>
      <c r="I78" s="78"/>
      <c r="J78" s="78">
        <v>0</v>
      </c>
      <c r="K78" s="78"/>
      <c r="L78" s="141"/>
      <c r="M78" s="78"/>
      <c r="N78" s="78">
        <v>0</v>
      </c>
      <c r="O78" s="78">
        <v>0</v>
      </c>
      <c r="P78" s="78">
        <v>0</v>
      </c>
      <c r="Q78" s="78">
        <v>0</v>
      </c>
      <c r="R78" s="78">
        <v>0</v>
      </c>
      <c r="S78" s="78"/>
      <c r="T78" s="78"/>
      <c r="U78" s="78"/>
      <c r="V78" s="78"/>
      <c r="W78" s="78"/>
      <c r="X78" s="67">
        <f t="shared" si="16"/>
        <v>5</v>
      </c>
    </row>
    <row r="79" spans="1:24" s="65" customFormat="1" ht="16.899999999999999" customHeight="1">
      <c r="A79" s="33">
        <v>20604</v>
      </c>
      <c r="B79" s="128" t="s">
        <v>93</v>
      </c>
      <c r="C79" s="78">
        <v>820</v>
      </c>
      <c r="D79" s="78">
        <f t="shared" si="18"/>
        <v>-175</v>
      </c>
      <c r="E79" s="78">
        <v>0</v>
      </c>
      <c r="F79" s="141"/>
      <c r="G79" s="78"/>
      <c r="H79" s="141">
        <v>0</v>
      </c>
      <c r="I79" s="78"/>
      <c r="J79" s="78">
        <v>0</v>
      </c>
      <c r="K79" s="78"/>
      <c r="L79" s="141"/>
      <c r="M79" s="78">
        <v>-175</v>
      </c>
      <c r="N79" s="78">
        <v>0</v>
      </c>
      <c r="O79" s="78">
        <v>0</v>
      </c>
      <c r="P79" s="78">
        <v>0</v>
      </c>
      <c r="Q79" s="78">
        <v>0</v>
      </c>
      <c r="R79" s="78">
        <v>0</v>
      </c>
      <c r="S79" s="78"/>
      <c r="T79" s="78">
        <f t="shared" si="19"/>
        <v>645</v>
      </c>
      <c r="U79" s="78">
        <v>645</v>
      </c>
      <c r="V79" s="78"/>
      <c r="W79" s="78"/>
      <c r="X79" s="67">
        <f t="shared" si="16"/>
        <v>5</v>
      </c>
    </row>
    <row r="80" spans="1:24" s="65" customFormat="1" ht="16.899999999999999" customHeight="1">
      <c r="A80" s="33">
        <v>20605</v>
      </c>
      <c r="B80" s="128" t="s">
        <v>94</v>
      </c>
      <c r="C80" s="78">
        <v>2</v>
      </c>
      <c r="D80" s="78"/>
      <c r="E80" s="78">
        <v>0</v>
      </c>
      <c r="F80" s="141"/>
      <c r="G80" s="78"/>
      <c r="H80" s="141">
        <v>0</v>
      </c>
      <c r="I80" s="78"/>
      <c r="J80" s="78">
        <v>0</v>
      </c>
      <c r="K80" s="78"/>
      <c r="L80" s="141"/>
      <c r="M80" s="78"/>
      <c r="N80" s="78">
        <v>0</v>
      </c>
      <c r="O80" s="78">
        <v>0</v>
      </c>
      <c r="P80" s="78">
        <v>0</v>
      </c>
      <c r="Q80" s="78">
        <v>0</v>
      </c>
      <c r="R80" s="78">
        <v>0</v>
      </c>
      <c r="S80" s="78"/>
      <c r="T80" s="78">
        <f t="shared" si="19"/>
        <v>2</v>
      </c>
      <c r="U80" s="78">
        <v>2</v>
      </c>
      <c r="V80" s="78"/>
      <c r="W80" s="78"/>
      <c r="X80" s="67">
        <f t="shared" si="16"/>
        <v>5</v>
      </c>
    </row>
    <row r="81" spans="1:24" s="65" customFormat="1" ht="16.899999999999999" customHeight="1">
      <c r="A81" s="33">
        <v>20606</v>
      </c>
      <c r="B81" s="128" t="s">
        <v>95</v>
      </c>
      <c r="C81" s="78"/>
      <c r="D81" s="78">
        <f t="shared" si="18"/>
        <v>2</v>
      </c>
      <c r="E81" s="78">
        <v>0</v>
      </c>
      <c r="F81" s="141"/>
      <c r="G81" s="78">
        <v>2</v>
      </c>
      <c r="H81" s="141">
        <v>0</v>
      </c>
      <c r="I81" s="78"/>
      <c r="J81" s="78">
        <v>0</v>
      </c>
      <c r="K81" s="78"/>
      <c r="L81" s="141"/>
      <c r="M81" s="78"/>
      <c r="N81" s="78">
        <v>0</v>
      </c>
      <c r="O81" s="78">
        <v>0</v>
      </c>
      <c r="P81" s="78">
        <v>0</v>
      </c>
      <c r="Q81" s="78">
        <v>0</v>
      </c>
      <c r="R81" s="78">
        <v>0</v>
      </c>
      <c r="S81" s="78"/>
      <c r="T81" s="78">
        <f t="shared" si="19"/>
        <v>2</v>
      </c>
      <c r="U81" s="78">
        <v>2</v>
      </c>
      <c r="V81" s="78"/>
      <c r="W81" s="78"/>
      <c r="X81" s="67">
        <f t="shared" si="16"/>
        <v>5</v>
      </c>
    </row>
    <row r="82" spans="1:24" s="65" customFormat="1" ht="16.899999999999999" customHeight="1">
      <c r="A82" s="33">
        <v>20607</v>
      </c>
      <c r="B82" s="128" t="s">
        <v>96</v>
      </c>
      <c r="C82" s="78">
        <v>18</v>
      </c>
      <c r="D82" s="78">
        <f t="shared" si="18"/>
        <v>269</v>
      </c>
      <c r="E82" s="78">
        <v>0</v>
      </c>
      <c r="F82" s="141">
        <v>150</v>
      </c>
      <c r="G82" s="78"/>
      <c r="H82" s="141">
        <v>0</v>
      </c>
      <c r="I82" s="78"/>
      <c r="J82" s="78">
        <v>0</v>
      </c>
      <c r="K82" s="78"/>
      <c r="L82" s="141"/>
      <c r="M82" s="78">
        <v>119</v>
      </c>
      <c r="N82" s="78">
        <v>0</v>
      </c>
      <c r="O82" s="78">
        <v>0</v>
      </c>
      <c r="P82" s="78">
        <v>0</v>
      </c>
      <c r="Q82" s="78">
        <v>0</v>
      </c>
      <c r="R82" s="78">
        <v>0</v>
      </c>
      <c r="S82" s="78"/>
      <c r="T82" s="78">
        <f t="shared" si="19"/>
        <v>287</v>
      </c>
      <c r="U82" s="78">
        <v>137</v>
      </c>
      <c r="V82" s="78">
        <f t="shared" si="20"/>
        <v>150</v>
      </c>
      <c r="W82" s="78">
        <v>150</v>
      </c>
      <c r="X82" s="67">
        <f t="shared" si="16"/>
        <v>5</v>
      </c>
    </row>
    <row r="83" spans="1:24" s="65" customFormat="1" ht="16.899999999999999" customHeight="1">
      <c r="A83" s="33">
        <v>20608</v>
      </c>
      <c r="B83" s="128" t="s">
        <v>97</v>
      </c>
      <c r="C83" s="78"/>
      <c r="D83" s="78">
        <f t="shared" si="18"/>
        <v>2</v>
      </c>
      <c r="E83" s="78">
        <v>0</v>
      </c>
      <c r="F83" s="141"/>
      <c r="G83" s="78"/>
      <c r="H83" s="141">
        <v>0</v>
      </c>
      <c r="I83" s="78"/>
      <c r="J83" s="78">
        <v>0</v>
      </c>
      <c r="K83" s="78"/>
      <c r="L83" s="141">
        <v>2</v>
      </c>
      <c r="M83" s="78"/>
      <c r="N83" s="78">
        <v>0</v>
      </c>
      <c r="O83" s="78">
        <v>0</v>
      </c>
      <c r="P83" s="78">
        <v>0</v>
      </c>
      <c r="Q83" s="78">
        <v>0</v>
      </c>
      <c r="R83" s="78">
        <v>0</v>
      </c>
      <c r="S83" s="78"/>
      <c r="T83" s="78">
        <f t="shared" si="19"/>
        <v>2</v>
      </c>
      <c r="U83" s="78">
        <v>2</v>
      </c>
      <c r="V83" s="78"/>
      <c r="W83" s="78"/>
      <c r="X83" s="67">
        <f t="shared" si="16"/>
        <v>5</v>
      </c>
    </row>
    <row r="84" spans="1:24" s="65" customFormat="1" ht="16.899999999999999" customHeight="1">
      <c r="A84" s="33">
        <v>20609</v>
      </c>
      <c r="B84" s="128" t="s">
        <v>719</v>
      </c>
      <c r="C84" s="78"/>
      <c r="D84" s="78"/>
      <c r="E84" s="78">
        <v>0</v>
      </c>
      <c r="F84" s="141"/>
      <c r="G84" s="78"/>
      <c r="H84" s="141">
        <v>0</v>
      </c>
      <c r="I84" s="78"/>
      <c r="J84" s="78">
        <v>0</v>
      </c>
      <c r="K84" s="78"/>
      <c r="L84" s="141"/>
      <c r="M84" s="78"/>
      <c r="N84" s="78">
        <v>0</v>
      </c>
      <c r="O84" s="78">
        <v>0</v>
      </c>
      <c r="P84" s="78">
        <v>0</v>
      </c>
      <c r="Q84" s="78">
        <v>0</v>
      </c>
      <c r="R84" s="78">
        <v>0</v>
      </c>
      <c r="S84" s="78"/>
      <c r="T84" s="78"/>
      <c r="U84" s="78"/>
      <c r="V84" s="78"/>
      <c r="W84" s="78"/>
      <c r="X84" s="67">
        <f t="shared" si="16"/>
        <v>5</v>
      </c>
    </row>
    <row r="85" spans="1:24" s="65" customFormat="1" ht="16.899999999999999" customHeight="1">
      <c r="A85" s="33">
        <v>20699</v>
      </c>
      <c r="B85" s="128" t="s">
        <v>98</v>
      </c>
      <c r="C85" s="78"/>
      <c r="D85" s="78">
        <f t="shared" si="18"/>
        <v>696</v>
      </c>
      <c r="E85" s="78">
        <v>0</v>
      </c>
      <c r="F85" s="141"/>
      <c r="G85" s="78">
        <v>10</v>
      </c>
      <c r="H85" s="141">
        <v>0</v>
      </c>
      <c r="I85" s="78"/>
      <c r="J85" s="78">
        <v>0</v>
      </c>
      <c r="K85" s="78"/>
      <c r="L85" s="141"/>
      <c r="M85" s="78">
        <v>686</v>
      </c>
      <c r="N85" s="78">
        <v>0</v>
      </c>
      <c r="O85" s="78">
        <v>0</v>
      </c>
      <c r="P85" s="78">
        <v>0</v>
      </c>
      <c r="Q85" s="78">
        <v>0</v>
      </c>
      <c r="R85" s="78">
        <v>0</v>
      </c>
      <c r="S85" s="78"/>
      <c r="T85" s="78">
        <f t="shared" si="19"/>
        <v>696</v>
      </c>
      <c r="U85" s="78">
        <v>696</v>
      </c>
      <c r="V85" s="78"/>
      <c r="W85" s="78"/>
      <c r="X85" s="67">
        <f t="shared" si="16"/>
        <v>5</v>
      </c>
    </row>
    <row r="86" spans="1:24" s="67" customFormat="1" ht="16.899999999999999" customHeight="1">
      <c r="A86" s="37">
        <v>207</v>
      </c>
      <c r="B86" s="127" t="s">
        <v>223</v>
      </c>
      <c r="C86" s="76">
        <f t="shared" ref="C86:W86" si="21">SUM(C87:C91)</f>
        <v>2902</v>
      </c>
      <c r="D86" s="76">
        <f t="shared" si="21"/>
        <v>884</v>
      </c>
      <c r="E86" s="78">
        <f t="shared" si="21"/>
        <v>0</v>
      </c>
      <c r="F86" s="244">
        <f t="shared" si="21"/>
        <v>640</v>
      </c>
      <c r="G86" s="76">
        <f t="shared" si="21"/>
        <v>683</v>
      </c>
      <c r="H86" s="141">
        <f t="shared" si="21"/>
        <v>0</v>
      </c>
      <c r="I86" s="76">
        <f t="shared" si="21"/>
        <v>0</v>
      </c>
      <c r="J86" s="78">
        <f t="shared" si="21"/>
        <v>0</v>
      </c>
      <c r="K86" s="76">
        <f t="shared" si="21"/>
        <v>619</v>
      </c>
      <c r="L86" s="244">
        <f t="shared" si="21"/>
        <v>11</v>
      </c>
      <c r="M86" s="76">
        <f t="shared" si="21"/>
        <v>-1069</v>
      </c>
      <c r="N86" s="78">
        <f t="shared" si="21"/>
        <v>0</v>
      </c>
      <c r="O86" s="78">
        <f t="shared" si="21"/>
        <v>0</v>
      </c>
      <c r="P86" s="78">
        <f t="shared" si="21"/>
        <v>0</v>
      </c>
      <c r="Q86" s="78">
        <f t="shared" si="21"/>
        <v>0</v>
      </c>
      <c r="R86" s="78">
        <f t="shared" si="21"/>
        <v>0</v>
      </c>
      <c r="S86" s="76">
        <f t="shared" si="21"/>
        <v>0</v>
      </c>
      <c r="T86" s="76">
        <f t="shared" si="21"/>
        <v>3786</v>
      </c>
      <c r="U86" s="76">
        <f t="shared" si="21"/>
        <v>3624</v>
      </c>
      <c r="V86" s="76">
        <f t="shared" si="21"/>
        <v>162</v>
      </c>
      <c r="W86" s="76">
        <f t="shared" si="21"/>
        <v>162</v>
      </c>
      <c r="X86" s="67">
        <f t="shared" si="16"/>
        <v>3</v>
      </c>
    </row>
    <row r="87" spans="1:24" s="65" customFormat="1" ht="16.899999999999999" customHeight="1">
      <c r="A87" s="33">
        <v>20701</v>
      </c>
      <c r="B87" s="128" t="s">
        <v>100</v>
      </c>
      <c r="C87" s="78">
        <v>1127</v>
      </c>
      <c r="D87" s="78">
        <f>SUM(E87:S87)</f>
        <v>1168</v>
      </c>
      <c r="E87" s="78">
        <v>0</v>
      </c>
      <c r="F87" s="141">
        <v>474</v>
      </c>
      <c r="G87" s="78"/>
      <c r="H87" s="141">
        <v>0</v>
      </c>
      <c r="I87" s="78"/>
      <c r="J87" s="78">
        <v>0</v>
      </c>
      <c r="K87" s="78">
        <v>534</v>
      </c>
      <c r="L87" s="141">
        <v>5</v>
      </c>
      <c r="M87" s="78">
        <v>155</v>
      </c>
      <c r="N87" s="78">
        <v>0</v>
      </c>
      <c r="O87" s="78">
        <v>0</v>
      </c>
      <c r="P87" s="78">
        <v>0</v>
      </c>
      <c r="Q87" s="78">
        <v>0</v>
      </c>
      <c r="R87" s="78">
        <v>0</v>
      </c>
      <c r="S87" s="78"/>
      <c r="T87" s="78">
        <f>C87+D87</f>
        <v>2295</v>
      </c>
      <c r="U87" s="78">
        <v>2294</v>
      </c>
      <c r="V87" s="78">
        <f>T87-U87</f>
        <v>1</v>
      </c>
      <c r="W87" s="78">
        <v>1</v>
      </c>
      <c r="X87" s="67">
        <f t="shared" si="16"/>
        <v>5</v>
      </c>
    </row>
    <row r="88" spans="1:24" s="65" customFormat="1" ht="16.899999999999999" customHeight="1">
      <c r="A88" s="33">
        <v>20702</v>
      </c>
      <c r="B88" s="128" t="s">
        <v>101</v>
      </c>
      <c r="C88" s="78">
        <v>50</v>
      </c>
      <c r="D88" s="78">
        <f>SUM(E88:S88)</f>
        <v>60</v>
      </c>
      <c r="E88" s="78">
        <v>0</v>
      </c>
      <c r="F88" s="141">
        <v>50</v>
      </c>
      <c r="G88" s="78">
        <v>10</v>
      </c>
      <c r="H88" s="141">
        <v>0</v>
      </c>
      <c r="I88" s="78"/>
      <c r="J88" s="78">
        <v>0</v>
      </c>
      <c r="K88" s="78"/>
      <c r="L88" s="141"/>
      <c r="M88" s="78"/>
      <c r="N88" s="78">
        <v>0</v>
      </c>
      <c r="O88" s="78">
        <v>0</v>
      </c>
      <c r="P88" s="78">
        <v>0</v>
      </c>
      <c r="Q88" s="78">
        <v>0</v>
      </c>
      <c r="R88" s="78">
        <v>0</v>
      </c>
      <c r="S88" s="78"/>
      <c r="T88" s="78">
        <f>C88+D88</f>
        <v>110</v>
      </c>
      <c r="U88" s="78">
        <v>59</v>
      </c>
      <c r="V88" s="78">
        <f>T88-U88</f>
        <v>51</v>
      </c>
      <c r="W88" s="78">
        <v>51</v>
      </c>
      <c r="X88" s="67">
        <f t="shared" si="16"/>
        <v>5</v>
      </c>
    </row>
    <row r="89" spans="1:24" s="65" customFormat="1" ht="16.899999999999999" customHeight="1">
      <c r="A89" s="33">
        <v>20703</v>
      </c>
      <c r="B89" s="128" t="s">
        <v>102</v>
      </c>
      <c r="C89" s="78">
        <v>37</v>
      </c>
      <c r="D89" s="78">
        <f>SUM(E89:S89)</f>
        <v>619</v>
      </c>
      <c r="E89" s="78">
        <v>0</v>
      </c>
      <c r="F89" s="141">
        <v>105</v>
      </c>
      <c r="G89" s="78">
        <v>340</v>
      </c>
      <c r="H89" s="141">
        <v>0</v>
      </c>
      <c r="I89" s="78"/>
      <c r="J89" s="78">
        <v>0</v>
      </c>
      <c r="K89" s="78">
        <v>85</v>
      </c>
      <c r="L89" s="141">
        <v>6</v>
      </c>
      <c r="M89" s="78">
        <v>83</v>
      </c>
      <c r="N89" s="78">
        <v>0</v>
      </c>
      <c r="O89" s="78">
        <v>0</v>
      </c>
      <c r="P89" s="78">
        <v>0</v>
      </c>
      <c r="Q89" s="78">
        <v>0</v>
      </c>
      <c r="R89" s="78">
        <v>0</v>
      </c>
      <c r="S89" s="78"/>
      <c r="T89" s="78">
        <f>C89+D89</f>
        <v>656</v>
      </c>
      <c r="U89" s="78">
        <v>656</v>
      </c>
      <c r="V89" s="78"/>
      <c r="W89" s="78"/>
      <c r="X89" s="67">
        <f t="shared" si="16"/>
        <v>5</v>
      </c>
    </row>
    <row r="90" spans="1:24" s="65" customFormat="1" ht="16.899999999999999" customHeight="1">
      <c r="A90" s="33">
        <v>20704</v>
      </c>
      <c r="B90" s="128" t="s">
        <v>720</v>
      </c>
      <c r="C90" s="78">
        <v>238</v>
      </c>
      <c r="D90" s="78">
        <f>SUM(E90:S90)</f>
        <v>72</v>
      </c>
      <c r="E90" s="78">
        <v>0</v>
      </c>
      <c r="F90" s="141"/>
      <c r="G90" s="78">
        <v>72</v>
      </c>
      <c r="H90" s="141">
        <v>0</v>
      </c>
      <c r="I90" s="78"/>
      <c r="J90" s="78">
        <v>0</v>
      </c>
      <c r="K90" s="78"/>
      <c r="L90" s="141"/>
      <c r="M90" s="78"/>
      <c r="N90" s="78">
        <v>0</v>
      </c>
      <c r="O90" s="78">
        <v>0</v>
      </c>
      <c r="P90" s="78">
        <v>0</v>
      </c>
      <c r="Q90" s="78">
        <v>0</v>
      </c>
      <c r="R90" s="78">
        <v>0</v>
      </c>
      <c r="S90" s="78"/>
      <c r="T90" s="78">
        <f>C90+D90</f>
        <v>310</v>
      </c>
      <c r="U90" s="78">
        <v>228</v>
      </c>
      <c r="V90" s="78">
        <f>T90-U90</f>
        <v>82</v>
      </c>
      <c r="W90" s="78">
        <v>82</v>
      </c>
      <c r="X90" s="67">
        <f t="shared" si="16"/>
        <v>5</v>
      </c>
    </row>
    <row r="91" spans="1:24" s="65" customFormat="1" ht="16.899999999999999" customHeight="1">
      <c r="A91" s="33">
        <v>20799</v>
      </c>
      <c r="B91" s="128" t="s">
        <v>103</v>
      </c>
      <c r="C91" s="78">
        <v>1450</v>
      </c>
      <c r="D91" s="78">
        <f>SUM(E91:S91)</f>
        <v>-1035</v>
      </c>
      <c r="E91" s="78">
        <v>0</v>
      </c>
      <c r="F91" s="141">
        <v>11</v>
      </c>
      <c r="G91" s="78">
        <v>261</v>
      </c>
      <c r="H91" s="141">
        <v>0</v>
      </c>
      <c r="I91" s="78"/>
      <c r="J91" s="78">
        <v>0</v>
      </c>
      <c r="K91" s="78"/>
      <c r="L91" s="141"/>
      <c r="M91" s="78">
        <v>-1307</v>
      </c>
      <c r="N91" s="78">
        <v>0</v>
      </c>
      <c r="O91" s="78">
        <v>0</v>
      </c>
      <c r="P91" s="78">
        <v>0</v>
      </c>
      <c r="Q91" s="78">
        <v>0</v>
      </c>
      <c r="R91" s="78">
        <v>0</v>
      </c>
      <c r="S91" s="78"/>
      <c r="T91" s="78">
        <f>C91+D91</f>
        <v>415</v>
      </c>
      <c r="U91" s="78">
        <v>387</v>
      </c>
      <c r="V91" s="78">
        <f>T91-U91</f>
        <v>28</v>
      </c>
      <c r="W91" s="78">
        <v>28</v>
      </c>
      <c r="X91" s="67">
        <f t="shared" si="16"/>
        <v>5</v>
      </c>
    </row>
    <row r="92" spans="1:24" s="67" customFormat="1" ht="16.899999999999999" customHeight="1">
      <c r="A92" s="37">
        <v>208</v>
      </c>
      <c r="B92" s="127" t="s">
        <v>224</v>
      </c>
      <c r="C92" s="76">
        <f t="shared" ref="C92:W92" si="22">SUM(C93:C112)</f>
        <v>24769</v>
      </c>
      <c r="D92" s="76">
        <f t="shared" si="22"/>
        <v>8201</v>
      </c>
      <c r="E92" s="78">
        <f t="shared" si="22"/>
        <v>0</v>
      </c>
      <c r="F92" s="244">
        <f t="shared" si="22"/>
        <v>1299</v>
      </c>
      <c r="G92" s="76">
        <f t="shared" si="22"/>
        <v>3866</v>
      </c>
      <c r="H92" s="141">
        <f t="shared" si="22"/>
        <v>0</v>
      </c>
      <c r="I92" s="76">
        <f t="shared" si="22"/>
        <v>0</v>
      </c>
      <c r="J92" s="78">
        <f t="shared" si="22"/>
        <v>0</v>
      </c>
      <c r="K92" s="76">
        <f t="shared" si="22"/>
        <v>600</v>
      </c>
      <c r="L92" s="244">
        <f t="shared" si="22"/>
        <v>177</v>
      </c>
      <c r="M92" s="76">
        <f t="shared" si="22"/>
        <v>2259</v>
      </c>
      <c r="N92" s="78">
        <f t="shared" si="22"/>
        <v>0</v>
      </c>
      <c r="O92" s="78">
        <f t="shared" si="22"/>
        <v>0</v>
      </c>
      <c r="P92" s="78">
        <f t="shared" si="22"/>
        <v>0</v>
      </c>
      <c r="Q92" s="78">
        <f t="shared" si="22"/>
        <v>0</v>
      </c>
      <c r="R92" s="78">
        <f t="shared" si="22"/>
        <v>0</v>
      </c>
      <c r="S92" s="76">
        <f t="shared" si="22"/>
        <v>0</v>
      </c>
      <c r="T92" s="76">
        <f t="shared" si="22"/>
        <v>32970</v>
      </c>
      <c r="U92" s="76">
        <f t="shared" si="22"/>
        <v>30542</v>
      </c>
      <c r="V92" s="76">
        <f t="shared" si="22"/>
        <v>2428</v>
      </c>
      <c r="W92" s="76">
        <f t="shared" si="22"/>
        <v>2428</v>
      </c>
      <c r="X92" s="67">
        <f t="shared" si="16"/>
        <v>3</v>
      </c>
    </row>
    <row r="93" spans="1:24" s="65" customFormat="1" ht="16.899999999999999" customHeight="1">
      <c r="A93" s="33">
        <v>20801</v>
      </c>
      <c r="B93" s="128" t="s">
        <v>105</v>
      </c>
      <c r="C93" s="78">
        <v>2383</v>
      </c>
      <c r="D93" s="78">
        <f t="shared" ref="D93:D112" si="23">SUM(E93:S93)</f>
        <v>1103</v>
      </c>
      <c r="E93" s="78">
        <v>0</v>
      </c>
      <c r="F93" s="141">
        <v>163</v>
      </c>
      <c r="G93" s="78">
        <v>257</v>
      </c>
      <c r="H93" s="141">
        <v>0</v>
      </c>
      <c r="I93" s="78"/>
      <c r="J93" s="78">
        <v>0</v>
      </c>
      <c r="K93" s="78">
        <v>600</v>
      </c>
      <c r="L93" s="141">
        <v>83</v>
      </c>
      <c r="M93" s="78"/>
      <c r="N93" s="78">
        <v>0</v>
      </c>
      <c r="O93" s="78">
        <v>0</v>
      </c>
      <c r="P93" s="78">
        <v>0</v>
      </c>
      <c r="Q93" s="78">
        <v>0</v>
      </c>
      <c r="R93" s="78">
        <v>0</v>
      </c>
      <c r="S93" s="78"/>
      <c r="T93" s="78">
        <f t="shared" ref="T93:T112" si="24">C93+D93</f>
        <v>3486</v>
      </c>
      <c r="U93" s="78">
        <v>3273</v>
      </c>
      <c r="V93" s="78">
        <f t="shared" ref="V93:V112" si="25">T93-U93</f>
        <v>213</v>
      </c>
      <c r="W93" s="78">
        <v>213</v>
      </c>
      <c r="X93" s="67">
        <f t="shared" si="16"/>
        <v>5</v>
      </c>
    </row>
    <row r="94" spans="1:24" s="65" customFormat="1" ht="16.899999999999999" customHeight="1">
      <c r="A94" s="33">
        <v>20802</v>
      </c>
      <c r="B94" s="128" t="s">
        <v>106</v>
      </c>
      <c r="C94" s="78">
        <v>749</v>
      </c>
      <c r="D94" s="78">
        <f t="shared" si="23"/>
        <v>356</v>
      </c>
      <c r="E94" s="78">
        <v>0</v>
      </c>
      <c r="F94" s="141">
        <v>52</v>
      </c>
      <c r="G94" s="78"/>
      <c r="H94" s="141">
        <v>0</v>
      </c>
      <c r="I94" s="78"/>
      <c r="J94" s="78">
        <v>0</v>
      </c>
      <c r="K94" s="78"/>
      <c r="L94" s="141">
        <v>94</v>
      </c>
      <c r="M94" s="78">
        <v>210</v>
      </c>
      <c r="N94" s="78">
        <v>0</v>
      </c>
      <c r="O94" s="78">
        <v>0</v>
      </c>
      <c r="P94" s="78">
        <v>0</v>
      </c>
      <c r="Q94" s="78">
        <v>0</v>
      </c>
      <c r="R94" s="78">
        <v>0</v>
      </c>
      <c r="S94" s="78"/>
      <c r="T94" s="78">
        <f t="shared" si="24"/>
        <v>1105</v>
      </c>
      <c r="U94" s="78">
        <v>1105</v>
      </c>
      <c r="V94" s="78"/>
      <c r="W94" s="78"/>
      <c r="X94" s="67">
        <f t="shared" si="16"/>
        <v>5</v>
      </c>
    </row>
    <row r="95" spans="1:24" s="65" customFormat="1" ht="16.899999999999999" customHeight="1">
      <c r="A95" s="33">
        <v>20804</v>
      </c>
      <c r="B95" s="128" t="s">
        <v>107</v>
      </c>
      <c r="C95" s="78"/>
      <c r="D95" s="78"/>
      <c r="E95" s="78">
        <v>0</v>
      </c>
      <c r="F95" s="141"/>
      <c r="G95" s="78"/>
      <c r="H95" s="141">
        <v>0</v>
      </c>
      <c r="I95" s="78"/>
      <c r="J95" s="78">
        <v>0</v>
      </c>
      <c r="K95" s="78"/>
      <c r="L95" s="141"/>
      <c r="M95" s="78"/>
      <c r="N95" s="78">
        <v>0</v>
      </c>
      <c r="O95" s="78">
        <v>0</v>
      </c>
      <c r="P95" s="78">
        <v>0</v>
      </c>
      <c r="Q95" s="78">
        <v>0</v>
      </c>
      <c r="R95" s="78">
        <v>0</v>
      </c>
      <c r="S95" s="78"/>
      <c r="T95" s="78"/>
      <c r="U95" s="78"/>
      <c r="V95" s="78"/>
      <c r="W95" s="78"/>
      <c r="X95" s="67">
        <f t="shared" si="16"/>
        <v>5</v>
      </c>
    </row>
    <row r="96" spans="1:24" s="65" customFormat="1" ht="16.899999999999999" customHeight="1">
      <c r="A96" s="33">
        <v>20805</v>
      </c>
      <c r="B96" s="128" t="s">
        <v>108</v>
      </c>
      <c r="C96" s="78">
        <v>7650</v>
      </c>
      <c r="D96" s="78">
        <f t="shared" si="23"/>
        <v>-2595</v>
      </c>
      <c r="E96" s="78">
        <v>0</v>
      </c>
      <c r="F96" s="141">
        <v>515</v>
      </c>
      <c r="G96" s="78"/>
      <c r="H96" s="141">
        <v>0</v>
      </c>
      <c r="I96" s="78"/>
      <c r="J96" s="78">
        <v>0</v>
      </c>
      <c r="K96" s="78"/>
      <c r="L96" s="141"/>
      <c r="M96" s="78">
        <v>-3110</v>
      </c>
      <c r="N96" s="78">
        <v>0</v>
      </c>
      <c r="O96" s="78">
        <v>0</v>
      </c>
      <c r="P96" s="78">
        <v>0</v>
      </c>
      <c r="Q96" s="78">
        <v>0</v>
      </c>
      <c r="R96" s="78">
        <v>0</v>
      </c>
      <c r="S96" s="78"/>
      <c r="T96" s="78">
        <f t="shared" si="24"/>
        <v>5055</v>
      </c>
      <c r="U96" s="78">
        <v>5055</v>
      </c>
      <c r="V96" s="78"/>
      <c r="W96" s="78"/>
      <c r="X96" s="67">
        <f t="shared" si="16"/>
        <v>5</v>
      </c>
    </row>
    <row r="97" spans="1:24" s="65" customFormat="1" ht="16.899999999999999" customHeight="1">
      <c r="A97" s="33">
        <v>20806</v>
      </c>
      <c r="B97" s="128" t="s">
        <v>109</v>
      </c>
      <c r="C97" s="78"/>
      <c r="D97" s="78"/>
      <c r="E97" s="78">
        <v>0</v>
      </c>
      <c r="F97" s="141"/>
      <c r="G97" s="78"/>
      <c r="H97" s="141">
        <v>0</v>
      </c>
      <c r="I97" s="78"/>
      <c r="J97" s="78">
        <v>0</v>
      </c>
      <c r="K97" s="78"/>
      <c r="L97" s="141"/>
      <c r="M97" s="78"/>
      <c r="N97" s="78">
        <v>0</v>
      </c>
      <c r="O97" s="78">
        <v>0</v>
      </c>
      <c r="P97" s="78">
        <v>0</v>
      </c>
      <c r="Q97" s="78">
        <v>0</v>
      </c>
      <c r="R97" s="78">
        <v>0</v>
      </c>
      <c r="S97" s="78"/>
      <c r="T97" s="78"/>
      <c r="U97" s="78"/>
      <c r="V97" s="78"/>
      <c r="W97" s="78"/>
      <c r="X97" s="67">
        <f t="shared" si="16"/>
        <v>5</v>
      </c>
    </row>
    <row r="98" spans="1:24" s="65" customFormat="1" ht="16.899999999999999" customHeight="1">
      <c r="A98" s="33">
        <v>20807</v>
      </c>
      <c r="B98" s="128" t="s">
        <v>110</v>
      </c>
      <c r="C98" s="78">
        <v>166</v>
      </c>
      <c r="D98" s="78">
        <f t="shared" si="23"/>
        <v>145</v>
      </c>
      <c r="E98" s="78">
        <v>0</v>
      </c>
      <c r="F98" s="141"/>
      <c r="G98" s="78">
        <v>145</v>
      </c>
      <c r="H98" s="141">
        <v>0</v>
      </c>
      <c r="I98" s="78"/>
      <c r="J98" s="78">
        <v>0</v>
      </c>
      <c r="K98" s="78"/>
      <c r="L98" s="141"/>
      <c r="M98" s="78"/>
      <c r="N98" s="78">
        <v>0</v>
      </c>
      <c r="O98" s="78">
        <v>0</v>
      </c>
      <c r="P98" s="78">
        <v>0</v>
      </c>
      <c r="Q98" s="78">
        <v>0</v>
      </c>
      <c r="R98" s="78">
        <v>0</v>
      </c>
      <c r="S98" s="78"/>
      <c r="T98" s="78">
        <f t="shared" si="24"/>
        <v>311</v>
      </c>
      <c r="U98" s="78">
        <v>311</v>
      </c>
      <c r="V98" s="78"/>
      <c r="W98" s="78"/>
      <c r="X98" s="67">
        <f t="shared" si="16"/>
        <v>5</v>
      </c>
    </row>
    <row r="99" spans="1:24" s="65" customFormat="1" ht="16.899999999999999" customHeight="1">
      <c r="A99" s="33">
        <v>20808</v>
      </c>
      <c r="B99" s="128" t="s">
        <v>111</v>
      </c>
      <c r="C99" s="78">
        <v>1472</v>
      </c>
      <c r="D99" s="78">
        <f t="shared" si="23"/>
        <v>512</v>
      </c>
      <c r="E99" s="78">
        <v>0</v>
      </c>
      <c r="F99" s="141"/>
      <c r="G99" s="78">
        <v>572</v>
      </c>
      <c r="H99" s="141">
        <v>0</v>
      </c>
      <c r="I99" s="78"/>
      <c r="J99" s="78">
        <v>0</v>
      </c>
      <c r="K99" s="78"/>
      <c r="L99" s="141"/>
      <c r="M99" s="78">
        <v>-60</v>
      </c>
      <c r="N99" s="78">
        <v>0</v>
      </c>
      <c r="O99" s="78">
        <v>0</v>
      </c>
      <c r="P99" s="78">
        <v>0</v>
      </c>
      <c r="Q99" s="78">
        <v>0</v>
      </c>
      <c r="R99" s="78">
        <v>0</v>
      </c>
      <c r="S99" s="78"/>
      <c r="T99" s="78">
        <f t="shared" si="24"/>
        <v>1984</v>
      </c>
      <c r="U99" s="78">
        <v>1911</v>
      </c>
      <c r="V99" s="78">
        <f t="shared" si="25"/>
        <v>73</v>
      </c>
      <c r="W99" s="78">
        <v>73</v>
      </c>
      <c r="X99" s="67">
        <f t="shared" si="16"/>
        <v>5</v>
      </c>
    </row>
    <row r="100" spans="1:24" s="65" customFormat="1" ht="16.899999999999999" customHeight="1">
      <c r="A100" s="33">
        <v>20809</v>
      </c>
      <c r="B100" s="128" t="s">
        <v>112</v>
      </c>
      <c r="C100" s="78">
        <v>168</v>
      </c>
      <c r="D100" s="78">
        <f t="shared" si="23"/>
        <v>14</v>
      </c>
      <c r="E100" s="78">
        <v>0</v>
      </c>
      <c r="F100" s="141">
        <v>23</v>
      </c>
      <c r="G100" s="78">
        <v>51</v>
      </c>
      <c r="H100" s="141">
        <v>0</v>
      </c>
      <c r="I100" s="78"/>
      <c r="J100" s="78">
        <v>0</v>
      </c>
      <c r="K100" s="78"/>
      <c r="L100" s="141"/>
      <c r="M100" s="78">
        <v>-60</v>
      </c>
      <c r="N100" s="78">
        <v>0</v>
      </c>
      <c r="O100" s="78">
        <v>0</v>
      </c>
      <c r="P100" s="78">
        <v>0</v>
      </c>
      <c r="Q100" s="78">
        <v>0</v>
      </c>
      <c r="R100" s="78">
        <v>0</v>
      </c>
      <c r="S100" s="78"/>
      <c r="T100" s="78">
        <f t="shared" si="24"/>
        <v>182</v>
      </c>
      <c r="U100" s="78">
        <v>148</v>
      </c>
      <c r="V100" s="78">
        <f t="shared" si="25"/>
        <v>34</v>
      </c>
      <c r="W100" s="78">
        <v>34</v>
      </c>
      <c r="X100" s="67">
        <f t="shared" si="16"/>
        <v>5</v>
      </c>
    </row>
    <row r="101" spans="1:24" s="65" customFormat="1" ht="16.899999999999999" customHeight="1">
      <c r="A101" s="33">
        <v>20810</v>
      </c>
      <c r="B101" s="128" t="s">
        <v>113</v>
      </c>
      <c r="C101" s="78">
        <v>44</v>
      </c>
      <c r="D101" s="78">
        <f t="shared" si="23"/>
        <v>491</v>
      </c>
      <c r="E101" s="78">
        <v>0</v>
      </c>
      <c r="F101" s="141"/>
      <c r="G101" s="78">
        <v>480</v>
      </c>
      <c r="H101" s="141">
        <v>0</v>
      </c>
      <c r="I101" s="78"/>
      <c r="J101" s="78">
        <v>0</v>
      </c>
      <c r="K101" s="78"/>
      <c r="L101" s="141"/>
      <c r="M101" s="78">
        <v>11</v>
      </c>
      <c r="N101" s="78">
        <v>0</v>
      </c>
      <c r="O101" s="78">
        <v>0</v>
      </c>
      <c r="P101" s="78">
        <v>0</v>
      </c>
      <c r="Q101" s="78">
        <v>0</v>
      </c>
      <c r="R101" s="78">
        <v>0</v>
      </c>
      <c r="S101" s="78"/>
      <c r="T101" s="78">
        <f t="shared" si="24"/>
        <v>535</v>
      </c>
      <c r="U101" s="78">
        <v>535</v>
      </c>
      <c r="V101" s="78"/>
      <c r="W101" s="78"/>
      <c r="X101" s="67">
        <f t="shared" si="16"/>
        <v>5</v>
      </c>
    </row>
    <row r="102" spans="1:24" s="65" customFormat="1" ht="16.899999999999999" customHeight="1">
      <c r="A102" s="33">
        <v>20811</v>
      </c>
      <c r="B102" s="128" t="s">
        <v>114</v>
      </c>
      <c r="C102" s="78">
        <v>657</v>
      </c>
      <c r="D102" s="78">
        <f t="shared" si="23"/>
        <v>-111</v>
      </c>
      <c r="E102" s="78">
        <v>0</v>
      </c>
      <c r="F102" s="141">
        <v>36</v>
      </c>
      <c r="G102" s="78">
        <v>13</v>
      </c>
      <c r="H102" s="141">
        <v>0</v>
      </c>
      <c r="I102" s="78"/>
      <c r="J102" s="78">
        <v>0</v>
      </c>
      <c r="K102" s="78"/>
      <c r="L102" s="141"/>
      <c r="M102" s="78">
        <v>-160</v>
      </c>
      <c r="N102" s="78">
        <v>0</v>
      </c>
      <c r="O102" s="78">
        <v>0</v>
      </c>
      <c r="P102" s="78">
        <v>0</v>
      </c>
      <c r="Q102" s="78">
        <v>0</v>
      </c>
      <c r="R102" s="78">
        <v>0</v>
      </c>
      <c r="S102" s="78"/>
      <c r="T102" s="78">
        <f t="shared" si="24"/>
        <v>546</v>
      </c>
      <c r="U102" s="78">
        <v>542</v>
      </c>
      <c r="V102" s="78">
        <f t="shared" si="25"/>
        <v>4</v>
      </c>
      <c r="W102" s="78">
        <v>4</v>
      </c>
      <c r="X102" s="67">
        <f t="shared" si="16"/>
        <v>5</v>
      </c>
    </row>
    <row r="103" spans="1:24" s="65" customFormat="1" ht="16.899999999999999" customHeight="1">
      <c r="A103" s="33">
        <v>20815</v>
      </c>
      <c r="B103" s="128" t="s">
        <v>115</v>
      </c>
      <c r="C103" s="78">
        <v>123</v>
      </c>
      <c r="D103" s="78">
        <f t="shared" si="23"/>
        <v>354</v>
      </c>
      <c r="E103" s="78">
        <v>0</v>
      </c>
      <c r="F103" s="141">
        <v>50</v>
      </c>
      <c r="G103" s="78">
        <v>260</v>
      </c>
      <c r="H103" s="141">
        <v>0</v>
      </c>
      <c r="I103" s="78"/>
      <c r="J103" s="78">
        <v>0</v>
      </c>
      <c r="K103" s="78"/>
      <c r="L103" s="141"/>
      <c r="M103" s="78">
        <v>44</v>
      </c>
      <c r="N103" s="78">
        <v>0</v>
      </c>
      <c r="O103" s="78">
        <v>0</v>
      </c>
      <c r="P103" s="78">
        <v>0</v>
      </c>
      <c r="Q103" s="78">
        <v>0</v>
      </c>
      <c r="R103" s="78">
        <v>0</v>
      </c>
      <c r="S103" s="78"/>
      <c r="T103" s="78">
        <f t="shared" si="24"/>
        <v>477</v>
      </c>
      <c r="U103" s="78">
        <v>477</v>
      </c>
      <c r="V103" s="78"/>
      <c r="W103" s="78"/>
      <c r="X103" s="67">
        <f t="shared" si="16"/>
        <v>5</v>
      </c>
    </row>
    <row r="104" spans="1:24" s="65" customFormat="1" ht="16.899999999999999" customHeight="1">
      <c r="A104" s="33">
        <v>20816</v>
      </c>
      <c r="B104" s="128" t="s">
        <v>116</v>
      </c>
      <c r="C104" s="78"/>
      <c r="D104" s="78"/>
      <c r="E104" s="78">
        <v>0</v>
      </c>
      <c r="F104" s="141"/>
      <c r="G104" s="78"/>
      <c r="H104" s="141">
        <v>0</v>
      </c>
      <c r="I104" s="78"/>
      <c r="J104" s="78">
        <v>0</v>
      </c>
      <c r="K104" s="78"/>
      <c r="L104" s="141"/>
      <c r="M104" s="78"/>
      <c r="N104" s="78">
        <v>0</v>
      </c>
      <c r="O104" s="78">
        <v>0</v>
      </c>
      <c r="P104" s="78">
        <v>0</v>
      </c>
      <c r="Q104" s="78">
        <v>0</v>
      </c>
      <c r="R104" s="78">
        <v>0</v>
      </c>
      <c r="S104" s="78"/>
      <c r="T104" s="78"/>
      <c r="U104" s="78"/>
      <c r="V104" s="78"/>
      <c r="W104" s="78"/>
      <c r="X104" s="67">
        <f t="shared" si="16"/>
        <v>5</v>
      </c>
    </row>
    <row r="105" spans="1:24" s="65" customFormat="1" ht="16.899999999999999" customHeight="1">
      <c r="A105" s="33">
        <v>20819</v>
      </c>
      <c r="B105" s="128" t="s">
        <v>240</v>
      </c>
      <c r="C105" s="78"/>
      <c r="D105" s="78">
        <f t="shared" si="23"/>
        <v>4823</v>
      </c>
      <c r="E105" s="78">
        <v>0</v>
      </c>
      <c r="F105" s="141"/>
      <c r="G105" s="78"/>
      <c r="H105" s="141">
        <v>0</v>
      </c>
      <c r="I105" s="78"/>
      <c r="J105" s="78">
        <v>0</v>
      </c>
      <c r="K105" s="78"/>
      <c r="L105" s="141"/>
      <c r="M105" s="78">
        <v>4823</v>
      </c>
      <c r="N105" s="78">
        <v>0</v>
      </c>
      <c r="O105" s="78">
        <v>0</v>
      </c>
      <c r="P105" s="78">
        <v>0</v>
      </c>
      <c r="Q105" s="78">
        <v>0</v>
      </c>
      <c r="R105" s="78">
        <v>0</v>
      </c>
      <c r="S105" s="78"/>
      <c r="T105" s="78">
        <f t="shared" si="24"/>
        <v>4823</v>
      </c>
      <c r="U105" s="78">
        <v>4823</v>
      </c>
      <c r="V105" s="78"/>
      <c r="W105" s="78"/>
      <c r="X105" s="67">
        <f t="shared" si="16"/>
        <v>5</v>
      </c>
    </row>
    <row r="106" spans="1:24" s="65" customFormat="1" ht="16.899999999999999" customHeight="1">
      <c r="A106" s="33">
        <v>20820</v>
      </c>
      <c r="B106" s="128" t="s">
        <v>241</v>
      </c>
      <c r="C106" s="78">
        <v>40</v>
      </c>
      <c r="D106" s="78"/>
      <c r="E106" s="78">
        <v>0</v>
      </c>
      <c r="F106" s="141"/>
      <c r="G106" s="78"/>
      <c r="H106" s="141">
        <v>0</v>
      </c>
      <c r="I106" s="78"/>
      <c r="J106" s="78">
        <v>0</v>
      </c>
      <c r="K106" s="78"/>
      <c r="L106" s="141"/>
      <c r="M106" s="78"/>
      <c r="N106" s="78">
        <v>0</v>
      </c>
      <c r="O106" s="78">
        <v>0</v>
      </c>
      <c r="P106" s="78">
        <v>0</v>
      </c>
      <c r="Q106" s="78">
        <v>0</v>
      </c>
      <c r="R106" s="78">
        <v>0</v>
      </c>
      <c r="S106" s="78"/>
      <c r="T106" s="78">
        <f t="shared" si="24"/>
        <v>40</v>
      </c>
      <c r="U106" s="78">
        <v>33</v>
      </c>
      <c r="V106" s="78">
        <f t="shared" si="25"/>
        <v>7</v>
      </c>
      <c r="W106" s="78">
        <v>7</v>
      </c>
      <c r="X106" s="67">
        <f t="shared" si="16"/>
        <v>5</v>
      </c>
    </row>
    <row r="107" spans="1:24" s="65" customFormat="1" ht="16.899999999999999" customHeight="1">
      <c r="A107" s="33">
        <v>20821</v>
      </c>
      <c r="B107" s="128" t="s">
        <v>1024</v>
      </c>
      <c r="C107" s="78">
        <v>948</v>
      </c>
      <c r="D107" s="78">
        <f t="shared" si="23"/>
        <v>-818</v>
      </c>
      <c r="E107" s="78">
        <v>0</v>
      </c>
      <c r="F107" s="141"/>
      <c r="G107" s="78"/>
      <c r="H107" s="141">
        <v>0</v>
      </c>
      <c r="I107" s="78"/>
      <c r="J107" s="78">
        <v>0</v>
      </c>
      <c r="K107" s="78"/>
      <c r="L107" s="141"/>
      <c r="M107" s="78">
        <v>-818</v>
      </c>
      <c r="N107" s="78">
        <v>0</v>
      </c>
      <c r="O107" s="78">
        <v>0</v>
      </c>
      <c r="P107" s="78">
        <v>0</v>
      </c>
      <c r="Q107" s="78">
        <v>0</v>
      </c>
      <c r="R107" s="78">
        <v>0</v>
      </c>
      <c r="S107" s="78"/>
      <c r="T107" s="78">
        <f t="shared" si="24"/>
        <v>130</v>
      </c>
      <c r="U107" s="78">
        <v>130</v>
      </c>
      <c r="V107" s="78"/>
      <c r="W107" s="78"/>
      <c r="X107" s="67">
        <f t="shared" si="16"/>
        <v>5</v>
      </c>
    </row>
    <row r="108" spans="1:24" s="65" customFormat="1" ht="16.899999999999999" customHeight="1">
      <c r="A108" s="33">
        <v>20824</v>
      </c>
      <c r="B108" s="128" t="s">
        <v>721</v>
      </c>
      <c r="C108" s="78"/>
      <c r="D108" s="78"/>
      <c r="E108" s="78">
        <v>0</v>
      </c>
      <c r="F108" s="141"/>
      <c r="G108" s="78"/>
      <c r="H108" s="141">
        <v>0</v>
      </c>
      <c r="I108" s="78"/>
      <c r="J108" s="78">
        <v>0</v>
      </c>
      <c r="K108" s="78"/>
      <c r="L108" s="141"/>
      <c r="M108" s="78"/>
      <c r="N108" s="78">
        <v>0</v>
      </c>
      <c r="O108" s="78">
        <v>0</v>
      </c>
      <c r="P108" s="78">
        <v>0</v>
      </c>
      <c r="Q108" s="78">
        <v>0</v>
      </c>
      <c r="R108" s="78">
        <v>0</v>
      </c>
      <c r="S108" s="78"/>
      <c r="T108" s="78"/>
      <c r="U108" s="78"/>
      <c r="V108" s="78"/>
      <c r="W108" s="78"/>
      <c r="X108" s="67">
        <f t="shared" si="16"/>
        <v>5</v>
      </c>
    </row>
    <row r="109" spans="1:24" s="65" customFormat="1" ht="16.899999999999999" customHeight="1">
      <c r="A109" s="33">
        <v>20825</v>
      </c>
      <c r="B109" s="128" t="s">
        <v>242</v>
      </c>
      <c r="C109" s="78"/>
      <c r="D109" s="78"/>
      <c r="E109" s="78">
        <v>0</v>
      </c>
      <c r="F109" s="141"/>
      <c r="G109" s="78"/>
      <c r="H109" s="141">
        <v>0</v>
      </c>
      <c r="I109" s="78"/>
      <c r="J109" s="78">
        <v>0</v>
      </c>
      <c r="K109" s="78"/>
      <c r="L109" s="141"/>
      <c r="M109" s="78"/>
      <c r="N109" s="78">
        <v>0</v>
      </c>
      <c r="O109" s="78">
        <v>0</v>
      </c>
      <c r="P109" s="78">
        <v>0</v>
      </c>
      <c r="Q109" s="78">
        <v>0</v>
      </c>
      <c r="R109" s="78">
        <v>0</v>
      </c>
      <c r="S109" s="78"/>
      <c r="T109" s="78"/>
      <c r="U109" s="78"/>
      <c r="V109" s="78"/>
      <c r="W109" s="78"/>
      <c r="X109" s="67">
        <f t="shared" si="16"/>
        <v>5</v>
      </c>
    </row>
    <row r="110" spans="1:24" s="65" customFormat="1" ht="16.899999999999999" customHeight="1">
      <c r="A110" s="33">
        <v>20826</v>
      </c>
      <c r="B110" s="128" t="s">
        <v>1030</v>
      </c>
      <c r="C110" s="78">
        <v>7237</v>
      </c>
      <c r="D110" s="78">
        <f t="shared" si="23"/>
        <v>4754</v>
      </c>
      <c r="E110" s="78">
        <v>0</v>
      </c>
      <c r="F110" s="141">
        <v>460</v>
      </c>
      <c r="G110" s="78"/>
      <c r="H110" s="141">
        <v>0</v>
      </c>
      <c r="I110" s="78"/>
      <c r="J110" s="78">
        <v>0</v>
      </c>
      <c r="K110" s="78"/>
      <c r="L110" s="141"/>
      <c r="M110" s="78">
        <v>4294</v>
      </c>
      <c r="N110" s="78">
        <v>0</v>
      </c>
      <c r="O110" s="78">
        <v>0</v>
      </c>
      <c r="P110" s="78">
        <v>0</v>
      </c>
      <c r="Q110" s="78">
        <v>0</v>
      </c>
      <c r="R110" s="78">
        <v>0</v>
      </c>
      <c r="S110" s="78"/>
      <c r="T110" s="78">
        <f t="shared" si="24"/>
        <v>11991</v>
      </c>
      <c r="U110" s="78">
        <v>11991</v>
      </c>
      <c r="V110" s="78"/>
      <c r="W110" s="78"/>
      <c r="X110" s="67">
        <f t="shared" si="16"/>
        <v>5</v>
      </c>
    </row>
    <row r="111" spans="1:24" s="65" customFormat="1" ht="16.899999999999999" customHeight="1">
      <c r="A111" s="33">
        <v>20827</v>
      </c>
      <c r="B111" s="128" t="s">
        <v>1033</v>
      </c>
      <c r="C111" s="78">
        <v>9</v>
      </c>
      <c r="D111" s="78"/>
      <c r="E111" s="78">
        <v>0</v>
      </c>
      <c r="F111" s="141"/>
      <c r="G111" s="78"/>
      <c r="H111" s="141">
        <v>0</v>
      </c>
      <c r="I111" s="78"/>
      <c r="J111" s="78">
        <v>0</v>
      </c>
      <c r="K111" s="78"/>
      <c r="L111" s="141"/>
      <c r="M111" s="78"/>
      <c r="N111" s="78">
        <v>0</v>
      </c>
      <c r="O111" s="78">
        <v>0</v>
      </c>
      <c r="P111" s="78">
        <v>0</v>
      </c>
      <c r="Q111" s="78">
        <v>0</v>
      </c>
      <c r="R111" s="78">
        <v>0</v>
      </c>
      <c r="S111" s="78"/>
      <c r="T111" s="78">
        <f t="shared" si="24"/>
        <v>9</v>
      </c>
      <c r="U111" s="78"/>
      <c r="V111" s="78">
        <f t="shared" si="25"/>
        <v>9</v>
      </c>
      <c r="W111" s="78">
        <v>9</v>
      </c>
      <c r="X111" s="67">
        <f t="shared" si="16"/>
        <v>5</v>
      </c>
    </row>
    <row r="112" spans="1:24" s="65" customFormat="1" ht="16.899999999999999" customHeight="1">
      <c r="A112" s="33">
        <v>20899</v>
      </c>
      <c r="B112" s="128" t="s">
        <v>117</v>
      </c>
      <c r="C112" s="78">
        <v>3123</v>
      </c>
      <c r="D112" s="78">
        <f t="shared" si="23"/>
        <v>-827</v>
      </c>
      <c r="E112" s="78">
        <v>0</v>
      </c>
      <c r="F112" s="141"/>
      <c r="G112" s="78">
        <v>2088</v>
      </c>
      <c r="H112" s="141">
        <v>0</v>
      </c>
      <c r="I112" s="78"/>
      <c r="J112" s="78">
        <v>0</v>
      </c>
      <c r="K112" s="78"/>
      <c r="L112" s="141"/>
      <c r="M112" s="78">
        <v>-2915</v>
      </c>
      <c r="N112" s="78">
        <v>0</v>
      </c>
      <c r="O112" s="78">
        <v>0</v>
      </c>
      <c r="P112" s="78">
        <v>0</v>
      </c>
      <c r="Q112" s="78">
        <v>0</v>
      </c>
      <c r="R112" s="78">
        <v>0</v>
      </c>
      <c r="S112" s="78"/>
      <c r="T112" s="78">
        <f t="shared" si="24"/>
        <v>2296</v>
      </c>
      <c r="U112" s="78">
        <v>208</v>
      </c>
      <c r="V112" s="78">
        <f t="shared" si="25"/>
        <v>2088</v>
      </c>
      <c r="W112" s="78">
        <v>2088</v>
      </c>
      <c r="X112" s="67">
        <f t="shared" si="16"/>
        <v>5</v>
      </c>
    </row>
    <row r="113" spans="1:24" s="67" customFormat="1" ht="16.899999999999999" customHeight="1">
      <c r="A113" s="37">
        <v>210</v>
      </c>
      <c r="B113" s="127" t="s">
        <v>208</v>
      </c>
      <c r="C113" s="76">
        <f t="shared" ref="C113:W113" si="26">SUM(C114:C125)</f>
        <v>30521</v>
      </c>
      <c r="D113" s="76">
        <f t="shared" si="26"/>
        <v>8443</v>
      </c>
      <c r="E113" s="78">
        <f t="shared" si="26"/>
        <v>0</v>
      </c>
      <c r="F113" s="244">
        <f t="shared" si="26"/>
        <v>1714</v>
      </c>
      <c r="G113" s="76">
        <f t="shared" si="26"/>
        <v>4878</v>
      </c>
      <c r="H113" s="141">
        <f t="shared" si="26"/>
        <v>0</v>
      </c>
      <c r="I113" s="76">
        <f t="shared" si="26"/>
        <v>0</v>
      </c>
      <c r="J113" s="78">
        <f t="shared" si="26"/>
        <v>0</v>
      </c>
      <c r="K113" s="76">
        <f t="shared" si="26"/>
        <v>0</v>
      </c>
      <c r="L113" s="244">
        <f t="shared" si="26"/>
        <v>283</v>
      </c>
      <c r="M113" s="76">
        <f t="shared" si="26"/>
        <v>1568</v>
      </c>
      <c r="N113" s="78">
        <f t="shared" si="26"/>
        <v>0</v>
      </c>
      <c r="O113" s="78">
        <f t="shared" si="26"/>
        <v>0</v>
      </c>
      <c r="P113" s="78">
        <f t="shared" si="26"/>
        <v>0</v>
      </c>
      <c r="Q113" s="78">
        <f t="shared" si="26"/>
        <v>0</v>
      </c>
      <c r="R113" s="78">
        <f t="shared" si="26"/>
        <v>0</v>
      </c>
      <c r="S113" s="76">
        <f t="shared" si="26"/>
        <v>0</v>
      </c>
      <c r="T113" s="76">
        <f t="shared" si="26"/>
        <v>38964</v>
      </c>
      <c r="U113" s="76">
        <f t="shared" si="26"/>
        <v>38044</v>
      </c>
      <c r="V113" s="76">
        <f t="shared" si="26"/>
        <v>920</v>
      </c>
      <c r="W113" s="76">
        <f t="shared" si="26"/>
        <v>920</v>
      </c>
      <c r="X113" s="67">
        <f t="shared" si="16"/>
        <v>3</v>
      </c>
    </row>
    <row r="114" spans="1:24" s="65" customFormat="1" ht="16.899999999999999" customHeight="1">
      <c r="A114" s="33">
        <v>21001</v>
      </c>
      <c r="B114" s="128" t="s">
        <v>243</v>
      </c>
      <c r="C114" s="78">
        <v>503</v>
      </c>
      <c r="D114" s="78">
        <f t="shared" ref="D114:D125" si="27">SUM(E114:S114)</f>
        <v>480</v>
      </c>
      <c r="E114" s="78">
        <v>0</v>
      </c>
      <c r="F114" s="141"/>
      <c r="G114" s="78"/>
      <c r="H114" s="141">
        <v>0</v>
      </c>
      <c r="I114" s="78"/>
      <c r="J114" s="78">
        <v>0</v>
      </c>
      <c r="K114" s="78"/>
      <c r="L114" s="141"/>
      <c r="M114" s="78">
        <v>480</v>
      </c>
      <c r="N114" s="78">
        <v>0</v>
      </c>
      <c r="O114" s="78">
        <v>0</v>
      </c>
      <c r="P114" s="78">
        <v>0</v>
      </c>
      <c r="Q114" s="78">
        <v>0</v>
      </c>
      <c r="R114" s="78">
        <v>0</v>
      </c>
      <c r="S114" s="78"/>
      <c r="T114" s="78">
        <f t="shared" ref="T114:T125" si="28">C114+D114</f>
        <v>983</v>
      </c>
      <c r="U114" s="78">
        <v>983</v>
      </c>
      <c r="V114" s="78"/>
      <c r="W114" s="78"/>
      <c r="X114" s="67">
        <f t="shared" si="16"/>
        <v>5</v>
      </c>
    </row>
    <row r="115" spans="1:24" s="65" customFormat="1" ht="16.899999999999999" customHeight="1">
      <c r="A115" s="33">
        <v>21002</v>
      </c>
      <c r="B115" s="128" t="s">
        <v>118</v>
      </c>
      <c r="C115" s="78">
        <v>414</v>
      </c>
      <c r="D115" s="78">
        <f t="shared" si="27"/>
        <v>1403</v>
      </c>
      <c r="E115" s="78">
        <v>0</v>
      </c>
      <c r="F115" s="141"/>
      <c r="G115" s="78">
        <v>438</v>
      </c>
      <c r="H115" s="141">
        <v>0</v>
      </c>
      <c r="I115" s="78"/>
      <c r="J115" s="78">
        <v>0</v>
      </c>
      <c r="K115" s="78"/>
      <c r="L115" s="141"/>
      <c r="M115" s="78">
        <v>965</v>
      </c>
      <c r="N115" s="78">
        <v>0</v>
      </c>
      <c r="O115" s="78">
        <v>0</v>
      </c>
      <c r="P115" s="78">
        <v>0</v>
      </c>
      <c r="Q115" s="78">
        <v>0</v>
      </c>
      <c r="R115" s="78">
        <v>0</v>
      </c>
      <c r="S115" s="78"/>
      <c r="T115" s="78">
        <f t="shared" si="28"/>
        <v>1817</v>
      </c>
      <c r="U115" s="78">
        <v>1518</v>
      </c>
      <c r="V115" s="78">
        <f t="shared" ref="V115:V125" si="29">T115-U115</f>
        <v>299</v>
      </c>
      <c r="W115" s="78">
        <v>299</v>
      </c>
      <c r="X115" s="67">
        <f t="shared" si="16"/>
        <v>5</v>
      </c>
    </row>
    <row r="116" spans="1:24" s="65" customFormat="1" ht="16.899999999999999" customHeight="1">
      <c r="A116" s="33">
        <v>21003</v>
      </c>
      <c r="B116" s="128" t="s">
        <v>119</v>
      </c>
      <c r="C116" s="78">
        <v>1187</v>
      </c>
      <c r="D116" s="78">
        <f t="shared" si="27"/>
        <v>2423</v>
      </c>
      <c r="E116" s="78">
        <v>0</v>
      </c>
      <c r="F116" s="141"/>
      <c r="G116" s="78">
        <v>1685</v>
      </c>
      <c r="H116" s="141">
        <v>0</v>
      </c>
      <c r="I116" s="78"/>
      <c r="J116" s="78">
        <v>0</v>
      </c>
      <c r="K116" s="78"/>
      <c r="L116" s="141">
        <v>52</v>
      </c>
      <c r="M116" s="78">
        <v>686</v>
      </c>
      <c r="N116" s="78">
        <v>0</v>
      </c>
      <c r="O116" s="78">
        <v>0</v>
      </c>
      <c r="P116" s="78">
        <v>0</v>
      </c>
      <c r="Q116" s="78">
        <v>0</v>
      </c>
      <c r="R116" s="78">
        <v>0</v>
      </c>
      <c r="S116" s="78"/>
      <c r="T116" s="78">
        <f t="shared" si="28"/>
        <v>3610</v>
      </c>
      <c r="U116" s="78">
        <v>3300</v>
      </c>
      <c r="V116" s="78">
        <f t="shared" si="29"/>
        <v>310</v>
      </c>
      <c r="W116" s="78">
        <v>310</v>
      </c>
      <c r="X116" s="67">
        <f t="shared" si="16"/>
        <v>5</v>
      </c>
    </row>
    <row r="117" spans="1:24" s="65" customFormat="1" ht="17.25" customHeight="1">
      <c r="A117" s="33">
        <v>21004</v>
      </c>
      <c r="B117" s="128" t="s">
        <v>120</v>
      </c>
      <c r="C117" s="78">
        <v>4567</v>
      </c>
      <c r="D117" s="78">
        <f t="shared" si="27"/>
        <v>1988</v>
      </c>
      <c r="E117" s="78">
        <v>0</v>
      </c>
      <c r="F117" s="141">
        <v>180</v>
      </c>
      <c r="G117" s="78">
        <v>1577</v>
      </c>
      <c r="H117" s="141">
        <v>0</v>
      </c>
      <c r="I117" s="78"/>
      <c r="J117" s="78">
        <v>0</v>
      </c>
      <c r="K117" s="78"/>
      <c r="L117" s="141">
        <v>231</v>
      </c>
      <c r="M117" s="78"/>
      <c r="N117" s="78">
        <v>0</v>
      </c>
      <c r="O117" s="78">
        <v>0</v>
      </c>
      <c r="P117" s="78">
        <v>0</v>
      </c>
      <c r="Q117" s="78">
        <v>0</v>
      </c>
      <c r="R117" s="78">
        <v>0</v>
      </c>
      <c r="S117" s="78"/>
      <c r="T117" s="78">
        <f t="shared" si="28"/>
        <v>6555</v>
      </c>
      <c r="U117" s="78">
        <v>6298</v>
      </c>
      <c r="V117" s="78">
        <f t="shared" si="29"/>
        <v>257</v>
      </c>
      <c r="W117" s="78">
        <v>257</v>
      </c>
      <c r="X117" s="67">
        <f t="shared" si="16"/>
        <v>5</v>
      </c>
    </row>
    <row r="118" spans="1:24" s="65" customFormat="1" ht="16.899999999999999" customHeight="1">
      <c r="A118" s="33">
        <v>21006</v>
      </c>
      <c r="B118" s="128" t="s">
        <v>121</v>
      </c>
      <c r="C118" s="78">
        <v>20</v>
      </c>
      <c r="D118" s="78">
        <f t="shared" si="27"/>
        <v>36</v>
      </c>
      <c r="E118" s="78">
        <v>0</v>
      </c>
      <c r="F118" s="141"/>
      <c r="G118" s="78">
        <v>36</v>
      </c>
      <c r="H118" s="141">
        <v>0</v>
      </c>
      <c r="I118" s="78"/>
      <c r="J118" s="78">
        <v>0</v>
      </c>
      <c r="K118" s="78"/>
      <c r="L118" s="141"/>
      <c r="M118" s="78"/>
      <c r="N118" s="78">
        <v>0</v>
      </c>
      <c r="O118" s="78">
        <v>0</v>
      </c>
      <c r="P118" s="78">
        <v>0</v>
      </c>
      <c r="Q118" s="78">
        <v>0</v>
      </c>
      <c r="R118" s="78">
        <v>0</v>
      </c>
      <c r="S118" s="78"/>
      <c r="T118" s="78">
        <f t="shared" si="28"/>
        <v>56</v>
      </c>
      <c r="U118" s="78">
        <v>40</v>
      </c>
      <c r="V118" s="78">
        <f t="shared" si="29"/>
        <v>16</v>
      </c>
      <c r="W118" s="78">
        <v>16</v>
      </c>
      <c r="X118" s="67">
        <f t="shared" si="16"/>
        <v>5</v>
      </c>
    </row>
    <row r="119" spans="1:24" s="65" customFormat="1" ht="16.899999999999999" customHeight="1">
      <c r="A119" s="33">
        <v>21007</v>
      </c>
      <c r="B119" s="128" t="s">
        <v>244</v>
      </c>
      <c r="C119" s="78">
        <v>2579</v>
      </c>
      <c r="D119" s="78">
        <f t="shared" si="27"/>
        <v>72</v>
      </c>
      <c r="E119" s="78">
        <v>0</v>
      </c>
      <c r="F119" s="141"/>
      <c r="G119" s="78">
        <v>779</v>
      </c>
      <c r="H119" s="141">
        <v>0</v>
      </c>
      <c r="I119" s="78"/>
      <c r="J119" s="78">
        <v>0</v>
      </c>
      <c r="K119" s="78"/>
      <c r="L119" s="141"/>
      <c r="M119" s="78">
        <v>-707</v>
      </c>
      <c r="N119" s="78">
        <v>0</v>
      </c>
      <c r="O119" s="78">
        <v>0</v>
      </c>
      <c r="P119" s="78">
        <v>0</v>
      </c>
      <c r="Q119" s="78">
        <v>0</v>
      </c>
      <c r="R119" s="78">
        <v>0</v>
      </c>
      <c r="S119" s="78"/>
      <c r="T119" s="78">
        <f t="shared" si="28"/>
        <v>2651</v>
      </c>
      <c r="U119" s="78">
        <v>2650</v>
      </c>
      <c r="V119" s="78">
        <f t="shared" si="29"/>
        <v>1</v>
      </c>
      <c r="W119" s="78">
        <v>1</v>
      </c>
      <c r="X119" s="67">
        <f t="shared" si="16"/>
        <v>5</v>
      </c>
    </row>
    <row r="120" spans="1:24" s="65" customFormat="1" ht="16.899999999999999" customHeight="1">
      <c r="A120" s="33">
        <v>21010</v>
      </c>
      <c r="B120" s="128" t="s">
        <v>122</v>
      </c>
      <c r="C120" s="78">
        <v>659</v>
      </c>
      <c r="D120" s="78">
        <f t="shared" si="27"/>
        <v>333</v>
      </c>
      <c r="E120" s="78">
        <v>0</v>
      </c>
      <c r="F120" s="141"/>
      <c r="G120" s="78">
        <v>187</v>
      </c>
      <c r="H120" s="141">
        <v>0</v>
      </c>
      <c r="I120" s="78"/>
      <c r="J120" s="78">
        <v>0</v>
      </c>
      <c r="K120" s="78"/>
      <c r="L120" s="141"/>
      <c r="M120" s="78">
        <v>146</v>
      </c>
      <c r="N120" s="78">
        <v>0</v>
      </c>
      <c r="O120" s="78">
        <v>0</v>
      </c>
      <c r="P120" s="78">
        <v>0</v>
      </c>
      <c r="Q120" s="78">
        <v>0</v>
      </c>
      <c r="R120" s="78">
        <v>0</v>
      </c>
      <c r="S120" s="78"/>
      <c r="T120" s="78">
        <f t="shared" si="28"/>
        <v>992</v>
      </c>
      <c r="U120" s="78">
        <v>992</v>
      </c>
      <c r="V120" s="78"/>
      <c r="W120" s="78"/>
      <c r="X120" s="67">
        <f t="shared" si="16"/>
        <v>5</v>
      </c>
    </row>
    <row r="121" spans="1:24" s="65" customFormat="1" ht="16.899999999999999" customHeight="1">
      <c r="A121" s="33">
        <v>21011</v>
      </c>
      <c r="B121" s="128" t="s">
        <v>1050</v>
      </c>
      <c r="C121" s="78">
        <v>6177</v>
      </c>
      <c r="D121" s="78">
        <f t="shared" si="27"/>
        <v>-295</v>
      </c>
      <c r="E121" s="78">
        <v>0</v>
      </c>
      <c r="F121" s="141"/>
      <c r="G121" s="78"/>
      <c r="H121" s="141">
        <v>0</v>
      </c>
      <c r="I121" s="78"/>
      <c r="J121" s="78">
        <v>0</v>
      </c>
      <c r="K121" s="78"/>
      <c r="L121" s="141"/>
      <c r="M121" s="78">
        <v>-295</v>
      </c>
      <c r="N121" s="78">
        <v>0</v>
      </c>
      <c r="O121" s="78">
        <v>0</v>
      </c>
      <c r="P121" s="78">
        <v>0</v>
      </c>
      <c r="Q121" s="78">
        <v>0</v>
      </c>
      <c r="R121" s="78">
        <v>0</v>
      </c>
      <c r="S121" s="78"/>
      <c r="T121" s="78">
        <f t="shared" si="28"/>
        <v>5882</v>
      </c>
      <c r="U121" s="78">
        <v>5882</v>
      </c>
      <c r="V121" s="78"/>
      <c r="W121" s="78"/>
      <c r="X121" s="67">
        <f t="shared" si="16"/>
        <v>5</v>
      </c>
    </row>
    <row r="122" spans="1:24" s="65" customFormat="1" ht="16.899999999999999" customHeight="1">
      <c r="A122" s="33">
        <v>21012</v>
      </c>
      <c r="B122" s="128" t="s">
        <v>1052</v>
      </c>
      <c r="C122" s="78">
        <v>13790</v>
      </c>
      <c r="D122" s="78">
        <f t="shared" si="27"/>
        <v>1457</v>
      </c>
      <c r="E122" s="78">
        <v>0</v>
      </c>
      <c r="F122" s="141">
        <v>1534</v>
      </c>
      <c r="G122" s="78"/>
      <c r="H122" s="141">
        <v>0</v>
      </c>
      <c r="I122" s="78"/>
      <c r="J122" s="78">
        <v>0</v>
      </c>
      <c r="K122" s="78"/>
      <c r="L122" s="141"/>
      <c r="M122" s="78">
        <v>-77</v>
      </c>
      <c r="N122" s="78">
        <v>0</v>
      </c>
      <c r="O122" s="78">
        <v>0</v>
      </c>
      <c r="P122" s="78">
        <v>0</v>
      </c>
      <c r="Q122" s="78">
        <v>0</v>
      </c>
      <c r="R122" s="78">
        <v>0</v>
      </c>
      <c r="S122" s="78"/>
      <c r="T122" s="78">
        <f t="shared" si="28"/>
        <v>15247</v>
      </c>
      <c r="U122" s="78">
        <v>15247</v>
      </c>
      <c r="V122" s="78"/>
      <c r="W122" s="78"/>
      <c r="X122" s="67">
        <f t="shared" si="16"/>
        <v>5</v>
      </c>
    </row>
    <row r="123" spans="1:24" s="65" customFormat="1" ht="16.899999999999999" customHeight="1">
      <c r="A123" s="33">
        <v>21013</v>
      </c>
      <c r="B123" s="128" t="s">
        <v>1058</v>
      </c>
      <c r="C123" s="78">
        <v>10</v>
      </c>
      <c r="D123" s="78">
        <f t="shared" si="27"/>
        <v>454</v>
      </c>
      <c r="E123" s="78">
        <v>0</v>
      </c>
      <c r="F123" s="141"/>
      <c r="G123" s="78">
        <v>141</v>
      </c>
      <c r="H123" s="141">
        <v>0</v>
      </c>
      <c r="I123" s="78"/>
      <c r="J123" s="78">
        <v>0</v>
      </c>
      <c r="K123" s="78"/>
      <c r="L123" s="141"/>
      <c r="M123" s="78">
        <v>313</v>
      </c>
      <c r="N123" s="78">
        <v>0</v>
      </c>
      <c r="O123" s="78">
        <v>0</v>
      </c>
      <c r="P123" s="78">
        <v>0</v>
      </c>
      <c r="Q123" s="78">
        <v>0</v>
      </c>
      <c r="R123" s="78">
        <v>0</v>
      </c>
      <c r="S123" s="78"/>
      <c r="T123" s="78">
        <f t="shared" si="28"/>
        <v>464</v>
      </c>
      <c r="U123" s="78">
        <v>464</v>
      </c>
      <c r="V123" s="78"/>
      <c r="W123" s="78"/>
      <c r="X123" s="67">
        <f t="shared" si="16"/>
        <v>5</v>
      </c>
    </row>
    <row r="124" spans="1:24" s="65" customFormat="1" ht="16.899999999999999" customHeight="1">
      <c r="A124" s="33">
        <v>21014</v>
      </c>
      <c r="B124" s="128" t="s">
        <v>1061</v>
      </c>
      <c r="C124" s="78">
        <v>68</v>
      </c>
      <c r="D124" s="78">
        <f t="shared" si="27"/>
        <v>-8</v>
      </c>
      <c r="E124" s="78">
        <v>0</v>
      </c>
      <c r="F124" s="141"/>
      <c r="G124" s="78">
        <v>35</v>
      </c>
      <c r="H124" s="141">
        <v>0</v>
      </c>
      <c r="I124" s="78"/>
      <c r="J124" s="78">
        <v>0</v>
      </c>
      <c r="K124" s="78"/>
      <c r="L124" s="141"/>
      <c r="M124" s="78">
        <v>-43</v>
      </c>
      <c r="N124" s="78">
        <v>0</v>
      </c>
      <c r="O124" s="78">
        <v>0</v>
      </c>
      <c r="P124" s="78">
        <v>0</v>
      </c>
      <c r="Q124" s="78">
        <v>0</v>
      </c>
      <c r="R124" s="78">
        <v>0</v>
      </c>
      <c r="S124" s="78"/>
      <c r="T124" s="78">
        <f t="shared" si="28"/>
        <v>60</v>
      </c>
      <c r="U124" s="78">
        <v>60</v>
      </c>
      <c r="V124" s="78"/>
      <c r="W124" s="78"/>
      <c r="X124" s="67">
        <f t="shared" si="16"/>
        <v>5</v>
      </c>
    </row>
    <row r="125" spans="1:24" s="65" customFormat="1" ht="16.899999999999999" customHeight="1">
      <c r="A125" s="33">
        <v>21099</v>
      </c>
      <c r="B125" s="128" t="s">
        <v>209</v>
      </c>
      <c r="C125" s="78">
        <v>547</v>
      </c>
      <c r="D125" s="78">
        <f t="shared" si="27"/>
        <v>100</v>
      </c>
      <c r="E125" s="78">
        <v>0</v>
      </c>
      <c r="F125" s="141"/>
      <c r="G125" s="78"/>
      <c r="H125" s="141">
        <v>0</v>
      </c>
      <c r="I125" s="78"/>
      <c r="J125" s="78">
        <v>0</v>
      </c>
      <c r="K125" s="78"/>
      <c r="L125" s="141"/>
      <c r="M125" s="78">
        <v>100</v>
      </c>
      <c r="N125" s="78">
        <v>0</v>
      </c>
      <c r="O125" s="78">
        <v>0</v>
      </c>
      <c r="P125" s="78">
        <v>0</v>
      </c>
      <c r="Q125" s="78">
        <v>0</v>
      </c>
      <c r="R125" s="78">
        <v>0</v>
      </c>
      <c r="S125" s="78"/>
      <c r="T125" s="78">
        <f t="shared" si="28"/>
        <v>647</v>
      </c>
      <c r="U125" s="78">
        <v>610</v>
      </c>
      <c r="V125" s="78">
        <f t="shared" si="29"/>
        <v>37</v>
      </c>
      <c r="W125" s="78">
        <v>37</v>
      </c>
      <c r="X125" s="67">
        <f t="shared" si="16"/>
        <v>5</v>
      </c>
    </row>
    <row r="126" spans="1:24" s="67" customFormat="1" ht="16.899999999999999" customHeight="1">
      <c r="A126" s="37">
        <v>211</v>
      </c>
      <c r="B126" s="127" t="s">
        <v>225</v>
      </c>
      <c r="C126" s="76">
        <f t="shared" ref="C126:W126" si="30">SUM(C127:C129,C130:C141)</f>
        <v>2009</v>
      </c>
      <c r="D126" s="76">
        <f t="shared" si="30"/>
        <v>5632</v>
      </c>
      <c r="E126" s="78">
        <f t="shared" si="30"/>
        <v>0</v>
      </c>
      <c r="F126" s="244">
        <f t="shared" si="30"/>
        <v>523</v>
      </c>
      <c r="G126" s="76">
        <f t="shared" si="30"/>
        <v>1434</v>
      </c>
      <c r="H126" s="141">
        <f t="shared" si="30"/>
        <v>0</v>
      </c>
      <c r="I126" s="76">
        <f t="shared" si="30"/>
        <v>0</v>
      </c>
      <c r="J126" s="78">
        <f t="shared" si="30"/>
        <v>0</v>
      </c>
      <c r="K126" s="76">
        <f t="shared" si="30"/>
        <v>103</v>
      </c>
      <c r="L126" s="244">
        <f t="shared" si="30"/>
        <v>0</v>
      </c>
      <c r="M126" s="76">
        <f t="shared" si="30"/>
        <v>3572</v>
      </c>
      <c r="N126" s="78">
        <f t="shared" si="30"/>
        <v>0</v>
      </c>
      <c r="O126" s="78">
        <f t="shared" si="30"/>
        <v>0</v>
      </c>
      <c r="P126" s="78">
        <f t="shared" si="30"/>
        <v>0</v>
      </c>
      <c r="Q126" s="78">
        <f t="shared" si="30"/>
        <v>0</v>
      </c>
      <c r="R126" s="78">
        <f t="shared" si="30"/>
        <v>0</v>
      </c>
      <c r="S126" s="76">
        <f t="shared" si="30"/>
        <v>0</v>
      </c>
      <c r="T126" s="76">
        <f t="shared" si="30"/>
        <v>7641</v>
      </c>
      <c r="U126" s="76">
        <f t="shared" si="30"/>
        <v>7093</v>
      </c>
      <c r="V126" s="76">
        <f t="shared" si="30"/>
        <v>548</v>
      </c>
      <c r="W126" s="76">
        <f t="shared" si="30"/>
        <v>548</v>
      </c>
      <c r="X126" s="67">
        <f t="shared" si="16"/>
        <v>3</v>
      </c>
    </row>
    <row r="127" spans="1:24" s="65" customFormat="1" ht="16.899999999999999" customHeight="1">
      <c r="A127" s="33">
        <v>21101</v>
      </c>
      <c r="B127" s="128" t="s">
        <v>124</v>
      </c>
      <c r="C127" s="78">
        <v>275</v>
      </c>
      <c r="D127" s="78">
        <f t="shared" ref="D127:D141" si="31">SUM(E127:S127)</f>
        <v>339</v>
      </c>
      <c r="E127" s="78">
        <v>0</v>
      </c>
      <c r="F127" s="141">
        <v>270</v>
      </c>
      <c r="G127" s="78"/>
      <c r="H127" s="141">
        <v>0</v>
      </c>
      <c r="I127" s="78"/>
      <c r="J127" s="78">
        <v>0</v>
      </c>
      <c r="K127" s="78"/>
      <c r="L127" s="141"/>
      <c r="M127" s="78">
        <v>69</v>
      </c>
      <c r="N127" s="78">
        <v>0</v>
      </c>
      <c r="O127" s="78">
        <v>0</v>
      </c>
      <c r="P127" s="78">
        <v>0</v>
      </c>
      <c r="Q127" s="78">
        <v>0</v>
      </c>
      <c r="R127" s="78">
        <v>0</v>
      </c>
      <c r="S127" s="78"/>
      <c r="T127" s="78">
        <f t="shared" ref="T127:T141" si="32">C127+D127</f>
        <v>614</v>
      </c>
      <c r="U127" s="78">
        <v>344</v>
      </c>
      <c r="V127" s="78">
        <f t="shared" ref="V127:V141" si="33">T127-U127</f>
        <v>270</v>
      </c>
      <c r="W127" s="78">
        <v>270</v>
      </c>
      <c r="X127" s="67">
        <f t="shared" si="16"/>
        <v>5</v>
      </c>
    </row>
    <row r="128" spans="1:24" s="65" customFormat="1" ht="16.899999999999999" customHeight="1">
      <c r="A128" s="33">
        <v>21102</v>
      </c>
      <c r="B128" s="128" t="s">
        <v>125</v>
      </c>
      <c r="C128" s="78">
        <v>31</v>
      </c>
      <c r="D128" s="78">
        <f t="shared" si="31"/>
        <v>200</v>
      </c>
      <c r="E128" s="78">
        <v>0</v>
      </c>
      <c r="F128" s="141"/>
      <c r="G128" s="78"/>
      <c r="H128" s="141">
        <v>0</v>
      </c>
      <c r="I128" s="78"/>
      <c r="J128" s="78">
        <v>0</v>
      </c>
      <c r="K128" s="78">
        <v>103</v>
      </c>
      <c r="L128" s="141"/>
      <c r="M128" s="78">
        <v>97</v>
      </c>
      <c r="N128" s="78">
        <v>0</v>
      </c>
      <c r="O128" s="78">
        <v>0</v>
      </c>
      <c r="P128" s="78">
        <v>0</v>
      </c>
      <c r="Q128" s="78">
        <v>0</v>
      </c>
      <c r="R128" s="78">
        <v>0</v>
      </c>
      <c r="S128" s="78"/>
      <c r="T128" s="78">
        <f t="shared" si="32"/>
        <v>231</v>
      </c>
      <c r="U128" s="78">
        <v>231</v>
      </c>
      <c r="V128" s="78"/>
      <c r="W128" s="78"/>
      <c r="X128" s="67">
        <f t="shared" si="16"/>
        <v>5</v>
      </c>
    </row>
    <row r="129" spans="1:24" s="65" customFormat="1" ht="16.899999999999999" customHeight="1">
      <c r="A129" s="33">
        <v>21103</v>
      </c>
      <c r="B129" s="128" t="s">
        <v>126</v>
      </c>
      <c r="C129" s="78">
        <v>35</v>
      </c>
      <c r="D129" s="78"/>
      <c r="E129" s="78">
        <v>0</v>
      </c>
      <c r="F129" s="141"/>
      <c r="G129" s="78"/>
      <c r="H129" s="141">
        <v>0</v>
      </c>
      <c r="I129" s="78"/>
      <c r="J129" s="78">
        <v>0</v>
      </c>
      <c r="K129" s="78"/>
      <c r="L129" s="141"/>
      <c r="M129" s="78"/>
      <c r="N129" s="78">
        <v>0</v>
      </c>
      <c r="O129" s="78">
        <v>0</v>
      </c>
      <c r="P129" s="78">
        <v>0</v>
      </c>
      <c r="Q129" s="78">
        <v>0</v>
      </c>
      <c r="R129" s="78">
        <v>0</v>
      </c>
      <c r="S129" s="78"/>
      <c r="T129" s="78">
        <f t="shared" si="32"/>
        <v>35</v>
      </c>
      <c r="U129" s="78">
        <v>35</v>
      </c>
      <c r="V129" s="78"/>
      <c r="W129" s="78"/>
      <c r="X129" s="67">
        <f t="shared" si="16"/>
        <v>5</v>
      </c>
    </row>
    <row r="130" spans="1:24" s="65" customFormat="1" ht="16.899999999999999" customHeight="1">
      <c r="A130" s="33">
        <v>21104</v>
      </c>
      <c r="B130" s="128" t="s">
        <v>127</v>
      </c>
      <c r="C130" s="78">
        <v>13</v>
      </c>
      <c r="D130" s="78"/>
      <c r="E130" s="78">
        <v>0</v>
      </c>
      <c r="F130" s="141"/>
      <c r="G130" s="78"/>
      <c r="H130" s="141">
        <v>0</v>
      </c>
      <c r="I130" s="78"/>
      <c r="J130" s="78">
        <v>0</v>
      </c>
      <c r="K130" s="78"/>
      <c r="L130" s="141"/>
      <c r="M130" s="78"/>
      <c r="N130" s="78">
        <v>0</v>
      </c>
      <c r="O130" s="78">
        <v>0</v>
      </c>
      <c r="P130" s="78">
        <v>0</v>
      </c>
      <c r="Q130" s="78">
        <v>0</v>
      </c>
      <c r="R130" s="78">
        <v>0</v>
      </c>
      <c r="S130" s="78"/>
      <c r="T130" s="78">
        <f t="shared" si="32"/>
        <v>13</v>
      </c>
      <c r="U130" s="78">
        <v>13</v>
      </c>
      <c r="V130" s="78"/>
      <c r="W130" s="78"/>
      <c r="X130" s="67">
        <f t="shared" si="16"/>
        <v>5</v>
      </c>
    </row>
    <row r="131" spans="1:24" s="65" customFormat="1" ht="16.899999999999999" customHeight="1">
      <c r="A131" s="33">
        <v>21105</v>
      </c>
      <c r="B131" s="128" t="s">
        <v>128</v>
      </c>
      <c r="C131" s="78"/>
      <c r="D131" s="78"/>
      <c r="E131" s="78">
        <v>0</v>
      </c>
      <c r="F131" s="141"/>
      <c r="G131" s="78"/>
      <c r="H131" s="141">
        <v>0</v>
      </c>
      <c r="I131" s="78"/>
      <c r="J131" s="78">
        <v>0</v>
      </c>
      <c r="K131" s="78"/>
      <c r="L131" s="141"/>
      <c r="M131" s="78"/>
      <c r="N131" s="78">
        <v>0</v>
      </c>
      <c r="O131" s="78">
        <v>0</v>
      </c>
      <c r="P131" s="78">
        <v>0</v>
      </c>
      <c r="Q131" s="78">
        <v>0</v>
      </c>
      <c r="R131" s="78">
        <v>0</v>
      </c>
      <c r="S131" s="78"/>
      <c r="T131" s="78"/>
      <c r="U131" s="78"/>
      <c r="V131" s="78"/>
      <c r="W131" s="78"/>
      <c r="X131" s="67">
        <f t="shared" si="16"/>
        <v>5</v>
      </c>
    </row>
    <row r="132" spans="1:24" s="65" customFormat="1" ht="16.899999999999999" customHeight="1">
      <c r="A132" s="33">
        <v>21106</v>
      </c>
      <c r="B132" s="128" t="s">
        <v>129</v>
      </c>
      <c r="C132" s="78">
        <v>562</v>
      </c>
      <c r="D132" s="78">
        <f t="shared" si="31"/>
        <v>264</v>
      </c>
      <c r="E132" s="78">
        <v>0</v>
      </c>
      <c r="F132" s="141"/>
      <c r="G132" s="78">
        <v>322</v>
      </c>
      <c r="H132" s="141">
        <v>0</v>
      </c>
      <c r="I132" s="78"/>
      <c r="J132" s="78">
        <v>0</v>
      </c>
      <c r="K132" s="78"/>
      <c r="L132" s="141"/>
      <c r="M132" s="78">
        <v>-58</v>
      </c>
      <c r="N132" s="78">
        <v>0</v>
      </c>
      <c r="O132" s="78">
        <v>0</v>
      </c>
      <c r="P132" s="78">
        <v>0</v>
      </c>
      <c r="Q132" s="78">
        <v>0</v>
      </c>
      <c r="R132" s="78">
        <v>0</v>
      </c>
      <c r="S132" s="78"/>
      <c r="T132" s="78">
        <f t="shared" si="32"/>
        <v>826</v>
      </c>
      <c r="U132" s="78">
        <v>826</v>
      </c>
      <c r="V132" s="78"/>
      <c r="W132" s="78"/>
      <c r="X132" s="67">
        <f t="shared" si="16"/>
        <v>5</v>
      </c>
    </row>
    <row r="133" spans="1:24" s="65" customFormat="1" ht="16.899999999999999" customHeight="1">
      <c r="A133" s="33">
        <v>21107</v>
      </c>
      <c r="B133" s="128" t="s">
        <v>130</v>
      </c>
      <c r="C133" s="78">
        <v>1019</v>
      </c>
      <c r="D133" s="78">
        <f t="shared" si="31"/>
        <v>-46</v>
      </c>
      <c r="E133" s="78">
        <v>0</v>
      </c>
      <c r="F133" s="141"/>
      <c r="G133" s="78">
        <v>944</v>
      </c>
      <c r="H133" s="141">
        <v>0</v>
      </c>
      <c r="I133" s="78"/>
      <c r="J133" s="78">
        <v>0</v>
      </c>
      <c r="K133" s="78"/>
      <c r="L133" s="141"/>
      <c r="M133" s="78">
        <v>-990</v>
      </c>
      <c r="N133" s="78">
        <v>0</v>
      </c>
      <c r="O133" s="78">
        <v>0</v>
      </c>
      <c r="P133" s="78">
        <v>0</v>
      </c>
      <c r="Q133" s="78">
        <v>0</v>
      </c>
      <c r="R133" s="78">
        <v>0</v>
      </c>
      <c r="S133" s="78"/>
      <c r="T133" s="78">
        <f t="shared" si="32"/>
        <v>973</v>
      </c>
      <c r="U133" s="78">
        <v>973</v>
      </c>
      <c r="V133" s="78"/>
      <c r="W133" s="78"/>
      <c r="X133" s="67">
        <f t="shared" si="16"/>
        <v>5</v>
      </c>
    </row>
    <row r="134" spans="1:24" s="65" customFormat="1" ht="16.899999999999999" customHeight="1">
      <c r="A134" s="33">
        <v>21108</v>
      </c>
      <c r="B134" s="128" t="s">
        <v>131</v>
      </c>
      <c r="C134" s="78"/>
      <c r="D134" s="78"/>
      <c r="E134" s="78">
        <v>0</v>
      </c>
      <c r="F134" s="141"/>
      <c r="G134" s="78"/>
      <c r="H134" s="141">
        <v>0</v>
      </c>
      <c r="I134" s="78"/>
      <c r="J134" s="78">
        <v>0</v>
      </c>
      <c r="K134" s="78"/>
      <c r="L134" s="141"/>
      <c r="M134" s="78"/>
      <c r="N134" s="78">
        <v>0</v>
      </c>
      <c r="O134" s="78">
        <v>0</v>
      </c>
      <c r="P134" s="78">
        <v>0</v>
      </c>
      <c r="Q134" s="78">
        <v>0</v>
      </c>
      <c r="R134" s="78">
        <v>0</v>
      </c>
      <c r="S134" s="78"/>
      <c r="T134" s="78"/>
      <c r="U134" s="78"/>
      <c r="V134" s="78"/>
      <c r="W134" s="78"/>
      <c r="X134" s="67">
        <f t="shared" si="16"/>
        <v>5</v>
      </c>
    </row>
    <row r="135" spans="1:24" s="65" customFormat="1" ht="16.899999999999999" customHeight="1">
      <c r="A135" s="33">
        <v>21109</v>
      </c>
      <c r="B135" s="128" t="s">
        <v>132</v>
      </c>
      <c r="C135" s="78"/>
      <c r="D135" s="78"/>
      <c r="E135" s="78">
        <v>0</v>
      </c>
      <c r="F135" s="141"/>
      <c r="G135" s="78"/>
      <c r="H135" s="141">
        <v>0</v>
      </c>
      <c r="I135" s="78"/>
      <c r="J135" s="78">
        <v>0</v>
      </c>
      <c r="K135" s="78"/>
      <c r="L135" s="141"/>
      <c r="M135" s="78"/>
      <c r="N135" s="78">
        <v>0</v>
      </c>
      <c r="O135" s="78">
        <v>0</v>
      </c>
      <c r="P135" s="78">
        <v>0</v>
      </c>
      <c r="Q135" s="78">
        <v>0</v>
      </c>
      <c r="R135" s="78">
        <v>0</v>
      </c>
      <c r="S135" s="78"/>
      <c r="T135" s="78"/>
      <c r="U135" s="78"/>
      <c r="V135" s="78"/>
      <c r="W135" s="78"/>
      <c r="X135" s="67">
        <f t="shared" si="16"/>
        <v>5</v>
      </c>
    </row>
    <row r="136" spans="1:24" s="65" customFormat="1" ht="16.899999999999999" customHeight="1">
      <c r="A136" s="33">
        <v>21110</v>
      </c>
      <c r="B136" s="128" t="s">
        <v>133</v>
      </c>
      <c r="C136" s="78">
        <v>5</v>
      </c>
      <c r="D136" s="78">
        <f t="shared" si="31"/>
        <v>121</v>
      </c>
      <c r="E136" s="78">
        <v>0</v>
      </c>
      <c r="F136" s="141"/>
      <c r="G136" s="78">
        <v>121</v>
      </c>
      <c r="H136" s="141">
        <v>0</v>
      </c>
      <c r="I136" s="78"/>
      <c r="J136" s="78">
        <v>0</v>
      </c>
      <c r="K136" s="78"/>
      <c r="L136" s="141"/>
      <c r="M136" s="78"/>
      <c r="N136" s="78">
        <v>0</v>
      </c>
      <c r="O136" s="78">
        <v>0</v>
      </c>
      <c r="P136" s="78">
        <v>0</v>
      </c>
      <c r="Q136" s="78">
        <v>0</v>
      </c>
      <c r="R136" s="78">
        <v>0</v>
      </c>
      <c r="S136" s="78"/>
      <c r="T136" s="78">
        <f t="shared" si="32"/>
        <v>126</v>
      </c>
      <c r="U136" s="78">
        <v>101</v>
      </c>
      <c r="V136" s="78">
        <f t="shared" si="33"/>
        <v>25</v>
      </c>
      <c r="W136" s="78">
        <v>25</v>
      </c>
      <c r="X136" s="67">
        <f t="shared" ref="X136:X199" si="34">LEN(A136)</f>
        <v>5</v>
      </c>
    </row>
    <row r="137" spans="1:24" s="65" customFormat="1" ht="16.899999999999999" customHeight="1">
      <c r="A137" s="33">
        <v>21111</v>
      </c>
      <c r="B137" s="128" t="s">
        <v>134</v>
      </c>
      <c r="C137" s="78">
        <v>5</v>
      </c>
      <c r="D137" s="78">
        <f t="shared" si="31"/>
        <v>303</v>
      </c>
      <c r="E137" s="78">
        <v>0</v>
      </c>
      <c r="F137" s="141"/>
      <c r="G137" s="78"/>
      <c r="H137" s="141">
        <v>0</v>
      </c>
      <c r="I137" s="78"/>
      <c r="J137" s="78">
        <v>0</v>
      </c>
      <c r="K137" s="78"/>
      <c r="L137" s="141"/>
      <c r="M137" s="78">
        <v>303</v>
      </c>
      <c r="N137" s="78">
        <v>0</v>
      </c>
      <c r="O137" s="78">
        <v>0</v>
      </c>
      <c r="P137" s="78">
        <v>0</v>
      </c>
      <c r="Q137" s="78">
        <v>0</v>
      </c>
      <c r="R137" s="78">
        <v>0</v>
      </c>
      <c r="S137" s="78"/>
      <c r="T137" s="78">
        <f t="shared" si="32"/>
        <v>308</v>
      </c>
      <c r="U137" s="78">
        <v>308</v>
      </c>
      <c r="V137" s="78"/>
      <c r="W137" s="78"/>
      <c r="X137" s="67">
        <f t="shared" si="34"/>
        <v>5</v>
      </c>
    </row>
    <row r="138" spans="1:24" s="65" customFormat="1" ht="16.899999999999999" customHeight="1">
      <c r="A138" s="33">
        <v>21112</v>
      </c>
      <c r="B138" s="128" t="s">
        <v>135</v>
      </c>
      <c r="C138" s="78"/>
      <c r="D138" s="78">
        <f t="shared" si="31"/>
        <v>47</v>
      </c>
      <c r="E138" s="78">
        <v>0</v>
      </c>
      <c r="F138" s="141"/>
      <c r="G138" s="78">
        <v>47</v>
      </c>
      <c r="H138" s="141">
        <v>0</v>
      </c>
      <c r="I138" s="78"/>
      <c r="J138" s="78">
        <v>0</v>
      </c>
      <c r="K138" s="78"/>
      <c r="L138" s="141"/>
      <c r="M138" s="78"/>
      <c r="N138" s="78">
        <v>0</v>
      </c>
      <c r="O138" s="78">
        <v>0</v>
      </c>
      <c r="P138" s="78">
        <v>0</v>
      </c>
      <c r="Q138" s="78">
        <v>0</v>
      </c>
      <c r="R138" s="78">
        <v>0</v>
      </c>
      <c r="S138" s="78"/>
      <c r="T138" s="78">
        <f t="shared" si="32"/>
        <v>47</v>
      </c>
      <c r="U138" s="78">
        <v>47</v>
      </c>
      <c r="V138" s="78"/>
      <c r="W138" s="78"/>
      <c r="X138" s="67">
        <f t="shared" si="34"/>
        <v>5</v>
      </c>
    </row>
    <row r="139" spans="1:24" s="65" customFormat="1" ht="16.899999999999999" customHeight="1">
      <c r="A139" s="33">
        <v>21113</v>
      </c>
      <c r="B139" s="128" t="s">
        <v>245</v>
      </c>
      <c r="C139" s="78"/>
      <c r="D139" s="78"/>
      <c r="E139" s="78">
        <v>0</v>
      </c>
      <c r="F139" s="141"/>
      <c r="G139" s="78"/>
      <c r="H139" s="141">
        <v>0</v>
      </c>
      <c r="I139" s="78"/>
      <c r="J139" s="78">
        <v>0</v>
      </c>
      <c r="K139" s="78"/>
      <c r="L139" s="141"/>
      <c r="M139" s="78"/>
      <c r="N139" s="78">
        <v>0</v>
      </c>
      <c r="O139" s="78">
        <v>0</v>
      </c>
      <c r="P139" s="78">
        <v>0</v>
      </c>
      <c r="Q139" s="78">
        <v>0</v>
      </c>
      <c r="R139" s="78">
        <v>0</v>
      </c>
      <c r="S139" s="78"/>
      <c r="T139" s="78"/>
      <c r="U139" s="78"/>
      <c r="V139" s="78"/>
      <c r="W139" s="78"/>
      <c r="X139" s="67">
        <f t="shared" si="34"/>
        <v>5</v>
      </c>
    </row>
    <row r="140" spans="1:24" s="65" customFormat="1" ht="16.899999999999999" customHeight="1">
      <c r="A140" s="33">
        <v>21114</v>
      </c>
      <c r="B140" s="128" t="s">
        <v>136</v>
      </c>
      <c r="C140" s="78"/>
      <c r="D140" s="78"/>
      <c r="E140" s="78">
        <v>0</v>
      </c>
      <c r="F140" s="141"/>
      <c r="G140" s="78"/>
      <c r="H140" s="141">
        <v>0</v>
      </c>
      <c r="I140" s="78"/>
      <c r="J140" s="78">
        <v>0</v>
      </c>
      <c r="K140" s="78"/>
      <c r="L140" s="141"/>
      <c r="M140" s="78"/>
      <c r="N140" s="78">
        <v>0</v>
      </c>
      <c r="O140" s="78">
        <v>0</v>
      </c>
      <c r="P140" s="78">
        <v>0</v>
      </c>
      <c r="Q140" s="78">
        <v>0</v>
      </c>
      <c r="R140" s="78">
        <v>0</v>
      </c>
      <c r="S140" s="78"/>
      <c r="T140" s="78"/>
      <c r="U140" s="78"/>
      <c r="V140" s="78"/>
      <c r="W140" s="78"/>
      <c r="X140" s="67">
        <f t="shared" si="34"/>
        <v>5</v>
      </c>
    </row>
    <row r="141" spans="1:24" s="65" customFormat="1" ht="16.899999999999999" customHeight="1">
      <c r="A141" s="33">
        <v>21199</v>
      </c>
      <c r="B141" s="128" t="s">
        <v>137</v>
      </c>
      <c r="C141" s="78">
        <v>64</v>
      </c>
      <c r="D141" s="78">
        <f t="shared" si="31"/>
        <v>4404</v>
      </c>
      <c r="E141" s="78">
        <v>0</v>
      </c>
      <c r="F141" s="141">
        <v>253</v>
      </c>
      <c r="G141" s="78"/>
      <c r="H141" s="141">
        <v>0</v>
      </c>
      <c r="I141" s="78"/>
      <c r="J141" s="78">
        <v>0</v>
      </c>
      <c r="K141" s="78"/>
      <c r="L141" s="141"/>
      <c r="M141" s="78">
        <v>4151</v>
      </c>
      <c r="N141" s="78">
        <v>0</v>
      </c>
      <c r="O141" s="78">
        <v>0</v>
      </c>
      <c r="P141" s="78">
        <v>0</v>
      </c>
      <c r="Q141" s="78">
        <v>0</v>
      </c>
      <c r="R141" s="78">
        <v>0</v>
      </c>
      <c r="S141" s="78"/>
      <c r="T141" s="78">
        <f t="shared" si="32"/>
        <v>4468</v>
      </c>
      <c r="U141" s="78">
        <v>4215</v>
      </c>
      <c r="V141" s="78">
        <f t="shared" si="33"/>
        <v>253</v>
      </c>
      <c r="W141" s="78">
        <v>253</v>
      </c>
      <c r="X141" s="67">
        <f t="shared" si="34"/>
        <v>5</v>
      </c>
    </row>
    <row r="142" spans="1:24" s="67" customFormat="1" ht="16.899999999999999" customHeight="1">
      <c r="A142" s="37">
        <v>212</v>
      </c>
      <c r="B142" s="127" t="s">
        <v>226</v>
      </c>
      <c r="C142" s="76">
        <f t="shared" ref="C142:W142" si="35">SUM(C143:C148)</f>
        <v>15084</v>
      </c>
      <c r="D142" s="76">
        <f t="shared" si="35"/>
        <v>10250</v>
      </c>
      <c r="E142" s="78">
        <f t="shared" si="35"/>
        <v>0</v>
      </c>
      <c r="F142" s="244">
        <f t="shared" si="35"/>
        <v>115</v>
      </c>
      <c r="G142" s="76">
        <f t="shared" si="35"/>
        <v>1675</v>
      </c>
      <c r="H142" s="141">
        <f t="shared" si="35"/>
        <v>0</v>
      </c>
      <c r="I142" s="76">
        <f t="shared" si="35"/>
        <v>0</v>
      </c>
      <c r="J142" s="78">
        <f t="shared" si="35"/>
        <v>0</v>
      </c>
      <c r="K142" s="76">
        <f t="shared" si="35"/>
        <v>13838</v>
      </c>
      <c r="L142" s="244">
        <f t="shared" si="35"/>
        <v>525</v>
      </c>
      <c r="M142" s="76">
        <f t="shared" si="35"/>
        <v>-5903</v>
      </c>
      <c r="N142" s="78">
        <f t="shared" si="35"/>
        <v>0</v>
      </c>
      <c r="O142" s="78">
        <f t="shared" si="35"/>
        <v>0</v>
      </c>
      <c r="P142" s="78">
        <f t="shared" si="35"/>
        <v>0</v>
      </c>
      <c r="Q142" s="78">
        <f t="shared" si="35"/>
        <v>0</v>
      </c>
      <c r="R142" s="78">
        <f t="shared" si="35"/>
        <v>0</v>
      </c>
      <c r="S142" s="76">
        <f t="shared" si="35"/>
        <v>0</v>
      </c>
      <c r="T142" s="76">
        <f t="shared" si="35"/>
        <v>25334</v>
      </c>
      <c r="U142" s="76">
        <f t="shared" si="35"/>
        <v>24631</v>
      </c>
      <c r="V142" s="76">
        <f t="shared" si="35"/>
        <v>703</v>
      </c>
      <c r="W142" s="76">
        <f t="shared" si="35"/>
        <v>703</v>
      </c>
      <c r="X142" s="67">
        <f t="shared" si="34"/>
        <v>3</v>
      </c>
    </row>
    <row r="143" spans="1:24" s="65" customFormat="1" ht="16.899999999999999" customHeight="1">
      <c r="A143" s="33">
        <v>21201</v>
      </c>
      <c r="B143" s="128" t="s">
        <v>138</v>
      </c>
      <c r="C143" s="78">
        <v>9064</v>
      </c>
      <c r="D143" s="78">
        <f t="shared" ref="D143:D148" si="36">SUM(E143:S143)</f>
        <v>-6826</v>
      </c>
      <c r="E143" s="78">
        <v>0</v>
      </c>
      <c r="F143" s="141">
        <v>115</v>
      </c>
      <c r="G143" s="78"/>
      <c r="H143" s="141">
        <v>0</v>
      </c>
      <c r="I143" s="78"/>
      <c r="J143" s="78">
        <v>0</v>
      </c>
      <c r="K143" s="78"/>
      <c r="L143" s="141"/>
      <c r="M143" s="78">
        <v>-6941</v>
      </c>
      <c r="N143" s="78">
        <v>0</v>
      </c>
      <c r="O143" s="78">
        <v>0</v>
      </c>
      <c r="P143" s="78">
        <v>0</v>
      </c>
      <c r="Q143" s="78">
        <v>0</v>
      </c>
      <c r="R143" s="78">
        <v>0</v>
      </c>
      <c r="S143" s="78"/>
      <c r="T143" s="78">
        <f t="shared" ref="T143:T148" si="37">C143+D143</f>
        <v>2238</v>
      </c>
      <c r="U143" s="78">
        <v>2123</v>
      </c>
      <c r="V143" s="78">
        <f t="shared" ref="V143:V146" si="38">T143-U143</f>
        <v>115</v>
      </c>
      <c r="W143" s="78">
        <v>115</v>
      </c>
      <c r="X143" s="67">
        <f t="shared" si="34"/>
        <v>5</v>
      </c>
    </row>
    <row r="144" spans="1:24" s="65" customFormat="1" ht="16.899999999999999" customHeight="1">
      <c r="A144" s="33">
        <v>21202</v>
      </c>
      <c r="B144" s="128" t="s">
        <v>139</v>
      </c>
      <c r="C144" s="78">
        <v>22</v>
      </c>
      <c r="D144" s="78"/>
      <c r="E144" s="78">
        <v>0</v>
      </c>
      <c r="F144" s="141"/>
      <c r="G144" s="78"/>
      <c r="H144" s="141">
        <v>0</v>
      </c>
      <c r="I144" s="78"/>
      <c r="J144" s="78">
        <v>0</v>
      </c>
      <c r="K144" s="78"/>
      <c r="L144" s="141"/>
      <c r="M144" s="78"/>
      <c r="N144" s="78">
        <v>0</v>
      </c>
      <c r="O144" s="78">
        <v>0</v>
      </c>
      <c r="P144" s="78">
        <v>0</v>
      </c>
      <c r="Q144" s="78">
        <v>0</v>
      </c>
      <c r="R144" s="78">
        <v>0</v>
      </c>
      <c r="S144" s="78"/>
      <c r="T144" s="78">
        <f t="shared" si="37"/>
        <v>22</v>
      </c>
      <c r="U144" s="78">
        <v>15</v>
      </c>
      <c r="V144" s="78">
        <f t="shared" si="38"/>
        <v>7</v>
      </c>
      <c r="W144" s="78">
        <v>7</v>
      </c>
      <c r="X144" s="67">
        <f t="shared" si="34"/>
        <v>5</v>
      </c>
    </row>
    <row r="145" spans="1:24" s="65" customFormat="1" ht="16.899999999999999" customHeight="1">
      <c r="A145" s="33">
        <v>21203</v>
      </c>
      <c r="B145" s="128" t="s">
        <v>140</v>
      </c>
      <c r="C145" s="78">
        <v>2134</v>
      </c>
      <c r="D145" s="78">
        <f t="shared" si="36"/>
        <v>10182</v>
      </c>
      <c r="E145" s="78">
        <v>0</v>
      </c>
      <c r="F145" s="141"/>
      <c r="G145" s="78">
        <v>24</v>
      </c>
      <c r="H145" s="141">
        <v>0</v>
      </c>
      <c r="I145" s="78"/>
      <c r="J145" s="78">
        <v>0</v>
      </c>
      <c r="K145" s="78">
        <v>9638</v>
      </c>
      <c r="L145" s="141">
        <v>35</v>
      </c>
      <c r="M145" s="78">
        <v>485</v>
      </c>
      <c r="N145" s="78">
        <v>0</v>
      </c>
      <c r="O145" s="78">
        <v>0</v>
      </c>
      <c r="P145" s="78">
        <v>0</v>
      </c>
      <c r="Q145" s="78">
        <v>0</v>
      </c>
      <c r="R145" s="78">
        <v>0</v>
      </c>
      <c r="S145" s="78"/>
      <c r="T145" s="78">
        <f t="shared" si="37"/>
        <v>12316</v>
      </c>
      <c r="U145" s="78">
        <v>12316</v>
      </c>
      <c r="V145" s="78"/>
      <c r="W145" s="78"/>
      <c r="X145" s="67">
        <f t="shared" si="34"/>
        <v>5</v>
      </c>
    </row>
    <row r="146" spans="1:24" s="65" customFormat="1" ht="16.899999999999999" customHeight="1">
      <c r="A146" s="33">
        <v>21205</v>
      </c>
      <c r="B146" s="128" t="s">
        <v>141</v>
      </c>
      <c r="C146" s="78">
        <v>2258</v>
      </c>
      <c r="D146" s="78">
        <f t="shared" si="36"/>
        <v>474</v>
      </c>
      <c r="E146" s="78">
        <v>0</v>
      </c>
      <c r="F146" s="141"/>
      <c r="G146" s="78"/>
      <c r="H146" s="141">
        <v>0</v>
      </c>
      <c r="I146" s="78"/>
      <c r="J146" s="78">
        <v>0</v>
      </c>
      <c r="K146" s="78"/>
      <c r="L146" s="141">
        <v>474</v>
      </c>
      <c r="M146" s="78"/>
      <c r="N146" s="78">
        <v>0</v>
      </c>
      <c r="O146" s="78">
        <v>0</v>
      </c>
      <c r="P146" s="78">
        <v>0</v>
      </c>
      <c r="Q146" s="78">
        <v>0</v>
      </c>
      <c r="R146" s="78">
        <v>0</v>
      </c>
      <c r="S146" s="78"/>
      <c r="T146" s="78">
        <f t="shared" si="37"/>
        <v>2732</v>
      </c>
      <c r="U146" s="78">
        <v>2151</v>
      </c>
      <c r="V146" s="78">
        <f t="shared" si="38"/>
        <v>581</v>
      </c>
      <c r="W146" s="78">
        <v>581</v>
      </c>
      <c r="X146" s="67">
        <f t="shared" si="34"/>
        <v>5</v>
      </c>
    </row>
    <row r="147" spans="1:24" s="65" customFormat="1" ht="16.899999999999999" customHeight="1">
      <c r="A147" s="33">
        <v>21206</v>
      </c>
      <c r="B147" s="128" t="s">
        <v>142</v>
      </c>
      <c r="C147" s="78"/>
      <c r="D147" s="78"/>
      <c r="E147" s="78">
        <v>0</v>
      </c>
      <c r="F147" s="141"/>
      <c r="G147" s="78"/>
      <c r="H147" s="141">
        <v>0</v>
      </c>
      <c r="I147" s="78"/>
      <c r="J147" s="78">
        <v>0</v>
      </c>
      <c r="K147" s="78"/>
      <c r="L147" s="141"/>
      <c r="M147" s="78"/>
      <c r="N147" s="78">
        <v>0</v>
      </c>
      <c r="O147" s="78">
        <v>0</v>
      </c>
      <c r="P147" s="78">
        <v>0</v>
      </c>
      <c r="Q147" s="78">
        <v>0</v>
      </c>
      <c r="R147" s="78">
        <v>0</v>
      </c>
      <c r="S147" s="78"/>
      <c r="T147" s="78"/>
      <c r="U147" s="78"/>
      <c r="V147" s="78"/>
      <c r="W147" s="78"/>
      <c r="X147" s="67">
        <f t="shared" si="34"/>
        <v>5</v>
      </c>
    </row>
    <row r="148" spans="1:24" s="65" customFormat="1" ht="16.899999999999999" customHeight="1">
      <c r="A148" s="33">
        <v>21299</v>
      </c>
      <c r="B148" s="128" t="s">
        <v>210</v>
      </c>
      <c r="C148" s="78">
        <v>1606</v>
      </c>
      <c r="D148" s="78">
        <f t="shared" si="36"/>
        <v>6420</v>
      </c>
      <c r="E148" s="78">
        <v>0</v>
      </c>
      <c r="F148" s="141"/>
      <c r="G148" s="78">
        <v>1651</v>
      </c>
      <c r="H148" s="141">
        <v>0</v>
      </c>
      <c r="I148" s="78"/>
      <c r="J148" s="78">
        <v>0</v>
      </c>
      <c r="K148" s="78">
        <v>4200</v>
      </c>
      <c r="L148" s="141">
        <v>16</v>
      </c>
      <c r="M148" s="78">
        <v>553</v>
      </c>
      <c r="N148" s="78">
        <v>0</v>
      </c>
      <c r="O148" s="78">
        <v>0</v>
      </c>
      <c r="P148" s="78">
        <v>0</v>
      </c>
      <c r="Q148" s="78">
        <v>0</v>
      </c>
      <c r="R148" s="78">
        <v>0</v>
      </c>
      <c r="S148" s="78"/>
      <c r="T148" s="78">
        <f t="shared" si="37"/>
        <v>8026</v>
      </c>
      <c r="U148" s="78">
        <v>8026</v>
      </c>
      <c r="V148" s="78"/>
      <c r="W148" s="78"/>
      <c r="X148" s="67">
        <f t="shared" si="34"/>
        <v>5</v>
      </c>
    </row>
    <row r="149" spans="1:24" s="67" customFormat="1" ht="16.899999999999999" customHeight="1">
      <c r="A149" s="37">
        <v>213</v>
      </c>
      <c r="B149" s="127" t="s">
        <v>227</v>
      </c>
      <c r="C149" s="76">
        <f t="shared" ref="C149:W149" si="39">SUM(C150:C152,C153:C159)</f>
        <v>12636</v>
      </c>
      <c r="D149" s="76">
        <f t="shared" si="39"/>
        <v>22408</v>
      </c>
      <c r="E149" s="78">
        <f t="shared" si="39"/>
        <v>0</v>
      </c>
      <c r="F149" s="244">
        <f t="shared" si="39"/>
        <v>5951</v>
      </c>
      <c r="G149" s="76">
        <f t="shared" si="39"/>
        <v>8773</v>
      </c>
      <c r="H149" s="141">
        <f t="shared" si="39"/>
        <v>0</v>
      </c>
      <c r="I149" s="76">
        <f t="shared" si="39"/>
        <v>0</v>
      </c>
      <c r="J149" s="78">
        <f t="shared" si="39"/>
        <v>0</v>
      </c>
      <c r="K149" s="76">
        <f t="shared" si="39"/>
        <v>4402</v>
      </c>
      <c r="L149" s="244">
        <f t="shared" si="39"/>
        <v>167</v>
      </c>
      <c r="M149" s="76">
        <f t="shared" si="39"/>
        <v>3115</v>
      </c>
      <c r="N149" s="78">
        <f t="shared" si="39"/>
        <v>0</v>
      </c>
      <c r="O149" s="78">
        <f t="shared" si="39"/>
        <v>0</v>
      </c>
      <c r="P149" s="78">
        <f t="shared" si="39"/>
        <v>0</v>
      </c>
      <c r="Q149" s="78">
        <f t="shared" si="39"/>
        <v>0</v>
      </c>
      <c r="R149" s="78">
        <f t="shared" si="39"/>
        <v>0</v>
      </c>
      <c r="S149" s="76">
        <f t="shared" si="39"/>
        <v>0</v>
      </c>
      <c r="T149" s="76">
        <f t="shared" si="39"/>
        <v>35044</v>
      </c>
      <c r="U149" s="76">
        <f t="shared" si="39"/>
        <v>34437</v>
      </c>
      <c r="V149" s="76">
        <f t="shared" si="39"/>
        <v>607</v>
      </c>
      <c r="W149" s="76">
        <f t="shared" si="39"/>
        <v>607</v>
      </c>
      <c r="X149" s="67">
        <f t="shared" si="34"/>
        <v>3</v>
      </c>
    </row>
    <row r="150" spans="1:24" s="65" customFormat="1" ht="16.899999999999999" customHeight="1">
      <c r="A150" s="33">
        <v>21301</v>
      </c>
      <c r="B150" s="128" t="s">
        <v>143</v>
      </c>
      <c r="C150" s="78">
        <v>2657</v>
      </c>
      <c r="D150" s="78">
        <f t="shared" ref="D150:D159" si="40">SUM(E150:S150)</f>
        <v>2600</v>
      </c>
      <c r="E150" s="78">
        <v>0</v>
      </c>
      <c r="F150" s="141">
        <v>642</v>
      </c>
      <c r="G150" s="78">
        <v>1352</v>
      </c>
      <c r="H150" s="141">
        <v>0</v>
      </c>
      <c r="I150" s="78"/>
      <c r="J150" s="78">
        <v>0</v>
      </c>
      <c r="K150" s="78"/>
      <c r="L150" s="141"/>
      <c r="M150" s="78">
        <v>606</v>
      </c>
      <c r="N150" s="78">
        <v>0</v>
      </c>
      <c r="O150" s="78">
        <v>0</v>
      </c>
      <c r="P150" s="78">
        <v>0</v>
      </c>
      <c r="Q150" s="78">
        <v>0</v>
      </c>
      <c r="R150" s="78">
        <v>0</v>
      </c>
      <c r="S150" s="78"/>
      <c r="T150" s="78">
        <f t="shared" ref="T150:T159" si="41">C150+D150</f>
        <v>5257</v>
      </c>
      <c r="U150" s="78">
        <v>5257</v>
      </c>
      <c r="V150" s="78"/>
      <c r="W150" s="78"/>
      <c r="X150" s="67">
        <f t="shared" si="34"/>
        <v>5</v>
      </c>
    </row>
    <row r="151" spans="1:24" s="65" customFormat="1" ht="16.899999999999999" customHeight="1">
      <c r="A151" s="33">
        <v>21302</v>
      </c>
      <c r="B151" s="128" t="s">
        <v>144</v>
      </c>
      <c r="C151" s="78">
        <v>2073</v>
      </c>
      <c r="D151" s="78">
        <f t="shared" si="40"/>
        <v>2510</v>
      </c>
      <c r="E151" s="78">
        <v>0</v>
      </c>
      <c r="F151" s="141">
        <v>77</v>
      </c>
      <c r="G151" s="78">
        <v>2069</v>
      </c>
      <c r="H151" s="141">
        <v>0</v>
      </c>
      <c r="I151" s="78"/>
      <c r="J151" s="78">
        <v>0</v>
      </c>
      <c r="K151" s="78"/>
      <c r="L151" s="141"/>
      <c r="M151" s="78">
        <v>364</v>
      </c>
      <c r="N151" s="78">
        <v>0</v>
      </c>
      <c r="O151" s="78">
        <v>0</v>
      </c>
      <c r="P151" s="78">
        <v>0</v>
      </c>
      <c r="Q151" s="78">
        <v>0</v>
      </c>
      <c r="R151" s="78">
        <v>0</v>
      </c>
      <c r="S151" s="78"/>
      <c r="T151" s="78">
        <f t="shared" si="41"/>
        <v>4583</v>
      </c>
      <c r="U151" s="78">
        <v>4506</v>
      </c>
      <c r="V151" s="78">
        <f t="shared" ref="V151:V157" si="42">T151-U151</f>
        <v>77</v>
      </c>
      <c r="W151" s="78">
        <v>77</v>
      </c>
      <c r="X151" s="67">
        <f t="shared" si="34"/>
        <v>5</v>
      </c>
    </row>
    <row r="152" spans="1:24" s="65" customFormat="1" ht="16.899999999999999" customHeight="1">
      <c r="A152" s="33">
        <v>21303</v>
      </c>
      <c r="B152" s="128" t="s">
        <v>145</v>
      </c>
      <c r="C152" s="78">
        <v>2393</v>
      </c>
      <c r="D152" s="78">
        <f t="shared" si="40"/>
        <v>2982</v>
      </c>
      <c r="E152" s="78">
        <v>0</v>
      </c>
      <c r="F152" s="141">
        <v>417</v>
      </c>
      <c r="G152" s="78">
        <v>4165</v>
      </c>
      <c r="H152" s="141">
        <v>0</v>
      </c>
      <c r="I152" s="78"/>
      <c r="J152" s="78">
        <v>0</v>
      </c>
      <c r="K152" s="78"/>
      <c r="L152" s="141"/>
      <c r="M152" s="78">
        <v>-1600</v>
      </c>
      <c r="N152" s="78">
        <v>0</v>
      </c>
      <c r="O152" s="78">
        <v>0</v>
      </c>
      <c r="P152" s="78">
        <v>0</v>
      </c>
      <c r="Q152" s="78">
        <v>0</v>
      </c>
      <c r="R152" s="78">
        <v>0</v>
      </c>
      <c r="S152" s="78"/>
      <c r="T152" s="78">
        <f t="shared" si="41"/>
        <v>5375</v>
      </c>
      <c r="U152" s="78">
        <v>5358</v>
      </c>
      <c r="V152" s="78">
        <f t="shared" si="42"/>
        <v>17</v>
      </c>
      <c r="W152" s="78">
        <v>17</v>
      </c>
      <c r="X152" s="67">
        <f t="shared" si="34"/>
        <v>5</v>
      </c>
    </row>
    <row r="153" spans="1:24" s="65" customFormat="1" ht="16.899999999999999" customHeight="1">
      <c r="A153" s="33">
        <v>21304</v>
      </c>
      <c r="B153" s="128" t="s">
        <v>146</v>
      </c>
      <c r="C153" s="78"/>
      <c r="D153" s="78"/>
      <c r="E153" s="78">
        <v>0</v>
      </c>
      <c r="F153" s="141"/>
      <c r="G153" s="78"/>
      <c r="H153" s="141">
        <v>0</v>
      </c>
      <c r="I153" s="78"/>
      <c r="J153" s="78">
        <v>0</v>
      </c>
      <c r="K153" s="78"/>
      <c r="L153" s="141"/>
      <c r="M153" s="78"/>
      <c r="N153" s="78">
        <v>0</v>
      </c>
      <c r="O153" s="78">
        <v>0</v>
      </c>
      <c r="P153" s="78">
        <v>0</v>
      </c>
      <c r="Q153" s="78">
        <v>0</v>
      </c>
      <c r="R153" s="78">
        <v>0</v>
      </c>
      <c r="S153" s="78"/>
      <c r="T153" s="78"/>
      <c r="U153" s="78"/>
      <c r="V153" s="78"/>
      <c r="W153" s="78"/>
      <c r="X153" s="67">
        <f t="shared" si="34"/>
        <v>5</v>
      </c>
    </row>
    <row r="154" spans="1:24" s="65" customFormat="1" ht="16.899999999999999" customHeight="1">
      <c r="A154" s="33">
        <v>21305</v>
      </c>
      <c r="B154" s="128" t="s">
        <v>147</v>
      </c>
      <c r="C154" s="78">
        <v>1838</v>
      </c>
      <c r="D154" s="78">
        <f t="shared" si="40"/>
        <v>7596</v>
      </c>
      <c r="E154" s="78">
        <v>0</v>
      </c>
      <c r="F154" s="141">
        <v>1812</v>
      </c>
      <c r="G154" s="78"/>
      <c r="H154" s="141">
        <v>0</v>
      </c>
      <c r="I154" s="78"/>
      <c r="J154" s="78">
        <v>0</v>
      </c>
      <c r="K154" s="78">
        <v>4402</v>
      </c>
      <c r="L154" s="141">
        <v>167</v>
      </c>
      <c r="M154" s="78">
        <v>1215</v>
      </c>
      <c r="N154" s="78">
        <v>0</v>
      </c>
      <c r="O154" s="78">
        <v>0</v>
      </c>
      <c r="P154" s="78">
        <v>0</v>
      </c>
      <c r="Q154" s="78">
        <v>0</v>
      </c>
      <c r="R154" s="78">
        <v>0</v>
      </c>
      <c r="S154" s="78"/>
      <c r="T154" s="78">
        <f t="shared" si="41"/>
        <v>9434</v>
      </c>
      <c r="U154" s="78">
        <v>9434</v>
      </c>
      <c r="V154" s="78"/>
      <c r="W154" s="78"/>
      <c r="X154" s="67">
        <f t="shared" si="34"/>
        <v>5</v>
      </c>
    </row>
    <row r="155" spans="1:24" s="65" customFormat="1" ht="16.899999999999999" customHeight="1">
      <c r="A155" s="33">
        <v>21306</v>
      </c>
      <c r="B155" s="128" t="s">
        <v>148</v>
      </c>
      <c r="C155" s="78">
        <v>1230</v>
      </c>
      <c r="D155" s="78">
        <f t="shared" si="40"/>
        <v>-724</v>
      </c>
      <c r="E155" s="78">
        <v>0</v>
      </c>
      <c r="F155" s="141">
        <v>65</v>
      </c>
      <c r="G155" s="78">
        <v>437</v>
      </c>
      <c r="H155" s="141">
        <v>0</v>
      </c>
      <c r="I155" s="78"/>
      <c r="J155" s="78">
        <v>0</v>
      </c>
      <c r="K155" s="78"/>
      <c r="L155" s="141"/>
      <c r="M155" s="78">
        <v>-1226</v>
      </c>
      <c r="N155" s="78">
        <v>0</v>
      </c>
      <c r="O155" s="78">
        <v>0</v>
      </c>
      <c r="P155" s="78">
        <v>0</v>
      </c>
      <c r="Q155" s="78">
        <v>0</v>
      </c>
      <c r="R155" s="78">
        <v>0</v>
      </c>
      <c r="S155" s="78"/>
      <c r="T155" s="78">
        <f t="shared" si="41"/>
        <v>506</v>
      </c>
      <c r="U155" s="78">
        <v>410</v>
      </c>
      <c r="V155" s="78">
        <f t="shared" si="42"/>
        <v>96</v>
      </c>
      <c r="W155" s="78">
        <v>96</v>
      </c>
      <c r="X155" s="67">
        <f t="shared" si="34"/>
        <v>5</v>
      </c>
    </row>
    <row r="156" spans="1:24" s="65" customFormat="1" ht="16.899999999999999" customHeight="1">
      <c r="A156" s="33">
        <v>21307</v>
      </c>
      <c r="B156" s="128" t="s">
        <v>149</v>
      </c>
      <c r="C156" s="78">
        <v>313</v>
      </c>
      <c r="D156" s="78">
        <f t="shared" si="40"/>
        <v>3650</v>
      </c>
      <c r="E156" s="78">
        <v>0</v>
      </c>
      <c r="F156" s="141">
        <v>2938</v>
      </c>
      <c r="G156" s="78"/>
      <c r="H156" s="141">
        <v>0</v>
      </c>
      <c r="I156" s="78"/>
      <c r="J156" s="78">
        <v>0</v>
      </c>
      <c r="K156" s="78"/>
      <c r="L156" s="141"/>
      <c r="M156" s="78">
        <v>712</v>
      </c>
      <c r="N156" s="78">
        <v>0</v>
      </c>
      <c r="O156" s="78">
        <v>0</v>
      </c>
      <c r="P156" s="78">
        <v>0</v>
      </c>
      <c r="Q156" s="78">
        <v>0</v>
      </c>
      <c r="R156" s="78">
        <v>0</v>
      </c>
      <c r="S156" s="78"/>
      <c r="T156" s="78">
        <f t="shared" si="41"/>
        <v>3963</v>
      </c>
      <c r="U156" s="78">
        <v>3963</v>
      </c>
      <c r="V156" s="78"/>
      <c r="W156" s="78"/>
      <c r="X156" s="67">
        <f t="shared" si="34"/>
        <v>5</v>
      </c>
    </row>
    <row r="157" spans="1:24" s="65" customFormat="1" ht="16.899999999999999" customHeight="1">
      <c r="A157" s="33">
        <v>21308</v>
      </c>
      <c r="B157" s="128" t="s">
        <v>722</v>
      </c>
      <c r="C157" s="78">
        <v>467</v>
      </c>
      <c r="D157" s="78">
        <f t="shared" si="40"/>
        <v>1414</v>
      </c>
      <c r="E157" s="78">
        <v>0</v>
      </c>
      <c r="F157" s="141"/>
      <c r="G157" s="78">
        <v>750</v>
      </c>
      <c r="H157" s="141">
        <v>0</v>
      </c>
      <c r="I157" s="78"/>
      <c r="J157" s="78">
        <v>0</v>
      </c>
      <c r="K157" s="78"/>
      <c r="L157" s="141"/>
      <c r="M157" s="78">
        <v>664</v>
      </c>
      <c r="N157" s="78">
        <v>0</v>
      </c>
      <c r="O157" s="78">
        <v>0</v>
      </c>
      <c r="P157" s="78">
        <v>0</v>
      </c>
      <c r="Q157" s="78">
        <v>0</v>
      </c>
      <c r="R157" s="78">
        <v>0</v>
      </c>
      <c r="S157" s="78"/>
      <c r="T157" s="78">
        <f t="shared" si="41"/>
        <v>1881</v>
      </c>
      <c r="U157" s="78">
        <v>1464</v>
      </c>
      <c r="V157" s="78">
        <f t="shared" si="42"/>
        <v>417</v>
      </c>
      <c r="W157" s="78">
        <v>417</v>
      </c>
      <c r="X157" s="67">
        <f t="shared" si="34"/>
        <v>5</v>
      </c>
    </row>
    <row r="158" spans="1:24" s="65" customFormat="1" ht="16.899999999999999" customHeight="1">
      <c r="A158" s="33">
        <v>21309</v>
      </c>
      <c r="B158" s="128" t="s">
        <v>246</v>
      </c>
      <c r="C158" s="78"/>
      <c r="D158" s="78"/>
      <c r="E158" s="78">
        <v>0</v>
      </c>
      <c r="F158" s="141"/>
      <c r="G158" s="78"/>
      <c r="H158" s="141">
        <v>0</v>
      </c>
      <c r="I158" s="78"/>
      <c r="J158" s="78">
        <v>0</v>
      </c>
      <c r="K158" s="78"/>
      <c r="L158" s="141"/>
      <c r="M158" s="78"/>
      <c r="N158" s="78">
        <v>0</v>
      </c>
      <c r="O158" s="78">
        <v>0</v>
      </c>
      <c r="P158" s="78">
        <v>0</v>
      </c>
      <c r="Q158" s="78">
        <v>0</v>
      </c>
      <c r="R158" s="78">
        <v>0</v>
      </c>
      <c r="S158" s="78"/>
      <c r="T158" s="78"/>
      <c r="U158" s="78"/>
      <c r="V158" s="78"/>
      <c r="W158" s="78"/>
      <c r="X158" s="67">
        <f t="shared" si="34"/>
        <v>5</v>
      </c>
    </row>
    <row r="159" spans="1:24" s="65" customFormat="1" ht="16.899999999999999" customHeight="1">
      <c r="A159" s="33">
        <v>21399</v>
      </c>
      <c r="B159" s="128" t="s">
        <v>228</v>
      </c>
      <c r="C159" s="78">
        <v>1665</v>
      </c>
      <c r="D159" s="78">
        <f t="shared" si="40"/>
        <v>2380</v>
      </c>
      <c r="E159" s="78">
        <v>0</v>
      </c>
      <c r="F159" s="141"/>
      <c r="G159" s="78"/>
      <c r="H159" s="141">
        <v>0</v>
      </c>
      <c r="I159" s="78"/>
      <c r="J159" s="78">
        <v>0</v>
      </c>
      <c r="K159" s="78"/>
      <c r="L159" s="141"/>
      <c r="M159" s="78">
        <v>2380</v>
      </c>
      <c r="N159" s="78">
        <v>0</v>
      </c>
      <c r="O159" s="78">
        <v>0</v>
      </c>
      <c r="P159" s="78">
        <v>0</v>
      </c>
      <c r="Q159" s="78">
        <v>0</v>
      </c>
      <c r="R159" s="78">
        <v>0</v>
      </c>
      <c r="S159" s="78"/>
      <c r="T159" s="78">
        <f t="shared" si="41"/>
        <v>4045</v>
      </c>
      <c r="U159" s="78">
        <v>4045</v>
      </c>
      <c r="V159" s="78"/>
      <c r="W159" s="78"/>
      <c r="X159" s="67">
        <f t="shared" si="34"/>
        <v>5</v>
      </c>
    </row>
    <row r="160" spans="1:24" s="67" customFormat="1" ht="16.899999999999999" customHeight="1">
      <c r="A160" s="37">
        <v>214</v>
      </c>
      <c r="B160" s="127" t="s">
        <v>229</v>
      </c>
      <c r="C160" s="76">
        <f t="shared" ref="C160:W160" si="43">SUM(C161:C167)</f>
        <v>3621</v>
      </c>
      <c r="D160" s="76">
        <f t="shared" si="43"/>
        <v>4624</v>
      </c>
      <c r="E160" s="78">
        <f t="shared" si="43"/>
        <v>0</v>
      </c>
      <c r="F160" s="244">
        <f t="shared" si="43"/>
        <v>930</v>
      </c>
      <c r="G160" s="76">
        <f t="shared" si="43"/>
        <v>2644</v>
      </c>
      <c r="H160" s="141">
        <f t="shared" si="43"/>
        <v>0</v>
      </c>
      <c r="I160" s="76">
        <f t="shared" si="43"/>
        <v>0</v>
      </c>
      <c r="J160" s="78">
        <f t="shared" si="43"/>
        <v>0</v>
      </c>
      <c r="K160" s="76">
        <f t="shared" si="43"/>
        <v>4061</v>
      </c>
      <c r="L160" s="244">
        <f t="shared" si="43"/>
        <v>57</v>
      </c>
      <c r="M160" s="76">
        <f t="shared" si="43"/>
        <v>-3068</v>
      </c>
      <c r="N160" s="78">
        <f t="shared" si="43"/>
        <v>0</v>
      </c>
      <c r="O160" s="78">
        <f t="shared" si="43"/>
        <v>0</v>
      </c>
      <c r="P160" s="78">
        <f t="shared" si="43"/>
        <v>0</v>
      </c>
      <c r="Q160" s="78">
        <f t="shared" si="43"/>
        <v>0</v>
      </c>
      <c r="R160" s="78">
        <f t="shared" si="43"/>
        <v>0</v>
      </c>
      <c r="S160" s="76">
        <f t="shared" si="43"/>
        <v>0</v>
      </c>
      <c r="T160" s="76">
        <f t="shared" si="43"/>
        <v>8245</v>
      </c>
      <c r="U160" s="76">
        <f t="shared" si="43"/>
        <v>5863</v>
      </c>
      <c r="V160" s="76">
        <f t="shared" si="43"/>
        <v>2382</v>
      </c>
      <c r="W160" s="76">
        <f t="shared" si="43"/>
        <v>2382</v>
      </c>
      <c r="X160" s="67">
        <f t="shared" si="34"/>
        <v>3</v>
      </c>
    </row>
    <row r="161" spans="1:24" s="65" customFormat="1" ht="16.899999999999999" customHeight="1">
      <c r="A161" s="33">
        <v>21401</v>
      </c>
      <c r="B161" s="128" t="s">
        <v>151</v>
      </c>
      <c r="C161" s="78">
        <v>2437</v>
      </c>
      <c r="D161" s="78">
        <f t="shared" ref="D161:D167" si="44">SUM(E161:S161)</f>
        <v>3419</v>
      </c>
      <c r="E161" s="78">
        <v>0</v>
      </c>
      <c r="F161" s="141">
        <v>116</v>
      </c>
      <c r="G161" s="78">
        <v>1719</v>
      </c>
      <c r="H161" s="141">
        <v>0</v>
      </c>
      <c r="I161" s="78"/>
      <c r="J161" s="78">
        <v>0</v>
      </c>
      <c r="K161" s="78">
        <v>4021</v>
      </c>
      <c r="L161" s="141"/>
      <c r="M161" s="78">
        <v>-2437</v>
      </c>
      <c r="N161" s="78">
        <v>0</v>
      </c>
      <c r="O161" s="78">
        <v>0</v>
      </c>
      <c r="P161" s="78">
        <v>0</v>
      </c>
      <c r="Q161" s="78">
        <v>0</v>
      </c>
      <c r="R161" s="78">
        <v>0</v>
      </c>
      <c r="S161" s="78"/>
      <c r="T161" s="78">
        <f t="shared" ref="T161:T167" si="45">C161+D161</f>
        <v>5856</v>
      </c>
      <c r="U161" s="78">
        <v>4053</v>
      </c>
      <c r="V161" s="78">
        <f t="shared" ref="V161:V167" si="46">T161-U161</f>
        <v>1803</v>
      </c>
      <c r="W161" s="78">
        <v>1803</v>
      </c>
      <c r="X161" s="67">
        <f t="shared" si="34"/>
        <v>5</v>
      </c>
    </row>
    <row r="162" spans="1:24" s="65" customFormat="1" ht="16.899999999999999" customHeight="1">
      <c r="A162" s="33">
        <v>21402</v>
      </c>
      <c r="B162" s="128" t="s">
        <v>152</v>
      </c>
      <c r="C162" s="78"/>
      <c r="D162" s="78"/>
      <c r="E162" s="78">
        <v>0</v>
      </c>
      <c r="F162" s="141"/>
      <c r="G162" s="78"/>
      <c r="H162" s="141">
        <v>0</v>
      </c>
      <c r="I162" s="78"/>
      <c r="J162" s="78">
        <v>0</v>
      </c>
      <c r="K162" s="78"/>
      <c r="L162" s="141"/>
      <c r="M162" s="78"/>
      <c r="N162" s="78">
        <v>0</v>
      </c>
      <c r="O162" s="78">
        <v>0</v>
      </c>
      <c r="P162" s="78">
        <v>0</v>
      </c>
      <c r="Q162" s="78">
        <v>0</v>
      </c>
      <c r="R162" s="78">
        <v>0</v>
      </c>
      <c r="S162" s="78"/>
      <c r="T162" s="78"/>
      <c r="U162" s="78"/>
      <c r="V162" s="78"/>
      <c r="W162" s="78"/>
      <c r="X162" s="67">
        <f t="shared" si="34"/>
        <v>5</v>
      </c>
    </row>
    <row r="163" spans="1:24" s="65" customFormat="1" ht="16.899999999999999" customHeight="1">
      <c r="A163" s="33">
        <v>21403</v>
      </c>
      <c r="B163" s="128" t="s">
        <v>153</v>
      </c>
      <c r="C163" s="78"/>
      <c r="D163" s="78"/>
      <c r="E163" s="78">
        <v>0</v>
      </c>
      <c r="F163" s="141"/>
      <c r="G163" s="78"/>
      <c r="H163" s="141">
        <v>0</v>
      </c>
      <c r="I163" s="78"/>
      <c r="J163" s="78">
        <v>0</v>
      </c>
      <c r="K163" s="78"/>
      <c r="L163" s="141"/>
      <c r="M163" s="78"/>
      <c r="N163" s="78">
        <v>0</v>
      </c>
      <c r="O163" s="78">
        <v>0</v>
      </c>
      <c r="P163" s="78">
        <v>0</v>
      </c>
      <c r="Q163" s="78">
        <v>0</v>
      </c>
      <c r="R163" s="78">
        <v>0</v>
      </c>
      <c r="S163" s="78"/>
      <c r="T163" s="78"/>
      <c r="U163" s="78"/>
      <c r="V163" s="78"/>
      <c r="W163" s="78"/>
      <c r="X163" s="67">
        <f t="shared" si="34"/>
        <v>5</v>
      </c>
    </row>
    <row r="164" spans="1:24" s="65" customFormat="1" ht="16.899999999999999" customHeight="1">
      <c r="A164" s="33">
        <v>21404</v>
      </c>
      <c r="B164" s="128" t="s">
        <v>723</v>
      </c>
      <c r="C164" s="78">
        <v>171</v>
      </c>
      <c r="D164" s="78">
        <f t="shared" si="44"/>
        <v>1194</v>
      </c>
      <c r="E164" s="78">
        <v>0</v>
      </c>
      <c r="F164" s="141">
        <v>814</v>
      </c>
      <c r="G164" s="78"/>
      <c r="H164" s="141">
        <v>0</v>
      </c>
      <c r="I164" s="78"/>
      <c r="J164" s="78">
        <v>0</v>
      </c>
      <c r="K164" s="78"/>
      <c r="L164" s="141"/>
      <c r="M164" s="78">
        <v>380</v>
      </c>
      <c r="N164" s="78">
        <v>0</v>
      </c>
      <c r="O164" s="78">
        <v>0</v>
      </c>
      <c r="P164" s="78">
        <v>0</v>
      </c>
      <c r="Q164" s="78">
        <v>0</v>
      </c>
      <c r="R164" s="78">
        <v>0</v>
      </c>
      <c r="S164" s="78"/>
      <c r="T164" s="78">
        <f t="shared" si="45"/>
        <v>1365</v>
      </c>
      <c r="U164" s="78">
        <v>1365</v>
      </c>
      <c r="V164" s="78"/>
      <c r="W164" s="78"/>
      <c r="X164" s="67">
        <f t="shared" si="34"/>
        <v>5</v>
      </c>
    </row>
    <row r="165" spans="1:24" s="65" customFormat="1" ht="16.899999999999999" customHeight="1">
      <c r="A165" s="33">
        <v>21405</v>
      </c>
      <c r="B165" s="128" t="s">
        <v>154</v>
      </c>
      <c r="C165" s="78"/>
      <c r="D165" s="78"/>
      <c r="E165" s="78">
        <v>0</v>
      </c>
      <c r="F165" s="141"/>
      <c r="G165" s="78"/>
      <c r="H165" s="141">
        <v>0</v>
      </c>
      <c r="I165" s="78"/>
      <c r="J165" s="78">
        <v>0</v>
      </c>
      <c r="K165" s="78"/>
      <c r="L165" s="141"/>
      <c r="M165" s="78"/>
      <c r="N165" s="78">
        <v>0</v>
      </c>
      <c r="O165" s="78">
        <v>0</v>
      </c>
      <c r="P165" s="78">
        <v>0</v>
      </c>
      <c r="Q165" s="78">
        <v>0</v>
      </c>
      <c r="R165" s="78">
        <v>0</v>
      </c>
      <c r="S165" s="78"/>
      <c r="T165" s="78"/>
      <c r="U165" s="78"/>
      <c r="V165" s="78"/>
      <c r="W165" s="78"/>
      <c r="X165" s="67">
        <f t="shared" si="34"/>
        <v>5</v>
      </c>
    </row>
    <row r="166" spans="1:24" s="65" customFormat="1" ht="16.899999999999999" customHeight="1">
      <c r="A166" s="33">
        <v>21406</v>
      </c>
      <c r="B166" s="128" t="s">
        <v>155</v>
      </c>
      <c r="C166" s="78">
        <v>1011</v>
      </c>
      <c r="D166" s="78">
        <f t="shared" si="44"/>
        <v>-86</v>
      </c>
      <c r="E166" s="78">
        <v>0</v>
      </c>
      <c r="F166" s="141"/>
      <c r="G166" s="78">
        <v>925</v>
      </c>
      <c r="H166" s="141">
        <v>0</v>
      </c>
      <c r="I166" s="78"/>
      <c r="J166" s="78">
        <v>0</v>
      </c>
      <c r="K166" s="78"/>
      <c r="L166" s="141"/>
      <c r="M166" s="78">
        <v>-1011</v>
      </c>
      <c r="N166" s="78">
        <v>0</v>
      </c>
      <c r="O166" s="78">
        <v>0</v>
      </c>
      <c r="P166" s="78">
        <v>0</v>
      </c>
      <c r="Q166" s="78">
        <v>0</v>
      </c>
      <c r="R166" s="78">
        <v>0</v>
      </c>
      <c r="S166" s="78"/>
      <c r="T166" s="78">
        <f t="shared" si="45"/>
        <v>925</v>
      </c>
      <c r="U166" s="78">
        <v>445</v>
      </c>
      <c r="V166" s="78">
        <f t="shared" si="46"/>
        <v>480</v>
      </c>
      <c r="W166" s="78">
        <v>480</v>
      </c>
      <c r="X166" s="67">
        <f t="shared" si="34"/>
        <v>5</v>
      </c>
    </row>
    <row r="167" spans="1:24" s="65" customFormat="1" ht="16.899999999999999" customHeight="1">
      <c r="A167" s="33">
        <v>21499</v>
      </c>
      <c r="B167" s="128" t="s">
        <v>156</v>
      </c>
      <c r="C167" s="78">
        <v>2</v>
      </c>
      <c r="D167" s="78">
        <f t="shared" si="44"/>
        <v>97</v>
      </c>
      <c r="E167" s="78">
        <v>0</v>
      </c>
      <c r="F167" s="141"/>
      <c r="G167" s="78"/>
      <c r="H167" s="141">
        <v>0</v>
      </c>
      <c r="I167" s="78"/>
      <c r="J167" s="78">
        <v>0</v>
      </c>
      <c r="K167" s="78">
        <v>40</v>
      </c>
      <c r="L167" s="141">
        <v>57</v>
      </c>
      <c r="M167" s="78"/>
      <c r="N167" s="78">
        <v>0</v>
      </c>
      <c r="O167" s="78">
        <v>0</v>
      </c>
      <c r="P167" s="78">
        <v>0</v>
      </c>
      <c r="Q167" s="78">
        <v>0</v>
      </c>
      <c r="R167" s="78">
        <v>0</v>
      </c>
      <c r="S167" s="78"/>
      <c r="T167" s="78">
        <f t="shared" si="45"/>
        <v>99</v>
      </c>
      <c r="U167" s="78"/>
      <c r="V167" s="78">
        <f t="shared" si="46"/>
        <v>99</v>
      </c>
      <c r="W167" s="78">
        <v>99</v>
      </c>
      <c r="X167" s="67">
        <f t="shared" si="34"/>
        <v>5</v>
      </c>
    </row>
    <row r="168" spans="1:24" s="67" customFormat="1" ht="16.899999999999999" customHeight="1">
      <c r="A168" s="37">
        <v>215</v>
      </c>
      <c r="B168" s="127" t="s">
        <v>230</v>
      </c>
      <c r="C168" s="76">
        <f t="shared" ref="C168:W168" si="47">SUM(C169:C176)</f>
        <v>1086</v>
      </c>
      <c r="D168" s="76">
        <f t="shared" si="47"/>
        <v>2400</v>
      </c>
      <c r="E168" s="78">
        <f t="shared" si="47"/>
        <v>0</v>
      </c>
      <c r="F168" s="244">
        <f t="shared" si="47"/>
        <v>80</v>
      </c>
      <c r="G168" s="76">
        <f t="shared" si="47"/>
        <v>809</v>
      </c>
      <c r="H168" s="141">
        <f t="shared" si="47"/>
        <v>0</v>
      </c>
      <c r="I168" s="76">
        <f t="shared" si="47"/>
        <v>0</v>
      </c>
      <c r="J168" s="78">
        <f t="shared" si="47"/>
        <v>0</v>
      </c>
      <c r="K168" s="76">
        <f t="shared" si="47"/>
        <v>0</v>
      </c>
      <c r="L168" s="244">
        <f t="shared" si="47"/>
        <v>160</v>
      </c>
      <c r="M168" s="76">
        <f t="shared" si="47"/>
        <v>1351</v>
      </c>
      <c r="N168" s="78">
        <f t="shared" si="47"/>
        <v>0</v>
      </c>
      <c r="O168" s="78">
        <f t="shared" si="47"/>
        <v>0</v>
      </c>
      <c r="P168" s="78">
        <f t="shared" si="47"/>
        <v>0</v>
      </c>
      <c r="Q168" s="78">
        <f t="shared" si="47"/>
        <v>0</v>
      </c>
      <c r="R168" s="78">
        <f t="shared" si="47"/>
        <v>0</v>
      </c>
      <c r="S168" s="76">
        <f t="shared" si="47"/>
        <v>0</v>
      </c>
      <c r="T168" s="76">
        <f t="shared" si="47"/>
        <v>3486</v>
      </c>
      <c r="U168" s="76">
        <f t="shared" si="47"/>
        <v>3017</v>
      </c>
      <c r="V168" s="76">
        <f t="shared" si="47"/>
        <v>469</v>
      </c>
      <c r="W168" s="76">
        <f t="shared" si="47"/>
        <v>469</v>
      </c>
      <c r="X168" s="67">
        <f t="shared" si="34"/>
        <v>3</v>
      </c>
    </row>
    <row r="169" spans="1:24" s="65" customFormat="1" ht="16.899999999999999" customHeight="1">
      <c r="A169" s="33">
        <v>21501</v>
      </c>
      <c r="B169" s="128" t="s">
        <v>211</v>
      </c>
      <c r="C169" s="78"/>
      <c r="D169" s="78"/>
      <c r="E169" s="78">
        <v>0</v>
      </c>
      <c r="F169" s="141"/>
      <c r="G169" s="78"/>
      <c r="H169" s="141">
        <v>0</v>
      </c>
      <c r="I169" s="78"/>
      <c r="J169" s="78">
        <v>0</v>
      </c>
      <c r="K169" s="78"/>
      <c r="L169" s="141"/>
      <c r="M169" s="78"/>
      <c r="N169" s="78">
        <v>0</v>
      </c>
      <c r="O169" s="78">
        <v>0</v>
      </c>
      <c r="P169" s="78">
        <v>0</v>
      </c>
      <c r="Q169" s="78">
        <v>0</v>
      </c>
      <c r="R169" s="78">
        <v>0</v>
      </c>
      <c r="S169" s="78"/>
      <c r="T169" s="78"/>
      <c r="U169" s="78"/>
      <c r="V169" s="78"/>
      <c r="W169" s="78"/>
      <c r="X169" s="67">
        <f t="shared" si="34"/>
        <v>5</v>
      </c>
    </row>
    <row r="170" spans="1:24" s="65" customFormat="1" ht="16.899999999999999" customHeight="1">
      <c r="A170" s="33">
        <v>21502</v>
      </c>
      <c r="B170" s="128" t="s">
        <v>157</v>
      </c>
      <c r="C170" s="78"/>
      <c r="D170" s="78"/>
      <c r="E170" s="78">
        <v>0</v>
      </c>
      <c r="F170" s="141"/>
      <c r="G170" s="78"/>
      <c r="H170" s="141">
        <v>0</v>
      </c>
      <c r="I170" s="78"/>
      <c r="J170" s="78">
        <v>0</v>
      </c>
      <c r="K170" s="78"/>
      <c r="L170" s="141"/>
      <c r="M170" s="78"/>
      <c r="N170" s="78">
        <v>0</v>
      </c>
      <c r="O170" s="78">
        <v>0</v>
      </c>
      <c r="P170" s="78">
        <v>0</v>
      </c>
      <c r="Q170" s="78">
        <v>0</v>
      </c>
      <c r="R170" s="78">
        <v>0</v>
      </c>
      <c r="S170" s="78"/>
      <c r="T170" s="78"/>
      <c r="U170" s="78"/>
      <c r="V170" s="78"/>
      <c r="W170" s="78"/>
      <c r="X170" s="67">
        <f t="shared" si="34"/>
        <v>5</v>
      </c>
    </row>
    <row r="171" spans="1:24" s="65" customFormat="1" ht="16.899999999999999" customHeight="1">
      <c r="A171" s="33">
        <v>21503</v>
      </c>
      <c r="B171" s="128" t="s">
        <v>158</v>
      </c>
      <c r="C171" s="78">
        <v>6</v>
      </c>
      <c r="D171" s="78"/>
      <c r="E171" s="78">
        <v>0</v>
      </c>
      <c r="F171" s="141"/>
      <c r="G171" s="78"/>
      <c r="H171" s="141">
        <v>0</v>
      </c>
      <c r="I171" s="78"/>
      <c r="J171" s="78">
        <v>0</v>
      </c>
      <c r="K171" s="78"/>
      <c r="L171" s="141"/>
      <c r="M171" s="78"/>
      <c r="N171" s="78">
        <v>0</v>
      </c>
      <c r="O171" s="78">
        <v>0</v>
      </c>
      <c r="P171" s="78">
        <v>0</v>
      </c>
      <c r="Q171" s="78">
        <v>0</v>
      </c>
      <c r="R171" s="78">
        <v>0</v>
      </c>
      <c r="S171" s="78"/>
      <c r="T171" s="78">
        <f t="shared" ref="T171:T176" si="48">C171+D171</f>
        <v>6</v>
      </c>
      <c r="U171" s="78"/>
      <c r="V171" s="78">
        <f t="shared" ref="V171:V176" si="49">T171-U171</f>
        <v>6</v>
      </c>
      <c r="W171" s="78">
        <v>6</v>
      </c>
      <c r="X171" s="67">
        <f t="shared" si="34"/>
        <v>5</v>
      </c>
    </row>
    <row r="172" spans="1:24" s="65" customFormat="1" ht="16.899999999999999" customHeight="1">
      <c r="A172" s="33">
        <v>21505</v>
      </c>
      <c r="B172" s="128" t="s">
        <v>212</v>
      </c>
      <c r="C172" s="78">
        <v>425</v>
      </c>
      <c r="D172" s="78">
        <f t="shared" ref="D172:D176" si="50">SUM(E172:S172)</f>
        <v>410</v>
      </c>
      <c r="E172" s="78">
        <v>0</v>
      </c>
      <c r="F172" s="141"/>
      <c r="G172" s="78"/>
      <c r="H172" s="141">
        <v>0</v>
      </c>
      <c r="I172" s="78"/>
      <c r="J172" s="78">
        <v>0</v>
      </c>
      <c r="K172" s="78"/>
      <c r="L172" s="141"/>
      <c r="M172" s="78">
        <v>410</v>
      </c>
      <c r="N172" s="78">
        <v>0</v>
      </c>
      <c r="O172" s="78">
        <v>0</v>
      </c>
      <c r="P172" s="78">
        <v>0</v>
      </c>
      <c r="Q172" s="78">
        <v>0</v>
      </c>
      <c r="R172" s="78">
        <v>0</v>
      </c>
      <c r="S172" s="78"/>
      <c r="T172" s="78">
        <f t="shared" si="48"/>
        <v>835</v>
      </c>
      <c r="U172" s="78">
        <v>835</v>
      </c>
      <c r="V172" s="78"/>
      <c r="W172" s="78"/>
      <c r="X172" s="67">
        <f t="shared" si="34"/>
        <v>5</v>
      </c>
    </row>
    <row r="173" spans="1:24" s="65" customFormat="1" ht="16.899999999999999" customHeight="1">
      <c r="A173" s="33">
        <v>21506</v>
      </c>
      <c r="B173" s="128" t="s">
        <v>159</v>
      </c>
      <c r="C173" s="78">
        <v>260</v>
      </c>
      <c r="D173" s="78">
        <f t="shared" si="50"/>
        <v>206</v>
      </c>
      <c r="E173" s="78">
        <v>0</v>
      </c>
      <c r="F173" s="141">
        <v>80</v>
      </c>
      <c r="G173" s="78">
        <v>125</v>
      </c>
      <c r="H173" s="141">
        <v>0</v>
      </c>
      <c r="I173" s="78"/>
      <c r="J173" s="78">
        <v>0</v>
      </c>
      <c r="K173" s="78"/>
      <c r="L173" s="141">
        <v>1</v>
      </c>
      <c r="M173" s="78"/>
      <c r="N173" s="78">
        <v>0</v>
      </c>
      <c r="O173" s="78">
        <v>0</v>
      </c>
      <c r="P173" s="78">
        <v>0</v>
      </c>
      <c r="Q173" s="78">
        <v>0</v>
      </c>
      <c r="R173" s="78">
        <v>0</v>
      </c>
      <c r="S173" s="78"/>
      <c r="T173" s="78">
        <f t="shared" si="48"/>
        <v>466</v>
      </c>
      <c r="U173" s="78">
        <v>403</v>
      </c>
      <c r="V173" s="78">
        <f t="shared" si="49"/>
        <v>63</v>
      </c>
      <c r="W173" s="78">
        <v>63</v>
      </c>
      <c r="X173" s="67">
        <f t="shared" si="34"/>
        <v>5</v>
      </c>
    </row>
    <row r="174" spans="1:24" s="65" customFormat="1" ht="16.899999999999999" customHeight="1">
      <c r="A174" s="33">
        <v>21507</v>
      </c>
      <c r="B174" s="128" t="s">
        <v>160</v>
      </c>
      <c r="C174" s="78"/>
      <c r="D174" s="78"/>
      <c r="E174" s="78">
        <v>0</v>
      </c>
      <c r="F174" s="141"/>
      <c r="G174" s="78"/>
      <c r="H174" s="141">
        <v>0</v>
      </c>
      <c r="I174" s="78"/>
      <c r="J174" s="78">
        <v>0</v>
      </c>
      <c r="K174" s="78"/>
      <c r="L174" s="141"/>
      <c r="M174" s="78"/>
      <c r="N174" s="78">
        <v>0</v>
      </c>
      <c r="O174" s="78">
        <v>0</v>
      </c>
      <c r="P174" s="78">
        <v>0</v>
      </c>
      <c r="Q174" s="78">
        <v>0</v>
      </c>
      <c r="R174" s="78">
        <v>0</v>
      </c>
      <c r="S174" s="78"/>
      <c r="T174" s="78"/>
      <c r="U174" s="78"/>
      <c r="V174" s="78"/>
      <c r="W174" s="78"/>
      <c r="X174" s="67">
        <f t="shared" si="34"/>
        <v>5</v>
      </c>
    </row>
    <row r="175" spans="1:24" s="65" customFormat="1" ht="16.899999999999999" customHeight="1">
      <c r="A175" s="33">
        <v>21508</v>
      </c>
      <c r="B175" s="128" t="s">
        <v>161</v>
      </c>
      <c r="C175" s="78">
        <v>395</v>
      </c>
      <c r="D175" s="78">
        <f t="shared" si="50"/>
        <v>1384</v>
      </c>
      <c r="E175" s="78">
        <v>0</v>
      </c>
      <c r="F175" s="141"/>
      <c r="G175" s="78">
        <v>284</v>
      </c>
      <c r="H175" s="141">
        <v>0</v>
      </c>
      <c r="I175" s="78"/>
      <c r="J175" s="78">
        <v>0</v>
      </c>
      <c r="K175" s="78"/>
      <c r="L175" s="141">
        <v>159</v>
      </c>
      <c r="M175" s="78">
        <v>941</v>
      </c>
      <c r="N175" s="78">
        <v>0</v>
      </c>
      <c r="O175" s="78">
        <v>0</v>
      </c>
      <c r="P175" s="78">
        <v>0</v>
      </c>
      <c r="Q175" s="78">
        <v>0</v>
      </c>
      <c r="R175" s="78">
        <v>0</v>
      </c>
      <c r="S175" s="78"/>
      <c r="T175" s="78">
        <f t="shared" si="48"/>
        <v>1779</v>
      </c>
      <c r="U175" s="78">
        <v>1779</v>
      </c>
      <c r="V175" s="78"/>
      <c r="W175" s="78"/>
      <c r="X175" s="67">
        <f t="shared" si="34"/>
        <v>5</v>
      </c>
    </row>
    <row r="176" spans="1:24" s="65" customFormat="1" ht="16.899999999999999" customHeight="1">
      <c r="A176" s="33">
        <v>21599</v>
      </c>
      <c r="B176" s="128" t="s">
        <v>213</v>
      </c>
      <c r="C176" s="78"/>
      <c r="D176" s="78">
        <f t="shared" si="50"/>
        <v>400</v>
      </c>
      <c r="E176" s="78">
        <v>0</v>
      </c>
      <c r="F176" s="141"/>
      <c r="G176" s="78">
        <v>400</v>
      </c>
      <c r="H176" s="141">
        <v>0</v>
      </c>
      <c r="I176" s="78"/>
      <c r="J176" s="78">
        <v>0</v>
      </c>
      <c r="K176" s="78"/>
      <c r="L176" s="141"/>
      <c r="M176" s="78"/>
      <c r="N176" s="78">
        <v>0</v>
      </c>
      <c r="O176" s="78">
        <v>0</v>
      </c>
      <c r="P176" s="78">
        <v>0</v>
      </c>
      <c r="Q176" s="78">
        <v>0</v>
      </c>
      <c r="R176" s="78">
        <v>0</v>
      </c>
      <c r="S176" s="78"/>
      <c r="T176" s="78">
        <f t="shared" si="48"/>
        <v>400</v>
      </c>
      <c r="U176" s="78"/>
      <c r="V176" s="78">
        <f t="shared" si="49"/>
        <v>400</v>
      </c>
      <c r="W176" s="78">
        <v>400</v>
      </c>
      <c r="X176" s="67">
        <f t="shared" si="34"/>
        <v>5</v>
      </c>
    </row>
    <row r="177" spans="1:24" s="67" customFormat="1" ht="16.899999999999999" customHeight="1">
      <c r="A177" s="37">
        <v>216</v>
      </c>
      <c r="B177" s="127" t="s">
        <v>231</v>
      </c>
      <c r="C177" s="76">
        <f t="shared" ref="C177:W177" si="51">SUM(C178:C181)</f>
        <v>2156</v>
      </c>
      <c r="D177" s="76">
        <f t="shared" si="51"/>
        <v>1579</v>
      </c>
      <c r="E177" s="78">
        <f t="shared" si="51"/>
        <v>0</v>
      </c>
      <c r="F177" s="244">
        <f t="shared" si="51"/>
        <v>88</v>
      </c>
      <c r="G177" s="76">
        <f t="shared" si="51"/>
        <v>991</v>
      </c>
      <c r="H177" s="141">
        <f t="shared" si="51"/>
        <v>0</v>
      </c>
      <c r="I177" s="76">
        <f t="shared" si="51"/>
        <v>0</v>
      </c>
      <c r="J177" s="78">
        <f t="shared" si="51"/>
        <v>0</v>
      </c>
      <c r="K177" s="76">
        <f t="shared" si="51"/>
        <v>0</v>
      </c>
      <c r="L177" s="244">
        <f t="shared" si="51"/>
        <v>500</v>
      </c>
      <c r="M177" s="76">
        <f t="shared" si="51"/>
        <v>0</v>
      </c>
      <c r="N177" s="78">
        <f t="shared" si="51"/>
        <v>0</v>
      </c>
      <c r="O177" s="78">
        <f t="shared" si="51"/>
        <v>0</v>
      </c>
      <c r="P177" s="78">
        <f t="shared" si="51"/>
        <v>0</v>
      </c>
      <c r="Q177" s="78">
        <f t="shared" si="51"/>
        <v>0</v>
      </c>
      <c r="R177" s="78">
        <f t="shared" si="51"/>
        <v>0</v>
      </c>
      <c r="S177" s="76">
        <f t="shared" si="51"/>
        <v>0</v>
      </c>
      <c r="T177" s="76">
        <f t="shared" si="51"/>
        <v>3735</v>
      </c>
      <c r="U177" s="76">
        <f t="shared" si="51"/>
        <v>3142</v>
      </c>
      <c r="V177" s="76">
        <f t="shared" si="51"/>
        <v>593</v>
      </c>
      <c r="W177" s="76">
        <f t="shared" si="51"/>
        <v>593</v>
      </c>
      <c r="X177" s="67">
        <f t="shared" si="34"/>
        <v>3</v>
      </c>
    </row>
    <row r="178" spans="1:24" s="65" customFormat="1" ht="16.899999999999999" customHeight="1">
      <c r="A178" s="33">
        <v>21602</v>
      </c>
      <c r="B178" s="128" t="s">
        <v>162</v>
      </c>
      <c r="C178" s="78">
        <v>1601</v>
      </c>
      <c r="D178" s="78">
        <f>SUM(E178:S178)</f>
        <v>612</v>
      </c>
      <c r="E178" s="78">
        <v>0</v>
      </c>
      <c r="F178" s="141"/>
      <c r="G178" s="78">
        <v>112</v>
      </c>
      <c r="H178" s="141">
        <v>0</v>
      </c>
      <c r="I178" s="78"/>
      <c r="J178" s="78">
        <v>0</v>
      </c>
      <c r="K178" s="78"/>
      <c r="L178" s="141">
        <v>500</v>
      </c>
      <c r="M178" s="78"/>
      <c r="N178" s="78">
        <v>0</v>
      </c>
      <c r="O178" s="78">
        <v>0</v>
      </c>
      <c r="P178" s="78">
        <v>0</v>
      </c>
      <c r="Q178" s="78">
        <v>0</v>
      </c>
      <c r="R178" s="78">
        <v>0</v>
      </c>
      <c r="S178" s="78"/>
      <c r="T178" s="78">
        <f>C178+D178</f>
        <v>2213</v>
      </c>
      <c r="U178" s="78">
        <v>2065</v>
      </c>
      <c r="V178" s="78">
        <f>T178-U178</f>
        <v>148</v>
      </c>
      <c r="W178" s="78">
        <v>148</v>
      </c>
      <c r="X178" s="67">
        <f t="shared" si="34"/>
        <v>5</v>
      </c>
    </row>
    <row r="179" spans="1:24" s="65" customFormat="1" ht="16.899999999999999" customHeight="1">
      <c r="A179" s="33">
        <v>21605</v>
      </c>
      <c r="B179" s="128" t="s">
        <v>163</v>
      </c>
      <c r="C179" s="78">
        <v>431</v>
      </c>
      <c r="D179" s="78">
        <f>SUM(E179:S179)</f>
        <v>588</v>
      </c>
      <c r="E179" s="78">
        <v>0</v>
      </c>
      <c r="F179" s="141">
        <v>88</v>
      </c>
      <c r="G179" s="78">
        <v>500</v>
      </c>
      <c r="H179" s="141">
        <v>0</v>
      </c>
      <c r="I179" s="78"/>
      <c r="J179" s="78">
        <v>0</v>
      </c>
      <c r="K179" s="78"/>
      <c r="L179" s="141"/>
      <c r="M179" s="78"/>
      <c r="N179" s="78">
        <v>0</v>
      </c>
      <c r="O179" s="78">
        <v>0</v>
      </c>
      <c r="P179" s="78">
        <v>0</v>
      </c>
      <c r="Q179" s="78">
        <v>0</v>
      </c>
      <c r="R179" s="78">
        <v>0</v>
      </c>
      <c r="S179" s="78"/>
      <c r="T179" s="78">
        <f>C179+D179</f>
        <v>1019</v>
      </c>
      <c r="U179" s="78">
        <v>888</v>
      </c>
      <c r="V179" s="78">
        <f>T179-U179</f>
        <v>131</v>
      </c>
      <c r="W179" s="78">
        <v>131</v>
      </c>
      <c r="X179" s="67">
        <f t="shared" si="34"/>
        <v>5</v>
      </c>
    </row>
    <row r="180" spans="1:24" s="65" customFormat="1" ht="16.899999999999999" customHeight="1">
      <c r="A180" s="33">
        <v>21606</v>
      </c>
      <c r="B180" s="128" t="s">
        <v>164</v>
      </c>
      <c r="C180" s="78">
        <v>124</v>
      </c>
      <c r="D180" s="78">
        <f>SUM(E180:S180)</f>
        <v>379</v>
      </c>
      <c r="E180" s="78">
        <v>0</v>
      </c>
      <c r="F180" s="141"/>
      <c r="G180" s="78">
        <v>379</v>
      </c>
      <c r="H180" s="141">
        <v>0</v>
      </c>
      <c r="I180" s="78"/>
      <c r="J180" s="78">
        <v>0</v>
      </c>
      <c r="K180" s="78"/>
      <c r="L180" s="141"/>
      <c r="M180" s="78"/>
      <c r="N180" s="78">
        <v>0</v>
      </c>
      <c r="O180" s="78">
        <v>0</v>
      </c>
      <c r="P180" s="78">
        <v>0</v>
      </c>
      <c r="Q180" s="78">
        <v>0</v>
      </c>
      <c r="R180" s="78">
        <v>0</v>
      </c>
      <c r="S180" s="78"/>
      <c r="T180" s="78">
        <f>C180+D180</f>
        <v>503</v>
      </c>
      <c r="U180" s="78">
        <v>189</v>
      </c>
      <c r="V180" s="78">
        <f>T180-U180</f>
        <v>314</v>
      </c>
      <c r="W180" s="78">
        <v>314</v>
      </c>
      <c r="X180" s="67">
        <f t="shared" si="34"/>
        <v>5</v>
      </c>
    </row>
    <row r="181" spans="1:24" s="65" customFormat="1" ht="16.899999999999999" customHeight="1">
      <c r="A181" s="33">
        <v>21699</v>
      </c>
      <c r="B181" s="128" t="s">
        <v>232</v>
      </c>
      <c r="C181" s="78"/>
      <c r="D181" s="78"/>
      <c r="E181" s="78">
        <v>0</v>
      </c>
      <c r="F181" s="141"/>
      <c r="G181" s="78"/>
      <c r="H181" s="141">
        <v>0</v>
      </c>
      <c r="I181" s="78"/>
      <c r="J181" s="78">
        <v>0</v>
      </c>
      <c r="K181" s="78"/>
      <c r="L181" s="141"/>
      <c r="M181" s="78"/>
      <c r="N181" s="78">
        <v>0</v>
      </c>
      <c r="O181" s="78">
        <v>0</v>
      </c>
      <c r="P181" s="78">
        <v>0</v>
      </c>
      <c r="Q181" s="78">
        <v>0</v>
      </c>
      <c r="R181" s="78">
        <v>0</v>
      </c>
      <c r="S181" s="78"/>
      <c r="T181" s="78"/>
      <c r="U181" s="78"/>
      <c r="V181" s="78"/>
      <c r="W181" s="78"/>
      <c r="X181" s="67">
        <f t="shared" si="34"/>
        <v>5</v>
      </c>
    </row>
    <row r="182" spans="1:24" s="67" customFormat="1" ht="16.899999999999999" customHeight="1">
      <c r="A182" s="37">
        <v>217</v>
      </c>
      <c r="B182" s="127" t="s">
        <v>233</v>
      </c>
      <c r="C182" s="76">
        <f t="shared" ref="C182:W182" si="52">SUM(C183:C187)</f>
        <v>8</v>
      </c>
      <c r="D182" s="76">
        <f t="shared" si="52"/>
        <v>0</v>
      </c>
      <c r="E182" s="78">
        <f t="shared" si="52"/>
        <v>0</v>
      </c>
      <c r="F182" s="244">
        <f t="shared" si="52"/>
        <v>0</v>
      </c>
      <c r="G182" s="76">
        <f t="shared" si="52"/>
        <v>0</v>
      </c>
      <c r="H182" s="141">
        <f t="shared" si="52"/>
        <v>0</v>
      </c>
      <c r="I182" s="76">
        <f t="shared" si="52"/>
        <v>0</v>
      </c>
      <c r="J182" s="78">
        <f t="shared" si="52"/>
        <v>0</v>
      </c>
      <c r="K182" s="76">
        <f t="shared" si="52"/>
        <v>0</v>
      </c>
      <c r="L182" s="244">
        <f t="shared" si="52"/>
        <v>0</v>
      </c>
      <c r="M182" s="76">
        <f t="shared" si="52"/>
        <v>0</v>
      </c>
      <c r="N182" s="78">
        <f t="shared" si="52"/>
        <v>0</v>
      </c>
      <c r="O182" s="78">
        <f t="shared" si="52"/>
        <v>0</v>
      </c>
      <c r="P182" s="78">
        <f t="shared" si="52"/>
        <v>0</v>
      </c>
      <c r="Q182" s="78">
        <f t="shared" si="52"/>
        <v>0</v>
      </c>
      <c r="R182" s="78">
        <f t="shared" si="52"/>
        <v>0</v>
      </c>
      <c r="S182" s="76">
        <f t="shared" si="52"/>
        <v>0</v>
      </c>
      <c r="T182" s="76">
        <f t="shared" si="52"/>
        <v>8</v>
      </c>
      <c r="U182" s="76">
        <f t="shared" si="52"/>
        <v>0</v>
      </c>
      <c r="V182" s="76">
        <f t="shared" si="52"/>
        <v>8</v>
      </c>
      <c r="W182" s="76">
        <f t="shared" si="52"/>
        <v>8</v>
      </c>
      <c r="X182" s="67">
        <f t="shared" si="34"/>
        <v>3</v>
      </c>
    </row>
    <row r="183" spans="1:24" s="65" customFormat="1" ht="16.899999999999999" customHeight="1">
      <c r="A183" s="33">
        <v>21701</v>
      </c>
      <c r="B183" s="128" t="s">
        <v>165</v>
      </c>
      <c r="C183" s="78"/>
      <c r="D183" s="78"/>
      <c r="E183" s="78">
        <v>0</v>
      </c>
      <c r="F183" s="141"/>
      <c r="G183" s="78"/>
      <c r="H183" s="141">
        <v>0</v>
      </c>
      <c r="I183" s="78"/>
      <c r="J183" s="78">
        <v>0</v>
      </c>
      <c r="K183" s="78"/>
      <c r="L183" s="141"/>
      <c r="M183" s="78"/>
      <c r="N183" s="78">
        <v>0</v>
      </c>
      <c r="O183" s="78">
        <v>0</v>
      </c>
      <c r="P183" s="78">
        <v>0</v>
      </c>
      <c r="Q183" s="78">
        <v>0</v>
      </c>
      <c r="R183" s="78">
        <v>0</v>
      </c>
      <c r="S183" s="78"/>
      <c r="T183" s="78"/>
      <c r="U183" s="78"/>
      <c r="V183" s="78"/>
      <c r="W183" s="78"/>
      <c r="X183" s="67">
        <f t="shared" si="34"/>
        <v>5</v>
      </c>
    </row>
    <row r="184" spans="1:24" s="65" customFormat="1" ht="16.899999999999999" customHeight="1">
      <c r="A184" s="33">
        <v>21702</v>
      </c>
      <c r="B184" s="128" t="s">
        <v>166</v>
      </c>
      <c r="C184" s="78"/>
      <c r="D184" s="78"/>
      <c r="E184" s="78">
        <v>0</v>
      </c>
      <c r="F184" s="141"/>
      <c r="G184" s="78"/>
      <c r="H184" s="141">
        <v>0</v>
      </c>
      <c r="I184" s="78"/>
      <c r="J184" s="78">
        <v>0</v>
      </c>
      <c r="K184" s="78"/>
      <c r="L184" s="141"/>
      <c r="M184" s="78"/>
      <c r="N184" s="78">
        <v>0</v>
      </c>
      <c r="O184" s="78">
        <v>0</v>
      </c>
      <c r="P184" s="78">
        <v>0</v>
      </c>
      <c r="Q184" s="78">
        <v>0</v>
      </c>
      <c r="R184" s="78">
        <v>0</v>
      </c>
      <c r="S184" s="78"/>
      <c r="T184" s="78"/>
      <c r="U184" s="78"/>
      <c r="V184" s="78"/>
      <c r="W184" s="78"/>
      <c r="X184" s="67">
        <f t="shared" si="34"/>
        <v>5</v>
      </c>
    </row>
    <row r="185" spans="1:24" s="65" customFormat="1" ht="16.899999999999999" customHeight="1">
      <c r="A185" s="33">
        <v>21703</v>
      </c>
      <c r="B185" s="128" t="s">
        <v>167</v>
      </c>
      <c r="C185" s="78"/>
      <c r="D185" s="78"/>
      <c r="E185" s="78">
        <v>0</v>
      </c>
      <c r="F185" s="141"/>
      <c r="G185" s="78"/>
      <c r="H185" s="141">
        <v>0</v>
      </c>
      <c r="I185" s="78"/>
      <c r="J185" s="78">
        <v>0</v>
      </c>
      <c r="K185" s="78"/>
      <c r="L185" s="141"/>
      <c r="M185" s="78"/>
      <c r="N185" s="78">
        <v>0</v>
      </c>
      <c r="O185" s="78">
        <v>0</v>
      </c>
      <c r="P185" s="78">
        <v>0</v>
      </c>
      <c r="Q185" s="78">
        <v>0</v>
      </c>
      <c r="R185" s="78">
        <v>0</v>
      </c>
      <c r="S185" s="78"/>
      <c r="T185" s="78"/>
      <c r="U185" s="78"/>
      <c r="V185" s="78"/>
      <c r="W185" s="78"/>
      <c r="X185" s="67">
        <f t="shared" si="34"/>
        <v>5</v>
      </c>
    </row>
    <row r="186" spans="1:24" s="65" customFormat="1" ht="16.899999999999999" customHeight="1">
      <c r="A186" s="33">
        <v>21704</v>
      </c>
      <c r="B186" s="128" t="s">
        <v>168</v>
      </c>
      <c r="C186" s="78"/>
      <c r="D186" s="78"/>
      <c r="E186" s="78">
        <v>0</v>
      </c>
      <c r="F186" s="141"/>
      <c r="G186" s="78"/>
      <c r="H186" s="141">
        <v>0</v>
      </c>
      <c r="I186" s="78"/>
      <c r="J186" s="78">
        <v>0</v>
      </c>
      <c r="K186" s="78"/>
      <c r="L186" s="141"/>
      <c r="M186" s="78"/>
      <c r="N186" s="78">
        <v>0</v>
      </c>
      <c r="O186" s="78">
        <v>0</v>
      </c>
      <c r="P186" s="78">
        <v>0</v>
      </c>
      <c r="Q186" s="78">
        <v>0</v>
      </c>
      <c r="R186" s="78">
        <v>0</v>
      </c>
      <c r="S186" s="78"/>
      <c r="T186" s="78"/>
      <c r="U186" s="78"/>
      <c r="V186" s="78"/>
      <c r="W186" s="78"/>
      <c r="X186" s="67">
        <f t="shared" si="34"/>
        <v>5</v>
      </c>
    </row>
    <row r="187" spans="1:24" s="65" customFormat="1" ht="16.899999999999999" customHeight="1">
      <c r="A187" s="33">
        <v>21799</v>
      </c>
      <c r="B187" s="128" t="s">
        <v>234</v>
      </c>
      <c r="C187" s="78">
        <v>8</v>
      </c>
      <c r="D187" s="78"/>
      <c r="E187" s="78">
        <v>0</v>
      </c>
      <c r="F187" s="141"/>
      <c r="G187" s="78"/>
      <c r="H187" s="141">
        <v>0</v>
      </c>
      <c r="I187" s="78"/>
      <c r="J187" s="78">
        <v>0</v>
      </c>
      <c r="K187" s="78"/>
      <c r="L187" s="141"/>
      <c r="M187" s="78"/>
      <c r="N187" s="78">
        <v>0</v>
      </c>
      <c r="O187" s="78">
        <v>0</v>
      </c>
      <c r="P187" s="78">
        <v>0</v>
      </c>
      <c r="Q187" s="78">
        <v>0</v>
      </c>
      <c r="R187" s="78">
        <v>0</v>
      </c>
      <c r="S187" s="78"/>
      <c r="T187" s="78">
        <f>C187+D187</f>
        <v>8</v>
      </c>
      <c r="U187" s="78"/>
      <c r="V187" s="78">
        <f>T187-U187</f>
        <v>8</v>
      </c>
      <c r="W187" s="78">
        <v>8</v>
      </c>
      <c r="X187" s="67">
        <f t="shared" si="34"/>
        <v>5</v>
      </c>
    </row>
    <row r="188" spans="1:24" s="67" customFormat="1" ht="16.899999999999999" customHeight="1">
      <c r="A188" s="37">
        <v>219</v>
      </c>
      <c r="B188" s="127" t="s">
        <v>17</v>
      </c>
      <c r="C188" s="76">
        <f t="shared" ref="C188:W188" si="53">SUM(C189:C197)</f>
        <v>0</v>
      </c>
      <c r="D188" s="76">
        <f t="shared" si="53"/>
        <v>0</v>
      </c>
      <c r="E188" s="78">
        <f t="shared" si="53"/>
        <v>0</v>
      </c>
      <c r="F188" s="244">
        <f t="shared" si="53"/>
        <v>0</v>
      </c>
      <c r="G188" s="76">
        <f t="shared" si="53"/>
        <v>0</v>
      </c>
      <c r="H188" s="141">
        <f t="shared" si="53"/>
        <v>0</v>
      </c>
      <c r="I188" s="76">
        <f t="shared" si="53"/>
        <v>0</v>
      </c>
      <c r="J188" s="78">
        <f t="shared" si="53"/>
        <v>0</v>
      </c>
      <c r="K188" s="76">
        <f t="shared" si="53"/>
        <v>0</v>
      </c>
      <c r="L188" s="244">
        <f t="shared" si="53"/>
        <v>0</v>
      </c>
      <c r="M188" s="76">
        <f t="shared" si="53"/>
        <v>0</v>
      </c>
      <c r="N188" s="78">
        <f t="shared" si="53"/>
        <v>0</v>
      </c>
      <c r="O188" s="78">
        <f t="shared" si="53"/>
        <v>0</v>
      </c>
      <c r="P188" s="78">
        <f t="shared" si="53"/>
        <v>0</v>
      </c>
      <c r="Q188" s="78">
        <f t="shared" si="53"/>
        <v>0</v>
      </c>
      <c r="R188" s="78">
        <f t="shared" si="53"/>
        <v>0</v>
      </c>
      <c r="S188" s="76">
        <f t="shared" si="53"/>
        <v>0</v>
      </c>
      <c r="T188" s="76">
        <f t="shared" si="53"/>
        <v>0</v>
      </c>
      <c r="U188" s="76">
        <f t="shared" si="53"/>
        <v>0</v>
      </c>
      <c r="V188" s="76">
        <f t="shared" si="53"/>
        <v>0</v>
      </c>
      <c r="W188" s="76">
        <f t="shared" si="53"/>
        <v>0</v>
      </c>
      <c r="X188" s="67">
        <f t="shared" si="34"/>
        <v>3</v>
      </c>
    </row>
    <row r="189" spans="1:24" s="65" customFormat="1" ht="16.899999999999999" customHeight="1">
      <c r="A189" s="33">
        <v>21901</v>
      </c>
      <c r="B189" s="128" t="s">
        <v>169</v>
      </c>
      <c r="C189" s="78"/>
      <c r="D189" s="78"/>
      <c r="E189" s="78">
        <v>0</v>
      </c>
      <c r="F189" s="141"/>
      <c r="G189" s="78"/>
      <c r="H189" s="141">
        <v>0</v>
      </c>
      <c r="I189" s="78"/>
      <c r="J189" s="78">
        <v>0</v>
      </c>
      <c r="K189" s="78"/>
      <c r="L189" s="141"/>
      <c r="M189" s="78"/>
      <c r="N189" s="78">
        <v>0</v>
      </c>
      <c r="O189" s="78">
        <v>0</v>
      </c>
      <c r="P189" s="78">
        <v>0</v>
      </c>
      <c r="Q189" s="78">
        <v>0</v>
      </c>
      <c r="R189" s="78">
        <v>0</v>
      </c>
      <c r="S189" s="78"/>
      <c r="T189" s="78"/>
      <c r="U189" s="78"/>
      <c r="V189" s="78"/>
      <c r="W189" s="78"/>
      <c r="X189" s="67">
        <f t="shared" si="34"/>
        <v>5</v>
      </c>
    </row>
    <row r="190" spans="1:24" s="65" customFormat="1" ht="16.899999999999999" customHeight="1">
      <c r="A190" s="33">
        <v>21902</v>
      </c>
      <c r="B190" s="128" t="s">
        <v>170</v>
      </c>
      <c r="C190" s="78"/>
      <c r="D190" s="78"/>
      <c r="E190" s="78">
        <v>0</v>
      </c>
      <c r="F190" s="141"/>
      <c r="G190" s="78"/>
      <c r="H190" s="141">
        <v>0</v>
      </c>
      <c r="I190" s="78"/>
      <c r="J190" s="78">
        <v>0</v>
      </c>
      <c r="K190" s="78"/>
      <c r="L190" s="141"/>
      <c r="M190" s="78"/>
      <c r="N190" s="78">
        <v>0</v>
      </c>
      <c r="O190" s="78">
        <v>0</v>
      </c>
      <c r="P190" s="78">
        <v>0</v>
      </c>
      <c r="Q190" s="78">
        <v>0</v>
      </c>
      <c r="R190" s="78">
        <v>0</v>
      </c>
      <c r="S190" s="78"/>
      <c r="T190" s="78"/>
      <c r="U190" s="78"/>
      <c r="V190" s="78"/>
      <c r="W190" s="78"/>
      <c r="X190" s="67">
        <f t="shared" si="34"/>
        <v>5</v>
      </c>
    </row>
    <row r="191" spans="1:24" s="65" customFormat="1" ht="16.899999999999999" customHeight="1">
      <c r="A191" s="33">
        <v>21903</v>
      </c>
      <c r="B191" s="128" t="s">
        <v>171</v>
      </c>
      <c r="C191" s="78"/>
      <c r="D191" s="78"/>
      <c r="E191" s="78">
        <v>0</v>
      </c>
      <c r="F191" s="141"/>
      <c r="G191" s="78"/>
      <c r="H191" s="141">
        <v>0</v>
      </c>
      <c r="I191" s="78"/>
      <c r="J191" s="78">
        <v>0</v>
      </c>
      <c r="K191" s="78"/>
      <c r="L191" s="141"/>
      <c r="M191" s="78"/>
      <c r="N191" s="78">
        <v>0</v>
      </c>
      <c r="O191" s="78">
        <v>0</v>
      </c>
      <c r="P191" s="78">
        <v>0</v>
      </c>
      <c r="Q191" s="78">
        <v>0</v>
      </c>
      <c r="R191" s="78">
        <v>0</v>
      </c>
      <c r="S191" s="78"/>
      <c r="T191" s="78"/>
      <c r="U191" s="78"/>
      <c r="V191" s="78"/>
      <c r="W191" s="78"/>
      <c r="X191" s="67">
        <f t="shared" si="34"/>
        <v>5</v>
      </c>
    </row>
    <row r="192" spans="1:24" s="65" customFormat="1" ht="16.899999999999999" customHeight="1">
      <c r="A192" s="33">
        <v>21904</v>
      </c>
      <c r="B192" s="128" t="s">
        <v>172</v>
      </c>
      <c r="C192" s="78"/>
      <c r="D192" s="78"/>
      <c r="E192" s="78">
        <v>0</v>
      </c>
      <c r="F192" s="141"/>
      <c r="G192" s="78"/>
      <c r="H192" s="141">
        <v>0</v>
      </c>
      <c r="I192" s="78"/>
      <c r="J192" s="78">
        <v>0</v>
      </c>
      <c r="K192" s="78"/>
      <c r="L192" s="141"/>
      <c r="M192" s="78"/>
      <c r="N192" s="78">
        <v>0</v>
      </c>
      <c r="O192" s="78">
        <v>0</v>
      </c>
      <c r="P192" s="78">
        <v>0</v>
      </c>
      <c r="Q192" s="78">
        <v>0</v>
      </c>
      <c r="R192" s="78">
        <v>0</v>
      </c>
      <c r="S192" s="78"/>
      <c r="T192" s="78"/>
      <c r="U192" s="78"/>
      <c r="V192" s="78"/>
      <c r="W192" s="78"/>
      <c r="X192" s="67">
        <f t="shared" si="34"/>
        <v>5</v>
      </c>
    </row>
    <row r="193" spans="1:24" s="65" customFormat="1" ht="16.899999999999999" customHeight="1">
      <c r="A193" s="33">
        <v>21905</v>
      </c>
      <c r="B193" s="128" t="s">
        <v>173</v>
      </c>
      <c r="C193" s="78"/>
      <c r="D193" s="78"/>
      <c r="E193" s="78">
        <v>0</v>
      </c>
      <c r="F193" s="141"/>
      <c r="G193" s="78"/>
      <c r="H193" s="141">
        <v>0</v>
      </c>
      <c r="I193" s="78"/>
      <c r="J193" s="78">
        <v>0</v>
      </c>
      <c r="K193" s="78"/>
      <c r="L193" s="141"/>
      <c r="M193" s="78"/>
      <c r="N193" s="78">
        <v>0</v>
      </c>
      <c r="O193" s="78">
        <v>0</v>
      </c>
      <c r="P193" s="78">
        <v>0</v>
      </c>
      <c r="Q193" s="78">
        <v>0</v>
      </c>
      <c r="R193" s="78">
        <v>0</v>
      </c>
      <c r="S193" s="78"/>
      <c r="T193" s="78"/>
      <c r="U193" s="78"/>
      <c r="V193" s="78"/>
      <c r="W193" s="78"/>
      <c r="X193" s="67">
        <f t="shared" si="34"/>
        <v>5</v>
      </c>
    </row>
    <row r="194" spans="1:24" s="65" customFormat="1" ht="16.899999999999999" customHeight="1">
      <c r="A194" s="33">
        <v>21906</v>
      </c>
      <c r="B194" s="128" t="s">
        <v>143</v>
      </c>
      <c r="C194" s="78"/>
      <c r="D194" s="78"/>
      <c r="E194" s="78">
        <v>0</v>
      </c>
      <c r="F194" s="141"/>
      <c r="G194" s="78"/>
      <c r="H194" s="141">
        <v>0</v>
      </c>
      <c r="I194" s="78"/>
      <c r="J194" s="78">
        <v>0</v>
      </c>
      <c r="K194" s="78"/>
      <c r="L194" s="141"/>
      <c r="M194" s="78"/>
      <c r="N194" s="78">
        <v>0</v>
      </c>
      <c r="O194" s="78">
        <v>0</v>
      </c>
      <c r="P194" s="78">
        <v>0</v>
      </c>
      <c r="Q194" s="78">
        <v>0</v>
      </c>
      <c r="R194" s="78">
        <v>0</v>
      </c>
      <c r="S194" s="78"/>
      <c r="T194" s="78"/>
      <c r="U194" s="78"/>
      <c r="V194" s="78"/>
      <c r="W194" s="78"/>
      <c r="X194" s="67">
        <f t="shared" si="34"/>
        <v>5</v>
      </c>
    </row>
    <row r="195" spans="1:24" s="65" customFormat="1" ht="16.899999999999999" customHeight="1">
      <c r="A195" s="33">
        <v>21907</v>
      </c>
      <c r="B195" s="128" t="s">
        <v>174</v>
      </c>
      <c r="C195" s="78"/>
      <c r="D195" s="78"/>
      <c r="E195" s="78">
        <v>0</v>
      </c>
      <c r="F195" s="141"/>
      <c r="G195" s="78"/>
      <c r="H195" s="141">
        <v>0</v>
      </c>
      <c r="I195" s="78"/>
      <c r="J195" s="78">
        <v>0</v>
      </c>
      <c r="K195" s="78"/>
      <c r="L195" s="141"/>
      <c r="M195" s="78"/>
      <c r="N195" s="78">
        <v>0</v>
      </c>
      <c r="O195" s="78">
        <v>0</v>
      </c>
      <c r="P195" s="78">
        <v>0</v>
      </c>
      <c r="Q195" s="78">
        <v>0</v>
      </c>
      <c r="R195" s="78">
        <v>0</v>
      </c>
      <c r="S195" s="78"/>
      <c r="T195" s="78"/>
      <c r="U195" s="78"/>
      <c r="V195" s="78"/>
      <c r="W195" s="78"/>
      <c r="X195" s="67">
        <f t="shared" si="34"/>
        <v>5</v>
      </c>
    </row>
    <row r="196" spans="1:24" s="65" customFormat="1" ht="16.899999999999999" customHeight="1">
      <c r="A196" s="33">
        <v>21908</v>
      </c>
      <c r="B196" s="128" t="s">
        <v>175</v>
      </c>
      <c r="C196" s="78"/>
      <c r="D196" s="78"/>
      <c r="E196" s="78">
        <v>0</v>
      </c>
      <c r="F196" s="141"/>
      <c r="G196" s="78"/>
      <c r="H196" s="141">
        <v>0</v>
      </c>
      <c r="I196" s="78"/>
      <c r="J196" s="78">
        <v>0</v>
      </c>
      <c r="K196" s="78"/>
      <c r="L196" s="141"/>
      <c r="M196" s="78"/>
      <c r="N196" s="78">
        <v>0</v>
      </c>
      <c r="O196" s="78">
        <v>0</v>
      </c>
      <c r="P196" s="78">
        <v>0</v>
      </c>
      <c r="Q196" s="78">
        <v>0</v>
      </c>
      <c r="R196" s="78">
        <v>0</v>
      </c>
      <c r="S196" s="78"/>
      <c r="T196" s="78"/>
      <c r="U196" s="78"/>
      <c r="V196" s="78"/>
      <c r="W196" s="78"/>
      <c r="X196" s="67">
        <f t="shared" si="34"/>
        <v>5</v>
      </c>
    </row>
    <row r="197" spans="1:24" s="65" customFormat="1" ht="16.899999999999999" customHeight="1">
      <c r="A197" s="33">
        <v>21999</v>
      </c>
      <c r="B197" s="128" t="s">
        <v>176</v>
      </c>
      <c r="C197" s="78"/>
      <c r="D197" s="78"/>
      <c r="E197" s="78">
        <v>0</v>
      </c>
      <c r="F197" s="141"/>
      <c r="G197" s="78"/>
      <c r="H197" s="141">
        <v>0</v>
      </c>
      <c r="I197" s="78"/>
      <c r="J197" s="78">
        <v>0</v>
      </c>
      <c r="K197" s="78"/>
      <c r="L197" s="141"/>
      <c r="M197" s="78"/>
      <c r="N197" s="78">
        <v>0</v>
      </c>
      <c r="O197" s="78">
        <v>0</v>
      </c>
      <c r="P197" s="78">
        <v>0</v>
      </c>
      <c r="Q197" s="78">
        <v>0</v>
      </c>
      <c r="R197" s="78">
        <v>0</v>
      </c>
      <c r="S197" s="78"/>
      <c r="T197" s="78"/>
      <c r="U197" s="78"/>
      <c r="V197" s="78"/>
      <c r="W197" s="78"/>
      <c r="X197" s="67">
        <f t="shared" si="34"/>
        <v>5</v>
      </c>
    </row>
    <row r="198" spans="1:24" s="67" customFormat="1" ht="16.899999999999999" customHeight="1">
      <c r="A198" s="37">
        <v>220</v>
      </c>
      <c r="B198" s="127" t="s">
        <v>235</v>
      </c>
      <c r="C198" s="76">
        <f t="shared" ref="C198:W198" si="54">SUM(C199:C204)</f>
        <v>1020</v>
      </c>
      <c r="D198" s="76">
        <f t="shared" si="54"/>
        <v>2010</v>
      </c>
      <c r="E198" s="78">
        <f t="shared" si="54"/>
        <v>0</v>
      </c>
      <c r="F198" s="244">
        <f t="shared" si="54"/>
        <v>0</v>
      </c>
      <c r="G198" s="76">
        <f t="shared" si="54"/>
        <v>115</v>
      </c>
      <c r="H198" s="141">
        <f t="shared" si="54"/>
        <v>0</v>
      </c>
      <c r="I198" s="76">
        <f t="shared" si="54"/>
        <v>0</v>
      </c>
      <c r="J198" s="78">
        <f t="shared" si="54"/>
        <v>0</v>
      </c>
      <c r="K198" s="76">
        <f t="shared" si="54"/>
        <v>0</v>
      </c>
      <c r="L198" s="244">
        <f t="shared" si="54"/>
        <v>45</v>
      </c>
      <c r="M198" s="76">
        <f t="shared" si="54"/>
        <v>1850</v>
      </c>
      <c r="N198" s="78">
        <f t="shared" si="54"/>
        <v>0</v>
      </c>
      <c r="O198" s="78">
        <f t="shared" si="54"/>
        <v>0</v>
      </c>
      <c r="P198" s="78">
        <f t="shared" si="54"/>
        <v>0</v>
      </c>
      <c r="Q198" s="78">
        <f t="shared" si="54"/>
        <v>0</v>
      </c>
      <c r="R198" s="78">
        <f t="shared" si="54"/>
        <v>0</v>
      </c>
      <c r="S198" s="76">
        <f t="shared" si="54"/>
        <v>0</v>
      </c>
      <c r="T198" s="76">
        <f t="shared" si="54"/>
        <v>3030</v>
      </c>
      <c r="U198" s="76">
        <f t="shared" si="54"/>
        <v>3021</v>
      </c>
      <c r="V198" s="76">
        <f t="shared" si="54"/>
        <v>9</v>
      </c>
      <c r="W198" s="76">
        <f t="shared" si="54"/>
        <v>9</v>
      </c>
      <c r="X198" s="67">
        <f t="shared" si="34"/>
        <v>3</v>
      </c>
    </row>
    <row r="199" spans="1:24" s="65" customFormat="1" ht="16.899999999999999" customHeight="1">
      <c r="A199" s="33">
        <v>22001</v>
      </c>
      <c r="B199" s="128" t="s">
        <v>177</v>
      </c>
      <c r="C199" s="78">
        <v>947</v>
      </c>
      <c r="D199" s="78">
        <f t="shared" ref="D199:D203" si="55">SUM(E199:S199)</f>
        <v>1987</v>
      </c>
      <c r="E199" s="78">
        <v>0</v>
      </c>
      <c r="F199" s="141"/>
      <c r="G199" s="78">
        <v>115</v>
      </c>
      <c r="H199" s="141">
        <v>0</v>
      </c>
      <c r="I199" s="78"/>
      <c r="J199" s="78">
        <v>0</v>
      </c>
      <c r="K199" s="78"/>
      <c r="L199" s="141">
        <v>34</v>
      </c>
      <c r="M199" s="78">
        <v>1838</v>
      </c>
      <c r="N199" s="78">
        <v>0</v>
      </c>
      <c r="O199" s="78">
        <v>0</v>
      </c>
      <c r="P199" s="78">
        <v>0</v>
      </c>
      <c r="Q199" s="78">
        <v>0</v>
      </c>
      <c r="R199" s="78">
        <v>0</v>
      </c>
      <c r="S199" s="78"/>
      <c r="T199" s="78">
        <f t="shared" ref="T199:T203" si="56">C199+D199</f>
        <v>2934</v>
      </c>
      <c r="U199" s="78">
        <v>2934</v>
      </c>
      <c r="V199" s="78"/>
      <c r="W199" s="78"/>
      <c r="X199" s="67">
        <f t="shared" si="34"/>
        <v>5</v>
      </c>
    </row>
    <row r="200" spans="1:24" s="65" customFormat="1" ht="16.899999999999999" customHeight="1">
      <c r="A200" s="33">
        <v>22002</v>
      </c>
      <c r="B200" s="128" t="s">
        <v>178</v>
      </c>
      <c r="C200" s="78"/>
      <c r="D200" s="78"/>
      <c r="E200" s="78">
        <v>0</v>
      </c>
      <c r="F200" s="141"/>
      <c r="G200" s="78"/>
      <c r="H200" s="141">
        <v>0</v>
      </c>
      <c r="I200" s="78"/>
      <c r="J200" s="78">
        <v>0</v>
      </c>
      <c r="K200" s="78"/>
      <c r="L200" s="141"/>
      <c r="M200" s="78"/>
      <c r="N200" s="78">
        <v>0</v>
      </c>
      <c r="O200" s="78">
        <v>0</v>
      </c>
      <c r="P200" s="78">
        <v>0</v>
      </c>
      <c r="Q200" s="78">
        <v>0</v>
      </c>
      <c r="R200" s="78">
        <v>0</v>
      </c>
      <c r="S200" s="78"/>
      <c r="T200" s="78"/>
      <c r="U200" s="78"/>
      <c r="V200" s="78"/>
      <c r="W200" s="78"/>
      <c r="X200" s="67">
        <f t="shared" ref="X200:X226" si="57">LEN(A200)</f>
        <v>5</v>
      </c>
    </row>
    <row r="201" spans="1:24" s="65" customFormat="1" ht="16.899999999999999" customHeight="1">
      <c r="A201" s="33">
        <v>22003</v>
      </c>
      <c r="B201" s="128" t="s">
        <v>179</v>
      </c>
      <c r="C201" s="78"/>
      <c r="D201" s="78"/>
      <c r="E201" s="78">
        <v>0</v>
      </c>
      <c r="F201" s="141"/>
      <c r="G201" s="78"/>
      <c r="H201" s="141">
        <v>0</v>
      </c>
      <c r="I201" s="78"/>
      <c r="J201" s="78">
        <v>0</v>
      </c>
      <c r="K201" s="78"/>
      <c r="L201" s="141"/>
      <c r="M201" s="78"/>
      <c r="N201" s="78">
        <v>0</v>
      </c>
      <c r="O201" s="78">
        <v>0</v>
      </c>
      <c r="P201" s="78">
        <v>0</v>
      </c>
      <c r="Q201" s="78">
        <v>0</v>
      </c>
      <c r="R201" s="78">
        <v>0</v>
      </c>
      <c r="S201" s="78"/>
      <c r="T201" s="78"/>
      <c r="U201" s="78"/>
      <c r="V201" s="78"/>
      <c r="W201" s="78"/>
      <c r="X201" s="67">
        <f t="shared" si="57"/>
        <v>5</v>
      </c>
    </row>
    <row r="202" spans="1:24" s="65" customFormat="1" ht="16.899999999999999" customHeight="1">
      <c r="A202" s="33">
        <v>22004</v>
      </c>
      <c r="B202" s="128" t="s">
        <v>180</v>
      </c>
      <c r="C202" s="78">
        <v>24</v>
      </c>
      <c r="D202" s="78">
        <f t="shared" si="55"/>
        <v>11</v>
      </c>
      <c r="E202" s="78">
        <v>0</v>
      </c>
      <c r="F202" s="141"/>
      <c r="G202" s="78"/>
      <c r="H202" s="141">
        <v>0</v>
      </c>
      <c r="I202" s="78"/>
      <c r="J202" s="78">
        <v>0</v>
      </c>
      <c r="K202" s="78"/>
      <c r="L202" s="141">
        <v>11</v>
      </c>
      <c r="M202" s="78"/>
      <c r="N202" s="78">
        <v>0</v>
      </c>
      <c r="O202" s="78">
        <v>0</v>
      </c>
      <c r="P202" s="78">
        <v>0</v>
      </c>
      <c r="Q202" s="78">
        <v>0</v>
      </c>
      <c r="R202" s="78">
        <v>0</v>
      </c>
      <c r="S202" s="78"/>
      <c r="T202" s="78">
        <f t="shared" si="56"/>
        <v>35</v>
      </c>
      <c r="U202" s="78">
        <v>26</v>
      </c>
      <c r="V202" s="78">
        <f t="shared" ref="V202" si="58">T202-U202</f>
        <v>9</v>
      </c>
      <c r="W202" s="78">
        <v>9</v>
      </c>
      <c r="X202" s="67">
        <f t="shared" si="57"/>
        <v>5</v>
      </c>
    </row>
    <row r="203" spans="1:24" s="65" customFormat="1" ht="16.899999999999999" customHeight="1">
      <c r="A203" s="33">
        <v>22005</v>
      </c>
      <c r="B203" s="128" t="s">
        <v>181</v>
      </c>
      <c r="C203" s="78">
        <v>49</v>
      </c>
      <c r="D203" s="78">
        <f t="shared" si="55"/>
        <v>12</v>
      </c>
      <c r="E203" s="78">
        <v>0</v>
      </c>
      <c r="F203" s="141"/>
      <c r="G203" s="78"/>
      <c r="H203" s="141">
        <v>0</v>
      </c>
      <c r="I203" s="78"/>
      <c r="J203" s="78">
        <v>0</v>
      </c>
      <c r="K203" s="78"/>
      <c r="L203" s="141"/>
      <c r="M203" s="78">
        <v>12</v>
      </c>
      <c r="N203" s="78">
        <v>0</v>
      </c>
      <c r="O203" s="78">
        <v>0</v>
      </c>
      <c r="P203" s="78">
        <v>0</v>
      </c>
      <c r="Q203" s="78">
        <v>0</v>
      </c>
      <c r="R203" s="78">
        <v>0</v>
      </c>
      <c r="S203" s="78"/>
      <c r="T203" s="78">
        <f t="shared" si="56"/>
        <v>61</v>
      </c>
      <c r="U203" s="78">
        <v>61</v>
      </c>
      <c r="V203" s="78"/>
      <c r="W203" s="78"/>
      <c r="X203" s="67">
        <f t="shared" si="57"/>
        <v>5</v>
      </c>
    </row>
    <row r="204" spans="1:24" s="65" customFormat="1" ht="16.899999999999999" customHeight="1">
      <c r="A204" s="33">
        <v>22099</v>
      </c>
      <c r="B204" s="128" t="s">
        <v>236</v>
      </c>
      <c r="C204" s="78"/>
      <c r="D204" s="78"/>
      <c r="E204" s="78">
        <v>0</v>
      </c>
      <c r="F204" s="141"/>
      <c r="G204" s="78"/>
      <c r="H204" s="141">
        <v>0</v>
      </c>
      <c r="I204" s="78"/>
      <c r="J204" s="78">
        <v>0</v>
      </c>
      <c r="K204" s="78"/>
      <c r="L204" s="141"/>
      <c r="M204" s="78"/>
      <c r="N204" s="78">
        <v>0</v>
      </c>
      <c r="O204" s="78">
        <v>0</v>
      </c>
      <c r="P204" s="78">
        <v>0</v>
      </c>
      <c r="Q204" s="78">
        <v>0</v>
      </c>
      <c r="R204" s="78">
        <v>0</v>
      </c>
      <c r="S204" s="78"/>
      <c r="T204" s="78"/>
      <c r="U204" s="78"/>
      <c r="V204" s="78"/>
      <c r="W204" s="78"/>
      <c r="X204" s="67">
        <f t="shared" si="57"/>
        <v>5</v>
      </c>
    </row>
    <row r="205" spans="1:24" s="67" customFormat="1" ht="16.899999999999999" customHeight="1">
      <c r="A205" s="37">
        <v>221</v>
      </c>
      <c r="B205" s="127" t="s">
        <v>182</v>
      </c>
      <c r="C205" s="76">
        <f t="shared" ref="C205:W205" si="59">SUM(C206:C208)</f>
        <v>5121</v>
      </c>
      <c r="D205" s="76">
        <f t="shared" si="59"/>
        <v>9818</v>
      </c>
      <c r="E205" s="78">
        <f t="shared" si="59"/>
        <v>0</v>
      </c>
      <c r="F205" s="244">
        <f t="shared" si="59"/>
        <v>80</v>
      </c>
      <c r="G205" s="76">
        <f t="shared" si="59"/>
        <v>10128</v>
      </c>
      <c r="H205" s="141">
        <f t="shared" si="59"/>
        <v>0</v>
      </c>
      <c r="I205" s="76">
        <f t="shared" si="59"/>
        <v>0</v>
      </c>
      <c r="J205" s="78">
        <f t="shared" si="59"/>
        <v>0</v>
      </c>
      <c r="K205" s="76">
        <f t="shared" si="59"/>
        <v>30</v>
      </c>
      <c r="L205" s="244">
        <f t="shared" si="59"/>
        <v>0</v>
      </c>
      <c r="M205" s="76">
        <f t="shared" si="59"/>
        <v>-420</v>
      </c>
      <c r="N205" s="78">
        <f t="shared" si="59"/>
        <v>0</v>
      </c>
      <c r="O205" s="78">
        <f t="shared" si="59"/>
        <v>0</v>
      </c>
      <c r="P205" s="78">
        <f t="shared" si="59"/>
        <v>0</v>
      </c>
      <c r="Q205" s="78">
        <f t="shared" si="59"/>
        <v>0</v>
      </c>
      <c r="R205" s="78">
        <f t="shared" si="59"/>
        <v>0</v>
      </c>
      <c r="S205" s="76">
        <f t="shared" si="59"/>
        <v>0</v>
      </c>
      <c r="T205" s="76">
        <f t="shared" si="59"/>
        <v>14939</v>
      </c>
      <c r="U205" s="76">
        <f t="shared" si="59"/>
        <v>14154</v>
      </c>
      <c r="V205" s="76">
        <f t="shared" si="59"/>
        <v>785</v>
      </c>
      <c r="W205" s="76">
        <f t="shared" si="59"/>
        <v>785</v>
      </c>
      <c r="X205" s="67">
        <f t="shared" si="57"/>
        <v>3</v>
      </c>
    </row>
    <row r="206" spans="1:24" s="65" customFormat="1" ht="16.899999999999999" customHeight="1">
      <c r="A206" s="33">
        <v>22101</v>
      </c>
      <c r="B206" s="128" t="s">
        <v>183</v>
      </c>
      <c r="C206" s="78">
        <v>634</v>
      </c>
      <c r="D206" s="78">
        <f>SUM(E206:S206)</f>
        <v>9300</v>
      </c>
      <c r="E206" s="78">
        <v>0</v>
      </c>
      <c r="F206" s="141">
        <v>80</v>
      </c>
      <c r="G206" s="78">
        <v>9820</v>
      </c>
      <c r="H206" s="141">
        <v>0</v>
      </c>
      <c r="I206" s="78"/>
      <c r="J206" s="78">
        <v>0</v>
      </c>
      <c r="K206" s="78">
        <v>30</v>
      </c>
      <c r="L206" s="141"/>
      <c r="M206" s="78">
        <v>-630</v>
      </c>
      <c r="N206" s="78">
        <v>0</v>
      </c>
      <c r="O206" s="78">
        <v>0</v>
      </c>
      <c r="P206" s="78">
        <v>0</v>
      </c>
      <c r="Q206" s="78">
        <v>0</v>
      </c>
      <c r="R206" s="78">
        <v>0</v>
      </c>
      <c r="S206" s="78"/>
      <c r="T206" s="78">
        <f>C206+D206</f>
        <v>9934</v>
      </c>
      <c r="U206" s="78">
        <v>9218</v>
      </c>
      <c r="V206" s="78">
        <f>T206-U206</f>
        <v>716</v>
      </c>
      <c r="W206" s="78">
        <v>716</v>
      </c>
      <c r="X206" s="67">
        <f t="shared" si="57"/>
        <v>5</v>
      </c>
    </row>
    <row r="207" spans="1:24" s="65" customFormat="1" ht="16.899999999999999" customHeight="1">
      <c r="A207" s="33">
        <v>22102</v>
      </c>
      <c r="B207" s="128" t="s">
        <v>184</v>
      </c>
      <c r="C207" s="78">
        <v>4392</v>
      </c>
      <c r="D207" s="78"/>
      <c r="E207" s="78">
        <v>0</v>
      </c>
      <c r="F207" s="141"/>
      <c r="G207" s="78"/>
      <c r="H207" s="141">
        <v>0</v>
      </c>
      <c r="I207" s="78"/>
      <c r="J207" s="78">
        <v>0</v>
      </c>
      <c r="K207" s="78"/>
      <c r="L207" s="141"/>
      <c r="M207" s="78"/>
      <c r="N207" s="78">
        <v>0</v>
      </c>
      <c r="O207" s="78">
        <v>0</v>
      </c>
      <c r="P207" s="78">
        <v>0</v>
      </c>
      <c r="Q207" s="78">
        <v>0</v>
      </c>
      <c r="R207" s="78">
        <v>0</v>
      </c>
      <c r="S207" s="78"/>
      <c r="T207" s="78">
        <f>C207+D207</f>
        <v>4392</v>
      </c>
      <c r="U207" s="78">
        <v>4323</v>
      </c>
      <c r="V207" s="78">
        <f>T207-U207</f>
        <v>69</v>
      </c>
      <c r="W207" s="78">
        <v>69</v>
      </c>
      <c r="X207" s="67">
        <f t="shared" si="57"/>
        <v>5</v>
      </c>
    </row>
    <row r="208" spans="1:24" s="65" customFormat="1" ht="16.899999999999999" customHeight="1">
      <c r="A208" s="33">
        <v>22103</v>
      </c>
      <c r="B208" s="128" t="s">
        <v>185</v>
      </c>
      <c r="C208" s="78">
        <v>95</v>
      </c>
      <c r="D208" s="78">
        <f>SUM(E208:S208)</f>
        <v>518</v>
      </c>
      <c r="E208" s="78">
        <v>0</v>
      </c>
      <c r="F208" s="141"/>
      <c r="G208" s="78">
        <v>308</v>
      </c>
      <c r="H208" s="141">
        <v>0</v>
      </c>
      <c r="I208" s="78"/>
      <c r="J208" s="78">
        <v>0</v>
      </c>
      <c r="K208" s="78"/>
      <c r="L208" s="141"/>
      <c r="M208" s="78">
        <v>210</v>
      </c>
      <c r="N208" s="78">
        <v>0</v>
      </c>
      <c r="O208" s="78">
        <v>0</v>
      </c>
      <c r="P208" s="78">
        <v>0</v>
      </c>
      <c r="Q208" s="78">
        <v>0</v>
      </c>
      <c r="R208" s="78">
        <v>0</v>
      </c>
      <c r="S208" s="78"/>
      <c r="T208" s="78">
        <f>C208+D208</f>
        <v>613</v>
      </c>
      <c r="U208" s="78">
        <v>613</v>
      </c>
      <c r="V208" s="78"/>
      <c r="W208" s="78"/>
      <c r="X208" s="67">
        <f t="shared" si="57"/>
        <v>5</v>
      </c>
    </row>
    <row r="209" spans="1:24" s="67" customFormat="1" ht="16.899999999999999" customHeight="1">
      <c r="A209" s="37">
        <v>222</v>
      </c>
      <c r="B209" s="127" t="s">
        <v>237</v>
      </c>
      <c r="C209" s="76">
        <f t="shared" ref="C209:W209" si="60">SUM(C210:C214)</f>
        <v>309</v>
      </c>
      <c r="D209" s="76">
        <f t="shared" si="60"/>
        <v>234</v>
      </c>
      <c r="E209" s="78">
        <f t="shared" si="60"/>
        <v>0</v>
      </c>
      <c r="F209" s="244">
        <f t="shared" si="60"/>
        <v>0</v>
      </c>
      <c r="G209" s="76">
        <f t="shared" si="60"/>
        <v>0</v>
      </c>
      <c r="H209" s="141">
        <f t="shared" si="60"/>
        <v>0</v>
      </c>
      <c r="I209" s="76">
        <f t="shared" si="60"/>
        <v>0</v>
      </c>
      <c r="J209" s="78">
        <f t="shared" si="60"/>
        <v>0</v>
      </c>
      <c r="K209" s="76">
        <f t="shared" si="60"/>
        <v>0</v>
      </c>
      <c r="L209" s="244">
        <f t="shared" si="60"/>
        <v>0</v>
      </c>
      <c r="M209" s="76">
        <f t="shared" si="60"/>
        <v>234</v>
      </c>
      <c r="N209" s="78">
        <f t="shared" si="60"/>
        <v>0</v>
      </c>
      <c r="O209" s="78">
        <f t="shared" si="60"/>
        <v>0</v>
      </c>
      <c r="P209" s="78">
        <f t="shared" si="60"/>
        <v>0</v>
      </c>
      <c r="Q209" s="78">
        <f t="shared" si="60"/>
        <v>0</v>
      </c>
      <c r="R209" s="78">
        <f t="shared" si="60"/>
        <v>0</v>
      </c>
      <c r="S209" s="76">
        <f t="shared" si="60"/>
        <v>0</v>
      </c>
      <c r="T209" s="76">
        <f t="shared" si="60"/>
        <v>543</v>
      </c>
      <c r="U209" s="76">
        <f t="shared" si="60"/>
        <v>543</v>
      </c>
      <c r="V209" s="76">
        <f t="shared" si="60"/>
        <v>0</v>
      </c>
      <c r="W209" s="76">
        <f t="shared" si="60"/>
        <v>0</v>
      </c>
      <c r="X209" s="67">
        <f t="shared" si="57"/>
        <v>3</v>
      </c>
    </row>
    <row r="210" spans="1:24" s="65" customFormat="1" ht="16.899999999999999" customHeight="1">
      <c r="A210" s="33">
        <v>22201</v>
      </c>
      <c r="B210" s="128" t="s">
        <v>186</v>
      </c>
      <c r="C210" s="78">
        <v>307</v>
      </c>
      <c r="D210" s="78">
        <f t="shared" ref="D210:D215" si="61">SUM(E210:S210)</f>
        <v>195</v>
      </c>
      <c r="E210" s="78">
        <v>0</v>
      </c>
      <c r="F210" s="141"/>
      <c r="G210" s="78"/>
      <c r="H210" s="141">
        <v>0</v>
      </c>
      <c r="I210" s="78"/>
      <c r="J210" s="78">
        <v>0</v>
      </c>
      <c r="K210" s="78"/>
      <c r="L210" s="141"/>
      <c r="M210" s="78">
        <v>195</v>
      </c>
      <c r="N210" s="78">
        <v>0</v>
      </c>
      <c r="O210" s="78">
        <v>0</v>
      </c>
      <c r="P210" s="78">
        <v>0</v>
      </c>
      <c r="Q210" s="78">
        <v>0</v>
      </c>
      <c r="R210" s="78">
        <v>0</v>
      </c>
      <c r="S210" s="78"/>
      <c r="T210" s="78">
        <f t="shared" ref="T210:T215" si="62">C210+D210</f>
        <v>502</v>
      </c>
      <c r="U210" s="78">
        <v>502</v>
      </c>
      <c r="V210" s="78"/>
      <c r="W210" s="78"/>
      <c r="X210" s="67">
        <f t="shared" si="57"/>
        <v>5</v>
      </c>
    </row>
    <row r="211" spans="1:24" s="65" customFormat="1" ht="16.899999999999999" customHeight="1">
      <c r="A211" s="33">
        <v>22202</v>
      </c>
      <c r="B211" s="128" t="s">
        <v>187</v>
      </c>
      <c r="C211" s="78"/>
      <c r="D211" s="78"/>
      <c r="E211" s="78">
        <v>0</v>
      </c>
      <c r="F211" s="141"/>
      <c r="G211" s="78"/>
      <c r="H211" s="141">
        <v>0</v>
      </c>
      <c r="I211" s="78"/>
      <c r="J211" s="78">
        <v>0</v>
      </c>
      <c r="K211" s="78"/>
      <c r="L211" s="141"/>
      <c r="M211" s="78"/>
      <c r="N211" s="78">
        <v>0</v>
      </c>
      <c r="O211" s="78">
        <v>0</v>
      </c>
      <c r="P211" s="78">
        <v>0</v>
      </c>
      <c r="Q211" s="78">
        <v>0</v>
      </c>
      <c r="R211" s="78">
        <v>0</v>
      </c>
      <c r="S211" s="78"/>
      <c r="T211" s="78"/>
      <c r="U211" s="78"/>
      <c r="V211" s="78"/>
      <c r="W211" s="78"/>
      <c r="X211" s="67">
        <f t="shared" si="57"/>
        <v>5</v>
      </c>
    </row>
    <row r="212" spans="1:24" s="65" customFormat="1" ht="16.899999999999999" customHeight="1">
      <c r="A212" s="33">
        <v>22203</v>
      </c>
      <c r="B212" s="128" t="s">
        <v>188</v>
      </c>
      <c r="C212" s="78"/>
      <c r="D212" s="78"/>
      <c r="E212" s="78">
        <v>0</v>
      </c>
      <c r="F212" s="141"/>
      <c r="G212" s="78"/>
      <c r="H212" s="141">
        <v>0</v>
      </c>
      <c r="I212" s="78"/>
      <c r="J212" s="78">
        <v>0</v>
      </c>
      <c r="K212" s="78"/>
      <c r="L212" s="141"/>
      <c r="M212" s="78"/>
      <c r="N212" s="78">
        <v>0</v>
      </c>
      <c r="O212" s="78">
        <v>0</v>
      </c>
      <c r="P212" s="78">
        <v>0</v>
      </c>
      <c r="Q212" s="78">
        <v>0</v>
      </c>
      <c r="R212" s="78">
        <v>0</v>
      </c>
      <c r="S212" s="78"/>
      <c r="T212" s="78"/>
      <c r="U212" s="78"/>
      <c r="V212" s="78"/>
      <c r="W212" s="78"/>
      <c r="X212" s="67">
        <f t="shared" si="57"/>
        <v>5</v>
      </c>
    </row>
    <row r="213" spans="1:24" s="65" customFormat="1" ht="16.899999999999999" customHeight="1">
      <c r="A213" s="33">
        <v>22204</v>
      </c>
      <c r="B213" s="128" t="s">
        <v>189</v>
      </c>
      <c r="C213" s="78">
        <v>2</v>
      </c>
      <c r="D213" s="78">
        <f t="shared" si="61"/>
        <v>39</v>
      </c>
      <c r="E213" s="78">
        <v>0</v>
      </c>
      <c r="F213" s="141"/>
      <c r="G213" s="78"/>
      <c r="H213" s="141">
        <v>0</v>
      </c>
      <c r="I213" s="78"/>
      <c r="J213" s="78">
        <v>0</v>
      </c>
      <c r="K213" s="78"/>
      <c r="L213" s="141"/>
      <c r="M213" s="78">
        <v>39</v>
      </c>
      <c r="N213" s="78">
        <v>0</v>
      </c>
      <c r="O213" s="78">
        <v>0</v>
      </c>
      <c r="P213" s="78">
        <v>0</v>
      </c>
      <c r="Q213" s="78">
        <v>0</v>
      </c>
      <c r="R213" s="78">
        <v>0</v>
      </c>
      <c r="S213" s="78"/>
      <c r="T213" s="78">
        <f t="shared" si="62"/>
        <v>41</v>
      </c>
      <c r="U213" s="78">
        <v>41</v>
      </c>
      <c r="V213" s="78"/>
      <c r="W213" s="78"/>
      <c r="X213" s="67">
        <f t="shared" si="57"/>
        <v>5</v>
      </c>
    </row>
    <row r="214" spans="1:24" s="65" customFormat="1" ht="16.899999999999999" customHeight="1">
      <c r="A214" s="33">
        <v>22205</v>
      </c>
      <c r="B214" s="128" t="s">
        <v>190</v>
      </c>
      <c r="C214" s="78"/>
      <c r="D214" s="78"/>
      <c r="E214" s="78">
        <v>0</v>
      </c>
      <c r="F214" s="141"/>
      <c r="G214" s="78"/>
      <c r="H214" s="141">
        <v>0</v>
      </c>
      <c r="I214" s="78"/>
      <c r="J214" s="78">
        <v>0</v>
      </c>
      <c r="K214" s="78"/>
      <c r="L214" s="141"/>
      <c r="M214" s="78"/>
      <c r="N214" s="78">
        <v>0</v>
      </c>
      <c r="O214" s="78">
        <v>0</v>
      </c>
      <c r="P214" s="78">
        <v>0</v>
      </c>
      <c r="Q214" s="78">
        <v>0</v>
      </c>
      <c r="R214" s="78">
        <v>0</v>
      </c>
      <c r="S214" s="78"/>
      <c r="T214" s="78"/>
      <c r="U214" s="78"/>
      <c r="V214" s="78"/>
      <c r="W214" s="78"/>
      <c r="X214" s="67">
        <f t="shared" si="57"/>
        <v>5</v>
      </c>
    </row>
    <row r="215" spans="1:24" s="67" customFormat="1" ht="16.899999999999999" customHeight="1">
      <c r="A215" s="37">
        <v>227</v>
      </c>
      <c r="B215" s="127" t="s">
        <v>191</v>
      </c>
      <c r="C215" s="76">
        <v>3000</v>
      </c>
      <c r="D215" s="76">
        <f t="shared" si="61"/>
        <v>-3000</v>
      </c>
      <c r="E215" s="78">
        <v>0</v>
      </c>
      <c r="F215" s="244">
        <v>0</v>
      </c>
      <c r="G215" s="76">
        <v>0</v>
      </c>
      <c r="H215" s="141">
        <v>0</v>
      </c>
      <c r="I215" s="76">
        <v>0</v>
      </c>
      <c r="J215" s="78">
        <v>0</v>
      </c>
      <c r="K215" s="76">
        <v>0</v>
      </c>
      <c r="L215" s="244">
        <v>-3000</v>
      </c>
      <c r="M215" s="76">
        <v>0</v>
      </c>
      <c r="N215" s="78">
        <v>0</v>
      </c>
      <c r="O215" s="78">
        <v>0</v>
      </c>
      <c r="P215" s="78">
        <v>0</v>
      </c>
      <c r="Q215" s="78">
        <v>0</v>
      </c>
      <c r="R215" s="78">
        <v>0</v>
      </c>
      <c r="S215" s="76">
        <v>0</v>
      </c>
      <c r="T215" s="76">
        <f t="shared" si="62"/>
        <v>0</v>
      </c>
      <c r="U215" s="76">
        <v>0</v>
      </c>
      <c r="V215" s="76">
        <f t="shared" ref="V215" si="63">T215-U215</f>
        <v>0</v>
      </c>
      <c r="W215" s="76">
        <v>0</v>
      </c>
      <c r="X215" s="67">
        <f t="shared" si="57"/>
        <v>3</v>
      </c>
    </row>
    <row r="216" spans="1:24" s="67" customFormat="1" ht="16.899999999999999" customHeight="1">
      <c r="A216" s="37">
        <v>229</v>
      </c>
      <c r="B216" s="127" t="s">
        <v>192</v>
      </c>
      <c r="C216" s="76">
        <f t="shared" ref="C216:W216" si="64">SUM(C217:C218)</f>
        <v>10544</v>
      </c>
      <c r="D216" s="76">
        <f t="shared" si="64"/>
        <v>-10544</v>
      </c>
      <c r="E216" s="78">
        <f t="shared" si="64"/>
        <v>0</v>
      </c>
      <c r="F216" s="244">
        <f t="shared" si="64"/>
        <v>0</v>
      </c>
      <c r="G216" s="76">
        <f t="shared" si="64"/>
        <v>0</v>
      </c>
      <c r="H216" s="141">
        <f t="shared" si="64"/>
        <v>0</v>
      </c>
      <c r="I216" s="76">
        <f t="shared" si="64"/>
        <v>0</v>
      </c>
      <c r="J216" s="78">
        <f t="shared" si="64"/>
        <v>0</v>
      </c>
      <c r="K216" s="76">
        <f t="shared" si="64"/>
        <v>0</v>
      </c>
      <c r="L216" s="244">
        <f t="shared" si="64"/>
        <v>0</v>
      </c>
      <c r="M216" s="76">
        <f t="shared" si="64"/>
        <v>-10544</v>
      </c>
      <c r="N216" s="78">
        <f t="shared" si="64"/>
        <v>0</v>
      </c>
      <c r="O216" s="78">
        <f t="shared" si="64"/>
        <v>0</v>
      </c>
      <c r="P216" s="78">
        <f t="shared" si="64"/>
        <v>0</v>
      </c>
      <c r="Q216" s="78">
        <f t="shared" si="64"/>
        <v>0</v>
      </c>
      <c r="R216" s="78">
        <f t="shared" si="64"/>
        <v>0</v>
      </c>
      <c r="S216" s="76">
        <f t="shared" si="64"/>
        <v>0</v>
      </c>
      <c r="T216" s="76">
        <f t="shared" si="64"/>
        <v>0</v>
      </c>
      <c r="U216" s="76">
        <f t="shared" si="64"/>
        <v>0</v>
      </c>
      <c r="V216" s="76">
        <f t="shared" si="64"/>
        <v>0</v>
      </c>
      <c r="W216" s="76">
        <f t="shared" si="64"/>
        <v>0</v>
      </c>
      <c r="X216" s="67">
        <f t="shared" si="57"/>
        <v>3</v>
      </c>
    </row>
    <row r="217" spans="1:24" s="65" customFormat="1" ht="16.899999999999999" customHeight="1">
      <c r="A217" s="33">
        <v>22902</v>
      </c>
      <c r="B217" s="128" t="s">
        <v>193</v>
      </c>
      <c r="C217" s="78">
        <v>2000</v>
      </c>
      <c r="D217" s="78">
        <f>SUM(E217:S217)</f>
        <v>-2000</v>
      </c>
      <c r="E217" s="78">
        <v>0</v>
      </c>
      <c r="F217" s="141"/>
      <c r="G217" s="78"/>
      <c r="H217" s="141">
        <v>0</v>
      </c>
      <c r="I217" s="78"/>
      <c r="J217" s="78">
        <v>0</v>
      </c>
      <c r="K217" s="78"/>
      <c r="L217" s="141"/>
      <c r="M217" s="78">
        <v>-2000</v>
      </c>
      <c r="N217" s="78">
        <v>0</v>
      </c>
      <c r="O217" s="78">
        <v>0</v>
      </c>
      <c r="P217" s="78">
        <v>0</v>
      </c>
      <c r="Q217" s="78">
        <v>0</v>
      </c>
      <c r="R217" s="78">
        <v>0</v>
      </c>
      <c r="S217" s="78"/>
      <c r="T217" s="78"/>
      <c r="U217" s="78"/>
      <c r="V217" s="78"/>
      <c r="W217" s="78"/>
      <c r="X217" s="67">
        <f t="shared" si="57"/>
        <v>5</v>
      </c>
    </row>
    <row r="218" spans="1:24" s="65" customFormat="1" ht="16.899999999999999" customHeight="1">
      <c r="A218" s="33">
        <v>22999</v>
      </c>
      <c r="B218" s="128" t="s">
        <v>194</v>
      </c>
      <c r="C218" s="78">
        <v>8544</v>
      </c>
      <c r="D218" s="78">
        <f>SUM(E218:S218)</f>
        <v>-8544</v>
      </c>
      <c r="E218" s="78">
        <v>0</v>
      </c>
      <c r="F218" s="141"/>
      <c r="G218" s="78"/>
      <c r="H218" s="141">
        <v>0</v>
      </c>
      <c r="I218" s="78"/>
      <c r="J218" s="78">
        <v>0</v>
      </c>
      <c r="K218" s="78"/>
      <c r="L218" s="141"/>
      <c r="M218" s="78">
        <v>-8544</v>
      </c>
      <c r="N218" s="78">
        <v>0</v>
      </c>
      <c r="O218" s="78">
        <v>0</v>
      </c>
      <c r="P218" s="78">
        <v>0</v>
      </c>
      <c r="Q218" s="78">
        <v>0</v>
      </c>
      <c r="R218" s="78">
        <v>0</v>
      </c>
      <c r="S218" s="78"/>
      <c r="T218" s="78"/>
      <c r="U218" s="78"/>
      <c r="V218" s="78"/>
      <c r="W218" s="78"/>
      <c r="X218" s="67">
        <f t="shared" si="57"/>
        <v>5</v>
      </c>
    </row>
    <row r="219" spans="1:24" s="67" customFormat="1" ht="16.899999999999999" customHeight="1">
      <c r="A219" s="37">
        <v>232</v>
      </c>
      <c r="B219" s="127" t="s">
        <v>247</v>
      </c>
      <c r="C219" s="76">
        <f t="shared" ref="C219:W219" si="65">SUM(C220:C222)</f>
        <v>0</v>
      </c>
      <c r="D219" s="76">
        <f t="shared" si="65"/>
        <v>1186</v>
      </c>
      <c r="E219" s="78">
        <f t="shared" si="65"/>
        <v>0</v>
      </c>
      <c r="F219" s="244">
        <f t="shared" si="65"/>
        <v>0</v>
      </c>
      <c r="G219" s="76">
        <f t="shared" si="65"/>
        <v>0</v>
      </c>
      <c r="H219" s="141">
        <f t="shared" si="65"/>
        <v>0</v>
      </c>
      <c r="I219" s="76">
        <f t="shared" si="65"/>
        <v>0</v>
      </c>
      <c r="J219" s="78">
        <f t="shared" si="65"/>
        <v>0</v>
      </c>
      <c r="K219" s="76">
        <f t="shared" si="65"/>
        <v>0</v>
      </c>
      <c r="L219" s="244">
        <f t="shared" si="65"/>
        <v>0</v>
      </c>
      <c r="M219" s="76">
        <f t="shared" si="65"/>
        <v>1186</v>
      </c>
      <c r="N219" s="78">
        <f t="shared" si="65"/>
        <v>0</v>
      </c>
      <c r="O219" s="78">
        <f t="shared" si="65"/>
        <v>0</v>
      </c>
      <c r="P219" s="78">
        <f t="shared" si="65"/>
        <v>0</v>
      </c>
      <c r="Q219" s="78">
        <f t="shared" si="65"/>
        <v>0</v>
      </c>
      <c r="R219" s="78">
        <f t="shared" si="65"/>
        <v>0</v>
      </c>
      <c r="S219" s="76">
        <f t="shared" si="65"/>
        <v>0</v>
      </c>
      <c r="T219" s="76">
        <f t="shared" si="65"/>
        <v>1186</v>
      </c>
      <c r="U219" s="76">
        <f t="shared" si="65"/>
        <v>1186</v>
      </c>
      <c r="V219" s="76">
        <f t="shared" si="65"/>
        <v>0</v>
      </c>
      <c r="W219" s="76">
        <f t="shared" si="65"/>
        <v>0</v>
      </c>
      <c r="X219" s="67">
        <f t="shared" si="57"/>
        <v>3</v>
      </c>
    </row>
    <row r="220" spans="1:24" s="65" customFormat="1" ht="16.899999999999999" customHeight="1">
      <c r="A220" s="33">
        <v>23201</v>
      </c>
      <c r="B220" s="128" t="s">
        <v>724</v>
      </c>
      <c r="C220" s="78"/>
      <c r="D220" s="78"/>
      <c r="E220" s="78">
        <v>0</v>
      </c>
      <c r="F220" s="141"/>
      <c r="G220" s="78"/>
      <c r="H220" s="141">
        <v>0</v>
      </c>
      <c r="I220" s="78"/>
      <c r="J220" s="78">
        <v>0</v>
      </c>
      <c r="K220" s="78"/>
      <c r="L220" s="141"/>
      <c r="M220" s="78"/>
      <c r="N220" s="78">
        <v>0</v>
      </c>
      <c r="O220" s="78">
        <v>0</v>
      </c>
      <c r="P220" s="78">
        <v>0</v>
      </c>
      <c r="Q220" s="78">
        <v>0</v>
      </c>
      <c r="R220" s="78">
        <v>0</v>
      </c>
      <c r="S220" s="78"/>
      <c r="T220" s="78"/>
      <c r="U220" s="78"/>
      <c r="V220" s="78"/>
      <c r="W220" s="78"/>
      <c r="X220" s="67">
        <f t="shared" si="57"/>
        <v>5</v>
      </c>
    </row>
    <row r="221" spans="1:24" s="65" customFormat="1" ht="16.899999999999999" customHeight="1">
      <c r="A221" s="33">
        <v>23202</v>
      </c>
      <c r="B221" s="128" t="s">
        <v>725</v>
      </c>
      <c r="C221" s="78"/>
      <c r="D221" s="78"/>
      <c r="E221" s="78">
        <v>0</v>
      </c>
      <c r="F221" s="141"/>
      <c r="G221" s="78"/>
      <c r="H221" s="141">
        <v>0</v>
      </c>
      <c r="I221" s="78"/>
      <c r="J221" s="78">
        <v>0</v>
      </c>
      <c r="K221" s="78"/>
      <c r="L221" s="141"/>
      <c r="M221" s="78"/>
      <c r="N221" s="78">
        <v>0</v>
      </c>
      <c r="O221" s="78">
        <v>0</v>
      </c>
      <c r="P221" s="78">
        <v>0</v>
      </c>
      <c r="Q221" s="78">
        <v>0</v>
      </c>
      <c r="R221" s="78">
        <v>0</v>
      </c>
      <c r="S221" s="78"/>
      <c r="T221" s="78"/>
      <c r="U221" s="78"/>
      <c r="V221" s="78"/>
      <c r="W221" s="78"/>
      <c r="X221" s="67">
        <f t="shared" si="57"/>
        <v>5</v>
      </c>
    </row>
    <row r="222" spans="1:24" s="65" customFormat="1" ht="16.899999999999999" customHeight="1">
      <c r="A222" s="33">
        <v>23203</v>
      </c>
      <c r="B222" s="128" t="s">
        <v>726</v>
      </c>
      <c r="C222" s="78"/>
      <c r="D222" s="78">
        <f>SUM(E222:S222)</f>
        <v>1186</v>
      </c>
      <c r="E222" s="78">
        <v>0</v>
      </c>
      <c r="F222" s="78"/>
      <c r="G222" s="78"/>
      <c r="H222" s="78">
        <v>0</v>
      </c>
      <c r="I222" s="78"/>
      <c r="J222" s="78">
        <v>0</v>
      </c>
      <c r="K222" s="78"/>
      <c r="L222" s="78"/>
      <c r="M222" s="78">
        <v>1186</v>
      </c>
      <c r="N222" s="78">
        <v>0</v>
      </c>
      <c r="O222" s="78">
        <v>0</v>
      </c>
      <c r="P222" s="78">
        <v>0</v>
      </c>
      <c r="Q222" s="78">
        <v>0</v>
      </c>
      <c r="R222" s="78">
        <v>0</v>
      </c>
      <c r="S222" s="78"/>
      <c r="T222" s="78">
        <f>C222+D222</f>
        <v>1186</v>
      </c>
      <c r="U222" s="78">
        <v>1186</v>
      </c>
      <c r="V222" s="78"/>
      <c r="W222" s="78"/>
      <c r="X222" s="67">
        <f t="shared" si="57"/>
        <v>5</v>
      </c>
    </row>
    <row r="223" spans="1:24" s="67" customFormat="1" ht="16.899999999999999" customHeight="1">
      <c r="A223" s="37">
        <v>233</v>
      </c>
      <c r="B223" s="127" t="s">
        <v>248</v>
      </c>
      <c r="C223" s="76">
        <f t="shared" ref="C223:W223" si="66">SUM(C224:C226)</f>
        <v>0</v>
      </c>
      <c r="D223" s="76">
        <f t="shared" si="66"/>
        <v>28</v>
      </c>
      <c r="E223" s="78">
        <f t="shared" si="66"/>
        <v>0</v>
      </c>
      <c r="F223" s="244">
        <f t="shared" si="66"/>
        <v>0</v>
      </c>
      <c r="G223" s="76">
        <f t="shared" si="66"/>
        <v>0</v>
      </c>
      <c r="H223" s="141">
        <f t="shared" si="66"/>
        <v>0</v>
      </c>
      <c r="I223" s="76">
        <f t="shared" si="66"/>
        <v>0</v>
      </c>
      <c r="J223" s="78">
        <f t="shared" si="66"/>
        <v>0</v>
      </c>
      <c r="K223" s="76">
        <f t="shared" si="66"/>
        <v>0</v>
      </c>
      <c r="L223" s="244">
        <f t="shared" si="66"/>
        <v>0</v>
      </c>
      <c r="M223" s="76">
        <f t="shared" si="66"/>
        <v>28</v>
      </c>
      <c r="N223" s="78">
        <f t="shared" si="66"/>
        <v>0</v>
      </c>
      <c r="O223" s="78">
        <f t="shared" si="66"/>
        <v>0</v>
      </c>
      <c r="P223" s="78">
        <f t="shared" si="66"/>
        <v>0</v>
      </c>
      <c r="Q223" s="78">
        <f t="shared" si="66"/>
        <v>0</v>
      </c>
      <c r="R223" s="78">
        <f t="shared" si="66"/>
        <v>0</v>
      </c>
      <c r="S223" s="76">
        <f t="shared" si="66"/>
        <v>0</v>
      </c>
      <c r="T223" s="76">
        <f t="shared" si="66"/>
        <v>28</v>
      </c>
      <c r="U223" s="76">
        <f t="shared" si="66"/>
        <v>28</v>
      </c>
      <c r="V223" s="76">
        <f t="shared" si="66"/>
        <v>0</v>
      </c>
      <c r="W223" s="76">
        <f t="shared" si="66"/>
        <v>0</v>
      </c>
      <c r="X223" s="67">
        <f t="shared" si="57"/>
        <v>3</v>
      </c>
    </row>
    <row r="224" spans="1:24" s="65" customFormat="1" ht="16.899999999999999" customHeight="1">
      <c r="A224" s="33">
        <v>23301</v>
      </c>
      <c r="B224" s="128" t="s">
        <v>727</v>
      </c>
      <c r="C224" s="78"/>
      <c r="D224" s="78"/>
      <c r="E224" s="78">
        <v>0</v>
      </c>
      <c r="F224" s="141"/>
      <c r="G224" s="78"/>
      <c r="H224" s="141">
        <v>0</v>
      </c>
      <c r="I224" s="78"/>
      <c r="J224" s="78">
        <v>0</v>
      </c>
      <c r="K224" s="78"/>
      <c r="L224" s="141"/>
      <c r="M224" s="78"/>
      <c r="N224" s="78">
        <v>0</v>
      </c>
      <c r="O224" s="78">
        <v>0</v>
      </c>
      <c r="P224" s="78">
        <v>0</v>
      </c>
      <c r="Q224" s="78">
        <v>0</v>
      </c>
      <c r="R224" s="78">
        <v>0</v>
      </c>
      <c r="S224" s="78"/>
      <c r="T224" s="78"/>
      <c r="U224" s="78"/>
      <c r="V224" s="78"/>
      <c r="W224" s="78"/>
      <c r="X224" s="67">
        <f t="shared" si="57"/>
        <v>5</v>
      </c>
    </row>
    <row r="225" spans="1:24" s="65" customFormat="1" ht="16.899999999999999" customHeight="1">
      <c r="A225" s="33">
        <v>23302</v>
      </c>
      <c r="B225" s="128" t="s">
        <v>728</v>
      </c>
      <c r="C225" s="78"/>
      <c r="D225" s="78"/>
      <c r="E225" s="78">
        <v>0</v>
      </c>
      <c r="F225" s="141"/>
      <c r="G225" s="78"/>
      <c r="H225" s="141">
        <v>0</v>
      </c>
      <c r="I225" s="78"/>
      <c r="J225" s="78">
        <v>0</v>
      </c>
      <c r="K225" s="78"/>
      <c r="L225" s="141"/>
      <c r="M225" s="78"/>
      <c r="N225" s="78">
        <v>0</v>
      </c>
      <c r="O225" s="78">
        <v>0</v>
      </c>
      <c r="P225" s="78">
        <v>0</v>
      </c>
      <c r="Q225" s="78">
        <v>0</v>
      </c>
      <c r="R225" s="78">
        <v>0</v>
      </c>
      <c r="S225" s="78"/>
      <c r="T225" s="78"/>
      <c r="U225" s="78"/>
      <c r="V225" s="78"/>
      <c r="W225" s="78"/>
      <c r="X225" s="67">
        <f t="shared" si="57"/>
        <v>5</v>
      </c>
    </row>
    <row r="226" spans="1:24" s="65" customFormat="1" ht="16.899999999999999" customHeight="1">
      <c r="A226" s="33">
        <v>23303</v>
      </c>
      <c r="B226" s="128" t="s">
        <v>729</v>
      </c>
      <c r="C226" s="78"/>
      <c r="D226" s="78">
        <f>SUM(E226:S226)</f>
        <v>28</v>
      </c>
      <c r="E226" s="78">
        <v>0</v>
      </c>
      <c r="F226" s="78"/>
      <c r="G226" s="78"/>
      <c r="H226" s="78">
        <v>0</v>
      </c>
      <c r="I226" s="78"/>
      <c r="J226" s="78">
        <v>0</v>
      </c>
      <c r="K226" s="78"/>
      <c r="L226" s="78"/>
      <c r="M226" s="78">
        <v>28</v>
      </c>
      <c r="N226" s="78">
        <v>0</v>
      </c>
      <c r="O226" s="78">
        <v>0</v>
      </c>
      <c r="P226" s="78">
        <v>0</v>
      </c>
      <c r="Q226" s="78">
        <v>0</v>
      </c>
      <c r="R226" s="78">
        <v>0</v>
      </c>
      <c r="S226" s="78"/>
      <c r="T226" s="78">
        <f>C226+D226</f>
        <v>28</v>
      </c>
      <c r="U226" s="78">
        <v>28</v>
      </c>
      <c r="V226" s="78"/>
      <c r="W226" s="78"/>
      <c r="X226" s="67">
        <f t="shared" si="57"/>
        <v>5</v>
      </c>
    </row>
  </sheetData>
  <autoFilter ref="A5:X226"/>
  <mergeCells count="9">
    <mergeCell ref="A2:W2"/>
    <mergeCell ref="A4:A5"/>
    <mergeCell ref="B4:B5"/>
    <mergeCell ref="C4:C5"/>
    <mergeCell ref="D4:S4"/>
    <mergeCell ref="T4:T5"/>
    <mergeCell ref="U4:U5"/>
    <mergeCell ref="V4:V5"/>
    <mergeCell ref="W4:W5"/>
  </mergeCells>
  <phoneticPr fontId="26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opLeftCell="A4" workbookViewId="0">
      <selection activeCell="H42" sqref="H42"/>
    </sheetView>
  </sheetViews>
  <sheetFormatPr defaultColWidth="9" defaultRowHeight="14.25"/>
  <cols>
    <col min="1" max="1" width="22.25" style="16" bestFit="1" customWidth="1"/>
    <col min="2" max="2" width="10.25" style="134" bestFit="1" customWidth="1"/>
    <col min="3" max="3" width="10.75" style="134" customWidth="1"/>
    <col min="4" max="4" width="10.75" style="134" hidden="1" customWidth="1"/>
    <col min="5" max="5" width="10.875" style="134" bestFit="1" customWidth="1"/>
    <col min="6" max="6" width="8.75" style="130" customWidth="1"/>
    <col min="7" max="7" width="9.625" style="130" customWidth="1"/>
    <col min="8" max="16384" width="9" style="16"/>
  </cols>
  <sheetData>
    <row r="1" spans="1:7" ht="23.25" customHeight="1">
      <c r="A1" s="16" t="s">
        <v>1460</v>
      </c>
    </row>
    <row r="2" spans="1:7" ht="30.75" customHeight="1">
      <c r="A2" s="273" t="s">
        <v>1461</v>
      </c>
      <c r="B2" s="273"/>
      <c r="C2" s="273"/>
      <c r="D2" s="273"/>
      <c r="E2" s="273"/>
      <c r="F2" s="273"/>
      <c r="G2" s="273"/>
    </row>
    <row r="3" spans="1:7" ht="24" customHeight="1">
      <c r="G3" s="131" t="s">
        <v>1456</v>
      </c>
    </row>
    <row r="4" spans="1:7" s="11" customFormat="1" ht="29.25" customHeight="1">
      <c r="A4" s="10" t="s">
        <v>1</v>
      </c>
      <c r="B4" s="114" t="s">
        <v>1462</v>
      </c>
      <c r="C4" s="114" t="s">
        <v>1561</v>
      </c>
      <c r="D4" s="114" t="s">
        <v>1562</v>
      </c>
      <c r="E4" s="114" t="s">
        <v>776</v>
      </c>
      <c r="F4" s="107" t="s">
        <v>1457</v>
      </c>
      <c r="G4" s="107" t="s">
        <v>195</v>
      </c>
    </row>
    <row r="5" spans="1:7" s="129" customFormat="1" ht="20.100000000000001" customHeight="1">
      <c r="A5" s="139" t="s">
        <v>196</v>
      </c>
      <c r="B5" s="135">
        <v>14487</v>
      </c>
      <c r="C5" s="136">
        <v>46164</v>
      </c>
      <c r="D5" s="136">
        <v>39461</v>
      </c>
      <c r="E5" s="117">
        <v>9565</v>
      </c>
      <c r="F5" s="132">
        <f>IF(C5=0,"",E5/C5)</f>
        <v>0.20719608352829044</v>
      </c>
      <c r="G5" s="132">
        <f>IF(B5=0,"",(E5-B5)/B5)</f>
        <v>-0.33975288189411196</v>
      </c>
    </row>
    <row r="6" spans="1:7" ht="20.100000000000001" customHeight="1">
      <c r="A6" s="139" t="s">
        <v>1463</v>
      </c>
      <c r="B6" s="135">
        <v>756</v>
      </c>
      <c r="C6" s="136">
        <v>1800</v>
      </c>
      <c r="D6" s="136">
        <v>1800</v>
      </c>
      <c r="E6" s="117">
        <v>563</v>
      </c>
      <c r="F6" s="132">
        <f t="shared" ref="F6:F22" si="0">IF(C6=0,"",E6/C6)</f>
        <v>0.31277777777777777</v>
      </c>
      <c r="G6" s="132">
        <f t="shared" ref="G6:G22" si="1">IF(B6=0,"",(E6-B6)/B6)</f>
        <v>-0.25529100529100529</v>
      </c>
    </row>
    <row r="7" spans="1:7" ht="20.100000000000001" customHeight="1">
      <c r="A7" s="139" t="s">
        <v>1464</v>
      </c>
      <c r="B7" s="135">
        <v>89</v>
      </c>
      <c r="C7" s="136">
        <v>200</v>
      </c>
      <c r="D7" s="136">
        <v>200</v>
      </c>
      <c r="E7" s="117">
        <v>176</v>
      </c>
      <c r="F7" s="132">
        <f t="shared" si="0"/>
        <v>0.88</v>
      </c>
      <c r="G7" s="132">
        <f t="shared" si="1"/>
        <v>0.97752808988764039</v>
      </c>
    </row>
    <row r="8" spans="1:7" ht="20.100000000000001" customHeight="1">
      <c r="A8" s="139" t="s">
        <v>1458</v>
      </c>
      <c r="B8" s="135">
        <v>568</v>
      </c>
      <c r="C8" s="136">
        <v>700</v>
      </c>
      <c r="D8" s="136">
        <v>700</v>
      </c>
      <c r="E8" s="117">
        <v>780</v>
      </c>
      <c r="F8" s="132">
        <f t="shared" si="0"/>
        <v>1.1142857142857143</v>
      </c>
      <c r="G8" s="132">
        <f t="shared" si="1"/>
        <v>0.37323943661971831</v>
      </c>
    </row>
    <row r="9" spans="1:7" ht="20.100000000000001" customHeight="1">
      <c r="A9" s="139" t="s">
        <v>1459</v>
      </c>
      <c r="B9" s="135">
        <v>126</v>
      </c>
      <c r="C9" s="136"/>
      <c r="D9" s="136"/>
      <c r="E9" s="117">
        <v>242</v>
      </c>
      <c r="F9" s="132" t="str">
        <f t="shared" si="0"/>
        <v/>
      </c>
      <c r="G9" s="132">
        <f t="shared" si="1"/>
        <v>0.92063492063492058</v>
      </c>
    </row>
    <row r="10" spans="1:7" ht="20.100000000000001" customHeight="1">
      <c r="A10" s="139" t="s">
        <v>198</v>
      </c>
      <c r="B10" s="135">
        <v>100</v>
      </c>
      <c r="C10" s="136">
        <v>44</v>
      </c>
      <c r="D10" s="136">
        <v>44</v>
      </c>
      <c r="E10" s="117">
        <v>13</v>
      </c>
      <c r="F10" s="132">
        <f t="shared" si="0"/>
        <v>0.29545454545454547</v>
      </c>
      <c r="G10" s="132">
        <f t="shared" si="1"/>
        <v>-0.87</v>
      </c>
    </row>
    <row r="11" spans="1:7" ht="20.100000000000001" customHeight="1">
      <c r="A11" s="139" t="s">
        <v>199</v>
      </c>
      <c r="B11" s="135">
        <v>190</v>
      </c>
      <c r="C11" s="136"/>
      <c r="D11" s="136"/>
      <c r="E11" s="117"/>
      <c r="F11" s="132" t="str">
        <f t="shared" si="0"/>
        <v/>
      </c>
      <c r="G11" s="132">
        <f t="shared" si="1"/>
        <v>-1</v>
      </c>
    </row>
    <row r="12" spans="1:7" ht="20.100000000000001" customHeight="1">
      <c r="A12" s="139"/>
      <c r="B12" s="135"/>
      <c r="C12" s="136"/>
      <c r="D12" s="136"/>
      <c r="E12" s="117"/>
      <c r="F12" s="132" t="str">
        <f t="shared" si="0"/>
        <v/>
      </c>
      <c r="G12" s="132" t="str">
        <f t="shared" si="1"/>
        <v/>
      </c>
    </row>
    <row r="13" spans="1:7" s="3" customFormat="1" ht="20.100000000000001" customHeight="1">
      <c r="A13" s="13" t="s">
        <v>200</v>
      </c>
      <c r="B13" s="114">
        <f t="shared" ref="B13:D13" si="2">SUM(B5:B12)</f>
        <v>16316</v>
      </c>
      <c r="C13" s="114">
        <f t="shared" si="2"/>
        <v>48908</v>
      </c>
      <c r="D13" s="114">
        <f t="shared" si="2"/>
        <v>42205</v>
      </c>
      <c r="E13" s="114">
        <f>SUM(E5:E12)</f>
        <v>11339</v>
      </c>
      <c r="F13" s="133">
        <f t="shared" si="0"/>
        <v>0.23184346119244295</v>
      </c>
      <c r="G13" s="133">
        <f t="shared" si="1"/>
        <v>-0.30503799950968374</v>
      </c>
    </row>
    <row r="14" spans="1:7" s="3" customFormat="1" ht="20.100000000000001" customHeight="1">
      <c r="A14" s="13" t="s">
        <v>1557</v>
      </c>
      <c r="B14" s="137">
        <f t="shared" ref="B14:E14" si="3">SUM(B15:B21)</f>
        <v>16720</v>
      </c>
      <c r="C14" s="137">
        <f t="shared" si="3"/>
        <v>0</v>
      </c>
      <c r="D14" s="137"/>
      <c r="E14" s="137">
        <f t="shared" si="3"/>
        <v>7745</v>
      </c>
      <c r="F14" s="133" t="str">
        <f t="shared" si="0"/>
        <v/>
      </c>
      <c r="G14" s="133">
        <f t="shared" si="1"/>
        <v>-0.53678229665071775</v>
      </c>
    </row>
    <row r="15" spans="1:7" ht="20.100000000000001" customHeight="1">
      <c r="A15" s="138" t="s">
        <v>5</v>
      </c>
      <c r="B15" s="116">
        <v>1944</v>
      </c>
      <c r="C15" s="136"/>
      <c r="D15" s="136"/>
      <c r="E15" s="91">
        <v>3209</v>
      </c>
      <c r="F15" s="132" t="str">
        <f t="shared" si="0"/>
        <v/>
      </c>
      <c r="G15" s="132">
        <f t="shared" si="1"/>
        <v>0.65072016460905346</v>
      </c>
    </row>
    <row r="16" spans="1:7" ht="20.100000000000001" customHeight="1">
      <c r="A16" s="138" t="s">
        <v>6</v>
      </c>
      <c r="B16" s="116"/>
      <c r="C16" s="136"/>
      <c r="D16" s="136"/>
      <c r="E16" s="91"/>
      <c r="F16" s="132" t="str">
        <f t="shared" si="0"/>
        <v/>
      </c>
      <c r="G16" s="132" t="str">
        <f t="shared" si="1"/>
        <v/>
      </c>
    </row>
    <row r="17" spans="1:7" ht="20.100000000000001" customHeight="1">
      <c r="A17" s="138" t="s">
        <v>817</v>
      </c>
      <c r="B17" s="116">
        <v>3769</v>
      </c>
      <c r="C17" s="136"/>
      <c r="D17" s="136"/>
      <c r="E17" s="91">
        <v>3286</v>
      </c>
      <c r="F17" s="132" t="str">
        <f t="shared" si="0"/>
        <v/>
      </c>
      <c r="G17" s="132">
        <f t="shared" si="1"/>
        <v>-0.12815070310427168</v>
      </c>
    </row>
    <row r="18" spans="1:7" ht="20.100000000000001" customHeight="1">
      <c r="A18" s="138" t="s">
        <v>1465</v>
      </c>
      <c r="B18" s="116"/>
      <c r="C18" s="136"/>
      <c r="D18" s="136"/>
      <c r="E18" s="91"/>
      <c r="F18" s="132" t="str">
        <f t="shared" si="0"/>
        <v/>
      </c>
      <c r="G18" s="132" t="str">
        <f t="shared" si="1"/>
        <v/>
      </c>
    </row>
    <row r="19" spans="1:7" ht="20.100000000000001" customHeight="1">
      <c r="A19" s="138" t="s">
        <v>799</v>
      </c>
      <c r="B19" s="116">
        <v>11007</v>
      </c>
      <c r="C19" s="136"/>
      <c r="D19" s="136"/>
      <c r="E19" s="91">
        <v>1250</v>
      </c>
      <c r="F19" s="132" t="str">
        <f t="shared" si="0"/>
        <v/>
      </c>
      <c r="G19" s="132">
        <f t="shared" si="1"/>
        <v>-0.88643590442445719</v>
      </c>
    </row>
    <row r="20" spans="1:7" ht="20.100000000000001" customHeight="1">
      <c r="A20" s="138" t="s">
        <v>28</v>
      </c>
      <c r="B20" s="116"/>
      <c r="C20" s="117"/>
      <c r="D20" s="117"/>
      <c r="E20" s="117"/>
      <c r="F20" s="132" t="str">
        <f t="shared" si="0"/>
        <v/>
      </c>
      <c r="G20" s="132" t="str">
        <f t="shared" si="1"/>
        <v/>
      </c>
    </row>
    <row r="21" spans="1:7" ht="20.100000000000001" customHeight="1">
      <c r="A21" s="12"/>
      <c r="B21" s="116"/>
      <c r="C21" s="117"/>
      <c r="D21" s="117"/>
      <c r="E21" s="117"/>
      <c r="F21" s="132" t="str">
        <f t="shared" si="0"/>
        <v/>
      </c>
      <c r="G21" s="132" t="str">
        <f t="shared" si="1"/>
        <v/>
      </c>
    </row>
    <row r="22" spans="1:7" ht="20.100000000000001" customHeight="1">
      <c r="A22" s="14" t="s">
        <v>202</v>
      </c>
      <c r="B22" s="137">
        <f>SUM(B13:B14)</f>
        <v>33036</v>
      </c>
      <c r="C22" s="137">
        <f>SUM(C13:C14)</f>
        <v>48908</v>
      </c>
      <c r="D22" s="137">
        <f>SUM(D13:D14)</f>
        <v>42205</v>
      </c>
      <c r="E22" s="137">
        <f>SUM(E13:E14)</f>
        <v>19084</v>
      </c>
      <c r="F22" s="132">
        <f t="shared" si="0"/>
        <v>0.3902020119407868</v>
      </c>
      <c r="G22" s="132">
        <f t="shared" si="1"/>
        <v>-0.42232715825160433</v>
      </c>
    </row>
  </sheetData>
  <mergeCells count="1">
    <mergeCell ref="A2:G2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20</vt:i4>
      </vt:variant>
      <vt:variant>
        <vt:lpstr>命名范围</vt:lpstr>
      </vt:variant>
      <vt:variant>
        <vt:i4>3</vt:i4>
      </vt:variant>
    </vt:vector>
  </HeadingPairs>
  <TitlesOfParts>
    <vt:vector size="23" baseType="lpstr">
      <vt:lpstr>封面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表十三</vt:lpstr>
      <vt:lpstr>表十四</vt:lpstr>
      <vt:lpstr>表十五</vt:lpstr>
      <vt:lpstr>表十六</vt:lpstr>
      <vt:lpstr>表十七</vt:lpstr>
      <vt:lpstr>表十八</vt:lpstr>
      <vt:lpstr>表十九</vt:lpstr>
      <vt:lpstr>表三!Print_Titles</vt:lpstr>
      <vt:lpstr>表四!Print_Titles</vt:lpstr>
      <vt:lpstr>表五!Print_Titles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STATION111</dc:creator>
  <cp:lastModifiedBy>PC</cp:lastModifiedBy>
  <cp:revision/>
  <cp:lastPrinted>2018-08-03T01:34:34Z</cp:lastPrinted>
  <dcterms:created xsi:type="dcterms:W3CDTF">1991-10-10T03:11:32Z</dcterms:created>
  <dcterms:modified xsi:type="dcterms:W3CDTF">2022-07-16T06:45:48Z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2052-9.1.0.4567</vt:lpwstr>
  </property>
</Properties>
</file>